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165a358ae2831/2 Epicode/Epicode - Lezioni/M1/W4D2/Esercitazione 1/Mio/"/>
    </mc:Choice>
  </mc:AlternateContent>
  <xr:revisionPtr revIDLastSave="60" documentId="13_ncr:1_{FF60B9EF-656D-474C-ABBE-E0F318B13A37}" xr6:coauthVersionLast="47" xr6:coauthVersionMax="47" xr10:uidLastSave="{642222DE-6B3F-4A60-B6FA-E2FCD5D4275B}"/>
  <bookViews>
    <workbookView xWindow="-108" yWindow="-108" windowWidth="30456" windowHeight="19656" activeTab="4" xr2:uid="{FEBFDFF5-C7DF-4FEE-B397-0DED34440024}"/>
  </bookViews>
  <sheets>
    <sheet name="Dashboard" sheetId="6" r:id="rId1"/>
    <sheet name="Tabella1_query" sheetId="7" r:id="rId2"/>
    <sheet name="Tabella1" sheetId="3" r:id="rId3"/>
    <sheet name="MASCHERA" sheetId="2" r:id="rId4"/>
    <sheet name="Clienti" sheetId="8" r:id="rId5"/>
  </sheets>
  <definedNames>
    <definedName name="_xlcn.WorksheetConnection_FATTURAZIONE.xlsxTabella1_11" hidden="1">Tabella1_1[]</definedName>
    <definedName name="_xlcn.WorksheetConnection_FATTURAZIONE.xlsxTabella1_2__21" hidden="1">Tabella1_2__2[]</definedName>
    <definedName name="CLIENTE">#REF!</definedName>
    <definedName name="DATA_FATTURA">#REF!</definedName>
    <definedName name="DATA_SCADENZA">#REF!</definedName>
    <definedName name="DatiEsterni_1" localSheetId="4" hidden="1">Clienti!$A$1:$D$9</definedName>
    <definedName name="DatiEsterni_1" localSheetId="4" hidden="1">Clienti!$A$1:$D$9</definedName>
    <definedName name="DatiEsterni_1" localSheetId="2" hidden="1">Tabella1!$A$1:$I$500</definedName>
    <definedName name="DatiEsterni_2" localSheetId="1" hidden="1">Tabella1_query!$A$1:$J$500</definedName>
    <definedName name="fatture">Tabella1!$A:$I</definedName>
    <definedName name="IMPORTO">#REF!</definedName>
    <definedName name="N°_FATTURA">#REF!</definedName>
    <definedName name="OGGETTO">#REF!</definedName>
  </definedNames>
  <calcPr calcId="191029"/>
  <pivotCaches>
    <pivotCache cacheId="39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__2" name="Tabella1_2__2" connection="WorksheetConnection_FATTURAZIONE.xlsx!Tabella1_2__2"/>
          <x15:modelTable id="Tabella1_1" name="Tabella1_1" connection="WorksheetConnection_FATTURAZIONE.xlsx!Tabella1_1"/>
        </x15:modelTables>
        <x15:modelRelationships>
          <x15:modelRelationship fromTable="Tabella1_2__2" fromColumn="CLIENTE" toTable="Tabella1_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2" i="7"/>
  <c r="I16" i="3"/>
  <c r="I17" i="3"/>
  <c r="I18" i="3"/>
  <c r="I32" i="3"/>
  <c r="I33" i="3"/>
  <c r="I34" i="3"/>
  <c r="I48" i="3"/>
  <c r="I49" i="3"/>
  <c r="I50" i="3"/>
  <c r="I64" i="3"/>
  <c r="I65" i="3"/>
  <c r="I66" i="3"/>
  <c r="I80" i="3"/>
  <c r="I81" i="3"/>
  <c r="I82" i="3"/>
  <c r="I96" i="3"/>
  <c r="I97" i="3"/>
  <c r="I98" i="3"/>
  <c r="I112" i="3"/>
  <c r="I113" i="3"/>
  <c r="I114" i="3"/>
  <c r="I128" i="3"/>
  <c r="I129" i="3"/>
  <c r="I130" i="3"/>
  <c r="I144" i="3"/>
  <c r="I145" i="3"/>
  <c r="I146" i="3"/>
  <c r="I160" i="3"/>
  <c r="I161" i="3"/>
  <c r="I162" i="3"/>
  <c r="I176" i="3"/>
  <c r="I177" i="3"/>
  <c r="I178" i="3"/>
  <c r="I192" i="3"/>
  <c r="I193" i="3"/>
  <c r="I194" i="3"/>
  <c r="I208" i="3"/>
  <c r="I209" i="3"/>
  <c r="I210" i="3"/>
  <c r="I224" i="3"/>
  <c r="I225" i="3"/>
  <c r="I226" i="3"/>
  <c r="I240" i="3"/>
  <c r="I241" i="3"/>
  <c r="I242" i="3"/>
  <c r="I256" i="3"/>
  <c r="I257" i="3"/>
  <c r="I258" i="3"/>
  <c r="I272" i="3"/>
  <c r="I273" i="3"/>
  <c r="I274" i="3"/>
  <c r="I288" i="3"/>
  <c r="I289" i="3"/>
  <c r="I290" i="3"/>
  <c r="I304" i="3"/>
  <c r="I305" i="3"/>
  <c r="I306" i="3"/>
  <c r="I320" i="3"/>
  <c r="I321" i="3"/>
  <c r="I322" i="3"/>
  <c r="I336" i="3"/>
  <c r="I337" i="3"/>
  <c r="I338" i="3"/>
  <c r="I352" i="3"/>
  <c r="I353" i="3"/>
  <c r="I354" i="3"/>
  <c r="I368" i="3"/>
  <c r="I369" i="3"/>
  <c r="I370" i="3"/>
  <c r="I384" i="3"/>
  <c r="I385" i="3"/>
  <c r="I386" i="3"/>
  <c r="I400" i="3"/>
  <c r="I401" i="3"/>
  <c r="I402" i="3"/>
  <c r="I416" i="3"/>
  <c r="I417" i="3"/>
  <c r="I418" i="3"/>
  <c r="I432" i="3"/>
  <c r="I433" i="3"/>
  <c r="I434" i="3"/>
  <c r="I448" i="3"/>
  <c r="I449" i="3"/>
  <c r="I450" i="3"/>
  <c r="I464" i="3"/>
  <c r="I465" i="3"/>
  <c r="I466" i="3"/>
  <c r="I480" i="3"/>
  <c r="I481" i="3"/>
  <c r="I482" i="3"/>
  <c r="I496" i="3"/>
  <c r="I497" i="3"/>
  <c r="I498" i="3"/>
  <c r="F3" i="3"/>
  <c r="I3" i="3" s="1"/>
  <c r="F4" i="3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F17" i="3"/>
  <c r="F18" i="3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F33" i="3"/>
  <c r="F34" i="3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F49" i="3"/>
  <c r="F50" i="3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F65" i="3"/>
  <c r="F66" i="3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F81" i="3"/>
  <c r="F82" i="3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95" i="3"/>
  <c r="I95" i="3" s="1"/>
  <c r="F96" i="3"/>
  <c r="F97" i="3"/>
  <c r="F98" i="3"/>
  <c r="F99" i="3"/>
  <c r="I99" i="3" s="1"/>
  <c r="F100" i="3"/>
  <c r="I100" i="3" s="1"/>
  <c r="F101" i="3"/>
  <c r="I101" i="3" s="1"/>
  <c r="F102" i="3"/>
  <c r="I102" i="3" s="1"/>
  <c r="F103" i="3"/>
  <c r="I103" i="3" s="1"/>
  <c r="F104" i="3"/>
  <c r="I104" i="3" s="1"/>
  <c r="F105" i="3"/>
  <c r="I105" i="3" s="1"/>
  <c r="F106" i="3"/>
  <c r="I106" i="3" s="1"/>
  <c r="F107" i="3"/>
  <c r="I107" i="3" s="1"/>
  <c r="F108" i="3"/>
  <c r="I108" i="3" s="1"/>
  <c r="F109" i="3"/>
  <c r="I109" i="3" s="1"/>
  <c r="F110" i="3"/>
  <c r="I110" i="3" s="1"/>
  <c r="F111" i="3"/>
  <c r="I111" i="3" s="1"/>
  <c r="F112" i="3"/>
  <c r="F113" i="3"/>
  <c r="F114" i="3"/>
  <c r="F115" i="3"/>
  <c r="I115" i="3" s="1"/>
  <c r="F116" i="3"/>
  <c r="I116" i="3" s="1"/>
  <c r="F117" i="3"/>
  <c r="I117" i="3" s="1"/>
  <c r="F118" i="3"/>
  <c r="I118" i="3" s="1"/>
  <c r="F119" i="3"/>
  <c r="I119" i="3" s="1"/>
  <c r="F120" i="3"/>
  <c r="I120" i="3" s="1"/>
  <c r="F121" i="3"/>
  <c r="I121" i="3" s="1"/>
  <c r="F122" i="3"/>
  <c r="I122" i="3" s="1"/>
  <c r="F123" i="3"/>
  <c r="I123" i="3" s="1"/>
  <c r="F124" i="3"/>
  <c r="I124" i="3" s="1"/>
  <c r="F125" i="3"/>
  <c r="I125" i="3" s="1"/>
  <c r="F126" i="3"/>
  <c r="I126" i="3" s="1"/>
  <c r="F127" i="3"/>
  <c r="I127" i="3" s="1"/>
  <c r="F128" i="3"/>
  <c r="F129" i="3"/>
  <c r="F130" i="3"/>
  <c r="F131" i="3"/>
  <c r="I131" i="3" s="1"/>
  <c r="F132" i="3"/>
  <c r="I132" i="3" s="1"/>
  <c r="F133" i="3"/>
  <c r="I133" i="3" s="1"/>
  <c r="F134" i="3"/>
  <c r="I134" i="3" s="1"/>
  <c r="F135" i="3"/>
  <c r="I135" i="3" s="1"/>
  <c r="F136" i="3"/>
  <c r="I136" i="3" s="1"/>
  <c r="F137" i="3"/>
  <c r="I137" i="3" s="1"/>
  <c r="F138" i="3"/>
  <c r="I138" i="3" s="1"/>
  <c r="F139" i="3"/>
  <c r="I139" i="3" s="1"/>
  <c r="F140" i="3"/>
  <c r="I140" i="3" s="1"/>
  <c r="F141" i="3"/>
  <c r="I141" i="3" s="1"/>
  <c r="F142" i="3"/>
  <c r="I142" i="3" s="1"/>
  <c r="F143" i="3"/>
  <c r="I143" i="3" s="1"/>
  <c r="F144" i="3"/>
  <c r="F145" i="3"/>
  <c r="F146" i="3"/>
  <c r="F147" i="3"/>
  <c r="I147" i="3" s="1"/>
  <c r="F148" i="3"/>
  <c r="I148" i="3" s="1"/>
  <c r="F149" i="3"/>
  <c r="I149" i="3" s="1"/>
  <c r="F150" i="3"/>
  <c r="I150" i="3" s="1"/>
  <c r="F151" i="3"/>
  <c r="I151" i="3" s="1"/>
  <c r="F152" i="3"/>
  <c r="I152" i="3" s="1"/>
  <c r="F153" i="3"/>
  <c r="I153" i="3" s="1"/>
  <c r="F154" i="3"/>
  <c r="I154" i="3" s="1"/>
  <c r="F155" i="3"/>
  <c r="I155" i="3" s="1"/>
  <c r="F156" i="3"/>
  <c r="I156" i="3" s="1"/>
  <c r="F157" i="3"/>
  <c r="I157" i="3" s="1"/>
  <c r="F158" i="3"/>
  <c r="I158" i="3" s="1"/>
  <c r="F159" i="3"/>
  <c r="I159" i="3" s="1"/>
  <c r="F160" i="3"/>
  <c r="F161" i="3"/>
  <c r="F162" i="3"/>
  <c r="F163" i="3"/>
  <c r="I163" i="3" s="1"/>
  <c r="F164" i="3"/>
  <c r="I164" i="3" s="1"/>
  <c r="F165" i="3"/>
  <c r="I165" i="3" s="1"/>
  <c r="F166" i="3"/>
  <c r="I166" i="3" s="1"/>
  <c r="F167" i="3"/>
  <c r="I167" i="3" s="1"/>
  <c r="F168" i="3"/>
  <c r="I168" i="3" s="1"/>
  <c r="F169" i="3"/>
  <c r="I169" i="3" s="1"/>
  <c r="F170" i="3"/>
  <c r="I170" i="3" s="1"/>
  <c r="F171" i="3"/>
  <c r="I171" i="3" s="1"/>
  <c r="F172" i="3"/>
  <c r="I172" i="3" s="1"/>
  <c r="F173" i="3"/>
  <c r="I173" i="3" s="1"/>
  <c r="F174" i="3"/>
  <c r="I174" i="3" s="1"/>
  <c r="F175" i="3"/>
  <c r="I175" i="3" s="1"/>
  <c r="F176" i="3"/>
  <c r="F177" i="3"/>
  <c r="F178" i="3"/>
  <c r="F179" i="3"/>
  <c r="I179" i="3" s="1"/>
  <c r="F180" i="3"/>
  <c r="I180" i="3" s="1"/>
  <c r="F181" i="3"/>
  <c r="I181" i="3" s="1"/>
  <c r="F182" i="3"/>
  <c r="I182" i="3" s="1"/>
  <c r="F183" i="3"/>
  <c r="I183" i="3" s="1"/>
  <c r="F184" i="3"/>
  <c r="I184" i="3" s="1"/>
  <c r="F185" i="3"/>
  <c r="I185" i="3" s="1"/>
  <c r="F186" i="3"/>
  <c r="I186" i="3" s="1"/>
  <c r="F187" i="3"/>
  <c r="I187" i="3" s="1"/>
  <c r="F188" i="3"/>
  <c r="I188" i="3" s="1"/>
  <c r="F189" i="3"/>
  <c r="I189" i="3" s="1"/>
  <c r="F190" i="3"/>
  <c r="I190" i="3" s="1"/>
  <c r="F191" i="3"/>
  <c r="I191" i="3" s="1"/>
  <c r="F192" i="3"/>
  <c r="D6" i="2" s="1"/>
  <c r="F193" i="3"/>
  <c r="F194" i="3"/>
  <c r="F195" i="3"/>
  <c r="I195" i="3" s="1"/>
  <c r="F196" i="3"/>
  <c r="I196" i="3" s="1"/>
  <c r="F197" i="3"/>
  <c r="I197" i="3" s="1"/>
  <c r="F198" i="3"/>
  <c r="I198" i="3" s="1"/>
  <c r="F199" i="3"/>
  <c r="I199" i="3" s="1"/>
  <c r="F200" i="3"/>
  <c r="I200" i="3" s="1"/>
  <c r="F201" i="3"/>
  <c r="I201" i="3" s="1"/>
  <c r="F202" i="3"/>
  <c r="I202" i="3" s="1"/>
  <c r="F203" i="3"/>
  <c r="I203" i="3" s="1"/>
  <c r="F204" i="3"/>
  <c r="I204" i="3" s="1"/>
  <c r="F205" i="3"/>
  <c r="I205" i="3" s="1"/>
  <c r="F206" i="3"/>
  <c r="I206" i="3" s="1"/>
  <c r="F207" i="3"/>
  <c r="I207" i="3" s="1"/>
  <c r="F208" i="3"/>
  <c r="F209" i="3"/>
  <c r="F210" i="3"/>
  <c r="F211" i="3"/>
  <c r="I211" i="3" s="1"/>
  <c r="F212" i="3"/>
  <c r="I212" i="3" s="1"/>
  <c r="F213" i="3"/>
  <c r="I213" i="3" s="1"/>
  <c r="F214" i="3"/>
  <c r="I214" i="3" s="1"/>
  <c r="F215" i="3"/>
  <c r="I215" i="3" s="1"/>
  <c r="F216" i="3"/>
  <c r="I216" i="3" s="1"/>
  <c r="F217" i="3"/>
  <c r="I217" i="3" s="1"/>
  <c r="F218" i="3"/>
  <c r="I218" i="3" s="1"/>
  <c r="F219" i="3"/>
  <c r="I219" i="3" s="1"/>
  <c r="F220" i="3"/>
  <c r="I220" i="3" s="1"/>
  <c r="F221" i="3"/>
  <c r="I221" i="3" s="1"/>
  <c r="F222" i="3"/>
  <c r="I222" i="3" s="1"/>
  <c r="F223" i="3"/>
  <c r="I223" i="3" s="1"/>
  <c r="F224" i="3"/>
  <c r="F225" i="3"/>
  <c r="F226" i="3"/>
  <c r="F227" i="3"/>
  <c r="I227" i="3" s="1"/>
  <c r="F228" i="3"/>
  <c r="I228" i="3" s="1"/>
  <c r="F229" i="3"/>
  <c r="I229" i="3" s="1"/>
  <c r="F230" i="3"/>
  <c r="I230" i="3" s="1"/>
  <c r="F231" i="3"/>
  <c r="I231" i="3" s="1"/>
  <c r="F232" i="3"/>
  <c r="I232" i="3" s="1"/>
  <c r="F233" i="3"/>
  <c r="I233" i="3" s="1"/>
  <c r="F234" i="3"/>
  <c r="I234" i="3" s="1"/>
  <c r="F235" i="3"/>
  <c r="I235" i="3" s="1"/>
  <c r="F236" i="3"/>
  <c r="I236" i="3" s="1"/>
  <c r="F237" i="3"/>
  <c r="I237" i="3" s="1"/>
  <c r="F238" i="3"/>
  <c r="I238" i="3" s="1"/>
  <c r="F239" i="3"/>
  <c r="I239" i="3" s="1"/>
  <c r="F240" i="3"/>
  <c r="F241" i="3"/>
  <c r="F242" i="3"/>
  <c r="F243" i="3"/>
  <c r="I243" i="3" s="1"/>
  <c r="F244" i="3"/>
  <c r="I244" i="3" s="1"/>
  <c r="F245" i="3"/>
  <c r="I245" i="3" s="1"/>
  <c r="F246" i="3"/>
  <c r="I246" i="3" s="1"/>
  <c r="F247" i="3"/>
  <c r="I247" i="3" s="1"/>
  <c r="F248" i="3"/>
  <c r="I248" i="3" s="1"/>
  <c r="F249" i="3"/>
  <c r="I249" i="3" s="1"/>
  <c r="F250" i="3"/>
  <c r="I250" i="3" s="1"/>
  <c r="F251" i="3"/>
  <c r="I251" i="3" s="1"/>
  <c r="F252" i="3"/>
  <c r="I252" i="3" s="1"/>
  <c r="F253" i="3"/>
  <c r="I253" i="3" s="1"/>
  <c r="F254" i="3"/>
  <c r="I254" i="3" s="1"/>
  <c r="F255" i="3"/>
  <c r="I255" i="3" s="1"/>
  <c r="F256" i="3"/>
  <c r="F257" i="3"/>
  <c r="F258" i="3"/>
  <c r="F259" i="3"/>
  <c r="I259" i="3" s="1"/>
  <c r="F260" i="3"/>
  <c r="I260" i="3" s="1"/>
  <c r="F261" i="3"/>
  <c r="I261" i="3" s="1"/>
  <c r="F262" i="3"/>
  <c r="I262" i="3" s="1"/>
  <c r="F263" i="3"/>
  <c r="I263" i="3" s="1"/>
  <c r="F264" i="3"/>
  <c r="I264" i="3" s="1"/>
  <c r="F265" i="3"/>
  <c r="I265" i="3" s="1"/>
  <c r="F266" i="3"/>
  <c r="I266" i="3" s="1"/>
  <c r="F267" i="3"/>
  <c r="I267" i="3" s="1"/>
  <c r="F268" i="3"/>
  <c r="I268" i="3" s="1"/>
  <c r="F269" i="3"/>
  <c r="I269" i="3" s="1"/>
  <c r="F270" i="3"/>
  <c r="I270" i="3" s="1"/>
  <c r="F271" i="3"/>
  <c r="I271" i="3" s="1"/>
  <c r="F272" i="3"/>
  <c r="F273" i="3"/>
  <c r="F274" i="3"/>
  <c r="F275" i="3"/>
  <c r="I275" i="3" s="1"/>
  <c r="F276" i="3"/>
  <c r="I276" i="3" s="1"/>
  <c r="F277" i="3"/>
  <c r="I277" i="3" s="1"/>
  <c r="F278" i="3"/>
  <c r="I278" i="3" s="1"/>
  <c r="F279" i="3"/>
  <c r="I279" i="3" s="1"/>
  <c r="F280" i="3"/>
  <c r="I280" i="3" s="1"/>
  <c r="F281" i="3"/>
  <c r="I281" i="3" s="1"/>
  <c r="F282" i="3"/>
  <c r="I282" i="3" s="1"/>
  <c r="F283" i="3"/>
  <c r="I283" i="3" s="1"/>
  <c r="F284" i="3"/>
  <c r="I284" i="3" s="1"/>
  <c r="F285" i="3"/>
  <c r="I285" i="3" s="1"/>
  <c r="F286" i="3"/>
  <c r="I286" i="3" s="1"/>
  <c r="F287" i="3"/>
  <c r="I287" i="3" s="1"/>
  <c r="F288" i="3"/>
  <c r="F289" i="3"/>
  <c r="F290" i="3"/>
  <c r="F291" i="3"/>
  <c r="I291" i="3" s="1"/>
  <c r="F292" i="3"/>
  <c r="I292" i="3" s="1"/>
  <c r="F293" i="3"/>
  <c r="I293" i="3" s="1"/>
  <c r="F294" i="3"/>
  <c r="I294" i="3" s="1"/>
  <c r="F295" i="3"/>
  <c r="I295" i="3" s="1"/>
  <c r="F296" i="3"/>
  <c r="I296" i="3" s="1"/>
  <c r="F297" i="3"/>
  <c r="I297" i="3" s="1"/>
  <c r="F298" i="3"/>
  <c r="I298" i="3" s="1"/>
  <c r="F299" i="3"/>
  <c r="I299" i="3" s="1"/>
  <c r="F300" i="3"/>
  <c r="I300" i="3" s="1"/>
  <c r="F301" i="3"/>
  <c r="I301" i="3" s="1"/>
  <c r="F302" i="3"/>
  <c r="I302" i="3" s="1"/>
  <c r="F303" i="3"/>
  <c r="I303" i="3" s="1"/>
  <c r="F304" i="3"/>
  <c r="F305" i="3"/>
  <c r="F306" i="3"/>
  <c r="F307" i="3"/>
  <c r="I307" i="3" s="1"/>
  <c r="F308" i="3"/>
  <c r="I308" i="3" s="1"/>
  <c r="F309" i="3"/>
  <c r="I309" i="3" s="1"/>
  <c r="F310" i="3"/>
  <c r="I310" i="3" s="1"/>
  <c r="F311" i="3"/>
  <c r="I311" i="3" s="1"/>
  <c r="F312" i="3"/>
  <c r="I312" i="3" s="1"/>
  <c r="F313" i="3"/>
  <c r="I313" i="3" s="1"/>
  <c r="F314" i="3"/>
  <c r="I314" i="3" s="1"/>
  <c r="F315" i="3"/>
  <c r="I315" i="3" s="1"/>
  <c r="F316" i="3"/>
  <c r="I316" i="3" s="1"/>
  <c r="F317" i="3"/>
  <c r="I317" i="3" s="1"/>
  <c r="F318" i="3"/>
  <c r="I318" i="3" s="1"/>
  <c r="F319" i="3"/>
  <c r="I319" i="3" s="1"/>
  <c r="F320" i="3"/>
  <c r="F321" i="3"/>
  <c r="F322" i="3"/>
  <c r="F323" i="3"/>
  <c r="I323" i="3" s="1"/>
  <c r="F324" i="3"/>
  <c r="I324" i="3" s="1"/>
  <c r="F325" i="3"/>
  <c r="I325" i="3" s="1"/>
  <c r="F326" i="3"/>
  <c r="I326" i="3" s="1"/>
  <c r="F327" i="3"/>
  <c r="I327" i="3" s="1"/>
  <c r="F328" i="3"/>
  <c r="I328" i="3" s="1"/>
  <c r="F329" i="3"/>
  <c r="I329" i="3" s="1"/>
  <c r="F330" i="3"/>
  <c r="I330" i="3" s="1"/>
  <c r="F331" i="3"/>
  <c r="I331" i="3" s="1"/>
  <c r="F332" i="3"/>
  <c r="I332" i="3" s="1"/>
  <c r="F333" i="3"/>
  <c r="I333" i="3" s="1"/>
  <c r="F334" i="3"/>
  <c r="I334" i="3" s="1"/>
  <c r="F335" i="3"/>
  <c r="I335" i="3" s="1"/>
  <c r="F336" i="3"/>
  <c r="F337" i="3"/>
  <c r="F338" i="3"/>
  <c r="F339" i="3"/>
  <c r="I339" i="3" s="1"/>
  <c r="F340" i="3"/>
  <c r="I340" i="3" s="1"/>
  <c r="F341" i="3"/>
  <c r="I341" i="3" s="1"/>
  <c r="F342" i="3"/>
  <c r="I342" i="3" s="1"/>
  <c r="F343" i="3"/>
  <c r="I343" i="3" s="1"/>
  <c r="F344" i="3"/>
  <c r="I344" i="3" s="1"/>
  <c r="F345" i="3"/>
  <c r="I345" i="3" s="1"/>
  <c r="F346" i="3"/>
  <c r="I346" i="3" s="1"/>
  <c r="F347" i="3"/>
  <c r="I347" i="3" s="1"/>
  <c r="F348" i="3"/>
  <c r="I348" i="3" s="1"/>
  <c r="F349" i="3"/>
  <c r="I349" i="3" s="1"/>
  <c r="F350" i="3"/>
  <c r="I350" i="3" s="1"/>
  <c r="F351" i="3"/>
  <c r="I351" i="3" s="1"/>
  <c r="F352" i="3"/>
  <c r="F353" i="3"/>
  <c r="F354" i="3"/>
  <c r="F355" i="3"/>
  <c r="I355" i="3" s="1"/>
  <c r="F356" i="3"/>
  <c r="I356" i="3" s="1"/>
  <c r="F357" i="3"/>
  <c r="I357" i="3" s="1"/>
  <c r="F358" i="3"/>
  <c r="I358" i="3" s="1"/>
  <c r="F359" i="3"/>
  <c r="I359" i="3" s="1"/>
  <c r="F360" i="3"/>
  <c r="I360" i="3" s="1"/>
  <c r="F361" i="3"/>
  <c r="I361" i="3" s="1"/>
  <c r="F362" i="3"/>
  <c r="I362" i="3" s="1"/>
  <c r="F363" i="3"/>
  <c r="I363" i="3" s="1"/>
  <c r="F364" i="3"/>
  <c r="I364" i="3" s="1"/>
  <c r="F365" i="3"/>
  <c r="I365" i="3" s="1"/>
  <c r="F366" i="3"/>
  <c r="I366" i="3" s="1"/>
  <c r="F367" i="3"/>
  <c r="I367" i="3" s="1"/>
  <c r="F368" i="3"/>
  <c r="F369" i="3"/>
  <c r="F370" i="3"/>
  <c r="F371" i="3"/>
  <c r="I371" i="3" s="1"/>
  <c r="F372" i="3"/>
  <c r="I372" i="3" s="1"/>
  <c r="F373" i="3"/>
  <c r="I373" i="3" s="1"/>
  <c r="F374" i="3"/>
  <c r="I374" i="3" s="1"/>
  <c r="F375" i="3"/>
  <c r="I375" i="3" s="1"/>
  <c r="F376" i="3"/>
  <c r="I376" i="3" s="1"/>
  <c r="F377" i="3"/>
  <c r="I377" i="3" s="1"/>
  <c r="F378" i="3"/>
  <c r="I378" i="3" s="1"/>
  <c r="F379" i="3"/>
  <c r="I379" i="3" s="1"/>
  <c r="F380" i="3"/>
  <c r="I380" i="3" s="1"/>
  <c r="F381" i="3"/>
  <c r="I381" i="3" s="1"/>
  <c r="F382" i="3"/>
  <c r="I382" i="3" s="1"/>
  <c r="F383" i="3"/>
  <c r="I383" i="3" s="1"/>
  <c r="F384" i="3"/>
  <c r="F385" i="3"/>
  <c r="F386" i="3"/>
  <c r="F387" i="3"/>
  <c r="I387" i="3" s="1"/>
  <c r="F388" i="3"/>
  <c r="I388" i="3" s="1"/>
  <c r="F389" i="3"/>
  <c r="I389" i="3" s="1"/>
  <c r="F390" i="3"/>
  <c r="I390" i="3" s="1"/>
  <c r="F391" i="3"/>
  <c r="I391" i="3" s="1"/>
  <c r="F392" i="3"/>
  <c r="I392" i="3" s="1"/>
  <c r="F393" i="3"/>
  <c r="I393" i="3" s="1"/>
  <c r="F394" i="3"/>
  <c r="I394" i="3" s="1"/>
  <c r="F395" i="3"/>
  <c r="I395" i="3" s="1"/>
  <c r="F396" i="3"/>
  <c r="I396" i="3" s="1"/>
  <c r="F397" i="3"/>
  <c r="I397" i="3" s="1"/>
  <c r="F398" i="3"/>
  <c r="I398" i="3" s="1"/>
  <c r="F399" i="3"/>
  <c r="I399" i="3" s="1"/>
  <c r="F400" i="3"/>
  <c r="F401" i="3"/>
  <c r="F402" i="3"/>
  <c r="F403" i="3"/>
  <c r="I403" i="3" s="1"/>
  <c r="F404" i="3"/>
  <c r="I404" i="3" s="1"/>
  <c r="F405" i="3"/>
  <c r="I405" i="3" s="1"/>
  <c r="F406" i="3"/>
  <c r="I406" i="3" s="1"/>
  <c r="F407" i="3"/>
  <c r="I407" i="3" s="1"/>
  <c r="F408" i="3"/>
  <c r="I408" i="3" s="1"/>
  <c r="F409" i="3"/>
  <c r="I409" i="3" s="1"/>
  <c r="F410" i="3"/>
  <c r="I410" i="3" s="1"/>
  <c r="F411" i="3"/>
  <c r="I411" i="3" s="1"/>
  <c r="F412" i="3"/>
  <c r="I412" i="3" s="1"/>
  <c r="F413" i="3"/>
  <c r="I413" i="3" s="1"/>
  <c r="F414" i="3"/>
  <c r="I414" i="3" s="1"/>
  <c r="F415" i="3"/>
  <c r="I415" i="3" s="1"/>
  <c r="F416" i="3"/>
  <c r="F417" i="3"/>
  <c r="F418" i="3"/>
  <c r="F419" i="3"/>
  <c r="I419" i="3" s="1"/>
  <c r="F420" i="3"/>
  <c r="I420" i="3" s="1"/>
  <c r="F421" i="3"/>
  <c r="I421" i="3" s="1"/>
  <c r="F422" i="3"/>
  <c r="I422" i="3" s="1"/>
  <c r="F423" i="3"/>
  <c r="I423" i="3" s="1"/>
  <c r="F424" i="3"/>
  <c r="I424" i="3" s="1"/>
  <c r="F425" i="3"/>
  <c r="I425" i="3" s="1"/>
  <c r="F426" i="3"/>
  <c r="I426" i="3" s="1"/>
  <c r="F427" i="3"/>
  <c r="I427" i="3" s="1"/>
  <c r="F428" i="3"/>
  <c r="I428" i="3" s="1"/>
  <c r="F429" i="3"/>
  <c r="I429" i="3" s="1"/>
  <c r="F430" i="3"/>
  <c r="I430" i="3" s="1"/>
  <c r="F431" i="3"/>
  <c r="I431" i="3" s="1"/>
  <c r="F432" i="3"/>
  <c r="F433" i="3"/>
  <c r="F434" i="3"/>
  <c r="F435" i="3"/>
  <c r="I435" i="3" s="1"/>
  <c r="F436" i="3"/>
  <c r="I436" i="3" s="1"/>
  <c r="F437" i="3"/>
  <c r="I437" i="3" s="1"/>
  <c r="F438" i="3"/>
  <c r="I438" i="3" s="1"/>
  <c r="F439" i="3"/>
  <c r="I439" i="3" s="1"/>
  <c r="F440" i="3"/>
  <c r="I440" i="3" s="1"/>
  <c r="F441" i="3"/>
  <c r="I441" i="3" s="1"/>
  <c r="F442" i="3"/>
  <c r="I442" i="3" s="1"/>
  <c r="F443" i="3"/>
  <c r="I443" i="3" s="1"/>
  <c r="F444" i="3"/>
  <c r="I444" i="3" s="1"/>
  <c r="F445" i="3"/>
  <c r="I445" i="3" s="1"/>
  <c r="F446" i="3"/>
  <c r="I446" i="3" s="1"/>
  <c r="F447" i="3"/>
  <c r="I447" i="3" s="1"/>
  <c r="F448" i="3"/>
  <c r="F449" i="3"/>
  <c r="F450" i="3"/>
  <c r="F451" i="3"/>
  <c r="I451" i="3" s="1"/>
  <c r="F452" i="3"/>
  <c r="I452" i="3" s="1"/>
  <c r="F453" i="3"/>
  <c r="I453" i="3" s="1"/>
  <c r="F454" i="3"/>
  <c r="I454" i="3" s="1"/>
  <c r="F455" i="3"/>
  <c r="I455" i="3" s="1"/>
  <c r="F456" i="3"/>
  <c r="I456" i="3" s="1"/>
  <c r="F457" i="3"/>
  <c r="I457" i="3" s="1"/>
  <c r="F458" i="3"/>
  <c r="I458" i="3" s="1"/>
  <c r="F459" i="3"/>
  <c r="I459" i="3" s="1"/>
  <c r="F460" i="3"/>
  <c r="I460" i="3" s="1"/>
  <c r="F461" i="3"/>
  <c r="I461" i="3" s="1"/>
  <c r="F462" i="3"/>
  <c r="I462" i="3" s="1"/>
  <c r="F463" i="3"/>
  <c r="I463" i="3" s="1"/>
  <c r="F464" i="3"/>
  <c r="F465" i="3"/>
  <c r="F466" i="3"/>
  <c r="F467" i="3"/>
  <c r="I467" i="3" s="1"/>
  <c r="F468" i="3"/>
  <c r="I468" i="3" s="1"/>
  <c r="F469" i="3"/>
  <c r="I469" i="3" s="1"/>
  <c r="F470" i="3"/>
  <c r="I470" i="3" s="1"/>
  <c r="F471" i="3"/>
  <c r="I471" i="3" s="1"/>
  <c r="F472" i="3"/>
  <c r="I472" i="3" s="1"/>
  <c r="F473" i="3"/>
  <c r="I473" i="3" s="1"/>
  <c r="F474" i="3"/>
  <c r="I474" i="3" s="1"/>
  <c r="F475" i="3"/>
  <c r="I475" i="3" s="1"/>
  <c r="F476" i="3"/>
  <c r="I476" i="3" s="1"/>
  <c r="F477" i="3"/>
  <c r="I477" i="3" s="1"/>
  <c r="F478" i="3"/>
  <c r="I478" i="3" s="1"/>
  <c r="F479" i="3"/>
  <c r="I479" i="3" s="1"/>
  <c r="F480" i="3"/>
  <c r="F481" i="3"/>
  <c r="F482" i="3"/>
  <c r="F483" i="3"/>
  <c r="I483" i="3" s="1"/>
  <c r="F484" i="3"/>
  <c r="I484" i="3" s="1"/>
  <c r="F485" i="3"/>
  <c r="I485" i="3" s="1"/>
  <c r="F486" i="3"/>
  <c r="I486" i="3" s="1"/>
  <c r="F487" i="3"/>
  <c r="I487" i="3" s="1"/>
  <c r="F488" i="3"/>
  <c r="I488" i="3" s="1"/>
  <c r="F489" i="3"/>
  <c r="I489" i="3" s="1"/>
  <c r="F490" i="3"/>
  <c r="I490" i="3" s="1"/>
  <c r="F491" i="3"/>
  <c r="I491" i="3" s="1"/>
  <c r="F492" i="3"/>
  <c r="I492" i="3" s="1"/>
  <c r="F493" i="3"/>
  <c r="I493" i="3" s="1"/>
  <c r="F494" i="3"/>
  <c r="I494" i="3" s="1"/>
  <c r="F495" i="3"/>
  <c r="I495" i="3" s="1"/>
  <c r="F496" i="3"/>
  <c r="F497" i="3"/>
  <c r="F498" i="3"/>
  <c r="F499" i="3"/>
  <c r="I499" i="3" s="1"/>
  <c r="F500" i="3"/>
  <c r="I500" i="3" s="1"/>
  <c r="F2" i="3"/>
  <c r="I2" i="3" s="1"/>
  <c r="D5" i="2"/>
  <c r="D4" i="2"/>
  <c r="H313" i="3"/>
  <c r="H360" i="3"/>
  <c r="H361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G361" i="3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2" i="3"/>
  <c r="H2" i="3" s="1"/>
  <c r="D8" i="2" l="1"/>
  <c r="H192" i="3"/>
  <c r="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404640AD-18D9-4191-B079-4AFCC723024A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3" xr16:uid="{19C7A74A-2A26-4A8E-B613-6CB1956E391A}" keepAlive="1" name="Query - Tabella1_2" description="Connessione alla query 'Tabella1_2' nella cartella di lavoro." type="5" refreshedVersion="0" background="1" saveData="1">
    <dbPr connection="Provider=Microsoft.Mashup.OleDb.1;Data Source=$Workbook$;Location=Tabella1_2;Extended Properties=&quot;&quot;" command="SELECT * FROM [Tabella1_2]"/>
  </connection>
  <connection id="4" xr16:uid="{4E88124C-C3FD-411C-BAAB-ADB1476D85A6}" keepAlive="1" name="Query - Tabella1_2 (2)" description="Connessione alla query 'Tabella1_2 (2)' nella cartella di lavoro." type="5" refreshedVersion="8" background="1" saveData="1">
    <dbPr connection="Provider=Microsoft.Mashup.OleDb.1;Data Source=$Workbook$;Location=&quot;Tabella1_2 (2)&quot;;Extended Properties=&quot;&quot;" command="SELECT * FROM [Tabella1_2 (2)]"/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DEAC55D-AC36-499B-A498-1F9B5C2F8567}" name="WorksheetConnection_FATTURAZIONE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FATTURAZIONE.xlsxTabella1_11"/>
        </x15:connection>
      </ext>
    </extLst>
  </connection>
  <connection id="7" xr16:uid="{0025385D-9EE3-482F-9C1F-3BE5BDFB0974}" name="WorksheetConnection_FATTURAZIONE.xlsx!Tabella1_2__2" type="102" refreshedVersion="8" minRefreshableVersion="5">
    <extLst>
      <ext xmlns:x15="http://schemas.microsoft.com/office/spreadsheetml/2010/11/main" uri="{DE250136-89BD-433C-8126-D09CA5730AF9}">
        <x15:connection id="Tabella1_2__2">
          <x15:rangePr sourceName="_xlcn.WorksheetConnection_FATTURAZIONE.xlsxTabella1_2__21"/>
        </x15:connection>
      </ext>
    </extLst>
  </connection>
</connections>
</file>

<file path=xl/sharedStrings.xml><?xml version="1.0" encoding="utf-8"?>
<sst xmlns="http://schemas.openxmlformats.org/spreadsheetml/2006/main" count="2057" uniqueCount="51">
  <si>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</si>
  <si>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</si>
  <si>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</si>
  <si>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</si>
  <si>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</si>
  <si>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</si>
  <si>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</si>
  <si>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</si>
  <si>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</si>
  <si>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</si>
  <si>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</si>
  <si>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</si>
  <si>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</si>
  <si>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</si>
  <si>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</si>
  <si>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</si>
  <si>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</si>
  <si>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</si>
  <si>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</si>
  <si>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</si>
  <si>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</si>
  <si>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</si>
  <si>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</si>
  <si>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IOTA</t>
  </si>
  <si>
    <t>Oggi</t>
  </si>
  <si>
    <t>DELTA@DELTA.it</t>
  </si>
  <si>
    <t>Via Marrone, 12</t>
  </si>
  <si>
    <t>Bari</t>
  </si>
  <si>
    <t>ZETA@ZETA.it</t>
  </si>
  <si>
    <t>Via Rosa, 7</t>
  </si>
  <si>
    <t>Verona</t>
  </si>
  <si>
    <t>IOTA@IOTA.it</t>
  </si>
  <si>
    <t>Via Viola, 2</t>
  </si>
  <si>
    <t>Cagliari</t>
  </si>
  <si>
    <t>SIGMA@SIGMA.it</t>
  </si>
  <si>
    <t>Via Nera, 30</t>
  </si>
  <si>
    <t>Palermo</t>
  </si>
  <si>
    <t>GAMMA@GAMMA.it</t>
  </si>
  <si>
    <t>Via Gialla, 10</t>
  </si>
  <si>
    <t>Napoli</t>
  </si>
  <si>
    <t>BETA@BETA.it</t>
  </si>
  <si>
    <t>Via Blu, 1</t>
  </si>
  <si>
    <t>Roma</t>
  </si>
  <si>
    <t>OMEGA@OMEGA.it</t>
  </si>
  <si>
    <t>Via Rossa, 5</t>
  </si>
  <si>
    <t>ALFA@ALFA.it</t>
  </si>
  <si>
    <t>Via Verde, 3</t>
  </si>
  <si>
    <t>Milano</t>
  </si>
  <si>
    <t>EMAIL</t>
  </si>
  <si>
    <t>INDIRIZZO</t>
  </si>
  <si>
    <t>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</si>
</sst>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65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e" xfId="0" builtinId="0"/>
    <cellStyle name="Valuta" xfId="1" builtinId="4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[FATTURAZIONE.xlsx]Dashboard!Tabella pivot2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816367"/>
        <c:axId val="82608223"/>
      </c:barChart>
      <c:catAx>
        <c:axId val="19918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08223"/>
        <c:crosses val="autoZero"/>
        <c:auto val="1"/>
        <c:lblAlgn val="ctr"/>
        <c:lblOffset val="100"/>
        <c:noMultiLvlLbl val="0"/>
      </c:catAx>
      <c:valAx>
        <c:axId val="826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81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[FATTURAZIONE.xlsx]Dashboard!Tabella pivot2</c:name>
    <c:fmtId val="3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55744"/>
        <c:axId val="970552864"/>
      </c:lineChart>
      <c:catAx>
        <c:axId val="9705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552864"/>
        <c:crosses val="autoZero"/>
        <c:auto val="1"/>
        <c:lblAlgn val="ctr"/>
        <c:lblOffset val="100"/>
        <c:noMultiLvlLbl val="0"/>
      </c:catAx>
      <c:valAx>
        <c:axId val="970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5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148590</xdr:rowOff>
    </xdr:from>
    <xdr:to>
      <xdr:col>15</xdr:col>
      <xdr:colOff>594360</xdr:colOff>
      <xdr:row>24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A53222-60C5-BA9E-36C0-64B4664D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25</xdr:row>
      <xdr:rowOff>156210</xdr:rowOff>
    </xdr:from>
    <xdr:to>
      <xdr:col>21</xdr:col>
      <xdr:colOff>30480</xdr:colOff>
      <xdr:row>48</xdr:row>
      <xdr:rowOff>30480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54DC81B-8187-709B-7A50-FBE9514F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 Radu" refreshedDate="45555.01569270833" createdVersion="5" refreshedVersion="8" minRefreshableVersion="3" recordCount="0" supportSubquery="1" supportAdvancedDrill="1" xr:uid="{21E8A4D3-A739-4833-8AE6-8117721D1FC9}">
  <cacheSource type="external" connectionId="5"/>
  <cacheFields count="0"/>
  <cacheHierarchies count="17"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CITTA']" caption="CITTA'" attribute="1" defaultMemberUniqueName="[Tabella1_1].[CITTA'].[All]" allUniqueName="[Tabella1_1].[CITTA'].[All]" dimensionUniqueName="[Tabella1_1]" displayFolder="" count="0" memberValueDatatype="130" unbalanced="0"/>
    <cacheHierarchy uniqueName="[Tabella1_1].[INDIRIZZO]" caption="INDIRIZZO" attribute="1" defaultMemberUniqueName="[Tabella1_1].[INDIRIZZO].[All]" allUniqueName="[Tabella1_1].[INDIRIZZO].[All]" dimensionUniqueName="[Tabella1_1]" displayFolder="" count="0" memberValueDatatype="130" unbalanced="0"/>
    <cacheHierarchy uniqueName="[Tabella1_1].[EMAIL]" caption="EMAIL" attribute="1" defaultMemberUniqueName="[Tabella1_1].[EMAIL].[All]" allUniqueName="[Tabella1_1].[EMAIL].[All]" dimensionUniqueName="[Tabella1_1]" displayFolder="" count="0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0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0" memberValueDatatype="7" unbalanced="0"/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0" memberValueDatatype="7" unbalanced="0"/>
    <cacheHierarchy uniqueName="[Tabella1_2__2].[Oggi]" caption="Oggi" attribute="1" time="1" defaultMemberUniqueName="[Tabella1_2__2].[Oggi].[All]" allUniqueName="[Tabella1_2__2].[Oggi].[All]" dimensionUniqueName="[Tabella1_2__2]" displayFolder="" count="0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0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0" memberValueDatatype="130" unbalanced="0"/>
    <cacheHierarchy uniqueName="[Tabella1_2__2].[OGGETTO]" caption="OGGETTO" attribute="1" defaultMemberUniqueName="[Tabella1_2__2].[OGGETTO].[All]" allUniqueName="[Tabella1_2__2].[OGGETTO].[All]" dimensionUniqueName="[Tabella1_2__2]" displayFolder="" count="0" memberValueDatatype="130" unbalanced="0"/>
    <cacheHierarchy uniqueName="[Tabella1_2__2].[IVA]" caption="IVA" attribute="1" defaultMemberUniqueName="[Tabella1_2__2].[IVA].[All]" allUniqueName="[Tabella1_2__2].[IVA].[All]" dimensionUniqueName="[Tabella1_2__2]" displayFolder="" count="0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0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0" memberValueDatatype="130" unbalanced="0"/>
    <cacheHierarchy uniqueName="[Measures].[__XL_Count Tabella1_2__2]" caption="__XL_Count Tabella1_2__2" measure="1" displayFolder="" measureGroup="Tabella1_2__2" count="0" hidden="1"/>
    <cacheHierarchy uniqueName="[Measures].[__XL_Count Tabella1_1]" caption="__XL_Count Tabella1_1" measure="1" displayFolder="" measureGroup="Tabella1_1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Tabella1_1" uniqueName="[Tabella1_1]" caption="Tabella1_1"/>
    <dimension name="Tabella1_2__2" uniqueName="[Tabella1_2__2]" caption="Tabella1_2__2"/>
  </dimensions>
  <measureGroups count="2">
    <measureGroup name="Tabella1_1" caption="Tabella1_1"/>
    <measureGroup name="Tabella1_2__2" caption="Tabella1_2__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6A551-7190-4910-BDA0-546723143163}" name="Tabella pivot2" cacheId="391" applyNumberFormats="0" applyBorderFormats="0" applyFontFormats="0" applyPatternFormats="0" applyAlignmentFormats="0" applyWidthHeightFormats="1" dataCaption="Valori" tag="8fd8d61f-052e-4d78-bd76-d069fe37d8bc" updatedVersion="8" minRefreshableVersion="3" useAutoFormatting="1" subtotalHiddenItems="1" itemPrintTitles="1" createdVersion="5" indent="0" outline="1" outlineData="1" multipleFieldFilters="0" chartFormat="39">
  <location ref="B4:D21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A9C9CB5C-3A91-4EE5-8972-2F6DE39FB1F7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DATA SCADENZA" tableColumnId="3"/>
      <queryTableField id="4" name="Oggi" tableColumnId="4"/>
      <queryTableField id="5" name="IMPORTO" tableColumnId="5"/>
      <queryTableField id="6" name="CLIENTE" tableColumnId="6"/>
      <queryTableField id="7" name="OGGETTO" tableColumnId="7"/>
      <queryTableField id="8" name="IVA" tableColumnId="8"/>
      <queryTableField id="9" name="LORDO" tableColumnId="9"/>
      <queryTableField id="10" name="ST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CAFAD4F-9FB5-4192-8DB2-F5D09711C6E5}" autoFormatId="16" applyNumberFormats="0" applyBorderFormats="0" applyFontFormats="0" applyPatternFormats="0" applyAlignmentFormats="0" applyWidthHeightFormats="0">
  <queryTableRefresh nextId="15">
    <queryTableFields count="9">
      <queryTableField id="1" name="N° FATTURA" tableColumnId="1"/>
      <queryTableField id="14" dataBound="0" tableColumnId="14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  <queryTableDeletedFields count="1">
      <deletedField name="DATA FATTUR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545E440-3567-4D85-A465-4B6E919B5C3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31F59-57A7-49B6-A858-EE9628975D0A}" name="Tabella1_2__2" displayName="Tabella1_2__2" ref="A1:J500" tableType="queryTable" totalsRowShown="0">
  <autoFilter ref="A1:J500" xr:uid="{9C431F59-57A7-49B6-A858-EE9628975D0A}"/>
  <tableColumns count="10">
    <tableColumn id="1" xr3:uid="{19D2C8B7-EBBC-4672-8A75-1D5B2CA4451C}" uniqueName="1" name="N° FATTURA" queryTableFieldId="1"/>
    <tableColumn id="2" xr3:uid="{33018EA5-A1C7-43D5-9760-FC22C2041E18}" uniqueName="2" name="DATA FATTURA" queryTableFieldId="2" dataDxfId="8"/>
    <tableColumn id="3" xr3:uid="{91D8C0F8-3190-4A4D-BA3A-E2222F21E1A6}" uniqueName="3" name="DATA SCADENZA" queryTableFieldId="3" dataDxfId="7"/>
    <tableColumn id="4" xr3:uid="{12203857-CEC1-4C45-AB4F-633587A98857}" uniqueName="4" name="Oggi" queryTableFieldId="4" dataDxfId="6"/>
    <tableColumn id="5" xr3:uid="{2E8E9001-E37E-4DCE-9D53-6E0D9DBF097C}" uniqueName="5" name="IMPORTO" queryTableFieldId="5"/>
    <tableColumn id="6" xr3:uid="{24A2F638-EAD1-47FD-90AB-37AB32207072}" uniqueName="6" name="CLIENTE" queryTableFieldId="6" dataDxfId="11"/>
    <tableColumn id="7" xr3:uid="{2559F29E-179C-4104-AD24-003BE36E229D}" uniqueName="7" name="OGGETTO" queryTableFieldId="7" dataDxfId="10"/>
    <tableColumn id="8" xr3:uid="{AFCDC61D-4927-4801-AECF-D64907155950}" uniqueName="8" name="IVA" queryTableFieldId="8"/>
    <tableColumn id="9" xr3:uid="{7C913ECB-9132-41B4-926A-548D697432C1}" uniqueName="9" name="LORDO" queryTableFieldId="9"/>
    <tableColumn id="10" xr3:uid="{3E98B770-1231-49D2-B850-80B958044493}" uniqueName="10" name="STAT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14" xr3:uid="{0FA8A15D-F073-403D-92CD-5E18A396B6E7}" uniqueName="14" name="DATA FATTURA" queryTableFieldId="14" dataDxfId="9"/>
    <tableColumn id="3" xr3:uid="{8ADE28D0-47E7-462D-89FE-932A1C6FC2DB}" uniqueName="3" name="IMPORTO" queryTableFieldId="3" dataDxfId="12"/>
    <tableColumn id="4" xr3:uid="{D2CA4E11-AED8-4757-AD05-D3F4A16C0D52}" uniqueName="4" name="CLIENTE" queryTableFieldId="4" dataDxfId="13"/>
    <tableColumn id="5" xr3:uid="{8E9680EA-818F-4E0C-9C22-91782CEC0AF7}" uniqueName="5" name="OGGETTO" queryTableFieldId="5" dataDxfId="15"/>
    <tableColumn id="6" xr3:uid="{230E4934-9C70-4249-B41A-F06EE3FAE000}" uniqueName="6" name="DATA SCADENZA" queryTableFieldId="6" dataDxfId="14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FC7B4A-04E0-474F-91C2-18E5045ED2D9}" name="Tabella1_1" displayName="Tabella1_1" ref="A1:D9" tableType="queryTable" totalsRowShown="0">
  <autoFilter ref="A1:D9" xr:uid="{BC1393C4-7082-4D17-94B6-51D8D3346587}"/>
  <tableColumns count="4">
    <tableColumn id="1" xr3:uid="{F7E81EB1-66B6-4EF9-B510-AE0FE64242A4}" uniqueName="1" name="CLIENTE" queryTableFieldId="1" dataDxfId="5"/>
    <tableColumn id="2" xr3:uid="{2075125D-0A57-4FD0-B6FA-0DE4E92AEC8C}" uniqueName="2" name="CITTA'" queryTableFieldId="2" dataDxfId="4"/>
    <tableColumn id="3" xr3:uid="{95050EC5-40D7-40A8-8532-AB480853BC0F}" uniqueName="3" name="INDIRIZZO" queryTableFieldId="3" dataDxfId="3"/>
    <tableColumn id="4" xr3:uid="{32EB7104-1DCD-4B3F-B088-2ECB27D6D1CD}" uniqueName="4" name="EMAIL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9D7A-6B14-4B96-B888-E73F57FC9073}">
  <dimension ref="B4:D21"/>
  <sheetViews>
    <sheetView topLeftCell="B1" workbookViewId="0">
      <selection sqref="A1:J500"/>
    </sheetView>
  </sheetViews>
  <sheetFormatPr defaultRowHeight="14.4" x14ac:dyDescent="0.3"/>
  <cols>
    <col min="2" max="2" width="17.21875" bestFit="1" customWidth="1"/>
    <col min="3" max="3" width="18.33203125" bestFit="1" customWidth="1"/>
    <col min="4" max="4" width="12.88671875" bestFit="1" customWidth="1"/>
    <col min="5" max="5" width="15.88671875" bestFit="1" customWidth="1"/>
  </cols>
  <sheetData>
    <row r="4" spans="2:4" x14ac:dyDescent="0.3">
      <c r="B4" s="6"/>
      <c r="C4" s="7"/>
      <c r="D4" s="8"/>
    </row>
    <row r="5" spans="2:4" x14ac:dyDescent="0.3">
      <c r="B5" s="9"/>
      <c r="C5" s="10"/>
      <c r="D5" s="11"/>
    </row>
    <row r="6" spans="2:4" x14ac:dyDescent="0.3">
      <c r="B6" s="9"/>
      <c r="C6" s="10"/>
      <c r="D6" s="11"/>
    </row>
    <row r="7" spans="2:4" x14ac:dyDescent="0.3">
      <c r="B7" s="9"/>
      <c r="C7" s="10"/>
      <c r="D7" s="11"/>
    </row>
    <row r="8" spans="2:4" x14ac:dyDescent="0.3">
      <c r="B8" s="9"/>
      <c r="C8" s="10"/>
      <c r="D8" s="11"/>
    </row>
    <row r="9" spans="2:4" x14ac:dyDescent="0.3">
      <c r="B9" s="9"/>
      <c r="C9" s="10"/>
      <c r="D9" s="11"/>
    </row>
    <row r="10" spans="2:4" x14ac:dyDescent="0.3">
      <c r="B10" s="9"/>
      <c r="C10" s="10"/>
      <c r="D10" s="11"/>
    </row>
    <row r="11" spans="2:4" x14ac:dyDescent="0.3">
      <c r="B11" s="9"/>
      <c r="C11" s="10"/>
      <c r="D11" s="11"/>
    </row>
    <row r="12" spans="2:4" x14ac:dyDescent="0.3">
      <c r="B12" s="9"/>
      <c r="C12" s="10"/>
      <c r="D12" s="11"/>
    </row>
    <row r="13" spans="2:4" x14ac:dyDescent="0.3">
      <c r="B13" s="9"/>
      <c r="C13" s="10"/>
      <c r="D13" s="11"/>
    </row>
    <row r="14" spans="2:4" x14ac:dyDescent="0.3">
      <c r="B14" s="9"/>
      <c r="C14" s="10"/>
      <c r="D14" s="11"/>
    </row>
    <row r="15" spans="2:4" x14ac:dyDescent="0.3">
      <c r="B15" s="9"/>
      <c r="C15" s="10"/>
      <c r="D15" s="11"/>
    </row>
    <row r="16" spans="2:4" x14ac:dyDescent="0.3">
      <c r="B16" s="9"/>
      <c r="C16" s="10"/>
      <c r="D16" s="11"/>
    </row>
    <row r="17" spans="2:4" x14ac:dyDescent="0.3">
      <c r="B17" s="9"/>
      <c r="C17" s="10"/>
      <c r="D17" s="11"/>
    </row>
    <row r="18" spans="2:4" x14ac:dyDescent="0.3">
      <c r="B18" s="9"/>
      <c r="C18" s="10"/>
      <c r="D18" s="11"/>
    </row>
    <row r="19" spans="2:4" x14ac:dyDescent="0.3">
      <c r="B19" s="9"/>
      <c r="C19" s="10"/>
      <c r="D19" s="11"/>
    </row>
    <row r="20" spans="2:4" x14ac:dyDescent="0.3">
      <c r="B20" s="9"/>
      <c r="C20" s="10"/>
      <c r="D20" s="11"/>
    </row>
    <row r="21" spans="2:4" x14ac:dyDescent="0.3">
      <c r="B21" s="12"/>
      <c r="C21" s="13"/>
      <c r="D21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D0E8-53C6-4B5F-8835-F3CCC8453995}">
  <dimension ref="A1:J500"/>
  <sheetViews>
    <sheetView topLeftCell="A21" workbookViewId="0">
      <selection activeCell="J54" sqref="J54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5546875" bestFit="1" customWidth="1"/>
    <col min="4" max="4" width="15.6640625" bestFit="1" customWidth="1"/>
    <col min="5" max="5" width="11.44140625" bestFit="1" customWidth="1"/>
    <col min="6" max="6" width="10.109375" bestFit="1" customWidth="1"/>
    <col min="7" max="7" width="12.21875" bestFit="1" customWidth="1"/>
    <col min="8" max="8" width="7" bestFit="1" customWidth="1"/>
    <col min="9" max="9" width="9.109375" bestFit="1" customWidth="1"/>
    <col min="10" max="10" width="23.5546875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24</v>
      </c>
      <c r="E1" t="s">
        <v>16</v>
      </c>
      <c r="F1" t="s">
        <v>2</v>
      </c>
      <c r="G1" t="s">
        <v>10</v>
      </c>
      <c r="H1" t="s">
        <v>19</v>
      </c>
      <c r="I1" t="s">
        <v>20</v>
      </c>
      <c r="J1" t="s">
        <v>21</v>
      </c>
    </row>
    <row r="2" spans="1:10" x14ac:dyDescent="0.3">
      <c r="A2">
        <v>137</v>
      </c>
      <c r="B2" s="1">
        <v>45423</v>
      </c>
      <c r="C2" s="1">
        <v>45483</v>
      </c>
      <c r="D2" s="1">
        <v>45554</v>
      </c>
      <c r="E2">
        <v>2820</v>
      </c>
      <c r="F2" s="5" t="s">
        <v>3</v>
      </c>
      <c r="G2" s="5" t="s">
        <v>13</v>
      </c>
      <c r="H2">
        <v>620.4</v>
      </c>
      <c r="I2">
        <v>3440.4</v>
      </c>
      <c r="J2" t="str">
        <f ca="1">IF(TODAY()-Tabella1_2__2[[#This Row],[DATA FATTURA]]&gt;60,"DA PAGARE","PAGATA")</f>
        <v>DA PAGARE</v>
      </c>
    </row>
    <row r="3" spans="1:10" x14ac:dyDescent="0.3">
      <c r="A3">
        <v>83</v>
      </c>
      <c r="B3" s="1">
        <v>45423</v>
      </c>
      <c r="C3" s="1">
        <v>45483</v>
      </c>
      <c r="D3" s="1">
        <v>45554</v>
      </c>
      <c r="E3">
        <v>1740</v>
      </c>
      <c r="F3" s="5" t="s">
        <v>8</v>
      </c>
      <c r="G3" s="5" t="s">
        <v>12</v>
      </c>
      <c r="H3">
        <v>382.8</v>
      </c>
      <c r="I3">
        <v>2122.8000000000002</v>
      </c>
      <c r="J3" t="str">
        <f ca="1">IF(TODAY()-Tabella1_2__2[[#This Row],[DATA FATTURA]]&gt;60,"DA PAGARE","PAGATA")</f>
        <v>DA PAGARE</v>
      </c>
    </row>
    <row r="4" spans="1:10" x14ac:dyDescent="0.3">
      <c r="A4">
        <v>467</v>
      </c>
      <c r="B4" s="1">
        <v>45423</v>
      </c>
      <c r="C4" s="1">
        <v>45483</v>
      </c>
      <c r="D4" s="1">
        <v>45554</v>
      </c>
      <c r="E4">
        <v>7300</v>
      </c>
      <c r="F4" s="5" t="s">
        <v>6</v>
      </c>
      <c r="G4" s="5" t="s">
        <v>12</v>
      </c>
      <c r="H4">
        <v>1606</v>
      </c>
      <c r="I4">
        <v>8906</v>
      </c>
      <c r="J4" t="str">
        <f ca="1">IF(TODAY()-Tabella1_2__2[[#This Row],[DATA FATTURA]]&gt;60,"DA PAGARE","PAGATA")</f>
        <v>DA PAGARE</v>
      </c>
    </row>
    <row r="5" spans="1:10" x14ac:dyDescent="0.3">
      <c r="A5">
        <v>131</v>
      </c>
      <c r="B5" s="1">
        <v>45423</v>
      </c>
      <c r="C5" s="1">
        <v>45483</v>
      </c>
      <c r="D5" s="1">
        <v>45554</v>
      </c>
      <c r="E5">
        <v>2700</v>
      </c>
      <c r="F5" s="5" t="s">
        <v>8</v>
      </c>
      <c r="G5" s="5" t="s">
        <v>12</v>
      </c>
      <c r="H5">
        <v>594</v>
      </c>
      <c r="I5">
        <v>3294</v>
      </c>
      <c r="J5" t="str">
        <f ca="1">IF(TODAY()-Tabella1_2__2[[#This Row],[DATA FATTURA]]&gt;60,"DA PAGARE","PAGATA")</f>
        <v>DA PAGARE</v>
      </c>
    </row>
    <row r="6" spans="1:10" x14ac:dyDescent="0.3">
      <c r="A6">
        <v>420</v>
      </c>
      <c r="B6" s="1">
        <v>45423</v>
      </c>
      <c r="C6" s="1">
        <v>45483</v>
      </c>
      <c r="D6" s="1">
        <v>45554</v>
      </c>
      <c r="E6">
        <v>5750</v>
      </c>
      <c r="F6" s="5" t="s">
        <v>8</v>
      </c>
      <c r="G6" s="5" t="s">
        <v>12</v>
      </c>
      <c r="H6">
        <v>1265</v>
      </c>
      <c r="I6">
        <v>7015</v>
      </c>
      <c r="J6" t="str">
        <f ca="1">IF(TODAY()-Tabella1_2__2[[#This Row],[DATA FATTURA]]&gt;60,"DA PAGARE","PAGATA")</f>
        <v>DA PAGARE</v>
      </c>
    </row>
    <row r="7" spans="1:10" x14ac:dyDescent="0.3">
      <c r="A7">
        <v>172</v>
      </c>
      <c r="B7" s="1">
        <v>45423</v>
      </c>
      <c r="C7" s="1">
        <v>45483</v>
      </c>
      <c r="D7" s="1">
        <v>45554</v>
      </c>
      <c r="E7">
        <v>3520</v>
      </c>
      <c r="F7" s="5" t="s">
        <v>4</v>
      </c>
      <c r="G7" s="5" t="s">
        <v>14</v>
      </c>
      <c r="H7">
        <v>774.4</v>
      </c>
      <c r="I7">
        <v>4294.3999999999996</v>
      </c>
      <c r="J7" t="str">
        <f ca="1">IF(TODAY()-Tabella1_2__2[[#This Row],[DATA FATTURA]]&gt;60,"DA PAGARE","PAGATA")</f>
        <v>DA PAGARE</v>
      </c>
    </row>
    <row r="8" spans="1:10" x14ac:dyDescent="0.3">
      <c r="A8">
        <v>482</v>
      </c>
      <c r="B8" s="1">
        <v>45423</v>
      </c>
      <c r="C8" s="1">
        <v>45483</v>
      </c>
      <c r="D8" s="1">
        <v>45554</v>
      </c>
      <c r="E8">
        <v>5800</v>
      </c>
      <c r="F8" s="5" t="s">
        <v>7</v>
      </c>
      <c r="G8" s="5" t="s">
        <v>12</v>
      </c>
      <c r="H8">
        <v>1276</v>
      </c>
      <c r="I8">
        <v>7076</v>
      </c>
      <c r="J8" t="str">
        <f ca="1">IF(TODAY()-Tabella1_2__2[[#This Row],[DATA FATTURA]]&gt;60,"DA PAGARE","PAGATA")</f>
        <v>DA PAGARE</v>
      </c>
    </row>
    <row r="9" spans="1:10" x14ac:dyDescent="0.3">
      <c r="A9">
        <v>170</v>
      </c>
      <c r="B9" s="1">
        <v>45423</v>
      </c>
      <c r="C9" s="1">
        <v>45483</v>
      </c>
      <c r="D9" s="1">
        <v>45554</v>
      </c>
      <c r="E9">
        <v>3480</v>
      </c>
      <c r="F9" s="5" t="s">
        <v>9</v>
      </c>
      <c r="G9" s="5" t="s">
        <v>12</v>
      </c>
      <c r="H9">
        <v>765.6</v>
      </c>
      <c r="I9">
        <v>4245.6000000000004</v>
      </c>
      <c r="J9" t="str">
        <f ca="1">IF(TODAY()-Tabella1_2__2[[#This Row],[DATA FATTURA]]&gt;60,"DA PAGARE","PAGATA")</f>
        <v>DA PAGARE</v>
      </c>
    </row>
    <row r="10" spans="1:10" x14ac:dyDescent="0.3">
      <c r="A10">
        <v>196</v>
      </c>
      <c r="B10" s="1">
        <v>45423</v>
      </c>
      <c r="C10" s="1">
        <v>45483</v>
      </c>
      <c r="D10" s="1">
        <v>45554</v>
      </c>
      <c r="E10">
        <v>4000</v>
      </c>
      <c r="F10" s="5" t="s">
        <v>8</v>
      </c>
      <c r="G10" s="5" t="s">
        <v>12</v>
      </c>
      <c r="H10">
        <v>880</v>
      </c>
      <c r="I10">
        <v>4880</v>
      </c>
      <c r="J10" t="str">
        <f ca="1">IF(TODAY()-Tabella1_2__2[[#This Row],[DATA FATTURA]]&gt;60,"DA PAGARE","PAGATA")</f>
        <v>DA PAGARE</v>
      </c>
    </row>
    <row r="11" spans="1:10" x14ac:dyDescent="0.3">
      <c r="A11">
        <v>305</v>
      </c>
      <c r="B11" s="1">
        <v>45423</v>
      </c>
      <c r="C11" s="1">
        <v>45483</v>
      </c>
      <c r="D11" s="1">
        <v>45554</v>
      </c>
      <c r="E11">
        <v>2300</v>
      </c>
      <c r="F11" s="5" t="s">
        <v>22</v>
      </c>
      <c r="G11" s="5" t="s">
        <v>13</v>
      </c>
      <c r="H11">
        <v>506</v>
      </c>
      <c r="I11">
        <v>2806</v>
      </c>
      <c r="J11" t="str">
        <f ca="1">IF(TODAY()-Tabella1_2__2[[#This Row],[DATA FATTURA]]&gt;60,"DA PAGARE","PAGATA")</f>
        <v>DA PAGARE</v>
      </c>
    </row>
    <row r="12" spans="1:10" x14ac:dyDescent="0.3">
      <c r="A12">
        <v>432</v>
      </c>
      <c r="B12" s="1">
        <v>45423</v>
      </c>
      <c r="C12" s="1">
        <v>45483</v>
      </c>
      <c r="D12" s="1">
        <v>45554</v>
      </c>
      <c r="E12">
        <v>6350</v>
      </c>
      <c r="F12" s="5" t="s">
        <v>3</v>
      </c>
      <c r="G12" s="5" t="s">
        <v>11</v>
      </c>
      <c r="H12">
        <v>1397</v>
      </c>
      <c r="I12">
        <v>7747</v>
      </c>
      <c r="J12" t="str">
        <f ca="1">IF(TODAY()-Tabella1_2__2[[#This Row],[DATA FATTURA]]&gt;60,"DA PAGARE","PAGATA")</f>
        <v>DA PAGARE</v>
      </c>
    </row>
    <row r="13" spans="1:10" x14ac:dyDescent="0.3">
      <c r="A13">
        <v>154</v>
      </c>
      <c r="B13" s="1">
        <v>45423</v>
      </c>
      <c r="C13" s="1">
        <v>45483</v>
      </c>
      <c r="D13" s="1">
        <v>45554</v>
      </c>
      <c r="E13">
        <v>3160</v>
      </c>
      <c r="F13" s="5" t="s">
        <v>3</v>
      </c>
      <c r="G13" s="5" t="s">
        <v>12</v>
      </c>
      <c r="H13">
        <v>695.2</v>
      </c>
      <c r="I13">
        <v>3855.2</v>
      </c>
      <c r="J13" t="str">
        <f ca="1">IF(TODAY()-Tabella1_2__2[[#This Row],[DATA FATTURA]]&gt;60,"DA PAGARE","PAGATA")</f>
        <v>DA PAGARE</v>
      </c>
    </row>
    <row r="14" spans="1:10" x14ac:dyDescent="0.3">
      <c r="A14">
        <v>37</v>
      </c>
      <c r="B14" s="1">
        <v>45423</v>
      </c>
      <c r="C14" s="1">
        <v>45483</v>
      </c>
      <c r="D14" s="1">
        <v>45554</v>
      </c>
      <c r="E14">
        <v>820</v>
      </c>
      <c r="F14" s="5" t="s">
        <v>5</v>
      </c>
      <c r="G14" s="5" t="s">
        <v>13</v>
      </c>
      <c r="H14">
        <v>180.4</v>
      </c>
      <c r="I14">
        <v>1000.4</v>
      </c>
      <c r="J14" t="str">
        <f ca="1">IF(TODAY()-Tabella1_2__2[[#This Row],[DATA FATTURA]]&gt;60,"DA PAGARE","PAGATA")</f>
        <v>DA PAGARE</v>
      </c>
    </row>
    <row r="15" spans="1:10" x14ac:dyDescent="0.3">
      <c r="A15">
        <v>314</v>
      </c>
      <c r="B15" s="1">
        <v>45423</v>
      </c>
      <c r="C15" s="1">
        <v>45483</v>
      </c>
      <c r="D15" s="1">
        <v>45554</v>
      </c>
      <c r="E15">
        <v>450</v>
      </c>
      <c r="F15" s="5" t="s">
        <v>6</v>
      </c>
      <c r="G15" s="5" t="s">
        <v>12</v>
      </c>
      <c r="H15">
        <v>99</v>
      </c>
      <c r="I15">
        <v>549</v>
      </c>
      <c r="J15" t="str">
        <f ca="1">IF(TODAY()-Tabella1_2__2[[#This Row],[DATA FATTURA]]&gt;60,"DA PAGARE","PAGATA")</f>
        <v>DA PAGARE</v>
      </c>
    </row>
    <row r="16" spans="1:10" x14ac:dyDescent="0.3">
      <c r="A16">
        <v>195</v>
      </c>
      <c r="B16" s="1">
        <v>45423</v>
      </c>
      <c r="C16" s="1">
        <v>45483</v>
      </c>
      <c r="D16" s="1">
        <v>45554</v>
      </c>
      <c r="E16">
        <v>3980</v>
      </c>
      <c r="F16" s="5" t="s">
        <v>6</v>
      </c>
      <c r="G16" s="5" t="s">
        <v>12</v>
      </c>
      <c r="H16">
        <v>875.6</v>
      </c>
      <c r="I16">
        <v>4855.6000000000004</v>
      </c>
      <c r="J16" t="str">
        <f ca="1">IF(TODAY()-Tabella1_2__2[[#This Row],[DATA FATTURA]]&gt;60,"DA PAGARE","PAGATA")</f>
        <v>DA PAGARE</v>
      </c>
    </row>
    <row r="17" spans="1:10" x14ac:dyDescent="0.3">
      <c r="A17">
        <v>111</v>
      </c>
      <c r="B17" s="1">
        <v>45423</v>
      </c>
      <c r="C17" s="1">
        <v>45483</v>
      </c>
      <c r="D17" s="1">
        <v>45554</v>
      </c>
      <c r="E17">
        <v>2300</v>
      </c>
      <c r="F17" s="5" t="s">
        <v>8</v>
      </c>
      <c r="G17" s="5" t="s">
        <v>12</v>
      </c>
      <c r="H17">
        <v>506</v>
      </c>
      <c r="I17">
        <v>2806</v>
      </c>
      <c r="J17" t="str">
        <f ca="1">IF(TODAY()-Tabella1_2__2[[#This Row],[DATA FATTURA]]&gt;60,"DA PAGARE","PAGATA")</f>
        <v>DA PAGARE</v>
      </c>
    </row>
    <row r="18" spans="1:10" x14ac:dyDescent="0.3">
      <c r="A18">
        <v>486</v>
      </c>
      <c r="B18" s="1">
        <v>45423</v>
      </c>
      <c r="C18" s="1">
        <v>45483</v>
      </c>
      <c r="D18" s="1">
        <v>45554</v>
      </c>
      <c r="E18">
        <v>5400</v>
      </c>
      <c r="F18" s="5" t="s">
        <v>22</v>
      </c>
      <c r="G18" s="5" t="s">
        <v>13</v>
      </c>
      <c r="H18">
        <v>1188</v>
      </c>
      <c r="I18">
        <v>6588</v>
      </c>
      <c r="J18" t="str">
        <f ca="1">IF(TODAY()-Tabella1_2__2[[#This Row],[DATA FATTURA]]&gt;60,"DA PAGARE","PAGATA")</f>
        <v>DA PAGARE</v>
      </c>
    </row>
    <row r="19" spans="1:10" x14ac:dyDescent="0.3">
      <c r="A19">
        <v>16</v>
      </c>
      <c r="B19" s="1">
        <v>45423</v>
      </c>
      <c r="C19" s="1">
        <v>45483</v>
      </c>
      <c r="D19" s="1">
        <v>45554</v>
      </c>
      <c r="E19">
        <v>400</v>
      </c>
      <c r="F19" s="5" t="s">
        <v>22</v>
      </c>
      <c r="G19" s="5" t="s">
        <v>12</v>
      </c>
      <c r="H19">
        <v>88</v>
      </c>
      <c r="I19">
        <v>488</v>
      </c>
      <c r="J19" t="str">
        <f ca="1">IF(TODAY()-Tabella1_2__2[[#This Row],[DATA FATTURA]]&gt;60,"DA PAGARE","PAGATA")</f>
        <v>DA PAGARE</v>
      </c>
    </row>
    <row r="20" spans="1:10" x14ac:dyDescent="0.3">
      <c r="A20">
        <v>184</v>
      </c>
      <c r="B20" s="1">
        <v>45423</v>
      </c>
      <c r="C20" s="1">
        <v>45483</v>
      </c>
      <c r="D20" s="1">
        <v>45554</v>
      </c>
      <c r="E20">
        <v>3760</v>
      </c>
      <c r="F20" s="5" t="s">
        <v>5</v>
      </c>
      <c r="G20" s="5" t="s">
        <v>12</v>
      </c>
      <c r="H20">
        <v>827.2</v>
      </c>
      <c r="I20">
        <v>4587.2</v>
      </c>
      <c r="J20" t="str">
        <f ca="1">IF(TODAY()-Tabella1_2__2[[#This Row],[DATA FATTURA]]&gt;60,"DA PAGARE","PAGATA")</f>
        <v>DA PAGARE</v>
      </c>
    </row>
    <row r="21" spans="1:10" x14ac:dyDescent="0.3">
      <c r="A21">
        <v>2</v>
      </c>
      <c r="B21" s="1">
        <v>45423</v>
      </c>
      <c r="C21" s="1">
        <v>45483</v>
      </c>
      <c r="D21" s="1">
        <v>45554</v>
      </c>
      <c r="E21">
        <v>120</v>
      </c>
      <c r="F21" s="5" t="s">
        <v>4</v>
      </c>
      <c r="G21" s="5" t="s">
        <v>12</v>
      </c>
      <c r="H21">
        <v>26.4</v>
      </c>
      <c r="I21">
        <v>146.4</v>
      </c>
      <c r="J21" t="str">
        <f ca="1">IF(TODAY()-Tabella1_2__2[[#This Row],[DATA FATTURA]]&gt;60,"DA PAGARE","PAGATA")</f>
        <v>DA PAGARE</v>
      </c>
    </row>
    <row r="22" spans="1:10" x14ac:dyDescent="0.3">
      <c r="A22">
        <v>228</v>
      </c>
      <c r="B22" s="1">
        <v>45423</v>
      </c>
      <c r="C22" s="1">
        <v>45483</v>
      </c>
      <c r="D22" s="1">
        <v>45554</v>
      </c>
      <c r="E22">
        <v>4640</v>
      </c>
      <c r="F22" s="5" t="s">
        <v>3</v>
      </c>
      <c r="G22" s="5" t="s">
        <v>14</v>
      </c>
      <c r="H22">
        <v>1020.8</v>
      </c>
      <c r="I22">
        <v>5660.8</v>
      </c>
      <c r="J22" t="str">
        <f ca="1">IF(TODAY()-Tabella1_2__2[[#This Row],[DATA FATTURA]]&gt;60,"DA PAGARE","PAGATA")</f>
        <v>DA PAGARE</v>
      </c>
    </row>
    <row r="23" spans="1:10" x14ac:dyDescent="0.3">
      <c r="A23">
        <v>109</v>
      </c>
      <c r="B23" s="1">
        <v>45423</v>
      </c>
      <c r="C23" s="1">
        <v>45483</v>
      </c>
      <c r="D23" s="1">
        <v>45554</v>
      </c>
      <c r="E23">
        <v>2260</v>
      </c>
      <c r="F23" s="5" t="s">
        <v>3</v>
      </c>
      <c r="G23" s="5" t="s">
        <v>13</v>
      </c>
      <c r="H23">
        <v>497.2</v>
      </c>
      <c r="I23">
        <v>2757.2</v>
      </c>
      <c r="J23" t="str">
        <f ca="1">IF(TODAY()-Tabella1_2__2[[#This Row],[DATA FATTURA]]&gt;60,"DA PAGARE","PAGATA")</f>
        <v>DA PAGARE</v>
      </c>
    </row>
    <row r="24" spans="1:10" x14ac:dyDescent="0.3">
      <c r="A24">
        <v>271</v>
      </c>
      <c r="B24" s="1">
        <v>45423</v>
      </c>
      <c r="C24" s="1">
        <v>45483</v>
      </c>
      <c r="D24" s="1">
        <v>45554</v>
      </c>
      <c r="E24">
        <v>5500</v>
      </c>
      <c r="F24" s="5" t="s">
        <v>22</v>
      </c>
      <c r="G24" s="5" t="s">
        <v>12</v>
      </c>
      <c r="H24">
        <v>1210</v>
      </c>
      <c r="I24">
        <v>6710</v>
      </c>
      <c r="J24" t="str">
        <f ca="1">IF(TODAY()-Tabella1_2__2[[#This Row],[DATA FATTURA]]&gt;60,"DA PAGARE","PAGATA")</f>
        <v>DA PAGARE</v>
      </c>
    </row>
    <row r="25" spans="1:10" x14ac:dyDescent="0.3">
      <c r="A25">
        <v>447</v>
      </c>
      <c r="B25" s="1">
        <v>45423</v>
      </c>
      <c r="C25" s="1">
        <v>45483</v>
      </c>
      <c r="D25" s="1">
        <v>45554</v>
      </c>
      <c r="E25">
        <v>7100</v>
      </c>
      <c r="F25" s="5" t="s">
        <v>3</v>
      </c>
      <c r="G25" s="5" t="s">
        <v>12</v>
      </c>
      <c r="H25">
        <v>1562</v>
      </c>
      <c r="I25">
        <v>8662</v>
      </c>
      <c r="J25" t="str">
        <f ca="1">IF(TODAY()-Tabella1_2__2[[#This Row],[DATA FATTURA]]&gt;60,"DA PAGARE","PAGATA")</f>
        <v>DA PAGARE</v>
      </c>
    </row>
    <row r="26" spans="1:10" x14ac:dyDescent="0.3">
      <c r="A26">
        <v>45</v>
      </c>
      <c r="B26" s="1">
        <v>45423</v>
      </c>
      <c r="C26" s="1">
        <v>45483</v>
      </c>
      <c r="D26" s="1">
        <v>45554</v>
      </c>
      <c r="E26">
        <v>980</v>
      </c>
      <c r="F26" s="5" t="s">
        <v>22</v>
      </c>
      <c r="G26" s="5" t="s">
        <v>13</v>
      </c>
      <c r="H26">
        <v>215.6</v>
      </c>
      <c r="I26">
        <v>1195.5999999999999</v>
      </c>
      <c r="J26" t="str">
        <f ca="1">IF(TODAY()-Tabella1_2__2[[#This Row],[DATA FATTURA]]&gt;60,"DA PAGARE","PAGATA")</f>
        <v>DA PAGARE</v>
      </c>
    </row>
    <row r="27" spans="1:10" x14ac:dyDescent="0.3">
      <c r="A27">
        <v>182</v>
      </c>
      <c r="B27" s="1">
        <v>45423</v>
      </c>
      <c r="C27" s="1">
        <v>45483</v>
      </c>
      <c r="D27" s="1">
        <v>45554</v>
      </c>
      <c r="E27">
        <v>3720</v>
      </c>
      <c r="F27" s="5" t="s">
        <v>8</v>
      </c>
      <c r="G27" s="5" t="s">
        <v>12</v>
      </c>
      <c r="H27">
        <v>818.4</v>
      </c>
      <c r="I27">
        <v>4538.3999999999996</v>
      </c>
      <c r="J27" t="str">
        <f ca="1">IF(TODAY()-Tabella1_2__2[[#This Row],[DATA FATTURA]]&gt;60,"DA PAGARE","PAGATA")</f>
        <v>DA PAGARE</v>
      </c>
    </row>
    <row r="28" spans="1:10" x14ac:dyDescent="0.3">
      <c r="A28">
        <v>96</v>
      </c>
      <c r="B28" s="1">
        <v>45423</v>
      </c>
      <c r="C28" s="1">
        <v>45483</v>
      </c>
      <c r="D28" s="1">
        <v>45554</v>
      </c>
      <c r="E28">
        <v>2000</v>
      </c>
      <c r="F28" s="5" t="s">
        <v>22</v>
      </c>
      <c r="G28" s="5" t="s">
        <v>11</v>
      </c>
      <c r="H28">
        <v>440</v>
      </c>
      <c r="I28">
        <v>2440</v>
      </c>
      <c r="J28" t="str">
        <f ca="1">IF(TODAY()-Tabella1_2__2[[#This Row],[DATA FATTURA]]&gt;60,"DA PAGARE","PAGATA")</f>
        <v>DA PAGARE</v>
      </c>
    </row>
    <row r="29" spans="1:10" x14ac:dyDescent="0.3">
      <c r="A29">
        <v>11</v>
      </c>
      <c r="B29" s="1">
        <v>45423</v>
      </c>
      <c r="C29" s="1">
        <v>45483</v>
      </c>
      <c r="D29" s="1">
        <v>45554</v>
      </c>
      <c r="E29">
        <v>300</v>
      </c>
      <c r="F29" s="5" t="s">
        <v>22</v>
      </c>
      <c r="G29" s="5" t="s">
        <v>13</v>
      </c>
      <c r="H29">
        <v>66</v>
      </c>
      <c r="I29">
        <v>366</v>
      </c>
      <c r="J29" t="str">
        <f ca="1">IF(TODAY()-Tabella1_2__2[[#This Row],[DATA FATTURA]]&gt;60,"DA PAGARE","PAGATA")</f>
        <v>DA PAGARE</v>
      </c>
    </row>
    <row r="30" spans="1:10" x14ac:dyDescent="0.3">
      <c r="A30">
        <v>279</v>
      </c>
      <c r="B30" s="1">
        <v>45422</v>
      </c>
      <c r="C30" s="1">
        <v>45482</v>
      </c>
      <c r="D30" s="1">
        <v>45554</v>
      </c>
      <c r="E30">
        <v>5660</v>
      </c>
      <c r="F30" s="5" t="s">
        <v>3</v>
      </c>
      <c r="G30" s="5" t="s">
        <v>12</v>
      </c>
      <c r="H30">
        <v>1245.2</v>
      </c>
      <c r="I30">
        <v>6905.2</v>
      </c>
      <c r="J30" t="str">
        <f ca="1">IF(TODAY()-Tabella1_2__2[[#This Row],[DATA FATTURA]]&gt;60,"DA PAGARE","PAGATA")</f>
        <v>DA PAGARE</v>
      </c>
    </row>
    <row r="31" spans="1:10" x14ac:dyDescent="0.3">
      <c r="A31">
        <v>438</v>
      </c>
      <c r="B31" s="1">
        <v>45422</v>
      </c>
      <c r="C31" s="1">
        <v>45482</v>
      </c>
      <c r="D31" s="1">
        <v>45554</v>
      </c>
      <c r="E31">
        <v>6650</v>
      </c>
      <c r="F31" s="5" t="s">
        <v>4</v>
      </c>
      <c r="G31" s="5" t="s">
        <v>14</v>
      </c>
      <c r="H31">
        <v>1463</v>
      </c>
      <c r="I31">
        <v>8113</v>
      </c>
      <c r="J31" t="str">
        <f ca="1">IF(TODAY()-Tabella1_2__2[[#This Row],[DATA FATTURA]]&gt;60,"DA PAGARE","PAGATA")</f>
        <v>DA PAGARE</v>
      </c>
    </row>
    <row r="32" spans="1:10" x14ac:dyDescent="0.3">
      <c r="A32">
        <v>368</v>
      </c>
      <c r="B32" s="1">
        <v>45422</v>
      </c>
      <c r="C32" s="1">
        <v>45482</v>
      </c>
      <c r="D32" s="1">
        <v>45554</v>
      </c>
      <c r="E32">
        <v>3150</v>
      </c>
      <c r="F32" s="5" t="s">
        <v>22</v>
      </c>
      <c r="G32" s="5" t="s">
        <v>14</v>
      </c>
      <c r="H32">
        <v>693</v>
      </c>
      <c r="I32">
        <v>3843</v>
      </c>
      <c r="J32" t="str">
        <f ca="1">IF(TODAY()-Tabella1_2__2[[#This Row],[DATA FATTURA]]&gt;60,"DA PAGARE","PAGATA")</f>
        <v>DA PAGARE</v>
      </c>
    </row>
    <row r="33" spans="1:10" x14ac:dyDescent="0.3">
      <c r="A33">
        <v>297</v>
      </c>
      <c r="B33" s="1">
        <v>45422</v>
      </c>
      <c r="C33" s="1">
        <v>45482</v>
      </c>
      <c r="D33" s="1">
        <v>45554</v>
      </c>
      <c r="E33">
        <v>700</v>
      </c>
      <c r="F33" s="5" t="s">
        <v>6</v>
      </c>
      <c r="G33" s="5" t="s">
        <v>13</v>
      </c>
      <c r="H33">
        <v>154</v>
      </c>
      <c r="I33">
        <v>854</v>
      </c>
      <c r="J33" t="str">
        <f ca="1">IF(TODAY()-Tabella1_2__2[[#This Row],[DATA FATTURA]]&gt;60,"DA PAGARE","PAGATA")</f>
        <v>DA PAGARE</v>
      </c>
    </row>
    <row r="34" spans="1:10" x14ac:dyDescent="0.3">
      <c r="A34">
        <v>93</v>
      </c>
      <c r="B34" s="1">
        <v>45422</v>
      </c>
      <c r="C34" s="1">
        <v>45482</v>
      </c>
      <c r="D34" s="1">
        <v>45554</v>
      </c>
      <c r="E34">
        <v>1940</v>
      </c>
      <c r="F34" s="5" t="s">
        <v>6</v>
      </c>
      <c r="G34" s="5" t="s">
        <v>13</v>
      </c>
      <c r="H34">
        <v>426.8</v>
      </c>
      <c r="I34">
        <v>2366.8000000000002</v>
      </c>
      <c r="J34" t="str">
        <f ca="1">IF(TODAY()-Tabella1_2__2[[#This Row],[DATA FATTURA]]&gt;60,"DA PAGARE","PAGATA")</f>
        <v>DA PAGARE</v>
      </c>
    </row>
    <row r="35" spans="1:10" x14ac:dyDescent="0.3">
      <c r="A35">
        <v>360</v>
      </c>
      <c r="B35" s="1">
        <v>45422</v>
      </c>
      <c r="C35" s="1">
        <v>45482</v>
      </c>
      <c r="D35" s="1">
        <v>45554</v>
      </c>
      <c r="E35">
        <v>2750</v>
      </c>
      <c r="F35" s="5" t="s">
        <v>5</v>
      </c>
      <c r="G35" s="5" t="s">
        <v>13</v>
      </c>
      <c r="H35">
        <v>605</v>
      </c>
      <c r="I35">
        <v>3355</v>
      </c>
      <c r="J35" t="str">
        <f ca="1">IF(TODAY()-Tabella1_2__2[[#This Row],[DATA FATTURA]]&gt;60,"DA PAGARE","PAGATA")</f>
        <v>DA PAGARE</v>
      </c>
    </row>
    <row r="36" spans="1:10" x14ac:dyDescent="0.3">
      <c r="A36">
        <v>89</v>
      </c>
      <c r="B36" s="1">
        <v>45422</v>
      </c>
      <c r="C36" s="1">
        <v>45482</v>
      </c>
      <c r="D36" s="1">
        <v>45554</v>
      </c>
      <c r="E36">
        <v>1860</v>
      </c>
      <c r="F36" s="5" t="s">
        <v>6</v>
      </c>
      <c r="G36" s="5" t="s">
        <v>12</v>
      </c>
      <c r="H36">
        <v>409.2</v>
      </c>
      <c r="I36">
        <v>2269.1999999999998</v>
      </c>
      <c r="J36" t="str">
        <f ca="1">IF(TODAY()-Tabella1_2__2[[#This Row],[DATA FATTURA]]&gt;60,"DA PAGARE","PAGATA")</f>
        <v>DA PAGARE</v>
      </c>
    </row>
    <row r="37" spans="1:10" x14ac:dyDescent="0.3">
      <c r="A37">
        <v>362</v>
      </c>
      <c r="B37" s="1">
        <v>45422</v>
      </c>
      <c r="C37" s="1">
        <v>45482</v>
      </c>
      <c r="D37" s="1">
        <v>45554</v>
      </c>
      <c r="E37">
        <v>2850</v>
      </c>
      <c r="F37" s="5" t="s">
        <v>3</v>
      </c>
      <c r="G37" s="5" t="s">
        <v>11</v>
      </c>
      <c r="H37">
        <v>627</v>
      </c>
      <c r="I37">
        <v>3477</v>
      </c>
      <c r="J37" t="str">
        <f ca="1">IF(TODAY()-Tabella1_2__2[[#This Row],[DATA FATTURA]]&gt;60,"DA PAGARE","PAGATA")</f>
        <v>DA PAGARE</v>
      </c>
    </row>
    <row r="38" spans="1:10" x14ac:dyDescent="0.3">
      <c r="A38">
        <v>108</v>
      </c>
      <c r="B38" s="1">
        <v>45422</v>
      </c>
      <c r="C38" s="1">
        <v>45482</v>
      </c>
      <c r="D38" s="1">
        <v>45554</v>
      </c>
      <c r="E38">
        <v>2240</v>
      </c>
      <c r="F38" s="5" t="s">
        <v>7</v>
      </c>
      <c r="G38" s="5" t="s">
        <v>13</v>
      </c>
      <c r="H38">
        <v>492.8</v>
      </c>
      <c r="I38">
        <v>2732.8</v>
      </c>
      <c r="J38" t="str">
        <f ca="1">IF(TODAY()-Tabella1_2__2[[#This Row],[DATA FATTURA]]&gt;60,"DA PAGARE","PAGATA")</f>
        <v>DA PAGARE</v>
      </c>
    </row>
    <row r="39" spans="1:10" x14ac:dyDescent="0.3">
      <c r="A39">
        <v>100</v>
      </c>
      <c r="B39" s="1">
        <v>45422</v>
      </c>
      <c r="C39" s="1">
        <v>45482</v>
      </c>
      <c r="D39" s="1">
        <v>45554</v>
      </c>
      <c r="E39">
        <v>2080</v>
      </c>
      <c r="F39" s="5" t="s">
        <v>8</v>
      </c>
      <c r="G39" s="5" t="s">
        <v>12</v>
      </c>
      <c r="H39">
        <v>457.6</v>
      </c>
      <c r="I39">
        <v>2537.6</v>
      </c>
      <c r="J39" t="str">
        <f ca="1">IF(TODAY()-Tabella1_2__2[[#This Row],[DATA FATTURA]]&gt;60,"DA PAGARE","PAGATA")</f>
        <v>DA PAGARE</v>
      </c>
    </row>
    <row r="40" spans="1:10" x14ac:dyDescent="0.3">
      <c r="A40">
        <v>377</v>
      </c>
      <c r="B40" s="1">
        <v>45422</v>
      </c>
      <c r="C40" s="1">
        <v>45482</v>
      </c>
      <c r="D40" s="1">
        <v>45554</v>
      </c>
      <c r="E40">
        <v>3600</v>
      </c>
      <c r="F40" s="5" t="s">
        <v>5</v>
      </c>
      <c r="G40" s="5" t="s">
        <v>12</v>
      </c>
      <c r="H40">
        <v>792</v>
      </c>
      <c r="I40">
        <v>4392</v>
      </c>
      <c r="J40" t="str">
        <f ca="1">IF(TODAY()-Tabella1_2__2[[#This Row],[DATA FATTURA]]&gt;60,"DA PAGARE","PAGATA")</f>
        <v>DA PAGARE</v>
      </c>
    </row>
    <row r="41" spans="1:10" x14ac:dyDescent="0.3">
      <c r="A41">
        <v>353</v>
      </c>
      <c r="B41" s="1">
        <v>45422</v>
      </c>
      <c r="C41" s="1">
        <v>45482</v>
      </c>
      <c r="D41" s="1">
        <v>45554</v>
      </c>
      <c r="E41">
        <v>2400</v>
      </c>
      <c r="F41" s="5" t="s">
        <v>4</v>
      </c>
      <c r="G41" s="5" t="s">
        <v>13</v>
      </c>
      <c r="H41">
        <v>528</v>
      </c>
      <c r="I41">
        <v>2928</v>
      </c>
      <c r="J41" t="str">
        <f ca="1">IF(TODAY()-Tabella1_2__2[[#This Row],[DATA FATTURA]]&gt;60,"DA PAGARE","PAGATA")</f>
        <v>DA PAGARE</v>
      </c>
    </row>
    <row r="42" spans="1:10" x14ac:dyDescent="0.3">
      <c r="A42">
        <v>310</v>
      </c>
      <c r="B42" s="1">
        <v>45422</v>
      </c>
      <c r="C42" s="1">
        <v>45482</v>
      </c>
      <c r="D42" s="1">
        <v>45554</v>
      </c>
      <c r="E42">
        <v>250</v>
      </c>
      <c r="F42" s="5" t="s">
        <v>6</v>
      </c>
      <c r="G42" s="5" t="s">
        <v>12</v>
      </c>
      <c r="H42">
        <v>55</v>
      </c>
      <c r="I42">
        <v>305</v>
      </c>
      <c r="J42" t="str">
        <f ca="1">IF(TODAY()-Tabella1_2__2[[#This Row],[DATA FATTURA]]&gt;60,"DA PAGARE","PAGATA")</f>
        <v>DA PAGARE</v>
      </c>
    </row>
    <row r="43" spans="1:10" x14ac:dyDescent="0.3">
      <c r="A43">
        <v>414</v>
      </c>
      <c r="B43" s="1">
        <v>45422</v>
      </c>
      <c r="C43" s="1">
        <v>45482</v>
      </c>
      <c r="D43" s="1">
        <v>45554</v>
      </c>
      <c r="E43">
        <v>5450</v>
      </c>
      <c r="F43" s="5" t="s">
        <v>7</v>
      </c>
      <c r="G43" s="5" t="s">
        <v>11</v>
      </c>
      <c r="H43">
        <v>1199</v>
      </c>
      <c r="I43">
        <v>6649</v>
      </c>
      <c r="J43" t="str">
        <f ca="1">IF(TODAY()-Tabella1_2__2[[#This Row],[DATA FATTURA]]&gt;60,"DA PAGARE","PAGATA")</f>
        <v>DA PAGARE</v>
      </c>
    </row>
    <row r="44" spans="1:10" x14ac:dyDescent="0.3">
      <c r="A44">
        <v>164</v>
      </c>
      <c r="B44" s="1">
        <v>45422</v>
      </c>
      <c r="C44" s="1">
        <v>45482</v>
      </c>
      <c r="D44" s="1">
        <v>45554</v>
      </c>
      <c r="E44">
        <v>3360</v>
      </c>
      <c r="F44" s="5" t="s">
        <v>22</v>
      </c>
      <c r="G44" s="5" t="s">
        <v>13</v>
      </c>
      <c r="H44">
        <v>739.2</v>
      </c>
      <c r="I44">
        <v>4099.2</v>
      </c>
      <c r="J44" t="str">
        <f ca="1">IF(TODAY()-Tabella1_2__2[[#This Row],[DATA FATTURA]]&gt;60,"DA PAGARE","PAGATA")</f>
        <v>DA PAGARE</v>
      </c>
    </row>
    <row r="45" spans="1:10" x14ac:dyDescent="0.3">
      <c r="A45">
        <v>153</v>
      </c>
      <c r="B45" s="1">
        <v>45422</v>
      </c>
      <c r="C45" s="1">
        <v>45482</v>
      </c>
      <c r="D45" s="1">
        <v>45554</v>
      </c>
      <c r="E45">
        <v>3140</v>
      </c>
      <c r="F45" s="5" t="s">
        <v>9</v>
      </c>
      <c r="G45" s="5" t="s">
        <v>12</v>
      </c>
      <c r="H45">
        <v>690.8</v>
      </c>
      <c r="I45">
        <v>3830.8</v>
      </c>
      <c r="J45" t="str">
        <f ca="1">IF(TODAY()-Tabella1_2__2[[#This Row],[DATA FATTURA]]&gt;60,"DA PAGARE","PAGATA")</f>
        <v>DA PAGARE</v>
      </c>
    </row>
    <row r="46" spans="1:10" x14ac:dyDescent="0.3">
      <c r="A46">
        <v>130</v>
      </c>
      <c r="B46" s="1">
        <v>45422</v>
      </c>
      <c r="C46" s="1">
        <v>45482</v>
      </c>
      <c r="D46" s="1">
        <v>45554</v>
      </c>
      <c r="E46">
        <v>2680</v>
      </c>
      <c r="F46" s="5" t="s">
        <v>22</v>
      </c>
      <c r="G46" s="5" t="s">
        <v>14</v>
      </c>
      <c r="H46">
        <v>589.6</v>
      </c>
      <c r="I46">
        <v>3269.6</v>
      </c>
      <c r="J46" t="str">
        <f ca="1">IF(TODAY()-Tabella1_2__2[[#This Row],[DATA FATTURA]]&gt;60,"DA PAGARE","PAGATA")</f>
        <v>DA PAGARE</v>
      </c>
    </row>
    <row r="47" spans="1:10" x14ac:dyDescent="0.3">
      <c r="A47">
        <v>388</v>
      </c>
      <c r="B47" s="1">
        <v>45422</v>
      </c>
      <c r="C47" s="1">
        <v>45482</v>
      </c>
      <c r="D47" s="1">
        <v>45554</v>
      </c>
      <c r="E47">
        <v>4150</v>
      </c>
      <c r="F47" s="5" t="s">
        <v>5</v>
      </c>
      <c r="G47" s="5" t="s">
        <v>13</v>
      </c>
      <c r="H47">
        <v>913</v>
      </c>
      <c r="I47">
        <v>5063</v>
      </c>
      <c r="J47" t="str">
        <f ca="1">IF(TODAY()-Tabella1_2__2[[#This Row],[DATA FATTURA]]&gt;60,"DA PAGARE","PAGATA")</f>
        <v>DA PAGARE</v>
      </c>
    </row>
    <row r="48" spans="1:10" x14ac:dyDescent="0.3">
      <c r="A48">
        <v>391</v>
      </c>
      <c r="B48" s="1">
        <v>45422</v>
      </c>
      <c r="C48" s="1">
        <v>45482</v>
      </c>
      <c r="D48" s="1">
        <v>45554</v>
      </c>
      <c r="E48">
        <v>4300</v>
      </c>
      <c r="F48" s="5" t="s">
        <v>9</v>
      </c>
      <c r="G48" s="5" t="s">
        <v>12</v>
      </c>
      <c r="H48">
        <v>946</v>
      </c>
      <c r="I48">
        <v>5246</v>
      </c>
      <c r="J48" t="str">
        <f ca="1">IF(TODAY()-Tabella1_2__2[[#This Row],[DATA FATTURA]]&gt;60,"DA PAGARE","PAGATA")</f>
        <v>DA PAGARE</v>
      </c>
    </row>
    <row r="49" spans="1:10" x14ac:dyDescent="0.3">
      <c r="A49">
        <v>48</v>
      </c>
      <c r="B49" s="1">
        <v>45422</v>
      </c>
      <c r="C49" s="1">
        <v>45482</v>
      </c>
      <c r="D49" s="1">
        <v>45554</v>
      </c>
      <c r="E49">
        <v>1040</v>
      </c>
      <c r="F49" s="5" t="s">
        <v>5</v>
      </c>
      <c r="G49" s="5" t="s">
        <v>12</v>
      </c>
      <c r="H49">
        <v>228.8</v>
      </c>
      <c r="I49">
        <v>1268.8</v>
      </c>
      <c r="J49" t="str">
        <f ca="1">IF(TODAY()-Tabella1_2__2[[#This Row],[DATA FATTURA]]&gt;60,"DA PAGARE","PAGATA")</f>
        <v>DA PAGARE</v>
      </c>
    </row>
    <row r="50" spans="1:10" x14ac:dyDescent="0.3">
      <c r="A50">
        <v>12</v>
      </c>
      <c r="B50" s="1">
        <v>45422</v>
      </c>
      <c r="C50" s="1">
        <v>45482</v>
      </c>
      <c r="D50" s="1">
        <v>45554</v>
      </c>
      <c r="E50">
        <v>320</v>
      </c>
      <c r="F50" s="5" t="s">
        <v>8</v>
      </c>
      <c r="G50" s="5" t="s">
        <v>11</v>
      </c>
      <c r="H50">
        <v>70.400000000000006</v>
      </c>
      <c r="I50">
        <v>390.4</v>
      </c>
      <c r="J50" t="str">
        <f ca="1">IF(TODAY()-Tabella1_2__2[[#This Row],[DATA FATTURA]]&gt;60,"DA PAGARE","PAGATA")</f>
        <v>DA PAGARE</v>
      </c>
    </row>
    <row r="51" spans="1:10" x14ac:dyDescent="0.3">
      <c r="A51">
        <v>29</v>
      </c>
      <c r="B51" s="1">
        <v>45422</v>
      </c>
      <c r="C51" s="1">
        <v>45482</v>
      </c>
      <c r="D51" s="1">
        <v>45554</v>
      </c>
      <c r="E51">
        <v>660</v>
      </c>
      <c r="F51" s="5" t="s">
        <v>8</v>
      </c>
      <c r="G51" s="5" t="s">
        <v>11</v>
      </c>
      <c r="H51">
        <v>145.19999999999999</v>
      </c>
      <c r="I51">
        <v>805.2</v>
      </c>
      <c r="J51" t="str">
        <f ca="1">IF(TODAY()-Tabella1_2__2[[#This Row],[DATA FATTURA]]&gt;60,"DA PAGARE","PAGATA")</f>
        <v>DA PAGARE</v>
      </c>
    </row>
    <row r="52" spans="1:10" x14ac:dyDescent="0.3">
      <c r="A52">
        <v>453</v>
      </c>
      <c r="B52" s="1">
        <v>45422</v>
      </c>
      <c r="C52" s="1">
        <v>45482</v>
      </c>
      <c r="D52" s="1">
        <v>45554</v>
      </c>
      <c r="E52">
        <v>7400</v>
      </c>
      <c r="F52" s="5" t="s">
        <v>22</v>
      </c>
      <c r="G52" s="5" t="s">
        <v>12</v>
      </c>
      <c r="H52">
        <v>1628</v>
      </c>
      <c r="I52">
        <v>9028</v>
      </c>
      <c r="J52" t="str">
        <f ca="1">IF(TODAY()-Tabella1_2__2[[#This Row],[DATA FATTURA]]&gt;60,"DA PAGARE","PAGATA")</f>
        <v>DA PAGARE</v>
      </c>
    </row>
    <row r="53" spans="1:10" x14ac:dyDescent="0.3">
      <c r="A53">
        <v>224</v>
      </c>
      <c r="B53" s="1">
        <v>45422</v>
      </c>
      <c r="C53" s="1">
        <v>45482</v>
      </c>
      <c r="D53" s="1">
        <v>45554</v>
      </c>
      <c r="E53">
        <v>4560</v>
      </c>
      <c r="F53" s="5" t="s">
        <v>5</v>
      </c>
      <c r="G53" s="5" t="s">
        <v>12</v>
      </c>
      <c r="H53">
        <v>1003.2</v>
      </c>
      <c r="I53">
        <v>5563.2</v>
      </c>
      <c r="J53" t="str">
        <f ca="1">IF(TODAY()-Tabella1_2__2[[#This Row],[DATA FATTURA]]&gt;60,"DA PAGARE","PAGATA")</f>
        <v>DA PAGARE</v>
      </c>
    </row>
    <row r="54" spans="1:10" x14ac:dyDescent="0.3">
      <c r="A54">
        <v>28</v>
      </c>
      <c r="B54" s="1">
        <v>45422</v>
      </c>
      <c r="C54" s="1">
        <v>45482</v>
      </c>
      <c r="D54" s="1">
        <v>45554</v>
      </c>
      <c r="E54">
        <v>640</v>
      </c>
      <c r="F54" s="5" t="s">
        <v>22</v>
      </c>
      <c r="G54" s="5" t="s">
        <v>12</v>
      </c>
      <c r="H54">
        <v>140.80000000000001</v>
      </c>
      <c r="I54">
        <v>780.8</v>
      </c>
      <c r="J54" t="str">
        <f ca="1">IF(TODAY()-Tabella1_2__2[[#This Row],[DATA FATTURA]]&gt;60,"DA PAGARE","PAGATA")</f>
        <v>DA PAGARE</v>
      </c>
    </row>
    <row r="55" spans="1:10" x14ac:dyDescent="0.3">
      <c r="A55">
        <v>457</v>
      </c>
      <c r="B55" s="1">
        <v>45422</v>
      </c>
      <c r="C55" s="1">
        <v>45482</v>
      </c>
      <c r="D55" s="1">
        <v>45554</v>
      </c>
      <c r="E55">
        <v>2350</v>
      </c>
      <c r="F55" s="5" t="s">
        <v>8</v>
      </c>
      <c r="G55" s="5" t="s">
        <v>13</v>
      </c>
      <c r="H55">
        <v>517</v>
      </c>
      <c r="I55">
        <v>2867</v>
      </c>
      <c r="J55" t="str">
        <f ca="1">IF(TODAY()-Tabella1_2__2[[#This Row],[DATA FATTURA]]&gt;60,"DA PAGARE","PAGATA")</f>
        <v>DA PAGARE</v>
      </c>
    </row>
    <row r="56" spans="1:10" x14ac:dyDescent="0.3">
      <c r="A56">
        <v>499</v>
      </c>
      <c r="B56" s="1">
        <v>45422</v>
      </c>
      <c r="C56" s="1">
        <v>45482</v>
      </c>
      <c r="D56" s="1">
        <v>45554</v>
      </c>
      <c r="E56">
        <v>4100</v>
      </c>
      <c r="F56" s="5" t="s">
        <v>7</v>
      </c>
      <c r="G56" s="5" t="s">
        <v>13</v>
      </c>
      <c r="H56">
        <v>902</v>
      </c>
      <c r="I56">
        <v>5002</v>
      </c>
      <c r="J56" t="str">
        <f ca="1">IF(TODAY()-Tabella1_2__2[[#This Row],[DATA FATTURA]]&gt;60,"DA PAGARE","PAGATA")</f>
        <v>DA PAGARE</v>
      </c>
    </row>
    <row r="57" spans="1:10" x14ac:dyDescent="0.3">
      <c r="A57">
        <v>188</v>
      </c>
      <c r="B57" s="1">
        <v>45422</v>
      </c>
      <c r="C57" s="1">
        <v>45482</v>
      </c>
      <c r="D57" s="1">
        <v>45554</v>
      </c>
      <c r="E57">
        <v>3840</v>
      </c>
      <c r="F57" s="5" t="s">
        <v>3</v>
      </c>
      <c r="G57" s="5" t="s">
        <v>12</v>
      </c>
      <c r="H57">
        <v>844.8</v>
      </c>
      <c r="I57">
        <v>4684.8</v>
      </c>
      <c r="J57" t="str">
        <f ca="1">IF(TODAY()-Tabella1_2__2[[#This Row],[DATA FATTURA]]&gt;60,"DA PAGARE","PAGATA")</f>
        <v>DA PAGARE</v>
      </c>
    </row>
    <row r="58" spans="1:10" x14ac:dyDescent="0.3">
      <c r="A58">
        <v>209</v>
      </c>
      <c r="B58" s="1">
        <v>45422</v>
      </c>
      <c r="C58" s="1">
        <v>45482</v>
      </c>
      <c r="D58" s="1">
        <v>45554</v>
      </c>
      <c r="E58">
        <v>4260</v>
      </c>
      <c r="F58" s="5" t="s">
        <v>3</v>
      </c>
      <c r="G58" s="5" t="s">
        <v>12</v>
      </c>
      <c r="H58">
        <v>937.2</v>
      </c>
      <c r="I58">
        <v>5197.2</v>
      </c>
      <c r="J58" t="str">
        <f ca="1">IF(TODAY()-Tabella1_2__2[[#This Row],[DATA FATTURA]]&gt;60,"DA PAGARE","PAGATA")</f>
        <v>DA PAGARE</v>
      </c>
    </row>
    <row r="59" spans="1:10" x14ac:dyDescent="0.3">
      <c r="A59">
        <v>117</v>
      </c>
      <c r="B59" s="1">
        <v>45421</v>
      </c>
      <c r="C59" s="1">
        <v>45481</v>
      </c>
      <c r="D59" s="1">
        <v>45554</v>
      </c>
      <c r="E59">
        <v>2420</v>
      </c>
      <c r="F59" s="5" t="s">
        <v>8</v>
      </c>
      <c r="G59" s="5" t="s">
        <v>12</v>
      </c>
      <c r="H59">
        <v>532.4</v>
      </c>
      <c r="I59">
        <v>2952.4</v>
      </c>
      <c r="J59" t="str">
        <f ca="1">IF(TODAY()-Tabella1_2__2[[#This Row],[DATA FATTURA]]&gt;60,"DA PAGARE","PAGATA")</f>
        <v>DA PAGARE</v>
      </c>
    </row>
    <row r="60" spans="1:10" x14ac:dyDescent="0.3">
      <c r="A60">
        <v>411</v>
      </c>
      <c r="B60" s="1">
        <v>45421</v>
      </c>
      <c r="C60" s="1">
        <v>45481</v>
      </c>
      <c r="D60" s="1">
        <v>45554</v>
      </c>
      <c r="E60">
        <v>5300</v>
      </c>
      <c r="F60" s="5" t="s">
        <v>5</v>
      </c>
      <c r="G60" s="5" t="s">
        <v>12</v>
      </c>
      <c r="H60">
        <v>1166</v>
      </c>
      <c r="I60">
        <v>6466</v>
      </c>
      <c r="J60" t="str">
        <f ca="1">IF(TODAY()-Tabella1_2__2[[#This Row],[DATA FATTURA]]&gt;60,"DA PAGARE","PAGATA")</f>
        <v>DA PAGARE</v>
      </c>
    </row>
    <row r="61" spans="1:10" x14ac:dyDescent="0.3">
      <c r="A61">
        <v>244</v>
      </c>
      <c r="B61" s="1">
        <v>45421</v>
      </c>
      <c r="C61" s="1">
        <v>45481</v>
      </c>
      <c r="D61" s="1">
        <v>45554</v>
      </c>
      <c r="E61">
        <v>4960</v>
      </c>
      <c r="F61" s="5" t="s">
        <v>7</v>
      </c>
      <c r="G61" s="5" t="s">
        <v>12</v>
      </c>
      <c r="H61">
        <v>1091.2</v>
      </c>
      <c r="I61">
        <v>6051.2</v>
      </c>
      <c r="J61" t="str">
        <f ca="1">IF(TODAY()-Tabella1_2__2[[#This Row],[DATA FATTURA]]&gt;60,"DA PAGARE","PAGATA")</f>
        <v>DA PAGARE</v>
      </c>
    </row>
    <row r="62" spans="1:10" x14ac:dyDescent="0.3">
      <c r="A62">
        <v>483</v>
      </c>
      <c r="B62" s="1">
        <v>45421</v>
      </c>
      <c r="C62" s="1">
        <v>45481</v>
      </c>
      <c r="D62" s="1">
        <v>45554</v>
      </c>
      <c r="E62">
        <v>5700</v>
      </c>
      <c r="F62" s="5" t="s">
        <v>3</v>
      </c>
      <c r="G62" s="5" t="s">
        <v>14</v>
      </c>
      <c r="H62">
        <v>1254</v>
      </c>
      <c r="I62">
        <v>6954</v>
      </c>
      <c r="J62" t="str">
        <f ca="1">IF(TODAY()-Tabella1_2__2[[#This Row],[DATA FATTURA]]&gt;60,"DA PAGARE","PAGATA")</f>
        <v>DA PAGARE</v>
      </c>
    </row>
    <row r="63" spans="1:10" x14ac:dyDescent="0.3">
      <c r="A63">
        <v>339</v>
      </c>
      <c r="B63" s="1">
        <v>45421</v>
      </c>
      <c r="C63" s="1">
        <v>45481</v>
      </c>
      <c r="D63" s="1">
        <v>45554</v>
      </c>
      <c r="E63">
        <v>1700</v>
      </c>
      <c r="F63" s="5" t="s">
        <v>22</v>
      </c>
      <c r="G63" s="5" t="s">
        <v>13</v>
      </c>
      <c r="H63">
        <v>374</v>
      </c>
      <c r="I63">
        <v>2074</v>
      </c>
      <c r="J63" t="str">
        <f ca="1">IF(TODAY()-Tabella1_2__2[[#This Row],[DATA FATTURA]]&gt;60,"DA PAGARE","PAGATA")</f>
        <v>DA PAGARE</v>
      </c>
    </row>
    <row r="64" spans="1:10" x14ac:dyDescent="0.3">
      <c r="A64">
        <v>251</v>
      </c>
      <c r="B64" s="1">
        <v>45421</v>
      </c>
      <c r="C64" s="1">
        <v>45481</v>
      </c>
      <c r="D64" s="1">
        <v>45554</v>
      </c>
      <c r="E64">
        <v>5100</v>
      </c>
      <c r="F64" s="5" t="s">
        <v>4</v>
      </c>
      <c r="G64" s="5" t="s">
        <v>12</v>
      </c>
      <c r="H64">
        <v>1122</v>
      </c>
      <c r="I64">
        <v>6222</v>
      </c>
      <c r="J64" t="str">
        <f ca="1">IF(TODAY()-Tabella1_2__2[[#This Row],[DATA FATTURA]]&gt;60,"DA PAGARE","PAGATA")</f>
        <v>DA PAGARE</v>
      </c>
    </row>
    <row r="65" spans="1:10" x14ac:dyDescent="0.3">
      <c r="A65">
        <v>141</v>
      </c>
      <c r="B65" s="1">
        <v>45421</v>
      </c>
      <c r="C65" s="1">
        <v>45481</v>
      </c>
      <c r="D65" s="1">
        <v>45554</v>
      </c>
      <c r="E65">
        <v>2900</v>
      </c>
      <c r="F65" s="5" t="s">
        <v>3</v>
      </c>
      <c r="G65" s="5" t="s">
        <v>11</v>
      </c>
      <c r="H65">
        <v>638</v>
      </c>
      <c r="I65">
        <v>3538</v>
      </c>
      <c r="J65" t="str">
        <f ca="1">IF(TODAY()-Tabella1_2__2[[#This Row],[DATA FATTURA]]&gt;60,"DA PAGARE","PAGATA")</f>
        <v>DA PAGARE</v>
      </c>
    </row>
    <row r="66" spans="1:10" x14ac:dyDescent="0.3">
      <c r="A66">
        <v>242</v>
      </c>
      <c r="B66" s="1">
        <v>45421</v>
      </c>
      <c r="C66" s="1">
        <v>45481</v>
      </c>
      <c r="D66" s="1">
        <v>45554</v>
      </c>
      <c r="E66">
        <v>4920</v>
      </c>
      <c r="F66" s="5" t="s">
        <v>6</v>
      </c>
      <c r="G66" s="5" t="s">
        <v>14</v>
      </c>
      <c r="H66">
        <v>1082.4000000000001</v>
      </c>
      <c r="I66">
        <v>6002.4</v>
      </c>
      <c r="J66" t="str">
        <f ca="1">IF(TODAY()-Tabella1_2__2[[#This Row],[DATA FATTURA]]&gt;60,"DA PAGARE","PAGATA")</f>
        <v>DA PAGARE</v>
      </c>
    </row>
    <row r="67" spans="1:10" x14ac:dyDescent="0.3">
      <c r="A67">
        <v>152</v>
      </c>
      <c r="B67" s="1">
        <v>45421</v>
      </c>
      <c r="C67" s="1">
        <v>45481</v>
      </c>
      <c r="D67" s="1">
        <v>45554</v>
      </c>
      <c r="E67">
        <v>3120</v>
      </c>
      <c r="F67" s="5" t="s">
        <v>22</v>
      </c>
      <c r="G67" s="5" t="s">
        <v>11</v>
      </c>
      <c r="H67">
        <v>686.4</v>
      </c>
      <c r="I67">
        <v>3806.4</v>
      </c>
      <c r="J67" t="str">
        <f ca="1">IF(TODAY()-Tabella1_2__2[[#This Row],[DATA FATTURA]]&gt;60,"DA PAGARE","PAGATA")</f>
        <v>DA PAGARE</v>
      </c>
    </row>
    <row r="68" spans="1:10" x14ac:dyDescent="0.3">
      <c r="A68">
        <v>223</v>
      </c>
      <c r="B68" s="1">
        <v>45421</v>
      </c>
      <c r="C68" s="1">
        <v>45481</v>
      </c>
      <c r="D68" s="1">
        <v>45554</v>
      </c>
      <c r="E68">
        <v>4540</v>
      </c>
      <c r="F68" s="5" t="s">
        <v>4</v>
      </c>
      <c r="G68" s="5" t="s">
        <v>12</v>
      </c>
      <c r="H68">
        <v>998.8</v>
      </c>
      <c r="I68">
        <v>5538.8</v>
      </c>
      <c r="J68" t="str">
        <f ca="1">IF(TODAY()-Tabella1_2__2[[#This Row],[DATA FATTURA]]&gt;60,"DA PAGARE","PAGATA")</f>
        <v>DA PAGARE</v>
      </c>
    </row>
    <row r="69" spans="1:10" x14ac:dyDescent="0.3">
      <c r="A69">
        <v>427</v>
      </c>
      <c r="B69" s="1">
        <v>45421</v>
      </c>
      <c r="C69" s="1">
        <v>45481</v>
      </c>
      <c r="D69" s="1">
        <v>45554</v>
      </c>
      <c r="E69">
        <v>6100</v>
      </c>
      <c r="F69" s="5" t="s">
        <v>4</v>
      </c>
      <c r="G69" s="5" t="s">
        <v>14</v>
      </c>
      <c r="H69">
        <v>1342</v>
      </c>
      <c r="I69">
        <v>7442</v>
      </c>
      <c r="J69" t="str">
        <f ca="1">IF(TODAY()-Tabella1_2__2[[#This Row],[DATA FATTURA]]&gt;60,"DA PAGARE","PAGATA")</f>
        <v>DA PAGARE</v>
      </c>
    </row>
    <row r="70" spans="1:10" x14ac:dyDescent="0.3">
      <c r="A70">
        <v>187</v>
      </c>
      <c r="B70" s="1">
        <v>45421</v>
      </c>
      <c r="C70" s="1">
        <v>45481</v>
      </c>
      <c r="D70" s="1">
        <v>45554</v>
      </c>
      <c r="E70">
        <v>3820</v>
      </c>
      <c r="F70" s="5" t="s">
        <v>9</v>
      </c>
      <c r="G70" s="5" t="s">
        <v>12</v>
      </c>
      <c r="H70">
        <v>840.4</v>
      </c>
      <c r="I70">
        <v>4660.3999999999996</v>
      </c>
      <c r="J70" t="str">
        <f ca="1">IF(TODAY()-Tabella1_2__2[[#This Row],[DATA FATTURA]]&gt;60,"DA PAGARE","PAGATA")</f>
        <v>DA PAGARE</v>
      </c>
    </row>
    <row r="71" spans="1:10" x14ac:dyDescent="0.3">
      <c r="A71">
        <v>292</v>
      </c>
      <c r="B71" s="1">
        <v>45421</v>
      </c>
      <c r="C71" s="1">
        <v>45481</v>
      </c>
      <c r="D71" s="1">
        <v>45554</v>
      </c>
      <c r="E71">
        <v>5920</v>
      </c>
      <c r="F71" s="5" t="s">
        <v>5</v>
      </c>
      <c r="G71" s="5" t="s">
        <v>11</v>
      </c>
      <c r="H71">
        <v>1302.4000000000001</v>
      </c>
      <c r="I71">
        <v>7222.4</v>
      </c>
      <c r="J71" t="str">
        <f ca="1">IF(TODAY()-Tabella1_2__2[[#This Row],[DATA FATTURA]]&gt;60,"DA PAGARE","PAGATA")</f>
        <v>DA PAGARE</v>
      </c>
    </row>
    <row r="72" spans="1:10" x14ac:dyDescent="0.3">
      <c r="A72">
        <v>445</v>
      </c>
      <c r="B72" s="1">
        <v>45421</v>
      </c>
      <c r="C72" s="1">
        <v>45481</v>
      </c>
      <c r="D72" s="1">
        <v>45554</v>
      </c>
      <c r="E72">
        <v>7000</v>
      </c>
      <c r="F72" s="5" t="s">
        <v>5</v>
      </c>
      <c r="G72" s="5" t="s">
        <v>13</v>
      </c>
      <c r="H72">
        <v>1540</v>
      </c>
      <c r="I72">
        <v>8540</v>
      </c>
      <c r="J72" t="str">
        <f ca="1">IF(TODAY()-Tabella1_2__2[[#This Row],[DATA FATTURA]]&gt;60,"DA PAGARE","PAGATA")</f>
        <v>DA PAGARE</v>
      </c>
    </row>
    <row r="73" spans="1:10" x14ac:dyDescent="0.3">
      <c r="A73">
        <v>270</v>
      </c>
      <c r="B73" s="1">
        <v>45421</v>
      </c>
      <c r="C73" s="1">
        <v>45481</v>
      </c>
      <c r="D73" s="1">
        <v>45554</v>
      </c>
      <c r="E73">
        <v>5480</v>
      </c>
      <c r="F73" s="5" t="s">
        <v>8</v>
      </c>
      <c r="G73" s="5" t="s">
        <v>14</v>
      </c>
      <c r="H73">
        <v>1205.5999999999999</v>
      </c>
      <c r="I73">
        <v>6685.6</v>
      </c>
      <c r="J73" t="str">
        <f ca="1">IF(TODAY()-Tabella1_2__2[[#This Row],[DATA FATTURA]]&gt;60,"DA PAGARE","PAGATA")</f>
        <v>DA PAGARE</v>
      </c>
    </row>
    <row r="74" spans="1:10" x14ac:dyDescent="0.3">
      <c r="A74">
        <v>448</v>
      </c>
      <c r="B74" s="1">
        <v>45421</v>
      </c>
      <c r="C74" s="1">
        <v>45481</v>
      </c>
      <c r="D74" s="1">
        <v>45554</v>
      </c>
      <c r="E74">
        <v>7150</v>
      </c>
      <c r="F74" s="5" t="s">
        <v>7</v>
      </c>
      <c r="G74" s="5" t="s">
        <v>12</v>
      </c>
      <c r="H74">
        <v>1573</v>
      </c>
      <c r="I74">
        <v>8723</v>
      </c>
      <c r="J74" t="str">
        <f ca="1">IF(TODAY()-Tabella1_2__2[[#This Row],[DATA FATTURA]]&gt;60,"DA PAGARE","PAGATA")</f>
        <v>DA PAGARE</v>
      </c>
    </row>
    <row r="75" spans="1:10" x14ac:dyDescent="0.3">
      <c r="A75">
        <v>9</v>
      </c>
      <c r="B75" s="1">
        <v>45421</v>
      </c>
      <c r="C75" s="1">
        <v>45481</v>
      </c>
      <c r="D75" s="1">
        <v>45554</v>
      </c>
      <c r="E75">
        <v>260</v>
      </c>
      <c r="F75" s="5" t="s">
        <v>8</v>
      </c>
      <c r="G75" s="5" t="s">
        <v>13</v>
      </c>
      <c r="H75">
        <v>57.2</v>
      </c>
      <c r="I75">
        <v>317.2</v>
      </c>
      <c r="J75" t="str">
        <f ca="1">IF(TODAY()-Tabella1_2__2[[#This Row],[DATA FATTURA]]&gt;60,"DA PAGARE","PAGATA")</f>
        <v>DA PAGARE</v>
      </c>
    </row>
    <row r="76" spans="1:10" x14ac:dyDescent="0.3">
      <c r="A76">
        <v>484</v>
      </c>
      <c r="B76" s="1">
        <v>45421</v>
      </c>
      <c r="C76" s="1">
        <v>45481</v>
      </c>
      <c r="D76" s="1">
        <v>45554</v>
      </c>
      <c r="E76">
        <v>5600</v>
      </c>
      <c r="F76" s="5" t="s">
        <v>6</v>
      </c>
      <c r="G76" s="5" t="s">
        <v>11</v>
      </c>
      <c r="H76">
        <v>1232</v>
      </c>
      <c r="I76">
        <v>6832</v>
      </c>
      <c r="J76" t="str">
        <f ca="1">IF(TODAY()-Tabella1_2__2[[#This Row],[DATA FATTURA]]&gt;60,"DA PAGARE","PAGATA")</f>
        <v>DA PAGARE</v>
      </c>
    </row>
    <row r="77" spans="1:10" x14ac:dyDescent="0.3">
      <c r="A77">
        <v>374</v>
      </c>
      <c r="B77" s="1">
        <v>45421</v>
      </c>
      <c r="C77" s="1">
        <v>45481</v>
      </c>
      <c r="D77" s="1">
        <v>45554</v>
      </c>
      <c r="E77">
        <v>3450</v>
      </c>
      <c r="F77" s="5" t="s">
        <v>9</v>
      </c>
      <c r="G77" s="5" t="s">
        <v>13</v>
      </c>
      <c r="H77">
        <v>759</v>
      </c>
      <c r="I77">
        <v>4209</v>
      </c>
      <c r="J77" t="str">
        <f ca="1">IF(TODAY()-Tabella1_2__2[[#This Row],[DATA FATTURA]]&gt;60,"DA PAGARE","PAGATA")</f>
        <v>DA PAGARE</v>
      </c>
    </row>
    <row r="78" spans="1:10" x14ac:dyDescent="0.3">
      <c r="A78">
        <v>285</v>
      </c>
      <c r="B78" s="1">
        <v>45420</v>
      </c>
      <c r="C78" s="1">
        <v>45480</v>
      </c>
      <c r="D78" s="1">
        <v>45554</v>
      </c>
      <c r="E78">
        <v>5780</v>
      </c>
      <c r="F78" s="5" t="s">
        <v>4</v>
      </c>
      <c r="G78" s="5" t="s">
        <v>12</v>
      </c>
      <c r="H78">
        <v>1271.5999999999999</v>
      </c>
      <c r="I78">
        <v>7051.6</v>
      </c>
      <c r="J78" t="str">
        <f ca="1">IF(TODAY()-Tabella1_2__2[[#This Row],[DATA FATTURA]]&gt;60,"DA PAGARE","PAGATA")</f>
        <v>DA PAGARE</v>
      </c>
    </row>
    <row r="79" spans="1:10" x14ac:dyDescent="0.3">
      <c r="A79">
        <v>231</v>
      </c>
      <c r="B79" s="1">
        <v>45420</v>
      </c>
      <c r="C79" s="1">
        <v>45480</v>
      </c>
      <c r="D79" s="1">
        <v>45554</v>
      </c>
      <c r="E79">
        <v>4700</v>
      </c>
      <c r="F79" s="5" t="s">
        <v>22</v>
      </c>
      <c r="G79" s="5" t="s">
        <v>14</v>
      </c>
      <c r="H79">
        <v>1034</v>
      </c>
      <c r="I79">
        <v>5734</v>
      </c>
      <c r="J79" t="str">
        <f ca="1">IF(TODAY()-Tabella1_2__2[[#This Row],[DATA FATTURA]]&gt;60,"DA PAGARE","PAGATA")</f>
        <v>DA PAGARE</v>
      </c>
    </row>
    <row r="80" spans="1:10" x14ac:dyDescent="0.3">
      <c r="A80">
        <v>119</v>
      </c>
      <c r="B80" s="1">
        <v>45420</v>
      </c>
      <c r="C80" s="1">
        <v>45480</v>
      </c>
      <c r="D80" s="1">
        <v>45554</v>
      </c>
      <c r="E80">
        <v>2460</v>
      </c>
      <c r="F80" s="5" t="s">
        <v>9</v>
      </c>
      <c r="G80" s="5" t="s">
        <v>14</v>
      </c>
      <c r="H80">
        <v>541.20000000000005</v>
      </c>
      <c r="I80">
        <v>3001.2</v>
      </c>
      <c r="J80" t="str">
        <f ca="1">IF(TODAY()-Tabella1_2__2[[#This Row],[DATA FATTURA]]&gt;60,"DA PAGARE","PAGATA")</f>
        <v>DA PAGARE</v>
      </c>
    </row>
    <row r="81" spans="1:10" x14ac:dyDescent="0.3">
      <c r="A81">
        <v>233</v>
      </c>
      <c r="B81" s="1">
        <v>45420</v>
      </c>
      <c r="C81" s="1">
        <v>45480</v>
      </c>
      <c r="D81" s="1">
        <v>45554</v>
      </c>
      <c r="E81">
        <v>4740</v>
      </c>
      <c r="F81" s="5" t="s">
        <v>8</v>
      </c>
      <c r="G81" s="5" t="s">
        <v>13</v>
      </c>
      <c r="H81">
        <v>1042.8</v>
      </c>
      <c r="I81">
        <v>5782.8</v>
      </c>
      <c r="J81" t="str">
        <f ca="1">IF(TODAY()-Tabella1_2__2[[#This Row],[DATA FATTURA]]&gt;60,"DA PAGARE","PAGATA")</f>
        <v>DA PAGARE</v>
      </c>
    </row>
    <row r="82" spans="1:10" x14ac:dyDescent="0.3">
      <c r="A82">
        <v>110</v>
      </c>
      <c r="B82" s="1">
        <v>45420</v>
      </c>
      <c r="C82" s="1">
        <v>45480</v>
      </c>
      <c r="D82" s="1">
        <v>45554</v>
      </c>
      <c r="E82">
        <v>2280</v>
      </c>
      <c r="F82" s="5" t="s">
        <v>6</v>
      </c>
      <c r="G82" s="5" t="s">
        <v>11</v>
      </c>
      <c r="H82">
        <v>501.6</v>
      </c>
      <c r="I82">
        <v>2781.6</v>
      </c>
      <c r="J82" t="str">
        <f ca="1">IF(TODAY()-Tabella1_2__2[[#This Row],[DATA FATTURA]]&gt;60,"DA PAGARE","PAGATA")</f>
        <v>DA PAGARE</v>
      </c>
    </row>
    <row r="83" spans="1:10" x14ac:dyDescent="0.3">
      <c r="A83">
        <v>361</v>
      </c>
      <c r="B83" s="1">
        <v>45420</v>
      </c>
      <c r="C83" s="1">
        <v>45480</v>
      </c>
      <c r="D83" s="1">
        <v>45554</v>
      </c>
      <c r="E83">
        <v>2800</v>
      </c>
      <c r="F83" s="5" t="s">
        <v>6</v>
      </c>
      <c r="G83" s="5" t="s">
        <v>13</v>
      </c>
      <c r="H83">
        <v>616</v>
      </c>
      <c r="I83">
        <v>3416</v>
      </c>
      <c r="J83" t="str">
        <f ca="1">IF(TODAY()-Tabella1_2__2[[#This Row],[DATA FATTURA]]&gt;60,"DA PAGARE","PAGATA")</f>
        <v>DA PAGARE</v>
      </c>
    </row>
    <row r="84" spans="1:10" x14ac:dyDescent="0.3">
      <c r="A84">
        <v>222</v>
      </c>
      <c r="B84" s="1">
        <v>45420</v>
      </c>
      <c r="C84" s="1">
        <v>45480</v>
      </c>
      <c r="D84" s="1">
        <v>45554</v>
      </c>
      <c r="E84">
        <v>4520</v>
      </c>
      <c r="F84" s="5" t="s">
        <v>3</v>
      </c>
      <c r="G84" s="5" t="s">
        <v>11</v>
      </c>
      <c r="H84">
        <v>994.4</v>
      </c>
      <c r="I84">
        <v>5514.4</v>
      </c>
      <c r="J84" t="str">
        <f ca="1">IF(TODAY()-Tabella1_2__2[[#This Row],[DATA FATTURA]]&gt;60,"DA PAGARE","PAGATA")</f>
        <v>DA PAGARE</v>
      </c>
    </row>
    <row r="85" spans="1:10" x14ac:dyDescent="0.3">
      <c r="A85">
        <v>240</v>
      </c>
      <c r="B85" s="1">
        <v>45420</v>
      </c>
      <c r="C85" s="1">
        <v>45480</v>
      </c>
      <c r="D85" s="1">
        <v>45554</v>
      </c>
      <c r="E85">
        <v>4880</v>
      </c>
      <c r="F85" s="5" t="s">
        <v>4</v>
      </c>
      <c r="G85" s="5" t="s">
        <v>12</v>
      </c>
      <c r="H85">
        <v>1073.5999999999999</v>
      </c>
      <c r="I85">
        <v>5953.6</v>
      </c>
      <c r="J85" t="str">
        <f ca="1">IF(TODAY()-Tabella1_2__2[[#This Row],[DATA FATTURA]]&gt;60,"DA PAGARE","PAGATA")</f>
        <v>DA PAGARE</v>
      </c>
    </row>
    <row r="86" spans="1:10" x14ac:dyDescent="0.3">
      <c r="A86">
        <v>238</v>
      </c>
      <c r="B86" s="1">
        <v>45420</v>
      </c>
      <c r="C86" s="1">
        <v>45480</v>
      </c>
      <c r="D86" s="1">
        <v>45554</v>
      </c>
      <c r="E86">
        <v>4840</v>
      </c>
      <c r="F86" s="5" t="s">
        <v>9</v>
      </c>
      <c r="G86" s="5" t="s">
        <v>12</v>
      </c>
      <c r="H86">
        <v>1064.8</v>
      </c>
      <c r="I86">
        <v>5904.8</v>
      </c>
      <c r="J86" t="str">
        <f ca="1">IF(TODAY()-Tabella1_2__2[[#This Row],[DATA FATTURA]]&gt;60,"DA PAGARE","PAGATA")</f>
        <v>DA PAGARE</v>
      </c>
    </row>
    <row r="87" spans="1:10" x14ac:dyDescent="0.3">
      <c r="A87">
        <v>162</v>
      </c>
      <c r="B87" s="1">
        <v>45420</v>
      </c>
      <c r="C87" s="1">
        <v>45480</v>
      </c>
      <c r="D87" s="1">
        <v>45554</v>
      </c>
      <c r="E87">
        <v>3320</v>
      </c>
      <c r="F87" s="5" t="s">
        <v>8</v>
      </c>
      <c r="G87" s="5" t="s">
        <v>11</v>
      </c>
      <c r="H87">
        <v>730.4</v>
      </c>
      <c r="I87">
        <v>4050.4</v>
      </c>
      <c r="J87" t="str">
        <f ca="1">IF(TODAY()-Tabella1_2__2[[#This Row],[DATA FATTURA]]&gt;60,"DA PAGARE","PAGATA")</f>
        <v>DA PAGARE</v>
      </c>
    </row>
    <row r="88" spans="1:10" x14ac:dyDescent="0.3">
      <c r="A88">
        <v>257</v>
      </c>
      <c r="B88" s="1">
        <v>45420</v>
      </c>
      <c r="C88" s="1">
        <v>45480</v>
      </c>
      <c r="D88" s="1">
        <v>45554</v>
      </c>
      <c r="E88">
        <v>5220</v>
      </c>
      <c r="F88" s="5" t="s">
        <v>4</v>
      </c>
      <c r="G88" s="5" t="s">
        <v>12</v>
      </c>
      <c r="H88">
        <v>1148.4000000000001</v>
      </c>
      <c r="I88">
        <v>6368.4</v>
      </c>
      <c r="J88" t="str">
        <f ca="1">IF(TODAY()-Tabella1_2__2[[#This Row],[DATA FATTURA]]&gt;60,"DA PAGARE","PAGATA")</f>
        <v>DA PAGARE</v>
      </c>
    </row>
    <row r="89" spans="1:10" x14ac:dyDescent="0.3">
      <c r="A89">
        <v>160</v>
      </c>
      <c r="B89" s="1">
        <v>45420</v>
      </c>
      <c r="C89" s="1">
        <v>45480</v>
      </c>
      <c r="D89" s="1">
        <v>45554</v>
      </c>
      <c r="E89">
        <v>3280</v>
      </c>
      <c r="F89" s="5" t="s">
        <v>3</v>
      </c>
      <c r="G89" s="5" t="s">
        <v>12</v>
      </c>
      <c r="H89">
        <v>721.6</v>
      </c>
      <c r="I89">
        <v>4001.6</v>
      </c>
      <c r="J89" t="str">
        <f ca="1">IF(TODAY()-Tabella1_2__2[[#This Row],[DATA FATTURA]]&gt;60,"DA PAGARE","PAGATA")</f>
        <v>DA PAGARE</v>
      </c>
    </row>
    <row r="90" spans="1:10" x14ac:dyDescent="0.3">
      <c r="A90">
        <v>301</v>
      </c>
      <c r="B90" s="1">
        <v>45420</v>
      </c>
      <c r="C90" s="1">
        <v>45480</v>
      </c>
      <c r="D90" s="1">
        <v>45554</v>
      </c>
      <c r="E90">
        <v>1500</v>
      </c>
      <c r="F90" s="5" t="s">
        <v>8</v>
      </c>
      <c r="G90" s="5" t="s">
        <v>14</v>
      </c>
      <c r="H90">
        <v>330</v>
      </c>
      <c r="I90">
        <v>1830</v>
      </c>
      <c r="J90" t="str">
        <f ca="1">IF(TODAY()-Tabella1_2__2[[#This Row],[DATA FATTURA]]&gt;60,"DA PAGARE","PAGATA")</f>
        <v>DA PAGARE</v>
      </c>
    </row>
    <row r="91" spans="1:10" x14ac:dyDescent="0.3">
      <c r="A91">
        <v>256</v>
      </c>
      <c r="B91" s="1">
        <v>45420</v>
      </c>
      <c r="C91" s="1">
        <v>45480</v>
      </c>
      <c r="D91" s="1">
        <v>45554</v>
      </c>
      <c r="E91">
        <v>5200</v>
      </c>
      <c r="F91" s="5" t="s">
        <v>3</v>
      </c>
      <c r="G91" s="5" t="s">
        <v>14</v>
      </c>
      <c r="H91">
        <v>1144</v>
      </c>
      <c r="I91">
        <v>6344</v>
      </c>
      <c r="J91" t="str">
        <f ca="1">IF(TODAY()-Tabella1_2__2[[#This Row],[DATA FATTURA]]&gt;60,"DA PAGARE","PAGATA")</f>
        <v>DA PAGARE</v>
      </c>
    </row>
    <row r="92" spans="1:10" x14ac:dyDescent="0.3">
      <c r="A92">
        <v>192</v>
      </c>
      <c r="B92" s="1">
        <v>45420</v>
      </c>
      <c r="C92" s="1">
        <v>45480</v>
      </c>
      <c r="D92" s="1">
        <v>45554</v>
      </c>
      <c r="E92">
        <v>3920</v>
      </c>
      <c r="F92" s="5" t="s">
        <v>3</v>
      </c>
      <c r="G92" s="5" t="s">
        <v>13</v>
      </c>
      <c r="H92">
        <v>862.4</v>
      </c>
      <c r="I92">
        <v>4782.3999999999996</v>
      </c>
      <c r="J92" t="str">
        <f ca="1">IF(TODAY()-Tabella1_2__2[[#This Row],[DATA FATTURA]]&gt;60,"DA PAGARE","PAGATA")</f>
        <v>DA PAGARE</v>
      </c>
    </row>
    <row r="93" spans="1:10" x14ac:dyDescent="0.3">
      <c r="A93">
        <v>177</v>
      </c>
      <c r="B93" s="1">
        <v>45420</v>
      </c>
      <c r="C93" s="1">
        <v>45480</v>
      </c>
      <c r="D93" s="1">
        <v>45554</v>
      </c>
      <c r="E93">
        <v>3620</v>
      </c>
      <c r="F93" s="5" t="s">
        <v>3</v>
      </c>
      <c r="G93" s="5" t="s">
        <v>13</v>
      </c>
      <c r="H93">
        <v>796.4</v>
      </c>
      <c r="I93">
        <v>4416.3999999999996</v>
      </c>
      <c r="J93" t="str">
        <f ca="1">IF(TODAY()-Tabella1_2__2[[#This Row],[DATA FATTURA]]&gt;60,"DA PAGARE","PAGATA")</f>
        <v>DA PAGARE</v>
      </c>
    </row>
    <row r="94" spans="1:10" x14ac:dyDescent="0.3">
      <c r="A94">
        <v>199</v>
      </c>
      <c r="B94" s="1">
        <v>45420</v>
      </c>
      <c r="C94" s="1">
        <v>45480</v>
      </c>
      <c r="D94" s="1">
        <v>45554</v>
      </c>
      <c r="E94">
        <v>4060</v>
      </c>
      <c r="F94" s="5" t="s">
        <v>8</v>
      </c>
      <c r="G94" s="5" t="s">
        <v>13</v>
      </c>
      <c r="H94">
        <v>893.2</v>
      </c>
      <c r="I94">
        <v>4953.2</v>
      </c>
      <c r="J94" t="str">
        <f ca="1">IF(TODAY()-Tabella1_2__2[[#This Row],[DATA FATTURA]]&gt;60,"DA PAGARE","PAGATA")</f>
        <v>DA PAGARE</v>
      </c>
    </row>
    <row r="95" spans="1:10" x14ac:dyDescent="0.3">
      <c r="A95">
        <v>258</v>
      </c>
      <c r="B95" s="1">
        <v>45420</v>
      </c>
      <c r="C95" s="1">
        <v>45480</v>
      </c>
      <c r="D95" s="1">
        <v>45554</v>
      </c>
      <c r="E95">
        <v>5240</v>
      </c>
      <c r="F95" s="5" t="s">
        <v>5</v>
      </c>
      <c r="G95" s="5" t="s">
        <v>12</v>
      </c>
      <c r="H95">
        <v>1152.8</v>
      </c>
      <c r="I95">
        <v>6392.8</v>
      </c>
      <c r="J95" t="str">
        <f ca="1">IF(TODAY()-Tabella1_2__2[[#This Row],[DATA FATTURA]]&gt;60,"DA PAGARE","PAGATA")</f>
        <v>DA PAGARE</v>
      </c>
    </row>
    <row r="96" spans="1:10" x14ac:dyDescent="0.3">
      <c r="A96">
        <v>293</v>
      </c>
      <c r="B96" s="1">
        <v>45420</v>
      </c>
      <c r="C96" s="1">
        <v>45480</v>
      </c>
      <c r="D96" s="1">
        <v>45554</v>
      </c>
      <c r="E96">
        <v>5940</v>
      </c>
      <c r="F96" s="5" t="s">
        <v>6</v>
      </c>
      <c r="G96" s="5" t="s">
        <v>12</v>
      </c>
      <c r="H96">
        <v>1306.8</v>
      </c>
      <c r="I96">
        <v>7246.8</v>
      </c>
      <c r="J96" t="str">
        <f ca="1">IF(TODAY()-Tabella1_2__2[[#This Row],[DATA FATTURA]]&gt;60,"DA PAGARE","PAGATA")</f>
        <v>DA PAGARE</v>
      </c>
    </row>
    <row r="97" spans="1:10" x14ac:dyDescent="0.3">
      <c r="A97">
        <v>139</v>
      </c>
      <c r="B97" s="1">
        <v>45420</v>
      </c>
      <c r="C97" s="1">
        <v>45480</v>
      </c>
      <c r="D97" s="1">
        <v>45554</v>
      </c>
      <c r="E97">
        <v>2860</v>
      </c>
      <c r="F97" s="5" t="s">
        <v>5</v>
      </c>
      <c r="G97" s="5" t="s">
        <v>12</v>
      </c>
      <c r="H97">
        <v>629.20000000000005</v>
      </c>
      <c r="I97">
        <v>3489.2</v>
      </c>
      <c r="J97" t="str">
        <f ca="1">IF(TODAY()-Tabella1_2__2[[#This Row],[DATA FATTURA]]&gt;60,"DA PAGARE","PAGATA")</f>
        <v>DA PAGARE</v>
      </c>
    </row>
    <row r="98" spans="1:10" x14ac:dyDescent="0.3">
      <c r="A98">
        <v>324</v>
      </c>
      <c r="B98" s="1">
        <v>45420</v>
      </c>
      <c r="C98" s="1">
        <v>45480</v>
      </c>
      <c r="D98" s="1">
        <v>45554</v>
      </c>
      <c r="E98">
        <v>950</v>
      </c>
      <c r="F98" s="5" t="s">
        <v>3</v>
      </c>
      <c r="G98" s="5" t="s">
        <v>12</v>
      </c>
      <c r="H98">
        <v>209</v>
      </c>
      <c r="I98">
        <v>1159</v>
      </c>
      <c r="J98" t="str">
        <f ca="1">IF(TODAY()-Tabella1_2__2[[#This Row],[DATA FATTURA]]&gt;60,"DA PAGARE","PAGATA")</f>
        <v>DA PAGARE</v>
      </c>
    </row>
    <row r="99" spans="1:10" x14ac:dyDescent="0.3">
      <c r="A99">
        <v>249</v>
      </c>
      <c r="B99" s="1">
        <v>45420</v>
      </c>
      <c r="C99" s="1">
        <v>45480</v>
      </c>
      <c r="D99" s="1">
        <v>45554</v>
      </c>
      <c r="E99">
        <v>5060</v>
      </c>
      <c r="F99" s="5" t="s">
        <v>22</v>
      </c>
      <c r="G99" s="5" t="s">
        <v>13</v>
      </c>
      <c r="H99">
        <v>1113.2</v>
      </c>
      <c r="I99">
        <v>6173.2</v>
      </c>
      <c r="J99" t="str">
        <f ca="1">IF(TODAY()-Tabella1_2__2[[#This Row],[DATA FATTURA]]&gt;60,"DA PAGARE","PAGATA")</f>
        <v>DA PAGARE</v>
      </c>
    </row>
    <row r="100" spans="1:10" x14ac:dyDescent="0.3">
      <c r="A100">
        <v>347</v>
      </c>
      <c r="B100" s="1">
        <v>45420</v>
      </c>
      <c r="C100" s="1">
        <v>45480</v>
      </c>
      <c r="D100" s="1">
        <v>45554</v>
      </c>
      <c r="E100">
        <v>2100</v>
      </c>
      <c r="F100" s="5" t="s">
        <v>3</v>
      </c>
      <c r="G100" s="5" t="s">
        <v>13</v>
      </c>
      <c r="H100">
        <v>462</v>
      </c>
      <c r="I100">
        <v>2562</v>
      </c>
      <c r="J100" t="str">
        <f ca="1">IF(TODAY()-Tabella1_2__2[[#This Row],[DATA FATTURA]]&gt;60,"DA PAGARE","PAGATA")</f>
        <v>DA PAGARE</v>
      </c>
    </row>
    <row r="101" spans="1:10" x14ac:dyDescent="0.3">
      <c r="A101">
        <v>248</v>
      </c>
      <c r="B101" s="1">
        <v>45420</v>
      </c>
      <c r="C101" s="1">
        <v>45480</v>
      </c>
      <c r="D101" s="1">
        <v>45554</v>
      </c>
      <c r="E101">
        <v>5040</v>
      </c>
      <c r="F101" s="5" t="s">
        <v>22</v>
      </c>
      <c r="G101" s="5" t="s">
        <v>13</v>
      </c>
      <c r="H101">
        <v>1108.8</v>
      </c>
      <c r="I101">
        <v>6148.8</v>
      </c>
      <c r="J101" t="str">
        <f ca="1">IF(TODAY()-Tabella1_2__2[[#This Row],[DATA FATTURA]]&gt;60,"DA PAGARE","PAGATA")</f>
        <v>DA PAGARE</v>
      </c>
    </row>
    <row r="102" spans="1:10" x14ac:dyDescent="0.3">
      <c r="A102">
        <v>205</v>
      </c>
      <c r="B102" s="1">
        <v>45420</v>
      </c>
      <c r="C102" s="1">
        <v>45480</v>
      </c>
      <c r="D102" s="1">
        <v>45554</v>
      </c>
      <c r="E102">
        <v>4180</v>
      </c>
      <c r="F102" s="5" t="s">
        <v>3</v>
      </c>
      <c r="G102" s="5" t="s">
        <v>13</v>
      </c>
      <c r="H102">
        <v>919.6</v>
      </c>
      <c r="I102">
        <v>5099.6000000000004</v>
      </c>
      <c r="J102" t="str">
        <f ca="1">IF(TODAY()-Tabella1_2__2[[#This Row],[DATA FATTURA]]&gt;60,"DA PAGARE","PAGATA")</f>
        <v>DA PAGARE</v>
      </c>
    </row>
    <row r="103" spans="1:10" x14ac:dyDescent="0.3">
      <c r="A103">
        <v>309</v>
      </c>
      <c r="B103" s="1">
        <v>45420</v>
      </c>
      <c r="C103" s="1">
        <v>45480</v>
      </c>
      <c r="D103" s="1">
        <v>45554</v>
      </c>
      <c r="E103">
        <v>200</v>
      </c>
      <c r="F103" s="5" t="s">
        <v>5</v>
      </c>
      <c r="G103" s="5" t="s">
        <v>11</v>
      </c>
      <c r="H103">
        <v>44</v>
      </c>
      <c r="I103">
        <v>244</v>
      </c>
      <c r="J103" t="str">
        <f ca="1">IF(TODAY()-Tabella1_2__2[[#This Row],[DATA FATTURA]]&gt;60,"DA PAGARE","PAGATA")</f>
        <v>DA PAGARE</v>
      </c>
    </row>
    <row r="104" spans="1:10" x14ac:dyDescent="0.3">
      <c r="A104">
        <v>206</v>
      </c>
      <c r="B104" s="1">
        <v>45420</v>
      </c>
      <c r="C104" s="1">
        <v>45480</v>
      </c>
      <c r="D104" s="1">
        <v>45554</v>
      </c>
      <c r="E104">
        <v>4200</v>
      </c>
      <c r="F104" s="5" t="s">
        <v>4</v>
      </c>
      <c r="G104" s="5" t="s">
        <v>13</v>
      </c>
      <c r="H104">
        <v>924</v>
      </c>
      <c r="I104">
        <v>5124</v>
      </c>
      <c r="J104" t="str">
        <f ca="1">IF(TODAY()-Tabella1_2__2[[#This Row],[DATA FATTURA]]&gt;60,"DA PAGARE","PAGATA")</f>
        <v>DA PAGARE</v>
      </c>
    </row>
    <row r="105" spans="1:10" x14ac:dyDescent="0.3">
      <c r="A105">
        <v>318</v>
      </c>
      <c r="B105" s="1">
        <v>45420</v>
      </c>
      <c r="C105" s="1">
        <v>45480</v>
      </c>
      <c r="D105" s="1">
        <v>45554</v>
      </c>
      <c r="E105">
        <v>650</v>
      </c>
      <c r="F105" s="5" t="s">
        <v>8</v>
      </c>
      <c r="G105" s="5" t="s">
        <v>13</v>
      </c>
      <c r="H105">
        <v>143</v>
      </c>
      <c r="I105">
        <v>793</v>
      </c>
      <c r="J105" t="str">
        <f ca="1">IF(TODAY()-Tabella1_2__2[[#This Row],[DATA FATTURA]]&gt;60,"DA PAGARE","PAGATA")</f>
        <v>DA PAGARE</v>
      </c>
    </row>
    <row r="106" spans="1:10" x14ac:dyDescent="0.3">
      <c r="A106">
        <v>254</v>
      </c>
      <c r="B106" s="1">
        <v>45420</v>
      </c>
      <c r="C106" s="1">
        <v>45480</v>
      </c>
      <c r="D106" s="1">
        <v>45554</v>
      </c>
      <c r="E106">
        <v>5160</v>
      </c>
      <c r="F106" s="5" t="s">
        <v>22</v>
      </c>
      <c r="G106" s="5" t="s">
        <v>12</v>
      </c>
      <c r="H106">
        <v>1135.2</v>
      </c>
      <c r="I106">
        <v>6295.2</v>
      </c>
      <c r="J106" t="str">
        <f ca="1">IF(TODAY()-Tabella1_2__2[[#This Row],[DATA FATTURA]]&gt;60,"DA PAGARE","PAGATA")</f>
        <v>DA PAGARE</v>
      </c>
    </row>
    <row r="107" spans="1:10" x14ac:dyDescent="0.3">
      <c r="A107">
        <v>379</v>
      </c>
      <c r="B107" s="1">
        <v>45420</v>
      </c>
      <c r="C107" s="1">
        <v>45480</v>
      </c>
      <c r="D107" s="1">
        <v>45554</v>
      </c>
      <c r="E107">
        <v>3700</v>
      </c>
      <c r="F107" s="5" t="s">
        <v>3</v>
      </c>
      <c r="G107" s="5" t="s">
        <v>11</v>
      </c>
      <c r="H107">
        <v>814</v>
      </c>
      <c r="I107">
        <v>4514</v>
      </c>
      <c r="J107" t="str">
        <f ca="1">IF(TODAY()-Tabella1_2__2[[#This Row],[DATA FATTURA]]&gt;60,"DA PAGARE","PAGATA")</f>
        <v>DA PAGARE</v>
      </c>
    </row>
    <row r="108" spans="1:10" x14ac:dyDescent="0.3">
      <c r="A108">
        <v>72</v>
      </c>
      <c r="B108" s="1">
        <v>45420</v>
      </c>
      <c r="C108" s="1">
        <v>45480</v>
      </c>
      <c r="D108" s="1">
        <v>45554</v>
      </c>
      <c r="E108">
        <v>1520</v>
      </c>
      <c r="F108" s="5" t="s">
        <v>6</v>
      </c>
      <c r="G108" s="5" t="s">
        <v>12</v>
      </c>
      <c r="H108">
        <v>334.4</v>
      </c>
      <c r="I108">
        <v>1854.4</v>
      </c>
      <c r="J108" t="str">
        <f ca="1">IF(TODAY()-Tabella1_2__2[[#This Row],[DATA FATTURA]]&gt;60,"DA PAGARE","PAGATA")</f>
        <v>DA PAGARE</v>
      </c>
    </row>
    <row r="109" spans="1:10" x14ac:dyDescent="0.3">
      <c r="A109">
        <v>406</v>
      </c>
      <c r="B109" s="1">
        <v>45420</v>
      </c>
      <c r="C109" s="1">
        <v>45480</v>
      </c>
      <c r="D109" s="1">
        <v>45554</v>
      </c>
      <c r="E109">
        <v>5050</v>
      </c>
      <c r="F109" s="5" t="s">
        <v>8</v>
      </c>
      <c r="G109" s="5" t="s">
        <v>12</v>
      </c>
      <c r="H109">
        <v>1111</v>
      </c>
      <c r="I109">
        <v>6161</v>
      </c>
      <c r="J109" t="str">
        <f ca="1">IF(TODAY()-Tabella1_2__2[[#This Row],[DATA FATTURA]]&gt;60,"DA PAGARE","PAGATA")</f>
        <v>DA PAGARE</v>
      </c>
    </row>
    <row r="110" spans="1:10" x14ac:dyDescent="0.3">
      <c r="A110">
        <v>393</v>
      </c>
      <c r="B110" s="1">
        <v>45420</v>
      </c>
      <c r="C110" s="1">
        <v>45480</v>
      </c>
      <c r="D110" s="1">
        <v>45554</v>
      </c>
      <c r="E110">
        <v>4400</v>
      </c>
      <c r="F110" s="5" t="s">
        <v>4</v>
      </c>
      <c r="G110" s="5" t="s">
        <v>11</v>
      </c>
      <c r="H110">
        <v>968</v>
      </c>
      <c r="I110">
        <v>5368</v>
      </c>
      <c r="J110" t="str">
        <f ca="1">IF(TODAY()-Tabella1_2__2[[#This Row],[DATA FATTURA]]&gt;60,"DA PAGARE","PAGATA")</f>
        <v>DA PAGARE</v>
      </c>
    </row>
    <row r="111" spans="1:10" x14ac:dyDescent="0.3">
      <c r="A111">
        <v>23</v>
      </c>
      <c r="B111" s="1">
        <v>45420</v>
      </c>
      <c r="C111" s="1">
        <v>45480</v>
      </c>
      <c r="D111" s="1">
        <v>45554</v>
      </c>
      <c r="E111">
        <v>540</v>
      </c>
      <c r="F111" s="5" t="s">
        <v>7</v>
      </c>
      <c r="G111" s="5" t="s">
        <v>13</v>
      </c>
      <c r="H111">
        <v>118.8</v>
      </c>
      <c r="I111">
        <v>658.8</v>
      </c>
      <c r="J111" t="str">
        <f ca="1">IF(TODAY()-Tabella1_2__2[[#This Row],[DATA FATTURA]]&gt;60,"DA PAGARE","PAGATA")</f>
        <v>DA PAGARE</v>
      </c>
    </row>
    <row r="112" spans="1:10" x14ac:dyDescent="0.3">
      <c r="A112">
        <v>401</v>
      </c>
      <c r="B112" s="1">
        <v>45420</v>
      </c>
      <c r="C112" s="1">
        <v>45480</v>
      </c>
      <c r="D112" s="1">
        <v>45554</v>
      </c>
      <c r="E112">
        <v>4800</v>
      </c>
      <c r="F112" s="5" t="s">
        <v>22</v>
      </c>
      <c r="G112" s="5" t="s">
        <v>13</v>
      </c>
      <c r="H112">
        <v>1056</v>
      </c>
      <c r="I112">
        <v>5856</v>
      </c>
      <c r="J112" t="str">
        <f ca="1">IF(TODAY()-Tabella1_2__2[[#This Row],[DATA FATTURA]]&gt;60,"DA PAGARE","PAGATA")</f>
        <v>DA PAGARE</v>
      </c>
    </row>
    <row r="113" spans="1:10" x14ac:dyDescent="0.3">
      <c r="A113">
        <v>30</v>
      </c>
      <c r="B113" s="1">
        <v>45420</v>
      </c>
      <c r="C113" s="1">
        <v>45480</v>
      </c>
      <c r="D113" s="1">
        <v>45554</v>
      </c>
      <c r="E113">
        <v>680</v>
      </c>
      <c r="F113" s="5" t="s">
        <v>4</v>
      </c>
      <c r="G113" s="5" t="s">
        <v>12</v>
      </c>
      <c r="H113">
        <v>149.6</v>
      </c>
      <c r="I113">
        <v>829.6</v>
      </c>
      <c r="J113" t="str">
        <f ca="1">IF(TODAY()-Tabella1_2__2[[#This Row],[DATA FATTURA]]&gt;60,"DA PAGARE","PAGATA")</f>
        <v>DA PAGARE</v>
      </c>
    </row>
    <row r="114" spans="1:10" x14ac:dyDescent="0.3">
      <c r="A114">
        <v>385</v>
      </c>
      <c r="B114" s="1">
        <v>45420</v>
      </c>
      <c r="C114" s="1">
        <v>45480</v>
      </c>
      <c r="D114" s="1">
        <v>45554</v>
      </c>
      <c r="E114">
        <v>4000</v>
      </c>
      <c r="F114" s="5" t="s">
        <v>22</v>
      </c>
      <c r="G114" s="5" t="s">
        <v>14</v>
      </c>
      <c r="H114">
        <v>880</v>
      </c>
      <c r="I114">
        <v>4880</v>
      </c>
      <c r="J114" t="str">
        <f ca="1">IF(TODAY()-Tabella1_2__2[[#This Row],[DATA FATTURA]]&gt;60,"DA PAGARE","PAGATA")</f>
        <v>DA PAGARE</v>
      </c>
    </row>
    <row r="115" spans="1:10" x14ac:dyDescent="0.3">
      <c r="A115">
        <v>51</v>
      </c>
      <c r="B115" s="1">
        <v>45420</v>
      </c>
      <c r="C115" s="1">
        <v>45480</v>
      </c>
      <c r="D115" s="1">
        <v>45554</v>
      </c>
      <c r="E115">
        <v>1100</v>
      </c>
      <c r="F115" s="5" t="s">
        <v>9</v>
      </c>
      <c r="G115" s="5" t="s">
        <v>13</v>
      </c>
      <c r="H115">
        <v>242</v>
      </c>
      <c r="I115">
        <v>1342</v>
      </c>
      <c r="J115" t="str">
        <f ca="1">IF(TODAY()-Tabella1_2__2[[#This Row],[DATA FATTURA]]&gt;60,"DA PAGARE","PAGATA")</f>
        <v>DA PAGARE</v>
      </c>
    </row>
    <row r="116" spans="1:10" x14ac:dyDescent="0.3">
      <c r="A116">
        <v>95</v>
      </c>
      <c r="B116" s="1">
        <v>45420</v>
      </c>
      <c r="C116" s="1">
        <v>45480</v>
      </c>
      <c r="D116" s="1">
        <v>45554</v>
      </c>
      <c r="E116">
        <v>1980</v>
      </c>
      <c r="F116" s="5" t="s">
        <v>22</v>
      </c>
      <c r="G116" s="5" t="s">
        <v>13</v>
      </c>
      <c r="H116">
        <v>435.6</v>
      </c>
      <c r="I116">
        <v>2415.6</v>
      </c>
      <c r="J116" t="str">
        <f ca="1">IF(TODAY()-Tabella1_2__2[[#This Row],[DATA FATTURA]]&gt;60,"DA PAGARE","PAGATA")</f>
        <v>DA PAGARE</v>
      </c>
    </row>
    <row r="117" spans="1:10" x14ac:dyDescent="0.3">
      <c r="A117">
        <v>495</v>
      </c>
      <c r="B117" s="1">
        <v>45420</v>
      </c>
      <c r="C117" s="1">
        <v>45480</v>
      </c>
      <c r="D117" s="1">
        <v>45554</v>
      </c>
      <c r="E117">
        <v>4500</v>
      </c>
      <c r="F117" s="5" t="s">
        <v>4</v>
      </c>
      <c r="G117" s="5" t="s">
        <v>12</v>
      </c>
      <c r="H117">
        <v>990</v>
      </c>
      <c r="I117">
        <v>5490</v>
      </c>
      <c r="J117" t="str">
        <f ca="1">IF(TODAY()-Tabella1_2__2[[#This Row],[DATA FATTURA]]&gt;60,"DA PAGARE","PAGATA")</f>
        <v>DA PAGARE</v>
      </c>
    </row>
    <row r="118" spans="1:10" x14ac:dyDescent="0.3">
      <c r="A118">
        <v>101</v>
      </c>
      <c r="B118" s="1">
        <v>45420</v>
      </c>
      <c r="C118" s="1">
        <v>45480</v>
      </c>
      <c r="D118" s="1">
        <v>45554</v>
      </c>
      <c r="E118">
        <v>2100</v>
      </c>
      <c r="F118" s="5" t="s">
        <v>22</v>
      </c>
      <c r="G118" s="5" t="s">
        <v>13</v>
      </c>
      <c r="H118">
        <v>462</v>
      </c>
      <c r="I118">
        <v>2562</v>
      </c>
      <c r="J118" t="str">
        <f ca="1">IF(TODAY()-Tabella1_2__2[[#This Row],[DATA FATTURA]]&gt;60,"DA PAGARE","PAGATA")</f>
        <v>DA PAGARE</v>
      </c>
    </row>
    <row r="119" spans="1:10" x14ac:dyDescent="0.3">
      <c r="A119">
        <v>15</v>
      </c>
      <c r="B119" s="1">
        <v>45420</v>
      </c>
      <c r="C119" s="1">
        <v>45480</v>
      </c>
      <c r="D119" s="1">
        <v>45554</v>
      </c>
      <c r="E119">
        <v>380</v>
      </c>
      <c r="F119" s="5" t="s">
        <v>8</v>
      </c>
      <c r="G119" s="5" t="s">
        <v>11</v>
      </c>
      <c r="H119">
        <v>83.6</v>
      </c>
      <c r="I119">
        <v>463.6</v>
      </c>
      <c r="J119" t="str">
        <f ca="1">IF(TODAY()-Tabella1_2__2[[#This Row],[DATA FATTURA]]&gt;60,"DA PAGARE","PAGATA")</f>
        <v>DA PAGARE</v>
      </c>
    </row>
    <row r="120" spans="1:10" x14ac:dyDescent="0.3">
      <c r="A120">
        <v>3</v>
      </c>
      <c r="B120" s="1">
        <v>45420</v>
      </c>
      <c r="C120" s="1">
        <v>45480</v>
      </c>
      <c r="D120" s="1">
        <v>45554</v>
      </c>
      <c r="E120">
        <v>140</v>
      </c>
      <c r="F120" s="5" t="s">
        <v>5</v>
      </c>
      <c r="G120" s="5" t="s">
        <v>13</v>
      </c>
      <c r="H120">
        <v>30.8</v>
      </c>
      <c r="I120">
        <v>170.8</v>
      </c>
      <c r="J120" t="str">
        <f ca="1">IF(TODAY()-Tabella1_2__2[[#This Row],[DATA FATTURA]]&gt;60,"DA PAGARE","PAGATA")</f>
        <v>DA PAGARE</v>
      </c>
    </row>
    <row r="121" spans="1:10" x14ac:dyDescent="0.3">
      <c r="A121">
        <v>424</v>
      </c>
      <c r="B121" s="1">
        <v>45420</v>
      </c>
      <c r="C121" s="1">
        <v>45480</v>
      </c>
      <c r="D121" s="1">
        <v>45554</v>
      </c>
      <c r="E121">
        <v>5950</v>
      </c>
      <c r="F121" s="5" t="s">
        <v>22</v>
      </c>
      <c r="G121" s="5" t="s">
        <v>14</v>
      </c>
      <c r="H121">
        <v>1309</v>
      </c>
      <c r="I121">
        <v>7259</v>
      </c>
      <c r="J121" t="str">
        <f ca="1">IF(TODAY()-Tabella1_2__2[[#This Row],[DATA FATTURA]]&gt;60,"DA PAGARE","PAGATA")</f>
        <v>DA PAGARE</v>
      </c>
    </row>
    <row r="122" spans="1:10" x14ac:dyDescent="0.3">
      <c r="A122">
        <v>43</v>
      </c>
      <c r="B122" s="1">
        <v>45420</v>
      </c>
      <c r="C122" s="1">
        <v>45480</v>
      </c>
      <c r="D122" s="1">
        <v>45554</v>
      </c>
      <c r="E122">
        <v>940</v>
      </c>
      <c r="F122" s="5" t="s">
        <v>8</v>
      </c>
      <c r="G122" s="5" t="s">
        <v>11</v>
      </c>
      <c r="H122">
        <v>206.8</v>
      </c>
      <c r="I122">
        <v>1146.8</v>
      </c>
      <c r="J122" t="str">
        <f ca="1">IF(TODAY()-Tabella1_2__2[[#This Row],[DATA FATTURA]]&gt;60,"DA PAGARE","PAGATA")</f>
        <v>DA PAGARE</v>
      </c>
    </row>
    <row r="123" spans="1:10" x14ac:dyDescent="0.3">
      <c r="A123">
        <v>376</v>
      </c>
      <c r="B123" s="1">
        <v>45420</v>
      </c>
      <c r="C123" s="1">
        <v>45480</v>
      </c>
      <c r="D123" s="1">
        <v>45554</v>
      </c>
      <c r="E123">
        <v>3550</v>
      </c>
      <c r="F123" s="5" t="s">
        <v>4</v>
      </c>
      <c r="G123" s="5" t="s">
        <v>11</v>
      </c>
      <c r="H123">
        <v>781</v>
      </c>
      <c r="I123">
        <v>4331</v>
      </c>
      <c r="J123" t="str">
        <f ca="1">IF(TODAY()-Tabella1_2__2[[#This Row],[DATA FATTURA]]&gt;60,"DA PAGARE","PAGATA")</f>
        <v>DA PAGARE</v>
      </c>
    </row>
    <row r="124" spans="1:10" x14ac:dyDescent="0.3">
      <c r="A124">
        <v>329</v>
      </c>
      <c r="B124" s="1">
        <v>45419</v>
      </c>
      <c r="C124" s="1">
        <v>45479</v>
      </c>
      <c r="D124" s="1">
        <v>45554</v>
      </c>
      <c r="E124">
        <v>1200</v>
      </c>
      <c r="F124" s="5" t="s">
        <v>7</v>
      </c>
      <c r="G124" s="5" t="s">
        <v>14</v>
      </c>
      <c r="H124">
        <v>264</v>
      </c>
      <c r="I124">
        <v>1464</v>
      </c>
      <c r="J124" t="str">
        <f ca="1">IF(TODAY()-Tabella1_2__2[[#This Row],[DATA FATTURA]]&gt;60,"DA PAGARE","PAGATA")</f>
        <v>DA PAGARE</v>
      </c>
    </row>
    <row r="125" spans="1:10" x14ac:dyDescent="0.3">
      <c r="A125">
        <v>84</v>
      </c>
      <c r="B125" s="1">
        <v>45419</v>
      </c>
      <c r="C125" s="1">
        <v>45479</v>
      </c>
      <c r="D125" s="1">
        <v>45554</v>
      </c>
      <c r="E125">
        <v>1760</v>
      </c>
      <c r="F125" s="5" t="s">
        <v>22</v>
      </c>
      <c r="G125" s="5" t="s">
        <v>12</v>
      </c>
      <c r="H125">
        <v>387.2</v>
      </c>
      <c r="I125">
        <v>2147.1999999999998</v>
      </c>
      <c r="J125" t="str">
        <f ca="1">IF(TODAY()-Tabella1_2__2[[#This Row],[DATA FATTURA]]&gt;60,"DA PAGARE","PAGATA")</f>
        <v>DA PAGARE</v>
      </c>
    </row>
    <row r="126" spans="1:10" x14ac:dyDescent="0.3">
      <c r="A126">
        <v>330</v>
      </c>
      <c r="B126" s="1">
        <v>45419</v>
      </c>
      <c r="C126" s="1">
        <v>45479</v>
      </c>
      <c r="D126" s="1">
        <v>45554</v>
      </c>
      <c r="E126">
        <v>1250</v>
      </c>
      <c r="F126" s="5" t="s">
        <v>3</v>
      </c>
      <c r="G126" s="5" t="s">
        <v>11</v>
      </c>
      <c r="H126">
        <v>275</v>
      </c>
      <c r="I126">
        <v>1525</v>
      </c>
      <c r="J126" t="str">
        <f ca="1">IF(TODAY()-Tabella1_2__2[[#This Row],[DATA FATTURA]]&gt;60,"DA PAGARE","PAGATA")</f>
        <v>DA PAGARE</v>
      </c>
    </row>
    <row r="127" spans="1:10" x14ac:dyDescent="0.3">
      <c r="A127">
        <v>140</v>
      </c>
      <c r="B127" s="1">
        <v>45419</v>
      </c>
      <c r="C127" s="1">
        <v>45479</v>
      </c>
      <c r="D127" s="1">
        <v>45554</v>
      </c>
      <c r="E127">
        <v>2880</v>
      </c>
      <c r="F127" s="5" t="s">
        <v>6</v>
      </c>
      <c r="G127" s="5" t="s">
        <v>12</v>
      </c>
      <c r="H127">
        <v>633.6</v>
      </c>
      <c r="I127">
        <v>3513.6</v>
      </c>
      <c r="J127" t="str">
        <f ca="1">IF(TODAY()-Tabella1_2__2[[#This Row],[DATA FATTURA]]&gt;60,"DA PAGARE","PAGATA")</f>
        <v>DA PAGARE</v>
      </c>
    </row>
    <row r="128" spans="1:10" x14ac:dyDescent="0.3">
      <c r="A128">
        <v>78</v>
      </c>
      <c r="B128" s="1">
        <v>45419</v>
      </c>
      <c r="C128" s="1">
        <v>45479</v>
      </c>
      <c r="D128" s="1">
        <v>45554</v>
      </c>
      <c r="E128">
        <v>1640</v>
      </c>
      <c r="F128" s="5" t="s">
        <v>22</v>
      </c>
      <c r="G128" s="5" t="s">
        <v>11</v>
      </c>
      <c r="H128">
        <v>360.8</v>
      </c>
      <c r="I128">
        <v>2000.8</v>
      </c>
      <c r="J128" t="str">
        <f ca="1">IF(TODAY()-Tabella1_2__2[[#This Row],[DATA FATTURA]]&gt;60,"DA PAGARE","PAGATA")</f>
        <v>DA PAGARE</v>
      </c>
    </row>
    <row r="129" spans="1:10" x14ac:dyDescent="0.3">
      <c r="A129">
        <v>331</v>
      </c>
      <c r="B129" s="1">
        <v>45419</v>
      </c>
      <c r="C129" s="1">
        <v>45479</v>
      </c>
      <c r="D129" s="1">
        <v>45554</v>
      </c>
      <c r="E129">
        <v>1300</v>
      </c>
      <c r="F129" s="5" t="s">
        <v>6</v>
      </c>
      <c r="G129" s="5" t="s">
        <v>13</v>
      </c>
      <c r="H129">
        <v>286</v>
      </c>
      <c r="I129">
        <v>1586</v>
      </c>
      <c r="J129" t="str">
        <f ca="1">IF(TODAY()-Tabella1_2__2[[#This Row],[DATA FATTURA]]&gt;60,"DA PAGARE","PAGATA")</f>
        <v>DA PAGARE</v>
      </c>
    </row>
    <row r="130" spans="1:10" x14ac:dyDescent="0.3">
      <c r="A130">
        <v>288</v>
      </c>
      <c r="B130" s="1">
        <v>45419</v>
      </c>
      <c r="C130" s="1">
        <v>45479</v>
      </c>
      <c r="D130" s="1">
        <v>45554</v>
      </c>
      <c r="E130">
        <v>5840</v>
      </c>
      <c r="F130" s="5" t="s">
        <v>22</v>
      </c>
      <c r="G130" s="5" t="s">
        <v>11</v>
      </c>
      <c r="H130">
        <v>1284.8</v>
      </c>
      <c r="I130">
        <v>7124.8</v>
      </c>
      <c r="J130" t="str">
        <f ca="1">IF(TODAY()-Tabella1_2__2[[#This Row],[DATA FATTURA]]&gt;60,"DA PAGARE","PAGATA")</f>
        <v>DA PAGARE</v>
      </c>
    </row>
    <row r="131" spans="1:10" x14ac:dyDescent="0.3">
      <c r="A131">
        <v>287</v>
      </c>
      <c r="B131" s="1">
        <v>45419</v>
      </c>
      <c r="C131" s="1">
        <v>45479</v>
      </c>
      <c r="D131" s="1">
        <v>45554</v>
      </c>
      <c r="E131">
        <v>5820</v>
      </c>
      <c r="F131" s="5" t="s">
        <v>8</v>
      </c>
      <c r="G131" s="5" t="s">
        <v>14</v>
      </c>
      <c r="H131">
        <v>1280.4000000000001</v>
      </c>
      <c r="I131">
        <v>7100.4</v>
      </c>
      <c r="J131" t="str">
        <f ca="1">IF(TODAY()-Tabella1_2__2[[#This Row],[DATA FATTURA]]&gt;60,"DA PAGARE","PAGATA")</f>
        <v>DA PAGARE</v>
      </c>
    </row>
    <row r="132" spans="1:10" x14ac:dyDescent="0.3">
      <c r="A132">
        <v>60</v>
      </c>
      <c r="B132" s="1">
        <v>45419</v>
      </c>
      <c r="C132" s="1">
        <v>45479</v>
      </c>
      <c r="D132" s="1">
        <v>45554</v>
      </c>
      <c r="E132">
        <v>1280</v>
      </c>
      <c r="F132" s="5" t="s">
        <v>8</v>
      </c>
      <c r="G132" s="5" t="s">
        <v>14</v>
      </c>
      <c r="H132">
        <v>281.60000000000002</v>
      </c>
      <c r="I132">
        <v>1561.6</v>
      </c>
      <c r="J132" t="str">
        <f ca="1">IF(TODAY()-Tabella1_2__2[[#This Row],[DATA FATTURA]]&gt;60,"DA PAGARE","PAGATA")</f>
        <v>DA PAGARE</v>
      </c>
    </row>
    <row r="133" spans="1:10" x14ac:dyDescent="0.3">
      <c r="A133">
        <v>418</v>
      </c>
      <c r="B133" s="1">
        <v>45419</v>
      </c>
      <c r="C133" s="1">
        <v>45479</v>
      </c>
      <c r="D133" s="1">
        <v>45554</v>
      </c>
      <c r="E133">
        <v>5650</v>
      </c>
      <c r="F133" s="5" t="s">
        <v>22</v>
      </c>
      <c r="G133" s="5" t="s">
        <v>11</v>
      </c>
      <c r="H133">
        <v>1243</v>
      </c>
      <c r="I133">
        <v>6893</v>
      </c>
      <c r="J133" t="str">
        <f ca="1">IF(TODAY()-Tabella1_2__2[[#This Row],[DATA FATTURA]]&gt;60,"DA PAGARE","PAGATA")</f>
        <v>DA PAGARE</v>
      </c>
    </row>
    <row r="134" spans="1:10" x14ac:dyDescent="0.3">
      <c r="A134">
        <v>439</v>
      </c>
      <c r="B134" s="1">
        <v>45419</v>
      </c>
      <c r="C134" s="1">
        <v>45479</v>
      </c>
      <c r="D134" s="1">
        <v>45554</v>
      </c>
      <c r="E134">
        <v>6700</v>
      </c>
      <c r="F134" s="5" t="s">
        <v>5</v>
      </c>
      <c r="G134" s="5" t="s">
        <v>12</v>
      </c>
      <c r="H134">
        <v>1474</v>
      </c>
      <c r="I134">
        <v>8174</v>
      </c>
      <c r="J134" t="str">
        <f ca="1">IF(TODAY()-Tabella1_2__2[[#This Row],[DATA FATTURA]]&gt;60,"DA PAGARE","PAGATA")</f>
        <v>DA PAGARE</v>
      </c>
    </row>
    <row r="135" spans="1:10" x14ac:dyDescent="0.3">
      <c r="A135">
        <v>277</v>
      </c>
      <c r="B135" s="1">
        <v>45419</v>
      </c>
      <c r="C135" s="1">
        <v>45479</v>
      </c>
      <c r="D135" s="1">
        <v>45554</v>
      </c>
      <c r="E135">
        <v>5620</v>
      </c>
      <c r="F135" s="5" t="s">
        <v>3</v>
      </c>
      <c r="G135" s="5" t="s">
        <v>13</v>
      </c>
      <c r="H135">
        <v>1236.4000000000001</v>
      </c>
      <c r="I135">
        <v>6856.4</v>
      </c>
      <c r="J135" t="str">
        <f ca="1">IF(TODAY()-Tabella1_2__2[[#This Row],[DATA FATTURA]]&gt;60,"DA PAGARE","PAGATA")</f>
        <v>DA PAGARE</v>
      </c>
    </row>
    <row r="136" spans="1:10" x14ac:dyDescent="0.3">
      <c r="A136">
        <v>283</v>
      </c>
      <c r="B136" s="1">
        <v>45419</v>
      </c>
      <c r="C136" s="1">
        <v>45479</v>
      </c>
      <c r="D136" s="1">
        <v>45554</v>
      </c>
      <c r="E136">
        <v>5740</v>
      </c>
      <c r="F136" s="5" t="s">
        <v>22</v>
      </c>
      <c r="G136" s="5" t="s">
        <v>13</v>
      </c>
      <c r="H136">
        <v>1262.8</v>
      </c>
      <c r="I136">
        <v>7002.8</v>
      </c>
      <c r="J136" t="str">
        <f ca="1">IF(TODAY()-Tabella1_2__2[[#This Row],[DATA FATTURA]]&gt;60,"DA PAGARE","PAGATA")</f>
        <v>DA PAGARE</v>
      </c>
    </row>
    <row r="137" spans="1:10" x14ac:dyDescent="0.3">
      <c r="A137">
        <v>151</v>
      </c>
      <c r="B137" s="1">
        <v>45419</v>
      </c>
      <c r="C137" s="1">
        <v>45479</v>
      </c>
      <c r="D137" s="1">
        <v>45554</v>
      </c>
      <c r="E137">
        <v>3100</v>
      </c>
      <c r="F137" s="5" t="s">
        <v>8</v>
      </c>
      <c r="G137" s="5" t="s">
        <v>13</v>
      </c>
      <c r="H137">
        <v>682</v>
      </c>
      <c r="I137">
        <v>3782</v>
      </c>
      <c r="J137" t="str">
        <f ca="1">IF(TODAY()-Tabella1_2__2[[#This Row],[DATA FATTURA]]&gt;60,"DA PAGARE","PAGATA")</f>
        <v>DA PAGARE</v>
      </c>
    </row>
    <row r="138" spans="1:10" x14ac:dyDescent="0.3">
      <c r="A138">
        <v>123</v>
      </c>
      <c r="B138" s="1">
        <v>45419</v>
      </c>
      <c r="C138" s="1">
        <v>45479</v>
      </c>
      <c r="D138" s="1">
        <v>45554</v>
      </c>
      <c r="E138">
        <v>2540</v>
      </c>
      <c r="F138" s="5" t="s">
        <v>6</v>
      </c>
      <c r="G138" s="5" t="s">
        <v>13</v>
      </c>
      <c r="H138">
        <v>558.79999999999995</v>
      </c>
      <c r="I138">
        <v>3098.8</v>
      </c>
      <c r="J138" t="str">
        <f ca="1">IF(TODAY()-Tabella1_2__2[[#This Row],[DATA FATTURA]]&gt;60,"DA PAGARE","PAGATA")</f>
        <v>DA PAGARE</v>
      </c>
    </row>
    <row r="139" spans="1:10" x14ac:dyDescent="0.3">
      <c r="A139">
        <v>88</v>
      </c>
      <c r="B139" s="1">
        <v>45419</v>
      </c>
      <c r="C139" s="1">
        <v>45479</v>
      </c>
      <c r="D139" s="1">
        <v>45554</v>
      </c>
      <c r="E139">
        <v>1840</v>
      </c>
      <c r="F139" s="5" t="s">
        <v>5</v>
      </c>
      <c r="G139" s="5" t="s">
        <v>14</v>
      </c>
      <c r="H139">
        <v>404.8</v>
      </c>
      <c r="I139">
        <v>2244.8000000000002</v>
      </c>
      <c r="J139" t="str">
        <f ca="1">IF(TODAY()-Tabella1_2__2[[#This Row],[DATA FATTURA]]&gt;60,"DA PAGARE","PAGATA")</f>
        <v>DA PAGARE</v>
      </c>
    </row>
    <row r="140" spans="1:10" x14ac:dyDescent="0.3">
      <c r="A140">
        <v>349</v>
      </c>
      <c r="B140" s="1">
        <v>45419</v>
      </c>
      <c r="C140" s="1">
        <v>45479</v>
      </c>
      <c r="D140" s="1">
        <v>45554</v>
      </c>
      <c r="E140">
        <v>2200</v>
      </c>
      <c r="F140" s="5" t="s">
        <v>8</v>
      </c>
      <c r="G140" s="5" t="s">
        <v>12</v>
      </c>
      <c r="H140">
        <v>484</v>
      </c>
      <c r="I140">
        <v>2684</v>
      </c>
      <c r="J140" t="str">
        <f ca="1">IF(TODAY()-Tabella1_2__2[[#This Row],[DATA FATTURA]]&gt;60,"DA PAGARE","PAGATA")</f>
        <v>DA PAGARE</v>
      </c>
    </row>
    <row r="141" spans="1:10" x14ac:dyDescent="0.3">
      <c r="A141">
        <v>458</v>
      </c>
      <c r="B141" s="1">
        <v>45419</v>
      </c>
      <c r="C141" s="1">
        <v>45479</v>
      </c>
      <c r="D141" s="1">
        <v>45554</v>
      </c>
      <c r="E141">
        <v>190</v>
      </c>
      <c r="F141" s="5" t="s">
        <v>22</v>
      </c>
      <c r="G141" s="5" t="s">
        <v>13</v>
      </c>
      <c r="H141">
        <v>41.8</v>
      </c>
      <c r="I141">
        <v>231.8</v>
      </c>
      <c r="J141" t="str">
        <f ca="1">IF(TODAY()-Tabella1_2__2[[#This Row],[DATA FATTURA]]&gt;60,"DA PAGARE","PAGATA")</f>
        <v>DA PAGARE</v>
      </c>
    </row>
    <row r="142" spans="1:10" x14ac:dyDescent="0.3">
      <c r="A142">
        <v>14</v>
      </c>
      <c r="B142" s="1">
        <v>45419</v>
      </c>
      <c r="C142" s="1">
        <v>45479</v>
      </c>
      <c r="D142" s="1">
        <v>45554</v>
      </c>
      <c r="E142">
        <v>360</v>
      </c>
      <c r="F142" s="5" t="s">
        <v>5</v>
      </c>
      <c r="G142" s="5" t="s">
        <v>12</v>
      </c>
      <c r="H142">
        <v>79.2</v>
      </c>
      <c r="I142">
        <v>439.2</v>
      </c>
      <c r="J142" t="str">
        <f ca="1">IF(TODAY()-Tabella1_2__2[[#This Row],[DATA FATTURA]]&gt;60,"DA PAGARE","PAGATA")</f>
        <v>DA PAGARE</v>
      </c>
    </row>
    <row r="143" spans="1:10" x14ac:dyDescent="0.3">
      <c r="A143">
        <v>370</v>
      </c>
      <c r="B143" s="1">
        <v>45419</v>
      </c>
      <c r="C143" s="1">
        <v>45479</v>
      </c>
      <c r="D143" s="1">
        <v>45554</v>
      </c>
      <c r="E143">
        <v>3250</v>
      </c>
      <c r="F143" s="5" t="s">
        <v>4</v>
      </c>
      <c r="G143" s="5" t="s">
        <v>12</v>
      </c>
      <c r="H143">
        <v>715</v>
      </c>
      <c r="I143">
        <v>3965</v>
      </c>
      <c r="J143" t="str">
        <f ca="1">IF(TODAY()-Tabella1_2__2[[#This Row],[DATA FATTURA]]&gt;60,"DA PAGARE","PAGATA")</f>
        <v>DA PAGARE</v>
      </c>
    </row>
    <row r="144" spans="1:10" x14ac:dyDescent="0.3">
      <c r="A144">
        <v>167</v>
      </c>
      <c r="B144" s="1">
        <v>45419</v>
      </c>
      <c r="C144" s="1">
        <v>45479</v>
      </c>
      <c r="D144" s="1">
        <v>45554</v>
      </c>
      <c r="E144">
        <v>3420</v>
      </c>
      <c r="F144" s="5" t="s">
        <v>5</v>
      </c>
      <c r="G144" s="5" t="s">
        <v>12</v>
      </c>
      <c r="H144">
        <v>752.4</v>
      </c>
      <c r="I144">
        <v>4172.3999999999996</v>
      </c>
      <c r="J144" t="str">
        <f ca="1">IF(TODAY()-Tabella1_2__2[[#This Row],[DATA FATTURA]]&gt;60,"DA PAGARE","PAGATA")</f>
        <v>DA PAGARE</v>
      </c>
    </row>
    <row r="145" spans="1:10" x14ac:dyDescent="0.3">
      <c r="A145">
        <v>97</v>
      </c>
      <c r="B145" s="1">
        <v>45419</v>
      </c>
      <c r="C145" s="1">
        <v>45479</v>
      </c>
      <c r="D145" s="1">
        <v>45554</v>
      </c>
      <c r="E145">
        <v>2020</v>
      </c>
      <c r="F145" s="5" t="s">
        <v>8</v>
      </c>
      <c r="G145" s="5" t="s">
        <v>12</v>
      </c>
      <c r="H145">
        <v>444.4</v>
      </c>
      <c r="I145">
        <v>2464.4</v>
      </c>
      <c r="J145" t="str">
        <f ca="1">IF(TODAY()-Tabella1_2__2[[#This Row],[DATA FATTURA]]&gt;60,"DA PAGARE","PAGATA")</f>
        <v>DA PAGARE</v>
      </c>
    </row>
    <row r="146" spans="1:10" x14ac:dyDescent="0.3">
      <c r="A146">
        <v>10</v>
      </c>
      <c r="B146" s="1">
        <v>45419</v>
      </c>
      <c r="C146" s="1">
        <v>45479</v>
      </c>
      <c r="D146" s="1">
        <v>45554</v>
      </c>
      <c r="E146">
        <v>280</v>
      </c>
      <c r="F146" s="5" t="s">
        <v>22</v>
      </c>
      <c r="G146" s="5" t="s">
        <v>13</v>
      </c>
      <c r="H146">
        <v>61.6</v>
      </c>
      <c r="I146">
        <v>341.6</v>
      </c>
      <c r="J146" t="str">
        <f ca="1">IF(TODAY()-Tabella1_2__2[[#This Row],[DATA FATTURA]]&gt;60,"DA PAGARE","PAGATA")</f>
        <v>DA PAGARE</v>
      </c>
    </row>
    <row r="147" spans="1:10" x14ac:dyDescent="0.3">
      <c r="A147">
        <v>194</v>
      </c>
      <c r="B147" s="1">
        <v>45419</v>
      </c>
      <c r="C147" s="1">
        <v>45479</v>
      </c>
      <c r="D147" s="1">
        <v>45554</v>
      </c>
      <c r="E147">
        <v>3960</v>
      </c>
      <c r="F147" s="5" t="s">
        <v>3</v>
      </c>
      <c r="G147" s="5" t="s">
        <v>11</v>
      </c>
      <c r="H147">
        <v>871.2</v>
      </c>
      <c r="I147">
        <v>4831.2</v>
      </c>
      <c r="J147" t="str">
        <f ca="1">IF(TODAY()-Tabella1_2__2[[#This Row],[DATA FATTURA]]&gt;60,"DA PAGARE","PAGATA")</f>
        <v>DA PAGARE</v>
      </c>
    </row>
    <row r="148" spans="1:10" x14ac:dyDescent="0.3">
      <c r="A148">
        <v>34</v>
      </c>
      <c r="B148" s="1">
        <v>45419</v>
      </c>
      <c r="C148" s="1">
        <v>45479</v>
      </c>
      <c r="D148" s="1">
        <v>45554</v>
      </c>
      <c r="E148">
        <v>760</v>
      </c>
      <c r="F148" s="5" t="s">
        <v>9</v>
      </c>
      <c r="G148" s="5" t="s">
        <v>12</v>
      </c>
      <c r="H148">
        <v>167.2</v>
      </c>
      <c r="I148">
        <v>927.2</v>
      </c>
      <c r="J148" t="str">
        <f ca="1">IF(TODAY()-Tabella1_2__2[[#This Row],[DATA FATTURA]]&gt;60,"DA PAGARE","PAGATA")</f>
        <v>DA PAGARE</v>
      </c>
    </row>
    <row r="149" spans="1:10" x14ac:dyDescent="0.3">
      <c r="A149">
        <v>36</v>
      </c>
      <c r="B149" s="1">
        <v>45419</v>
      </c>
      <c r="C149" s="1">
        <v>45479</v>
      </c>
      <c r="D149" s="1">
        <v>45554</v>
      </c>
      <c r="E149">
        <v>800</v>
      </c>
      <c r="F149" s="5" t="s">
        <v>4</v>
      </c>
      <c r="G149" s="5" t="s">
        <v>11</v>
      </c>
      <c r="H149">
        <v>176</v>
      </c>
      <c r="I149">
        <v>976</v>
      </c>
      <c r="J149" t="str">
        <f ca="1">IF(TODAY()-Tabella1_2__2[[#This Row],[DATA FATTURA]]&gt;60,"DA PAGARE","PAGATA")</f>
        <v>DA PAGARE</v>
      </c>
    </row>
    <row r="150" spans="1:10" x14ac:dyDescent="0.3">
      <c r="A150">
        <v>35</v>
      </c>
      <c r="B150" s="1">
        <v>45419</v>
      </c>
      <c r="C150" s="1">
        <v>45479</v>
      </c>
      <c r="D150" s="1">
        <v>45554</v>
      </c>
      <c r="E150">
        <v>780</v>
      </c>
      <c r="F150" s="5" t="s">
        <v>3</v>
      </c>
      <c r="G150" s="5" t="s">
        <v>14</v>
      </c>
      <c r="H150">
        <v>171.6</v>
      </c>
      <c r="I150">
        <v>951.6</v>
      </c>
      <c r="J150" t="str">
        <f ca="1">IF(TODAY()-Tabella1_2__2[[#This Row],[DATA FATTURA]]&gt;60,"DA PAGARE","PAGATA")</f>
        <v>DA PAGARE</v>
      </c>
    </row>
    <row r="151" spans="1:10" x14ac:dyDescent="0.3">
      <c r="A151">
        <v>32</v>
      </c>
      <c r="B151" s="1">
        <v>45419</v>
      </c>
      <c r="C151" s="1">
        <v>45479</v>
      </c>
      <c r="D151" s="1">
        <v>45554</v>
      </c>
      <c r="E151">
        <v>720</v>
      </c>
      <c r="F151" s="5" t="s">
        <v>8</v>
      </c>
      <c r="G151" s="5" t="s">
        <v>14</v>
      </c>
      <c r="H151">
        <v>158.4</v>
      </c>
      <c r="I151">
        <v>878.4</v>
      </c>
      <c r="J151" t="str">
        <f ca="1">IF(TODAY()-Tabella1_2__2[[#This Row],[DATA FATTURA]]&gt;60,"DA PAGARE","PAGATA")</f>
        <v>DA PAGARE</v>
      </c>
    </row>
    <row r="152" spans="1:10" x14ac:dyDescent="0.3">
      <c r="A152">
        <v>197</v>
      </c>
      <c r="B152" s="1">
        <v>45419</v>
      </c>
      <c r="C152" s="1">
        <v>45479</v>
      </c>
      <c r="D152" s="1">
        <v>45554</v>
      </c>
      <c r="E152">
        <v>4020</v>
      </c>
      <c r="F152" s="5" t="s">
        <v>22</v>
      </c>
      <c r="G152" s="5" t="s">
        <v>11</v>
      </c>
      <c r="H152">
        <v>884.4</v>
      </c>
      <c r="I152">
        <v>4904.3999999999996</v>
      </c>
      <c r="J152" t="str">
        <f ca="1">IF(TODAY()-Tabella1_2__2[[#This Row],[DATA FATTURA]]&gt;60,"DA PAGARE","PAGATA")</f>
        <v>DA PAGARE</v>
      </c>
    </row>
    <row r="153" spans="1:10" x14ac:dyDescent="0.3">
      <c r="A153">
        <v>55</v>
      </c>
      <c r="B153" s="1">
        <v>45418</v>
      </c>
      <c r="C153" s="1">
        <v>45478</v>
      </c>
      <c r="D153" s="1">
        <v>45554</v>
      </c>
      <c r="E153">
        <v>1180</v>
      </c>
      <c r="F153" s="5" t="s">
        <v>6</v>
      </c>
      <c r="G153" s="5" t="s">
        <v>12</v>
      </c>
      <c r="H153">
        <v>259.60000000000002</v>
      </c>
      <c r="I153">
        <v>1439.6</v>
      </c>
      <c r="J153" t="str">
        <f ca="1">IF(TODAY()-Tabella1_2__2[[#This Row],[DATA FATTURA]]&gt;60,"DA PAGARE","PAGATA")</f>
        <v>DA PAGARE</v>
      </c>
    </row>
    <row r="154" spans="1:10" x14ac:dyDescent="0.3">
      <c r="A154">
        <v>221</v>
      </c>
      <c r="B154" s="1">
        <v>45418</v>
      </c>
      <c r="C154" s="1">
        <v>45478</v>
      </c>
      <c r="D154" s="1">
        <v>45554</v>
      </c>
      <c r="E154">
        <v>4500</v>
      </c>
      <c r="F154" s="5" t="s">
        <v>9</v>
      </c>
      <c r="G154" s="5" t="s">
        <v>13</v>
      </c>
      <c r="H154">
        <v>990</v>
      </c>
      <c r="I154">
        <v>5490</v>
      </c>
      <c r="J154" t="str">
        <f ca="1">IF(TODAY()-Tabella1_2__2[[#This Row],[DATA FATTURA]]&gt;60,"DA PAGARE","PAGATA")</f>
        <v>DA PAGARE</v>
      </c>
    </row>
    <row r="155" spans="1:10" x14ac:dyDescent="0.3">
      <c r="A155">
        <v>173</v>
      </c>
      <c r="B155" s="1">
        <v>45418</v>
      </c>
      <c r="C155" s="1">
        <v>45478</v>
      </c>
      <c r="D155" s="1">
        <v>45554</v>
      </c>
      <c r="E155">
        <v>3540</v>
      </c>
      <c r="F155" s="5" t="s">
        <v>5</v>
      </c>
      <c r="G155" s="5" t="s">
        <v>12</v>
      </c>
      <c r="H155">
        <v>778.8</v>
      </c>
      <c r="I155">
        <v>4318.8</v>
      </c>
      <c r="J155" t="str">
        <f ca="1">IF(TODAY()-Tabella1_2__2[[#This Row],[DATA FATTURA]]&gt;60,"DA PAGARE","PAGATA")</f>
        <v>DA PAGARE</v>
      </c>
    </row>
    <row r="156" spans="1:10" x14ac:dyDescent="0.3">
      <c r="A156">
        <v>273</v>
      </c>
      <c r="B156" s="1">
        <v>45418</v>
      </c>
      <c r="C156" s="1">
        <v>45478</v>
      </c>
      <c r="D156" s="1">
        <v>45554</v>
      </c>
      <c r="E156">
        <v>5540</v>
      </c>
      <c r="F156" s="5" t="s">
        <v>3</v>
      </c>
      <c r="G156" s="5" t="s">
        <v>14</v>
      </c>
      <c r="H156">
        <v>1218.8</v>
      </c>
      <c r="I156">
        <v>6758.8</v>
      </c>
      <c r="J156" t="str">
        <f ca="1">IF(TODAY()-Tabella1_2__2[[#This Row],[DATA FATTURA]]&gt;60,"DA PAGARE","PAGATA")</f>
        <v>DA PAGARE</v>
      </c>
    </row>
    <row r="157" spans="1:10" x14ac:dyDescent="0.3">
      <c r="A157">
        <v>46</v>
      </c>
      <c r="B157" s="1">
        <v>45418</v>
      </c>
      <c r="C157" s="1">
        <v>45478</v>
      </c>
      <c r="D157" s="1">
        <v>45554</v>
      </c>
      <c r="E157">
        <v>1000</v>
      </c>
      <c r="F157" s="5" t="s">
        <v>8</v>
      </c>
      <c r="G157" s="5" t="s">
        <v>14</v>
      </c>
      <c r="H157">
        <v>220</v>
      </c>
      <c r="I157">
        <v>1220</v>
      </c>
      <c r="J157" t="str">
        <f ca="1">IF(TODAY()-Tabella1_2__2[[#This Row],[DATA FATTURA]]&gt;60,"DA PAGARE","PAGATA")</f>
        <v>DA PAGARE</v>
      </c>
    </row>
    <row r="158" spans="1:10" x14ac:dyDescent="0.3">
      <c r="A158">
        <v>171</v>
      </c>
      <c r="B158" s="1">
        <v>45418</v>
      </c>
      <c r="C158" s="1">
        <v>45478</v>
      </c>
      <c r="D158" s="1">
        <v>45554</v>
      </c>
      <c r="E158">
        <v>3500</v>
      </c>
      <c r="F158" s="5" t="s">
        <v>3</v>
      </c>
      <c r="G158" s="5" t="s">
        <v>13</v>
      </c>
      <c r="H158">
        <v>770</v>
      </c>
      <c r="I158">
        <v>4270</v>
      </c>
      <c r="J158" t="str">
        <f ca="1">IF(TODAY()-Tabella1_2__2[[#This Row],[DATA FATTURA]]&gt;60,"DA PAGARE","PAGATA")</f>
        <v>DA PAGARE</v>
      </c>
    </row>
    <row r="159" spans="1:10" x14ac:dyDescent="0.3">
      <c r="A159">
        <v>169</v>
      </c>
      <c r="B159" s="1">
        <v>45418</v>
      </c>
      <c r="C159" s="1">
        <v>45478</v>
      </c>
      <c r="D159" s="1">
        <v>45554</v>
      </c>
      <c r="E159">
        <v>3460</v>
      </c>
      <c r="F159" s="5" t="s">
        <v>22</v>
      </c>
      <c r="G159" s="5" t="s">
        <v>11</v>
      </c>
      <c r="H159">
        <v>761.2</v>
      </c>
      <c r="I159">
        <v>4221.2</v>
      </c>
      <c r="J159" t="str">
        <f ca="1">IF(TODAY()-Tabella1_2__2[[#This Row],[DATA FATTURA]]&gt;60,"DA PAGARE","PAGATA")</f>
        <v>DA PAGARE</v>
      </c>
    </row>
    <row r="160" spans="1:10" x14ac:dyDescent="0.3">
      <c r="A160">
        <v>198</v>
      </c>
      <c r="B160" s="1">
        <v>45418</v>
      </c>
      <c r="C160" s="1">
        <v>45478</v>
      </c>
      <c r="D160" s="1">
        <v>45554</v>
      </c>
      <c r="E160">
        <v>4040</v>
      </c>
      <c r="F160" s="5" t="s">
        <v>22</v>
      </c>
      <c r="G160" s="5" t="s">
        <v>12</v>
      </c>
      <c r="H160">
        <v>888.8</v>
      </c>
      <c r="I160">
        <v>4928.8</v>
      </c>
      <c r="J160" t="str">
        <f ca="1">IF(TODAY()-Tabella1_2__2[[#This Row],[DATA FATTURA]]&gt;60,"DA PAGARE","PAGATA")</f>
        <v>DA PAGARE</v>
      </c>
    </row>
    <row r="161" spans="1:10" x14ac:dyDescent="0.3">
      <c r="A161">
        <v>210</v>
      </c>
      <c r="B161" s="1">
        <v>45418</v>
      </c>
      <c r="C161" s="1">
        <v>45478</v>
      </c>
      <c r="D161" s="1">
        <v>45554</v>
      </c>
      <c r="E161">
        <v>4280</v>
      </c>
      <c r="F161" s="5" t="s">
        <v>7</v>
      </c>
      <c r="G161" s="5" t="s">
        <v>12</v>
      </c>
      <c r="H161">
        <v>941.6</v>
      </c>
      <c r="I161">
        <v>5221.6000000000004</v>
      </c>
      <c r="J161" t="str">
        <f ca="1">IF(TODAY()-Tabella1_2__2[[#This Row],[DATA FATTURA]]&gt;60,"DA PAGARE","PAGATA")</f>
        <v>DA PAGARE</v>
      </c>
    </row>
    <row r="162" spans="1:10" x14ac:dyDescent="0.3">
      <c r="A162">
        <v>27</v>
      </c>
      <c r="B162" s="1">
        <v>45418</v>
      </c>
      <c r="C162" s="1">
        <v>45478</v>
      </c>
      <c r="D162" s="1">
        <v>45554</v>
      </c>
      <c r="E162">
        <v>620</v>
      </c>
      <c r="F162" s="5" t="s">
        <v>22</v>
      </c>
      <c r="G162" s="5" t="s">
        <v>12</v>
      </c>
      <c r="H162">
        <v>136.4</v>
      </c>
      <c r="I162">
        <v>756.4</v>
      </c>
      <c r="J162" t="str">
        <f ca="1">IF(TODAY()-Tabella1_2__2[[#This Row],[DATA FATTURA]]&gt;60,"DA PAGARE","PAGATA")</f>
        <v>DA PAGARE</v>
      </c>
    </row>
    <row r="163" spans="1:10" x14ac:dyDescent="0.3">
      <c r="A163">
        <v>262</v>
      </c>
      <c r="B163" s="1">
        <v>45418</v>
      </c>
      <c r="C163" s="1">
        <v>45478</v>
      </c>
      <c r="D163" s="1">
        <v>45554</v>
      </c>
      <c r="E163">
        <v>5320</v>
      </c>
      <c r="F163" s="5" t="s">
        <v>3</v>
      </c>
      <c r="G163" s="5" t="s">
        <v>13</v>
      </c>
      <c r="H163">
        <v>1170.4000000000001</v>
      </c>
      <c r="I163">
        <v>6490.4</v>
      </c>
      <c r="J163" t="str">
        <f ca="1">IF(TODAY()-Tabella1_2__2[[#This Row],[DATA FATTURA]]&gt;60,"DA PAGARE","PAGATA")</f>
        <v>DA PAGARE</v>
      </c>
    </row>
    <row r="164" spans="1:10" x14ac:dyDescent="0.3">
      <c r="A164">
        <v>443</v>
      </c>
      <c r="B164" s="1">
        <v>45418</v>
      </c>
      <c r="C164" s="1">
        <v>45478</v>
      </c>
      <c r="D164" s="1">
        <v>45554</v>
      </c>
      <c r="E164">
        <v>6900</v>
      </c>
      <c r="F164" s="5" t="s">
        <v>3</v>
      </c>
      <c r="G164" s="5" t="s">
        <v>13</v>
      </c>
      <c r="H164">
        <v>1518</v>
      </c>
      <c r="I164">
        <v>8418</v>
      </c>
      <c r="J164" t="str">
        <f ca="1">IF(TODAY()-Tabella1_2__2[[#This Row],[DATA FATTURA]]&gt;60,"DA PAGARE","PAGATA")</f>
        <v>DA PAGARE</v>
      </c>
    </row>
    <row r="165" spans="1:10" x14ac:dyDescent="0.3">
      <c r="A165">
        <v>433</v>
      </c>
      <c r="B165" s="1">
        <v>45418</v>
      </c>
      <c r="C165" s="1">
        <v>45478</v>
      </c>
      <c r="D165" s="1">
        <v>45554</v>
      </c>
      <c r="E165">
        <v>6400</v>
      </c>
      <c r="F165" s="5" t="s">
        <v>6</v>
      </c>
      <c r="G165" s="5" t="s">
        <v>12</v>
      </c>
      <c r="H165">
        <v>1408</v>
      </c>
      <c r="I165">
        <v>7808</v>
      </c>
      <c r="J165" t="str">
        <f ca="1">IF(TODAY()-Tabella1_2__2[[#This Row],[DATA FATTURA]]&gt;60,"DA PAGARE","PAGATA")</f>
        <v>DA PAGARE</v>
      </c>
    </row>
    <row r="166" spans="1:10" x14ac:dyDescent="0.3">
      <c r="A166">
        <v>19</v>
      </c>
      <c r="B166" s="1">
        <v>45418</v>
      </c>
      <c r="C166" s="1">
        <v>45478</v>
      </c>
      <c r="D166" s="1">
        <v>45554</v>
      </c>
      <c r="E166">
        <v>460</v>
      </c>
      <c r="F166" s="5" t="s">
        <v>4</v>
      </c>
      <c r="G166" s="5" t="s">
        <v>12</v>
      </c>
      <c r="H166">
        <v>101.2</v>
      </c>
      <c r="I166">
        <v>561.20000000000005</v>
      </c>
      <c r="J166" t="str">
        <f ca="1">IF(TODAY()-Tabella1_2__2[[#This Row],[DATA FATTURA]]&gt;60,"DA PAGARE","PAGATA")</f>
        <v>DA PAGARE</v>
      </c>
    </row>
    <row r="167" spans="1:10" x14ac:dyDescent="0.3">
      <c r="A167">
        <v>53</v>
      </c>
      <c r="B167" s="1">
        <v>45418</v>
      </c>
      <c r="C167" s="1">
        <v>45478</v>
      </c>
      <c r="D167" s="1">
        <v>45554</v>
      </c>
      <c r="E167">
        <v>1140</v>
      </c>
      <c r="F167" s="5" t="s">
        <v>4</v>
      </c>
      <c r="G167" s="5" t="s">
        <v>13</v>
      </c>
      <c r="H167">
        <v>250.8</v>
      </c>
      <c r="I167">
        <v>1390.8</v>
      </c>
      <c r="J167" t="str">
        <f ca="1">IF(TODAY()-Tabella1_2__2[[#This Row],[DATA FATTURA]]&gt;60,"DA PAGARE","PAGATA")</f>
        <v>DA PAGARE</v>
      </c>
    </row>
    <row r="168" spans="1:10" x14ac:dyDescent="0.3">
      <c r="A168">
        <v>115</v>
      </c>
      <c r="B168" s="1">
        <v>45418</v>
      </c>
      <c r="C168" s="1">
        <v>45478</v>
      </c>
      <c r="D168" s="1">
        <v>45554</v>
      </c>
      <c r="E168">
        <v>2380</v>
      </c>
      <c r="F168" s="5" t="s">
        <v>4</v>
      </c>
      <c r="G168" s="5" t="s">
        <v>13</v>
      </c>
      <c r="H168">
        <v>523.6</v>
      </c>
      <c r="I168">
        <v>2903.6</v>
      </c>
      <c r="J168" t="str">
        <f ca="1">IF(TODAY()-Tabella1_2__2[[#This Row],[DATA FATTURA]]&gt;60,"DA PAGARE","PAGATA")</f>
        <v>DA PAGARE</v>
      </c>
    </row>
    <row r="169" spans="1:10" x14ac:dyDescent="0.3">
      <c r="A169">
        <v>147</v>
      </c>
      <c r="B169" s="1">
        <v>45418</v>
      </c>
      <c r="C169" s="1">
        <v>45478</v>
      </c>
      <c r="D169" s="1">
        <v>45554</v>
      </c>
      <c r="E169">
        <v>3020</v>
      </c>
      <c r="F169" s="5" t="s">
        <v>22</v>
      </c>
      <c r="G169" s="5" t="s">
        <v>14</v>
      </c>
      <c r="H169">
        <v>664.4</v>
      </c>
      <c r="I169">
        <v>3684.4</v>
      </c>
      <c r="J169" t="str">
        <f ca="1">IF(TODAY()-Tabella1_2__2[[#This Row],[DATA FATTURA]]&gt;60,"DA PAGARE","PAGATA")</f>
        <v>DA PAGARE</v>
      </c>
    </row>
    <row r="170" spans="1:10" x14ac:dyDescent="0.3">
      <c r="A170">
        <v>351</v>
      </c>
      <c r="B170" s="1">
        <v>45418</v>
      </c>
      <c r="C170" s="1">
        <v>45478</v>
      </c>
      <c r="D170" s="1">
        <v>45554</v>
      </c>
      <c r="E170">
        <v>2300</v>
      </c>
      <c r="F170" s="5" t="s">
        <v>22</v>
      </c>
      <c r="G170" s="5" t="s">
        <v>11</v>
      </c>
      <c r="H170">
        <v>506</v>
      </c>
      <c r="I170">
        <v>2806</v>
      </c>
      <c r="J170" t="str">
        <f ca="1">IF(TODAY()-Tabella1_2__2[[#This Row],[DATA FATTURA]]&gt;60,"DA PAGARE","PAGATA")</f>
        <v>DA PAGARE</v>
      </c>
    </row>
    <row r="171" spans="1:10" x14ac:dyDescent="0.3">
      <c r="A171">
        <v>380</v>
      </c>
      <c r="B171" s="1">
        <v>45418</v>
      </c>
      <c r="C171" s="1">
        <v>45478</v>
      </c>
      <c r="D171" s="1">
        <v>45554</v>
      </c>
      <c r="E171">
        <v>3750</v>
      </c>
      <c r="F171" s="5" t="s">
        <v>7</v>
      </c>
      <c r="G171" s="5" t="s">
        <v>12</v>
      </c>
      <c r="H171">
        <v>825</v>
      </c>
      <c r="I171">
        <v>4575</v>
      </c>
      <c r="J171" t="str">
        <f ca="1">IF(TODAY()-Tabella1_2__2[[#This Row],[DATA FATTURA]]&gt;60,"DA PAGARE","PAGATA")</f>
        <v>DA PAGARE</v>
      </c>
    </row>
    <row r="172" spans="1:10" x14ac:dyDescent="0.3">
      <c r="A172">
        <v>402</v>
      </c>
      <c r="B172" s="1">
        <v>45418</v>
      </c>
      <c r="C172" s="1">
        <v>45478</v>
      </c>
      <c r="D172" s="1">
        <v>45554</v>
      </c>
      <c r="E172">
        <v>4850</v>
      </c>
      <c r="F172" s="5" t="s">
        <v>22</v>
      </c>
      <c r="G172" s="5" t="s">
        <v>13</v>
      </c>
      <c r="H172">
        <v>1067</v>
      </c>
      <c r="I172">
        <v>5917</v>
      </c>
      <c r="J172" t="str">
        <f ca="1">IF(TODAY()-Tabella1_2__2[[#This Row],[DATA FATTURA]]&gt;60,"DA PAGARE","PAGATA")</f>
        <v>DA PAGARE</v>
      </c>
    </row>
    <row r="173" spans="1:10" x14ac:dyDescent="0.3">
      <c r="A173">
        <v>383</v>
      </c>
      <c r="B173" s="1">
        <v>45418</v>
      </c>
      <c r="C173" s="1">
        <v>45478</v>
      </c>
      <c r="D173" s="1">
        <v>45554</v>
      </c>
      <c r="E173">
        <v>3900</v>
      </c>
      <c r="F173" s="5" t="s">
        <v>8</v>
      </c>
      <c r="G173" s="5" t="s">
        <v>12</v>
      </c>
      <c r="H173">
        <v>858</v>
      </c>
      <c r="I173">
        <v>4758</v>
      </c>
      <c r="J173" t="str">
        <f ca="1">IF(TODAY()-Tabella1_2__2[[#This Row],[DATA FATTURA]]&gt;60,"DA PAGARE","PAGATA")</f>
        <v>DA PAGARE</v>
      </c>
    </row>
    <row r="174" spans="1:10" x14ac:dyDescent="0.3">
      <c r="A174">
        <v>342</v>
      </c>
      <c r="B174" s="1">
        <v>45418</v>
      </c>
      <c r="C174" s="1">
        <v>45478</v>
      </c>
      <c r="D174" s="1">
        <v>45554</v>
      </c>
      <c r="E174">
        <v>1850</v>
      </c>
      <c r="F174" s="5" t="s">
        <v>4</v>
      </c>
      <c r="G174" s="5" t="s">
        <v>12</v>
      </c>
      <c r="H174">
        <v>407</v>
      </c>
      <c r="I174">
        <v>2257</v>
      </c>
      <c r="J174" t="str">
        <f ca="1">IF(TODAY()-Tabella1_2__2[[#This Row],[DATA FATTURA]]&gt;60,"DA PAGARE","PAGATA")</f>
        <v>DA PAGARE</v>
      </c>
    </row>
    <row r="175" spans="1:10" x14ac:dyDescent="0.3">
      <c r="A175">
        <v>344</v>
      </c>
      <c r="B175" s="1">
        <v>45418</v>
      </c>
      <c r="C175" s="1">
        <v>45478</v>
      </c>
      <c r="D175" s="1">
        <v>45554</v>
      </c>
      <c r="E175">
        <v>1950</v>
      </c>
      <c r="F175" s="5" t="s">
        <v>6</v>
      </c>
      <c r="G175" s="5" t="s">
        <v>11</v>
      </c>
      <c r="H175">
        <v>429</v>
      </c>
      <c r="I175">
        <v>2379</v>
      </c>
      <c r="J175" t="str">
        <f ca="1">IF(TODAY()-Tabella1_2__2[[#This Row],[DATA FATTURA]]&gt;60,"DA PAGARE","PAGATA")</f>
        <v>DA PAGARE</v>
      </c>
    </row>
    <row r="176" spans="1:10" x14ac:dyDescent="0.3">
      <c r="A176">
        <v>341</v>
      </c>
      <c r="B176" s="1">
        <v>45418</v>
      </c>
      <c r="C176" s="1">
        <v>45478</v>
      </c>
      <c r="D176" s="1">
        <v>45554</v>
      </c>
      <c r="E176">
        <v>1800</v>
      </c>
      <c r="F176" s="5" t="s">
        <v>3</v>
      </c>
      <c r="G176" s="5" t="s">
        <v>12</v>
      </c>
      <c r="H176">
        <v>396</v>
      </c>
      <c r="I176">
        <v>2196</v>
      </c>
      <c r="J176" t="str">
        <f ca="1">IF(TODAY()-Tabella1_2__2[[#This Row],[DATA FATTURA]]&gt;60,"DA PAGARE","PAGATA")</f>
        <v>DA PAGARE</v>
      </c>
    </row>
    <row r="177" spans="1:10" x14ac:dyDescent="0.3">
      <c r="A177">
        <v>350</v>
      </c>
      <c r="B177" s="1">
        <v>45418</v>
      </c>
      <c r="C177" s="1">
        <v>45478</v>
      </c>
      <c r="D177" s="1">
        <v>45554</v>
      </c>
      <c r="E177">
        <v>2250</v>
      </c>
      <c r="F177" s="5" t="s">
        <v>22</v>
      </c>
      <c r="G177" s="5" t="s">
        <v>12</v>
      </c>
      <c r="H177">
        <v>495</v>
      </c>
      <c r="I177">
        <v>2745</v>
      </c>
      <c r="J177" t="str">
        <f ca="1">IF(TODAY()-Tabella1_2__2[[#This Row],[DATA FATTURA]]&gt;60,"DA PAGARE","PAGATA")</f>
        <v>DA PAGARE</v>
      </c>
    </row>
    <row r="178" spans="1:10" x14ac:dyDescent="0.3">
      <c r="A178">
        <v>340</v>
      </c>
      <c r="B178" s="1">
        <v>45418</v>
      </c>
      <c r="C178" s="1">
        <v>45478</v>
      </c>
      <c r="D178" s="1">
        <v>45554</v>
      </c>
      <c r="E178">
        <v>1750</v>
      </c>
      <c r="F178" s="5" t="s">
        <v>9</v>
      </c>
      <c r="G178" s="5" t="s">
        <v>14</v>
      </c>
      <c r="H178">
        <v>385</v>
      </c>
      <c r="I178">
        <v>2135</v>
      </c>
      <c r="J178" t="str">
        <f ca="1">IF(TODAY()-Tabella1_2__2[[#This Row],[DATA FATTURA]]&gt;60,"DA PAGARE","PAGATA")</f>
        <v>DA PAGARE</v>
      </c>
    </row>
    <row r="179" spans="1:10" x14ac:dyDescent="0.3">
      <c r="A179">
        <v>157</v>
      </c>
      <c r="B179" s="1">
        <v>45418</v>
      </c>
      <c r="C179" s="1">
        <v>45478</v>
      </c>
      <c r="D179" s="1">
        <v>45554</v>
      </c>
      <c r="E179">
        <v>3220</v>
      </c>
      <c r="F179" s="5" t="s">
        <v>6</v>
      </c>
      <c r="G179" s="5" t="s">
        <v>13</v>
      </c>
      <c r="H179">
        <v>708.4</v>
      </c>
      <c r="I179">
        <v>3928.4</v>
      </c>
      <c r="J179" t="str">
        <f ca="1">IF(TODAY()-Tabella1_2__2[[#This Row],[DATA FATTURA]]&gt;60,"DA PAGARE","PAGATA")</f>
        <v>DA PAGARE</v>
      </c>
    </row>
    <row r="180" spans="1:10" x14ac:dyDescent="0.3">
      <c r="A180">
        <v>364</v>
      </c>
      <c r="B180" s="1">
        <v>45418</v>
      </c>
      <c r="C180" s="1">
        <v>45478</v>
      </c>
      <c r="D180" s="1">
        <v>45554</v>
      </c>
      <c r="E180">
        <v>2950</v>
      </c>
      <c r="F180" s="5" t="s">
        <v>3</v>
      </c>
      <c r="G180" s="5" t="s">
        <v>12</v>
      </c>
      <c r="H180">
        <v>649</v>
      </c>
      <c r="I180">
        <v>3599</v>
      </c>
      <c r="J180" t="str">
        <f ca="1">IF(TODAY()-Tabella1_2__2[[#This Row],[DATA FATTURA]]&gt;60,"DA PAGARE","PAGATA")</f>
        <v>DA PAGARE</v>
      </c>
    </row>
    <row r="181" spans="1:10" x14ac:dyDescent="0.3">
      <c r="A181">
        <v>363</v>
      </c>
      <c r="B181" s="1">
        <v>45418</v>
      </c>
      <c r="C181" s="1">
        <v>45478</v>
      </c>
      <c r="D181" s="1">
        <v>45554</v>
      </c>
      <c r="E181">
        <v>2900</v>
      </c>
      <c r="F181" s="5" t="s">
        <v>7</v>
      </c>
      <c r="G181" s="5" t="s">
        <v>12</v>
      </c>
      <c r="H181">
        <v>638</v>
      </c>
      <c r="I181">
        <v>3538</v>
      </c>
      <c r="J181" t="str">
        <f ca="1">IF(TODAY()-Tabella1_2__2[[#This Row],[DATA FATTURA]]&gt;60,"DA PAGARE","PAGATA")</f>
        <v>DA PAGARE</v>
      </c>
    </row>
    <row r="182" spans="1:10" x14ac:dyDescent="0.3">
      <c r="A182">
        <v>299</v>
      </c>
      <c r="B182" s="1">
        <v>45418</v>
      </c>
      <c r="C182" s="1">
        <v>45478</v>
      </c>
      <c r="D182" s="1">
        <v>45554</v>
      </c>
      <c r="E182">
        <v>1100</v>
      </c>
      <c r="F182" s="5" t="s">
        <v>22</v>
      </c>
      <c r="G182" s="5" t="s">
        <v>12</v>
      </c>
      <c r="H182">
        <v>242</v>
      </c>
      <c r="I182">
        <v>1342</v>
      </c>
      <c r="J182" t="str">
        <f ca="1">IF(TODAY()-Tabella1_2__2[[#This Row],[DATA FATTURA]]&gt;60,"DA PAGARE","PAGATA")</f>
        <v>DA PAGARE</v>
      </c>
    </row>
    <row r="183" spans="1:10" x14ac:dyDescent="0.3">
      <c r="A183">
        <v>116</v>
      </c>
      <c r="B183" s="1">
        <v>45418</v>
      </c>
      <c r="C183" s="1">
        <v>45478</v>
      </c>
      <c r="D183" s="1">
        <v>45554</v>
      </c>
      <c r="E183">
        <v>2400</v>
      </c>
      <c r="F183" s="5" t="s">
        <v>5</v>
      </c>
      <c r="G183" s="5" t="s">
        <v>14</v>
      </c>
      <c r="H183">
        <v>528</v>
      </c>
      <c r="I183">
        <v>2928</v>
      </c>
      <c r="J183" t="str">
        <f ca="1">IF(TODAY()-Tabella1_2__2[[#This Row],[DATA FATTURA]]&gt;60,"DA PAGARE","PAGATA")</f>
        <v>DA PAGARE</v>
      </c>
    </row>
    <row r="184" spans="1:10" x14ac:dyDescent="0.3">
      <c r="A184">
        <v>86</v>
      </c>
      <c r="B184" s="1">
        <v>45418</v>
      </c>
      <c r="C184" s="1">
        <v>45478</v>
      </c>
      <c r="D184" s="1">
        <v>45554</v>
      </c>
      <c r="E184">
        <v>1800</v>
      </c>
      <c r="F184" s="5" t="s">
        <v>3</v>
      </c>
      <c r="G184" s="5" t="s">
        <v>12</v>
      </c>
      <c r="H184">
        <v>396</v>
      </c>
      <c r="I184">
        <v>2196</v>
      </c>
      <c r="J184" t="str">
        <f ca="1">IF(TODAY()-Tabella1_2__2[[#This Row],[DATA FATTURA]]&gt;60,"DA PAGARE","PAGATA")</f>
        <v>DA PAGARE</v>
      </c>
    </row>
    <row r="185" spans="1:10" x14ac:dyDescent="0.3">
      <c r="A185">
        <v>352</v>
      </c>
      <c r="B185" s="1">
        <v>45417</v>
      </c>
      <c r="C185" s="1">
        <v>45477</v>
      </c>
      <c r="D185" s="1">
        <v>45554</v>
      </c>
      <c r="E185">
        <v>2350</v>
      </c>
      <c r="F185" s="5" t="s">
        <v>8</v>
      </c>
      <c r="G185" s="5" t="s">
        <v>12</v>
      </c>
      <c r="H185">
        <v>517</v>
      </c>
      <c r="I185">
        <v>2867</v>
      </c>
      <c r="J185" t="str">
        <f ca="1">IF(TODAY()-Tabella1_2__2[[#This Row],[DATA FATTURA]]&gt;60,"DA PAGARE","PAGATA")</f>
        <v>DA PAGARE</v>
      </c>
    </row>
    <row r="186" spans="1:10" x14ac:dyDescent="0.3">
      <c r="A186">
        <v>493</v>
      </c>
      <c r="B186" s="1">
        <v>45417</v>
      </c>
      <c r="C186" s="1">
        <v>45477</v>
      </c>
      <c r="D186" s="1">
        <v>45554</v>
      </c>
      <c r="E186">
        <v>4700</v>
      </c>
      <c r="F186" s="5" t="s">
        <v>9</v>
      </c>
      <c r="G186" s="5" t="s">
        <v>13</v>
      </c>
      <c r="H186">
        <v>1034</v>
      </c>
      <c r="I186">
        <v>5734</v>
      </c>
      <c r="J186" t="str">
        <f ca="1">IF(TODAY()-Tabella1_2__2[[#This Row],[DATA FATTURA]]&gt;60,"DA PAGARE","PAGATA")</f>
        <v>DA PAGARE</v>
      </c>
    </row>
    <row r="187" spans="1:10" x14ac:dyDescent="0.3">
      <c r="A187">
        <v>5</v>
      </c>
      <c r="B187" s="1">
        <v>45417</v>
      </c>
      <c r="C187" s="1">
        <v>45477</v>
      </c>
      <c r="D187" s="1">
        <v>45554</v>
      </c>
      <c r="E187">
        <v>180</v>
      </c>
      <c r="F187" s="5" t="s">
        <v>3</v>
      </c>
      <c r="G187" s="5" t="s">
        <v>12</v>
      </c>
      <c r="H187">
        <v>39.6</v>
      </c>
      <c r="I187">
        <v>219.6</v>
      </c>
      <c r="J187" t="str">
        <f ca="1">IF(TODAY()-Tabella1_2__2[[#This Row],[DATA FATTURA]]&gt;60,"DA PAGARE","PAGATA")</f>
        <v>DA PAGARE</v>
      </c>
    </row>
    <row r="188" spans="1:10" x14ac:dyDescent="0.3">
      <c r="A188">
        <v>261</v>
      </c>
      <c r="B188" s="1">
        <v>45417</v>
      </c>
      <c r="C188" s="1">
        <v>45477</v>
      </c>
      <c r="D188" s="1">
        <v>45554</v>
      </c>
      <c r="E188">
        <v>5300</v>
      </c>
      <c r="F188" s="5" t="s">
        <v>7</v>
      </c>
      <c r="G188" s="5" t="s">
        <v>13</v>
      </c>
      <c r="H188">
        <v>1166</v>
      </c>
      <c r="I188">
        <v>6466</v>
      </c>
      <c r="J188" t="str">
        <f ca="1">IF(TODAY()-Tabella1_2__2[[#This Row],[DATA FATTURA]]&gt;60,"DA PAGARE","PAGATA")</f>
        <v>DA PAGARE</v>
      </c>
    </row>
    <row r="189" spans="1:10" x14ac:dyDescent="0.3">
      <c r="A189">
        <v>246</v>
      </c>
      <c r="B189" s="1">
        <v>45417</v>
      </c>
      <c r="C189" s="1">
        <v>45477</v>
      </c>
      <c r="D189" s="1">
        <v>45554</v>
      </c>
      <c r="E189">
        <v>5000</v>
      </c>
      <c r="F189" s="5" t="s">
        <v>6</v>
      </c>
      <c r="G189" s="5" t="s">
        <v>11</v>
      </c>
      <c r="H189">
        <v>1100</v>
      </c>
      <c r="I189">
        <v>6100</v>
      </c>
      <c r="J189" t="str">
        <f ca="1">IF(TODAY()-Tabella1_2__2[[#This Row],[DATA FATTURA]]&gt;60,"DA PAGARE","PAGATA")</f>
        <v>DA PAGARE</v>
      </c>
    </row>
    <row r="190" spans="1:10" x14ac:dyDescent="0.3">
      <c r="A190">
        <v>372</v>
      </c>
      <c r="B190" s="1">
        <v>45417</v>
      </c>
      <c r="C190" s="1">
        <v>45477</v>
      </c>
      <c r="D190" s="1">
        <v>45554</v>
      </c>
      <c r="E190">
        <v>3350</v>
      </c>
      <c r="F190" s="5" t="s">
        <v>8</v>
      </c>
      <c r="G190" s="5" t="s">
        <v>11</v>
      </c>
      <c r="H190">
        <v>737</v>
      </c>
      <c r="I190">
        <v>4087</v>
      </c>
      <c r="J190" t="str">
        <f ca="1">IF(TODAY()-Tabella1_2__2[[#This Row],[DATA FATTURA]]&gt;60,"DA PAGARE","PAGATA")</f>
        <v>DA PAGARE</v>
      </c>
    </row>
    <row r="191" spans="1:10" x14ac:dyDescent="0.3">
      <c r="A191">
        <v>107</v>
      </c>
      <c r="B191" s="1">
        <v>45417</v>
      </c>
      <c r="C191" s="1">
        <v>45477</v>
      </c>
      <c r="D191" s="1">
        <v>45554</v>
      </c>
      <c r="E191">
        <v>2220</v>
      </c>
      <c r="F191" s="5" t="s">
        <v>3</v>
      </c>
      <c r="G191" s="5" t="s">
        <v>13</v>
      </c>
      <c r="H191">
        <v>488.4</v>
      </c>
      <c r="I191">
        <v>2708.4</v>
      </c>
      <c r="J191" t="str">
        <f ca="1">IF(TODAY()-Tabella1_2__2[[#This Row],[DATA FATTURA]]&gt;60,"DA PAGARE","PAGATA")</f>
        <v>DA PAGARE</v>
      </c>
    </row>
    <row r="192" spans="1:10" x14ac:dyDescent="0.3">
      <c r="A192">
        <v>91</v>
      </c>
      <c r="B192" s="1">
        <v>45417</v>
      </c>
      <c r="C192" s="1">
        <v>45477</v>
      </c>
      <c r="D192" s="1">
        <v>45554</v>
      </c>
      <c r="E192">
        <v>1900</v>
      </c>
      <c r="F192" s="5" t="s">
        <v>7</v>
      </c>
      <c r="G192" s="5" t="s">
        <v>14</v>
      </c>
      <c r="H192">
        <v>418</v>
      </c>
      <c r="I192">
        <v>2318</v>
      </c>
      <c r="J192" t="str">
        <f ca="1">IF(TODAY()-Tabella1_2__2[[#This Row],[DATA FATTURA]]&gt;60,"DA PAGARE","PAGATA")</f>
        <v>DA PAGARE</v>
      </c>
    </row>
    <row r="193" spans="1:10" x14ac:dyDescent="0.3">
      <c r="A193">
        <v>481</v>
      </c>
      <c r="B193" s="1">
        <v>45417</v>
      </c>
      <c r="C193" s="1">
        <v>45477</v>
      </c>
      <c r="D193" s="1">
        <v>45554</v>
      </c>
      <c r="E193">
        <v>5900</v>
      </c>
      <c r="F193" s="5" t="s">
        <v>3</v>
      </c>
      <c r="G193" s="5" t="s">
        <v>12</v>
      </c>
      <c r="H193">
        <v>1298</v>
      </c>
      <c r="I193">
        <v>7198</v>
      </c>
      <c r="J193" t="str">
        <f ca="1">IF(TODAY()-Tabella1_2__2[[#This Row],[DATA FATTURA]]&gt;60,"DA PAGARE","PAGATA")</f>
        <v>DA PAGARE</v>
      </c>
    </row>
    <row r="194" spans="1:10" x14ac:dyDescent="0.3">
      <c r="A194">
        <v>219</v>
      </c>
      <c r="B194" s="1">
        <v>45417</v>
      </c>
      <c r="C194" s="1">
        <v>45477</v>
      </c>
      <c r="D194" s="1">
        <v>45554</v>
      </c>
      <c r="E194">
        <v>4460</v>
      </c>
      <c r="F194" s="5" t="s">
        <v>8</v>
      </c>
      <c r="G194" s="5" t="s">
        <v>13</v>
      </c>
      <c r="H194">
        <v>981.2</v>
      </c>
      <c r="I194">
        <v>5441.2</v>
      </c>
      <c r="J194" t="str">
        <f ca="1">IF(TODAY()-Tabella1_2__2[[#This Row],[DATA FATTURA]]&gt;60,"DA PAGARE","PAGATA")</f>
        <v>DA PAGARE</v>
      </c>
    </row>
    <row r="195" spans="1:10" x14ac:dyDescent="0.3">
      <c r="A195">
        <v>218</v>
      </c>
      <c r="B195" s="1">
        <v>45417</v>
      </c>
      <c r="C195" s="1">
        <v>45477</v>
      </c>
      <c r="D195" s="1">
        <v>45554</v>
      </c>
      <c r="E195">
        <v>4440</v>
      </c>
      <c r="F195" s="5" t="s">
        <v>5</v>
      </c>
      <c r="G195" s="5" t="s">
        <v>11</v>
      </c>
      <c r="H195">
        <v>976.8</v>
      </c>
      <c r="I195">
        <v>5416.8</v>
      </c>
      <c r="J195" t="str">
        <f ca="1">IF(TODAY()-Tabella1_2__2[[#This Row],[DATA FATTURA]]&gt;60,"DA PAGARE","PAGATA")</f>
        <v>DA PAGARE</v>
      </c>
    </row>
    <row r="196" spans="1:10" x14ac:dyDescent="0.3">
      <c r="A196">
        <v>479</v>
      </c>
      <c r="B196" s="1">
        <v>45417</v>
      </c>
      <c r="C196" s="1">
        <v>45477</v>
      </c>
      <c r="D196" s="1">
        <v>45554</v>
      </c>
      <c r="E196">
        <v>6100</v>
      </c>
      <c r="F196" s="5" t="s">
        <v>5</v>
      </c>
      <c r="G196" s="5" t="s">
        <v>13</v>
      </c>
      <c r="H196">
        <v>1342</v>
      </c>
      <c r="I196">
        <v>7442</v>
      </c>
      <c r="J196" t="str">
        <f ca="1">IF(TODAY()-Tabella1_2__2[[#This Row],[DATA FATTURA]]&gt;60,"DA PAGARE","PAGATA")</f>
        <v>DA PAGARE</v>
      </c>
    </row>
    <row r="197" spans="1:10" x14ac:dyDescent="0.3">
      <c r="A197">
        <v>463</v>
      </c>
      <c r="B197" s="1">
        <v>45417</v>
      </c>
      <c r="C197" s="1">
        <v>45477</v>
      </c>
      <c r="D197" s="1">
        <v>45554</v>
      </c>
      <c r="E197">
        <v>7700</v>
      </c>
      <c r="F197" s="5" t="s">
        <v>6</v>
      </c>
      <c r="G197" s="5" t="s">
        <v>11</v>
      </c>
      <c r="H197">
        <v>1694</v>
      </c>
      <c r="I197">
        <v>9394</v>
      </c>
      <c r="J197" t="str">
        <f ca="1">IF(TODAY()-Tabella1_2__2[[#This Row],[DATA FATTURA]]&gt;60,"DA PAGARE","PAGATA")</f>
        <v>DA PAGARE</v>
      </c>
    </row>
    <row r="198" spans="1:10" x14ac:dyDescent="0.3">
      <c r="A198">
        <v>459</v>
      </c>
      <c r="B198" s="1">
        <v>45417</v>
      </c>
      <c r="C198" s="1">
        <v>45477</v>
      </c>
      <c r="D198" s="1">
        <v>45554</v>
      </c>
      <c r="E198">
        <v>2345</v>
      </c>
      <c r="F198" s="5" t="s">
        <v>9</v>
      </c>
      <c r="G198" s="5" t="s">
        <v>13</v>
      </c>
      <c r="H198">
        <v>515.9</v>
      </c>
      <c r="I198">
        <v>2860.9</v>
      </c>
      <c r="J198" t="str">
        <f ca="1">IF(TODAY()-Tabella1_2__2[[#This Row],[DATA FATTURA]]&gt;60,"DA PAGARE","PAGATA")</f>
        <v>DA PAGARE</v>
      </c>
    </row>
    <row r="199" spans="1:10" x14ac:dyDescent="0.3">
      <c r="A199">
        <v>13</v>
      </c>
      <c r="B199" s="1">
        <v>45417</v>
      </c>
      <c r="C199" s="1">
        <v>45477</v>
      </c>
      <c r="D199" s="1">
        <v>45554</v>
      </c>
      <c r="E199">
        <v>340</v>
      </c>
      <c r="F199" s="5" t="s">
        <v>4</v>
      </c>
      <c r="G199" s="5" t="s">
        <v>12</v>
      </c>
      <c r="H199">
        <v>74.8</v>
      </c>
      <c r="I199">
        <v>414.8</v>
      </c>
      <c r="J199" t="str">
        <f ca="1">IF(TODAY()-Tabella1_2__2[[#This Row],[DATA FATTURA]]&gt;60,"DA PAGARE","PAGATA")</f>
        <v>DA PAGARE</v>
      </c>
    </row>
    <row r="200" spans="1:10" x14ac:dyDescent="0.3">
      <c r="A200">
        <v>208</v>
      </c>
      <c r="B200" s="1">
        <v>45417</v>
      </c>
      <c r="C200" s="1">
        <v>45477</v>
      </c>
      <c r="D200" s="1">
        <v>45554</v>
      </c>
      <c r="E200">
        <v>4240</v>
      </c>
      <c r="F200" s="5" t="s">
        <v>6</v>
      </c>
      <c r="G200" s="5" t="s">
        <v>11</v>
      </c>
      <c r="H200">
        <v>932.8</v>
      </c>
      <c r="I200">
        <v>5172.8</v>
      </c>
      <c r="J200" t="str">
        <f ca="1">IF(TODAY()-Tabella1_2__2[[#This Row],[DATA FATTURA]]&gt;60,"DA PAGARE","PAGATA")</f>
        <v>DA PAGARE</v>
      </c>
    </row>
    <row r="201" spans="1:10" x14ac:dyDescent="0.3">
      <c r="A201">
        <v>129</v>
      </c>
      <c r="B201" s="1">
        <v>45417</v>
      </c>
      <c r="C201" s="1">
        <v>45477</v>
      </c>
      <c r="D201" s="1">
        <v>45554</v>
      </c>
      <c r="E201">
        <v>2660</v>
      </c>
      <c r="F201" s="5" t="s">
        <v>22</v>
      </c>
      <c r="G201" s="5" t="s">
        <v>13</v>
      </c>
      <c r="H201">
        <v>585.20000000000005</v>
      </c>
      <c r="I201">
        <v>3245.2</v>
      </c>
      <c r="J201" t="str">
        <f ca="1">IF(TODAY()-Tabella1_2__2[[#This Row],[DATA FATTURA]]&gt;60,"DA PAGARE","PAGATA")</f>
        <v>DA PAGARE</v>
      </c>
    </row>
    <row r="202" spans="1:10" x14ac:dyDescent="0.3">
      <c r="A202">
        <v>73</v>
      </c>
      <c r="B202" s="1">
        <v>45417</v>
      </c>
      <c r="C202" s="1">
        <v>45477</v>
      </c>
      <c r="D202" s="1">
        <v>45554</v>
      </c>
      <c r="E202">
        <v>1540</v>
      </c>
      <c r="F202" s="5" t="s">
        <v>3</v>
      </c>
      <c r="G202" s="5" t="s">
        <v>13</v>
      </c>
      <c r="H202">
        <v>338.8</v>
      </c>
      <c r="I202">
        <v>1878.8</v>
      </c>
      <c r="J202" t="str">
        <f ca="1">IF(TODAY()-Tabella1_2__2[[#This Row],[DATA FATTURA]]&gt;60,"DA PAGARE","PAGATA")</f>
        <v>DA PAGARE</v>
      </c>
    </row>
    <row r="203" spans="1:10" x14ac:dyDescent="0.3">
      <c r="A203">
        <v>403</v>
      </c>
      <c r="B203" s="1">
        <v>45417</v>
      </c>
      <c r="C203" s="1">
        <v>45477</v>
      </c>
      <c r="D203" s="1">
        <v>45554</v>
      </c>
      <c r="E203">
        <v>4900</v>
      </c>
      <c r="F203" s="5" t="s">
        <v>8</v>
      </c>
      <c r="G203" s="5" t="s">
        <v>13</v>
      </c>
      <c r="H203">
        <v>1078</v>
      </c>
      <c r="I203">
        <v>5978</v>
      </c>
      <c r="J203" t="str">
        <f ca="1">IF(TODAY()-Tabella1_2__2[[#This Row],[DATA FATTURA]]&gt;60,"DA PAGARE","PAGATA")</f>
        <v>DA PAGARE</v>
      </c>
    </row>
    <row r="204" spans="1:10" x14ac:dyDescent="0.3">
      <c r="A204">
        <v>68</v>
      </c>
      <c r="B204" s="1">
        <v>45417</v>
      </c>
      <c r="C204" s="1">
        <v>45477</v>
      </c>
      <c r="D204" s="1">
        <v>45554</v>
      </c>
      <c r="E204">
        <v>1440</v>
      </c>
      <c r="F204" s="5" t="s">
        <v>9</v>
      </c>
      <c r="G204" s="5" t="s">
        <v>11</v>
      </c>
      <c r="H204">
        <v>316.8</v>
      </c>
      <c r="I204">
        <v>1756.8</v>
      </c>
      <c r="J204" t="str">
        <f ca="1">IF(TODAY()-Tabella1_2__2[[#This Row],[DATA FATTURA]]&gt;60,"DA PAGARE","PAGATA")</f>
        <v>DA PAGARE</v>
      </c>
    </row>
    <row r="205" spans="1:10" x14ac:dyDescent="0.3">
      <c r="A205">
        <v>149</v>
      </c>
      <c r="B205" s="1">
        <v>45417</v>
      </c>
      <c r="C205" s="1">
        <v>45477</v>
      </c>
      <c r="D205" s="1">
        <v>45554</v>
      </c>
      <c r="E205">
        <v>3060</v>
      </c>
      <c r="F205" s="5" t="s">
        <v>4</v>
      </c>
      <c r="G205" s="5" t="s">
        <v>13</v>
      </c>
      <c r="H205">
        <v>673.2</v>
      </c>
      <c r="I205">
        <v>3733.2</v>
      </c>
      <c r="J205" t="str">
        <f ca="1">IF(TODAY()-Tabella1_2__2[[#This Row],[DATA FATTURA]]&gt;60,"DA PAGARE","PAGATA")</f>
        <v>DA PAGARE</v>
      </c>
    </row>
    <row r="206" spans="1:10" x14ac:dyDescent="0.3">
      <c r="A206">
        <v>183</v>
      </c>
      <c r="B206" s="1">
        <v>45417</v>
      </c>
      <c r="C206" s="1">
        <v>45477</v>
      </c>
      <c r="D206" s="1">
        <v>45554</v>
      </c>
      <c r="E206">
        <v>3740</v>
      </c>
      <c r="F206" s="5" t="s">
        <v>4</v>
      </c>
      <c r="G206" s="5" t="s">
        <v>11</v>
      </c>
      <c r="H206">
        <v>822.8</v>
      </c>
      <c r="I206">
        <v>4562.8</v>
      </c>
      <c r="J206" t="str">
        <f ca="1">IF(TODAY()-Tabella1_2__2[[#This Row],[DATA FATTURA]]&gt;60,"DA PAGARE","PAGATA")</f>
        <v>DA PAGARE</v>
      </c>
    </row>
    <row r="207" spans="1:10" x14ac:dyDescent="0.3">
      <c r="A207">
        <v>181</v>
      </c>
      <c r="B207" s="1">
        <v>45417</v>
      </c>
      <c r="C207" s="1">
        <v>45477</v>
      </c>
      <c r="D207" s="1">
        <v>45554</v>
      </c>
      <c r="E207">
        <v>3700</v>
      </c>
      <c r="F207" s="5" t="s">
        <v>22</v>
      </c>
      <c r="G207" s="5" t="s">
        <v>12</v>
      </c>
      <c r="H207">
        <v>814</v>
      </c>
      <c r="I207">
        <v>4514</v>
      </c>
      <c r="J207" t="str">
        <f ca="1">IF(TODAY()-Tabella1_2__2[[#This Row],[DATA FATTURA]]&gt;60,"DA PAGARE","PAGATA")</f>
        <v>DA PAGARE</v>
      </c>
    </row>
    <row r="208" spans="1:10" x14ac:dyDescent="0.3">
      <c r="A208">
        <v>415</v>
      </c>
      <c r="B208" s="1">
        <v>45417</v>
      </c>
      <c r="C208" s="1">
        <v>45477</v>
      </c>
      <c r="D208" s="1">
        <v>45554</v>
      </c>
      <c r="E208">
        <v>5500</v>
      </c>
      <c r="F208" s="5" t="s">
        <v>3</v>
      </c>
      <c r="G208" s="5" t="s">
        <v>13</v>
      </c>
      <c r="H208">
        <v>1210</v>
      </c>
      <c r="I208">
        <v>6710</v>
      </c>
      <c r="J208" t="str">
        <f ca="1">IF(TODAY()-Tabella1_2__2[[#This Row],[DATA FATTURA]]&gt;60,"DA PAGARE","PAGATA")</f>
        <v>DA PAGARE</v>
      </c>
    </row>
    <row r="209" spans="1:10" x14ac:dyDescent="0.3">
      <c r="A209">
        <v>56</v>
      </c>
      <c r="B209" s="1">
        <v>45417</v>
      </c>
      <c r="C209" s="1">
        <v>45477</v>
      </c>
      <c r="D209" s="1">
        <v>45554</v>
      </c>
      <c r="E209">
        <v>1200</v>
      </c>
      <c r="F209" s="5" t="s">
        <v>3</v>
      </c>
      <c r="G209" s="5" t="s">
        <v>12</v>
      </c>
      <c r="H209">
        <v>264</v>
      </c>
      <c r="I209">
        <v>1464</v>
      </c>
      <c r="J209" t="str">
        <f ca="1">IF(TODAY()-Tabella1_2__2[[#This Row],[DATA FATTURA]]&gt;60,"DA PAGARE","PAGATA")</f>
        <v>DA PAGARE</v>
      </c>
    </row>
    <row r="210" spans="1:10" x14ac:dyDescent="0.3">
      <c r="A210">
        <v>298</v>
      </c>
      <c r="B210" s="1">
        <v>45417</v>
      </c>
      <c r="C210" s="1">
        <v>45477</v>
      </c>
      <c r="D210" s="1">
        <v>45554</v>
      </c>
      <c r="E210">
        <v>900</v>
      </c>
      <c r="F210" s="5" t="s">
        <v>8</v>
      </c>
      <c r="G210" s="5" t="s">
        <v>14</v>
      </c>
      <c r="H210">
        <v>198</v>
      </c>
      <c r="I210">
        <v>1098</v>
      </c>
      <c r="J210" t="str">
        <f ca="1">IF(TODAY()-Tabella1_2__2[[#This Row],[DATA FATTURA]]&gt;60,"DA PAGARE","PAGATA")</f>
        <v>DA PAGARE</v>
      </c>
    </row>
    <row r="211" spans="1:10" x14ac:dyDescent="0.3">
      <c r="A211">
        <v>412</v>
      </c>
      <c r="B211" s="1">
        <v>45417</v>
      </c>
      <c r="C211" s="1">
        <v>45477</v>
      </c>
      <c r="D211" s="1">
        <v>45554</v>
      </c>
      <c r="E211">
        <v>5350</v>
      </c>
      <c r="F211" s="5" t="s">
        <v>6</v>
      </c>
      <c r="G211" s="5" t="s">
        <v>12</v>
      </c>
      <c r="H211">
        <v>1177</v>
      </c>
      <c r="I211">
        <v>6527</v>
      </c>
      <c r="J211" t="str">
        <f ca="1">IF(TODAY()-Tabella1_2__2[[#This Row],[DATA FATTURA]]&gt;60,"DA PAGARE","PAGATA")</f>
        <v>DA PAGARE</v>
      </c>
    </row>
    <row r="212" spans="1:10" x14ac:dyDescent="0.3">
      <c r="A212">
        <v>291</v>
      </c>
      <c r="B212" s="1">
        <v>45417</v>
      </c>
      <c r="C212" s="1">
        <v>45477</v>
      </c>
      <c r="D212" s="1">
        <v>45554</v>
      </c>
      <c r="E212">
        <v>5900</v>
      </c>
      <c r="F212" s="5" t="s">
        <v>4</v>
      </c>
      <c r="G212" s="5" t="s">
        <v>13</v>
      </c>
      <c r="H212">
        <v>1298</v>
      </c>
      <c r="I212">
        <v>7198</v>
      </c>
      <c r="J212" t="str">
        <f ca="1">IF(TODAY()-Tabella1_2__2[[#This Row],[DATA FATTURA]]&gt;60,"DA PAGARE","PAGATA")</f>
        <v>DA PAGARE</v>
      </c>
    </row>
    <row r="213" spans="1:10" x14ac:dyDescent="0.3">
      <c r="A213">
        <v>65</v>
      </c>
      <c r="B213" s="1">
        <v>45417</v>
      </c>
      <c r="C213" s="1">
        <v>45477</v>
      </c>
      <c r="D213" s="1">
        <v>45554</v>
      </c>
      <c r="E213">
        <v>1380</v>
      </c>
      <c r="F213" s="5" t="s">
        <v>5</v>
      </c>
      <c r="G213" s="5" t="s">
        <v>13</v>
      </c>
      <c r="H213">
        <v>303.60000000000002</v>
      </c>
      <c r="I213">
        <v>1683.6</v>
      </c>
      <c r="J213" t="str">
        <f ca="1">IF(TODAY()-Tabella1_2__2[[#This Row],[DATA FATTURA]]&gt;60,"DA PAGARE","PAGATA")</f>
        <v>DA PAGARE</v>
      </c>
    </row>
    <row r="214" spans="1:10" x14ac:dyDescent="0.3">
      <c r="A214">
        <v>441</v>
      </c>
      <c r="B214" s="1">
        <v>45417</v>
      </c>
      <c r="C214" s="1">
        <v>45477</v>
      </c>
      <c r="D214" s="1">
        <v>45554</v>
      </c>
      <c r="E214">
        <v>6800</v>
      </c>
      <c r="F214" s="5" t="s">
        <v>22</v>
      </c>
      <c r="G214" s="5" t="s">
        <v>14</v>
      </c>
      <c r="H214">
        <v>1496</v>
      </c>
      <c r="I214">
        <v>8296</v>
      </c>
      <c r="J214" t="str">
        <f ca="1">IF(TODAY()-Tabella1_2__2[[#This Row],[DATA FATTURA]]&gt;60,"DA PAGARE","PAGATA")</f>
        <v>DA PAGARE</v>
      </c>
    </row>
    <row r="215" spans="1:10" x14ac:dyDescent="0.3">
      <c r="A215">
        <v>263</v>
      </c>
      <c r="B215" s="1">
        <v>45417</v>
      </c>
      <c r="C215" s="1">
        <v>45477</v>
      </c>
      <c r="D215" s="1">
        <v>45554</v>
      </c>
      <c r="E215">
        <v>5340</v>
      </c>
      <c r="F215" s="5" t="s">
        <v>6</v>
      </c>
      <c r="G215" s="5" t="s">
        <v>13</v>
      </c>
      <c r="H215">
        <v>1174.8</v>
      </c>
      <c r="I215">
        <v>6514.8</v>
      </c>
      <c r="J215" t="str">
        <f ca="1">IF(TODAY()-Tabella1_2__2[[#This Row],[DATA FATTURA]]&gt;60,"DA PAGARE","PAGATA")</f>
        <v>DA PAGARE</v>
      </c>
    </row>
    <row r="216" spans="1:10" x14ac:dyDescent="0.3">
      <c r="A216">
        <v>41</v>
      </c>
      <c r="B216" s="1">
        <v>45417</v>
      </c>
      <c r="C216" s="1">
        <v>45477</v>
      </c>
      <c r="D216" s="1">
        <v>45554</v>
      </c>
      <c r="E216">
        <v>900</v>
      </c>
      <c r="F216" s="5" t="s">
        <v>3</v>
      </c>
      <c r="G216" s="5" t="s">
        <v>12</v>
      </c>
      <c r="H216">
        <v>198</v>
      </c>
      <c r="I216">
        <v>1098</v>
      </c>
      <c r="J216" t="str">
        <f ca="1">IF(TODAY()-Tabella1_2__2[[#This Row],[DATA FATTURA]]&gt;60,"DA PAGARE","PAGATA")</f>
        <v>DA PAGARE</v>
      </c>
    </row>
    <row r="217" spans="1:10" x14ac:dyDescent="0.3">
      <c r="A217">
        <v>39</v>
      </c>
      <c r="B217" s="1">
        <v>45417</v>
      </c>
      <c r="C217" s="1">
        <v>45477</v>
      </c>
      <c r="D217" s="1">
        <v>45554</v>
      </c>
      <c r="E217">
        <v>860</v>
      </c>
      <c r="F217" s="5" t="s">
        <v>3</v>
      </c>
      <c r="G217" s="5" t="s">
        <v>13</v>
      </c>
      <c r="H217">
        <v>189.2</v>
      </c>
      <c r="I217">
        <v>1049.2</v>
      </c>
      <c r="J217" t="str">
        <f ca="1">IF(TODAY()-Tabella1_2__2[[#This Row],[DATA FATTURA]]&gt;60,"DA PAGARE","PAGATA")</f>
        <v>DA PAGARE</v>
      </c>
    </row>
    <row r="218" spans="1:10" x14ac:dyDescent="0.3">
      <c r="A218">
        <v>79</v>
      </c>
      <c r="B218" s="1">
        <v>45417</v>
      </c>
      <c r="C218" s="1">
        <v>45477</v>
      </c>
      <c r="D218" s="1">
        <v>45554</v>
      </c>
      <c r="E218">
        <v>1660</v>
      </c>
      <c r="F218" s="5" t="s">
        <v>22</v>
      </c>
      <c r="G218" s="5" t="s">
        <v>13</v>
      </c>
      <c r="H218">
        <v>365.2</v>
      </c>
      <c r="I218">
        <v>2025.2</v>
      </c>
      <c r="J218" t="str">
        <f ca="1">IF(TODAY()-Tabella1_2__2[[#This Row],[DATA FATTURA]]&gt;60,"DA PAGARE","PAGATA")</f>
        <v>DA PAGARE</v>
      </c>
    </row>
    <row r="219" spans="1:10" x14ac:dyDescent="0.3">
      <c r="A219">
        <v>82</v>
      </c>
      <c r="B219" s="1">
        <v>45417</v>
      </c>
      <c r="C219" s="1">
        <v>45477</v>
      </c>
      <c r="D219" s="1">
        <v>45554</v>
      </c>
      <c r="E219">
        <v>1720</v>
      </c>
      <c r="F219" s="5" t="s">
        <v>5</v>
      </c>
      <c r="G219" s="5" t="s">
        <v>11</v>
      </c>
      <c r="H219">
        <v>378.4</v>
      </c>
      <c r="I219">
        <v>2098.4</v>
      </c>
      <c r="J219" t="str">
        <f ca="1">IF(TODAY()-Tabella1_2__2[[#This Row],[DATA FATTURA]]&gt;60,"DA PAGARE","PAGATA")</f>
        <v>DA PAGARE</v>
      </c>
    </row>
    <row r="220" spans="1:10" x14ac:dyDescent="0.3">
      <c r="A220">
        <v>106</v>
      </c>
      <c r="B220" s="1">
        <v>45417</v>
      </c>
      <c r="C220" s="1">
        <v>45477</v>
      </c>
      <c r="D220" s="1">
        <v>45554</v>
      </c>
      <c r="E220">
        <v>2200</v>
      </c>
      <c r="F220" s="5" t="s">
        <v>6</v>
      </c>
      <c r="G220" s="5" t="s">
        <v>11</v>
      </c>
      <c r="H220">
        <v>484</v>
      </c>
      <c r="I220">
        <v>2684</v>
      </c>
      <c r="J220" t="str">
        <f ca="1">IF(TODAY()-Tabella1_2__2[[#This Row],[DATA FATTURA]]&gt;60,"DA PAGARE","PAGATA")</f>
        <v>DA PAGARE</v>
      </c>
    </row>
    <row r="221" spans="1:10" x14ac:dyDescent="0.3">
      <c r="A221">
        <v>237</v>
      </c>
      <c r="B221" s="1">
        <v>45416</v>
      </c>
      <c r="C221" s="1">
        <v>45476</v>
      </c>
      <c r="D221" s="1">
        <v>45554</v>
      </c>
      <c r="E221">
        <v>4820</v>
      </c>
      <c r="F221" s="5" t="s">
        <v>22</v>
      </c>
      <c r="G221" s="5" t="s">
        <v>12</v>
      </c>
      <c r="H221">
        <v>1060.4000000000001</v>
      </c>
      <c r="I221">
        <v>5880.4</v>
      </c>
      <c r="J221" t="str">
        <f ca="1">IF(TODAY()-Tabella1_2__2[[#This Row],[DATA FATTURA]]&gt;60,"DA PAGARE","PAGATA")</f>
        <v>DA PAGARE</v>
      </c>
    </row>
    <row r="222" spans="1:10" x14ac:dyDescent="0.3">
      <c r="A222">
        <v>348</v>
      </c>
      <c r="B222" s="1">
        <v>45416</v>
      </c>
      <c r="C222" s="1">
        <v>45476</v>
      </c>
      <c r="D222" s="1">
        <v>45554</v>
      </c>
      <c r="E222">
        <v>2150</v>
      </c>
      <c r="F222" s="5" t="s">
        <v>6</v>
      </c>
      <c r="G222" s="5" t="s">
        <v>11</v>
      </c>
      <c r="H222">
        <v>473</v>
      </c>
      <c r="I222">
        <v>2623</v>
      </c>
      <c r="J222" t="str">
        <f ca="1">IF(TODAY()-Tabella1_2__2[[#This Row],[DATA FATTURA]]&gt;60,"DA PAGARE","PAGATA")</f>
        <v>DA PAGARE</v>
      </c>
    </row>
    <row r="223" spans="1:10" x14ac:dyDescent="0.3">
      <c r="A223">
        <v>419</v>
      </c>
      <c r="B223" s="1">
        <v>45416</v>
      </c>
      <c r="C223" s="1">
        <v>45476</v>
      </c>
      <c r="D223" s="1">
        <v>45554</v>
      </c>
      <c r="E223">
        <v>5700</v>
      </c>
      <c r="F223" s="5" t="s">
        <v>22</v>
      </c>
      <c r="G223" s="5" t="s">
        <v>12</v>
      </c>
      <c r="H223">
        <v>1254</v>
      </c>
      <c r="I223">
        <v>6954</v>
      </c>
      <c r="J223" t="str">
        <f ca="1">IF(TODAY()-Tabella1_2__2[[#This Row],[DATA FATTURA]]&gt;60,"DA PAGARE","PAGATA")</f>
        <v>DA PAGARE</v>
      </c>
    </row>
    <row r="224" spans="1:10" x14ac:dyDescent="0.3">
      <c r="A224">
        <v>378</v>
      </c>
      <c r="B224" s="1">
        <v>45416</v>
      </c>
      <c r="C224" s="1">
        <v>45476</v>
      </c>
      <c r="D224" s="1">
        <v>45554</v>
      </c>
      <c r="E224">
        <v>3650</v>
      </c>
      <c r="F224" s="5" t="s">
        <v>6</v>
      </c>
      <c r="G224" s="5" t="s">
        <v>12</v>
      </c>
      <c r="H224">
        <v>803</v>
      </c>
      <c r="I224">
        <v>4453</v>
      </c>
      <c r="J224" t="str">
        <f ca="1">IF(TODAY()-Tabella1_2__2[[#This Row],[DATA FATTURA]]&gt;60,"DA PAGARE","PAGATA")</f>
        <v>DA PAGARE</v>
      </c>
    </row>
    <row r="225" spans="1:10" x14ac:dyDescent="0.3">
      <c r="A225">
        <v>357</v>
      </c>
      <c r="B225" s="1">
        <v>45416</v>
      </c>
      <c r="C225" s="1">
        <v>45476</v>
      </c>
      <c r="D225" s="1">
        <v>45554</v>
      </c>
      <c r="E225">
        <v>2600</v>
      </c>
      <c r="F225" s="5" t="s">
        <v>9</v>
      </c>
      <c r="G225" s="5" t="s">
        <v>14</v>
      </c>
      <c r="H225">
        <v>572</v>
      </c>
      <c r="I225">
        <v>3172</v>
      </c>
      <c r="J225" t="str">
        <f ca="1">IF(TODAY()-Tabella1_2__2[[#This Row],[DATA FATTURA]]&gt;60,"DA PAGARE","PAGATA")</f>
        <v>DA PAGARE</v>
      </c>
    </row>
    <row r="226" spans="1:10" x14ac:dyDescent="0.3">
      <c r="A226">
        <v>395</v>
      </c>
      <c r="B226" s="1">
        <v>45416</v>
      </c>
      <c r="C226" s="1">
        <v>45476</v>
      </c>
      <c r="D226" s="1">
        <v>45554</v>
      </c>
      <c r="E226">
        <v>4500</v>
      </c>
      <c r="F226" s="5" t="s">
        <v>6</v>
      </c>
      <c r="G226" s="5" t="s">
        <v>13</v>
      </c>
      <c r="H226">
        <v>990</v>
      </c>
      <c r="I226">
        <v>5490</v>
      </c>
      <c r="J226" t="str">
        <f ca="1">IF(TODAY()-Tabella1_2__2[[#This Row],[DATA FATTURA]]&gt;60,"DA PAGARE","PAGATA")</f>
        <v>DA PAGARE</v>
      </c>
    </row>
    <row r="227" spans="1:10" x14ac:dyDescent="0.3">
      <c r="A227">
        <v>464</v>
      </c>
      <c r="B227" s="1">
        <v>45416</v>
      </c>
      <c r="C227" s="1">
        <v>45476</v>
      </c>
      <c r="D227" s="1">
        <v>45554</v>
      </c>
      <c r="E227">
        <v>7600</v>
      </c>
      <c r="F227" s="5" t="s">
        <v>3</v>
      </c>
      <c r="G227" s="5" t="s">
        <v>12</v>
      </c>
      <c r="H227">
        <v>1672</v>
      </c>
      <c r="I227">
        <v>9272</v>
      </c>
      <c r="J227" t="str">
        <f ca="1">IF(TODAY()-Tabella1_2__2[[#This Row],[DATA FATTURA]]&gt;60,"DA PAGARE","PAGATA")</f>
        <v>DA PAGARE</v>
      </c>
    </row>
    <row r="228" spans="1:10" x14ac:dyDescent="0.3">
      <c r="A228">
        <v>290</v>
      </c>
      <c r="B228" s="1">
        <v>45416</v>
      </c>
      <c r="C228" s="1">
        <v>45476</v>
      </c>
      <c r="D228" s="1">
        <v>45554</v>
      </c>
      <c r="E228">
        <v>5880</v>
      </c>
      <c r="F228" s="5" t="s">
        <v>3</v>
      </c>
      <c r="G228" s="5" t="s">
        <v>13</v>
      </c>
      <c r="H228">
        <v>1293.5999999999999</v>
      </c>
      <c r="I228">
        <v>7173.6</v>
      </c>
      <c r="J228" t="str">
        <f ca="1">IF(TODAY()-Tabella1_2__2[[#This Row],[DATA FATTURA]]&gt;60,"DA PAGARE","PAGATA")</f>
        <v>DA PAGARE</v>
      </c>
    </row>
    <row r="229" spans="1:10" x14ac:dyDescent="0.3">
      <c r="A229">
        <v>250</v>
      </c>
      <c r="B229" s="1">
        <v>45416</v>
      </c>
      <c r="C229" s="1">
        <v>45476</v>
      </c>
      <c r="D229" s="1">
        <v>45554</v>
      </c>
      <c r="E229">
        <v>5080</v>
      </c>
      <c r="F229" s="5" t="s">
        <v>8</v>
      </c>
      <c r="G229" s="5" t="s">
        <v>11</v>
      </c>
      <c r="H229">
        <v>1117.5999999999999</v>
      </c>
      <c r="I229">
        <v>6197.6</v>
      </c>
      <c r="J229" t="str">
        <f ca="1">IF(TODAY()-Tabella1_2__2[[#This Row],[DATA FATTURA]]&gt;60,"DA PAGARE","PAGATA")</f>
        <v>DA PAGARE</v>
      </c>
    </row>
    <row r="230" spans="1:10" x14ac:dyDescent="0.3">
      <c r="A230">
        <v>321</v>
      </c>
      <c r="B230" s="1">
        <v>45416</v>
      </c>
      <c r="C230" s="1">
        <v>45476</v>
      </c>
      <c r="D230" s="1">
        <v>45554</v>
      </c>
      <c r="E230">
        <v>800</v>
      </c>
      <c r="F230" s="5" t="s">
        <v>8</v>
      </c>
      <c r="G230" s="5" t="s">
        <v>12</v>
      </c>
      <c r="H230">
        <v>176</v>
      </c>
      <c r="I230">
        <v>976</v>
      </c>
      <c r="J230" t="str">
        <f ca="1">IF(TODAY()-Tabella1_2__2[[#This Row],[DATA FATTURA]]&gt;60,"DA PAGARE","PAGATA")</f>
        <v>DA PAGARE</v>
      </c>
    </row>
    <row r="231" spans="1:10" x14ac:dyDescent="0.3">
      <c r="A231">
        <v>62</v>
      </c>
      <c r="B231" s="1">
        <v>45416</v>
      </c>
      <c r="C231" s="1">
        <v>45476</v>
      </c>
      <c r="D231" s="1">
        <v>45554</v>
      </c>
      <c r="E231">
        <v>1320</v>
      </c>
      <c r="F231" s="5" t="s">
        <v>22</v>
      </c>
      <c r="G231" s="5" t="s">
        <v>12</v>
      </c>
      <c r="H231">
        <v>290.39999999999998</v>
      </c>
      <c r="I231">
        <v>1610.4</v>
      </c>
      <c r="J231" t="str">
        <f ca="1">IF(TODAY()-Tabella1_2__2[[#This Row],[DATA FATTURA]]&gt;60,"DA PAGARE","PAGATA")</f>
        <v>DA PAGARE</v>
      </c>
    </row>
    <row r="232" spans="1:10" x14ac:dyDescent="0.3">
      <c r="A232">
        <v>216</v>
      </c>
      <c r="B232" s="1">
        <v>45416</v>
      </c>
      <c r="C232" s="1">
        <v>45476</v>
      </c>
      <c r="D232" s="1">
        <v>45554</v>
      </c>
      <c r="E232">
        <v>4400</v>
      </c>
      <c r="F232" s="5" t="s">
        <v>8</v>
      </c>
      <c r="G232" s="5" t="s">
        <v>12</v>
      </c>
      <c r="H232">
        <v>968</v>
      </c>
      <c r="I232">
        <v>5368</v>
      </c>
      <c r="J232" t="str">
        <f ca="1">IF(TODAY()-Tabella1_2__2[[#This Row],[DATA FATTURA]]&gt;60,"DA PAGARE","PAGATA")</f>
        <v>DA PAGARE</v>
      </c>
    </row>
    <row r="233" spans="1:10" x14ac:dyDescent="0.3">
      <c r="A233">
        <v>144</v>
      </c>
      <c r="B233" s="1">
        <v>45416</v>
      </c>
      <c r="C233" s="1">
        <v>45476</v>
      </c>
      <c r="D233" s="1">
        <v>45554</v>
      </c>
      <c r="E233">
        <v>2960</v>
      </c>
      <c r="F233" s="5" t="s">
        <v>6</v>
      </c>
      <c r="G233" s="5" t="s">
        <v>14</v>
      </c>
      <c r="H233">
        <v>651.20000000000005</v>
      </c>
      <c r="I233">
        <v>3611.2</v>
      </c>
      <c r="J233" t="str">
        <f ca="1">IF(TODAY()-Tabella1_2__2[[#This Row],[DATA FATTURA]]&gt;60,"DA PAGARE","PAGATA")</f>
        <v>DA PAGARE</v>
      </c>
    </row>
    <row r="234" spans="1:10" x14ac:dyDescent="0.3">
      <c r="A234">
        <v>31</v>
      </c>
      <c r="B234" s="1">
        <v>45416</v>
      </c>
      <c r="C234" s="1">
        <v>45476</v>
      </c>
      <c r="D234" s="1">
        <v>45554</v>
      </c>
      <c r="E234">
        <v>700</v>
      </c>
      <c r="F234" s="5" t="s">
        <v>5</v>
      </c>
      <c r="G234" s="5" t="s">
        <v>13</v>
      </c>
      <c r="H234">
        <v>154</v>
      </c>
      <c r="I234">
        <v>854</v>
      </c>
      <c r="J234" t="str">
        <f ca="1">IF(TODAY()-Tabella1_2__2[[#This Row],[DATA FATTURA]]&gt;60,"DA PAGARE","PAGATA")</f>
        <v>DA PAGARE</v>
      </c>
    </row>
    <row r="235" spans="1:10" x14ac:dyDescent="0.3">
      <c r="A235">
        <v>63</v>
      </c>
      <c r="B235" s="1">
        <v>45416</v>
      </c>
      <c r="C235" s="1">
        <v>45476</v>
      </c>
      <c r="D235" s="1">
        <v>45554</v>
      </c>
      <c r="E235">
        <v>1340</v>
      </c>
      <c r="F235" s="5" t="s">
        <v>8</v>
      </c>
      <c r="G235" s="5" t="s">
        <v>14</v>
      </c>
      <c r="H235">
        <v>294.8</v>
      </c>
      <c r="I235">
        <v>1634.8</v>
      </c>
      <c r="J235" t="str">
        <f ca="1">IF(TODAY()-Tabella1_2__2[[#This Row],[DATA FATTURA]]&gt;60,"DA PAGARE","PAGATA")</f>
        <v>DA PAGARE</v>
      </c>
    </row>
    <row r="236" spans="1:10" x14ac:dyDescent="0.3">
      <c r="A236">
        <v>204</v>
      </c>
      <c r="B236" s="1">
        <v>45416</v>
      </c>
      <c r="C236" s="1">
        <v>45476</v>
      </c>
      <c r="D236" s="1">
        <v>45554</v>
      </c>
      <c r="E236">
        <v>4160</v>
      </c>
      <c r="F236" s="5" t="s">
        <v>9</v>
      </c>
      <c r="G236" s="5" t="s">
        <v>11</v>
      </c>
      <c r="H236">
        <v>915.2</v>
      </c>
      <c r="I236">
        <v>5075.2</v>
      </c>
      <c r="J236" t="str">
        <f ca="1">IF(TODAY()-Tabella1_2__2[[#This Row],[DATA FATTURA]]&gt;60,"DA PAGARE","PAGATA")</f>
        <v>DA PAGARE</v>
      </c>
    </row>
    <row r="237" spans="1:10" x14ac:dyDescent="0.3">
      <c r="A237">
        <v>81</v>
      </c>
      <c r="B237" s="1">
        <v>45416</v>
      </c>
      <c r="C237" s="1">
        <v>45476</v>
      </c>
      <c r="D237" s="1">
        <v>45554</v>
      </c>
      <c r="E237">
        <v>1700</v>
      </c>
      <c r="F237" s="5" t="s">
        <v>4</v>
      </c>
      <c r="G237" s="5" t="s">
        <v>13</v>
      </c>
      <c r="H237">
        <v>374</v>
      </c>
      <c r="I237">
        <v>2074</v>
      </c>
      <c r="J237" t="str">
        <f ca="1">IF(TODAY()-Tabella1_2__2[[#This Row],[DATA FATTURA]]&gt;60,"DA PAGARE","PAGATA")</f>
        <v>DA PAGARE</v>
      </c>
    </row>
    <row r="238" spans="1:10" x14ac:dyDescent="0.3">
      <c r="A238">
        <v>134</v>
      </c>
      <c r="B238" s="1">
        <v>45416</v>
      </c>
      <c r="C238" s="1">
        <v>45476</v>
      </c>
      <c r="D238" s="1">
        <v>45554</v>
      </c>
      <c r="E238">
        <v>2760</v>
      </c>
      <c r="F238" s="5" t="s">
        <v>8</v>
      </c>
      <c r="G238" s="5" t="s">
        <v>11</v>
      </c>
      <c r="H238">
        <v>607.20000000000005</v>
      </c>
      <c r="I238">
        <v>3367.2</v>
      </c>
      <c r="J238" t="str">
        <f ca="1">IF(TODAY()-Tabella1_2__2[[#This Row],[DATA FATTURA]]&gt;60,"DA PAGARE","PAGATA")</f>
        <v>DA PAGARE</v>
      </c>
    </row>
    <row r="239" spans="1:10" x14ac:dyDescent="0.3">
      <c r="A239">
        <v>25</v>
      </c>
      <c r="B239" s="1">
        <v>45416</v>
      </c>
      <c r="C239" s="1">
        <v>45476</v>
      </c>
      <c r="D239" s="1">
        <v>45554</v>
      </c>
      <c r="E239">
        <v>580</v>
      </c>
      <c r="F239" s="5" t="s">
        <v>6</v>
      </c>
      <c r="G239" s="5" t="s">
        <v>13</v>
      </c>
      <c r="H239">
        <v>127.6</v>
      </c>
      <c r="I239">
        <v>707.6</v>
      </c>
      <c r="J239" t="str">
        <f ca="1">IF(TODAY()-Tabella1_2__2[[#This Row],[DATA FATTURA]]&gt;60,"DA PAGARE","PAGATA")</f>
        <v>DA PAGARE</v>
      </c>
    </row>
    <row r="240" spans="1:10" x14ac:dyDescent="0.3">
      <c r="A240">
        <v>201</v>
      </c>
      <c r="B240" s="1">
        <v>45416</v>
      </c>
      <c r="C240" s="1">
        <v>45476</v>
      </c>
      <c r="D240" s="1">
        <v>45554</v>
      </c>
      <c r="E240">
        <v>4100</v>
      </c>
      <c r="F240" s="5" t="s">
        <v>5</v>
      </c>
      <c r="G240" s="5" t="s">
        <v>12</v>
      </c>
      <c r="H240">
        <v>902</v>
      </c>
      <c r="I240">
        <v>5002</v>
      </c>
      <c r="J240" t="str">
        <f ca="1">IF(TODAY()-Tabella1_2__2[[#This Row],[DATA FATTURA]]&gt;60,"DA PAGARE","PAGATA")</f>
        <v>DA PAGARE</v>
      </c>
    </row>
    <row r="241" spans="1:10" x14ac:dyDescent="0.3">
      <c r="A241">
        <v>47</v>
      </c>
      <c r="B241" s="1">
        <v>45416</v>
      </c>
      <c r="C241" s="1">
        <v>45476</v>
      </c>
      <c r="D241" s="1">
        <v>45554</v>
      </c>
      <c r="E241">
        <v>1020</v>
      </c>
      <c r="F241" s="5" t="s">
        <v>4</v>
      </c>
      <c r="G241" s="5" t="s">
        <v>12</v>
      </c>
      <c r="H241">
        <v>224.4</v>
      </c>
      <c r="I241">
        <v>1244.4000000000001</v>
      </c>
      <c r="J241" t="str">
        <f ca="1">IF(TODAY()-Tabella1_2__2[[#This Row],[DATA FATTURA]]&gt;60,"DA PAGARE","PAGATA")</f>
        <v>DA PAGARE</v>
      </c>
    </row>
    <row r="242" spans="1:10" x14ac:dyDescent="0.3">
      <c r="A242">
        <v>168</v>
      </c>
      <c r="B242" s="1">
        <v>45416</v>
      </c>
      <c r="C242" s="1">
        <v>45476</v>
      </c>
      <c r="D242" s="1">
        <v>45554</v>
      </c>
      <c r="E242">
        <v>3440</v>
      </c>
      <c r="F242" s="5" t="s">
        <v>8</v>
      </c>
      <c r="G242" s="5" t="s">
        <v>12</v>
      </c>
      <c r="H242">
        <v>756.8</v>
      </c>
      <c r="I242">
        <v>4196.8</v>
      </c>
      <c r="J242" t="str">
        <f ca="1">IF(TODAY()-Tabella1_2__2[[#This Row],[DATA FATTURA]]&gt;60,"DA PAGARE","PAGATA")</f>
        <v>DA PAGARE</v>
      </c>
    </row>
    <row r="243" spans="1:10" x14ac:dyDescent="0.3">
      <c r="A243">
        <v>155</v>
      </c>
      <c r="B243" s="1">
        <v>45416</v>
      </c>
      <c r="C243" s="1">
        <v>45476</v>
      </c>
      <c r="D243" s="1">
        <v>45554</v>
      </c>
      <c r="E243">
        <v>3180</v>
      </c>
      <c r="F243" s="5" t="s">
        <v>4</v>
      </c>
      <c r="G243" s="5" t="s">
        <v>11</v>
      </c>
      <c r="H243">
        <v>699.6</v>
      </c>
      <c r="I243">
        <v>3879.6</v>
      </c>
      <c r="J243" t="str">
        <f ca="1">IF(TODAY()-Tabella1_2__2[[#This Row],[DATA FATTURA]]&gt;60,"DA PAGARE","PAGATA")</f>
        <v>DA PAGARE</v>
      </c>
    </row>
    <row r="244" spans="1:10" x14ac:dyDescent="0.3">
      <c r="A244">
        <v>268</v>
      </c>
      <c r="B244" s="1">
        <v>45415</v>
      </c>
      <c r="C244" s="1">
        <v>45475</v>
      </c>
      <c r="D244" s="1">
        <v>45554</v>
      </c>
      <c r="E244">
        <v>5440</v>
      </c>
      <c r="F244" s="5" t="s">
        <v>4</v>
      </c>
      <c r="G244" s="5" t="s">
        <v>12</v>
      </c>
      <c r="H244">
        <v>1196.8</v>
      </c>
      <c r="I244">
        <v>6636.8</v>
      </c>
      <c r="J244" t="str">
        <f ca="1">IF(TODAY()-Tabella1_2__2[[#This Row],[DATA FATTURA]]&gt;60,"DA PAGARE","PAGATA")</f>
        <v>DA PAGARE</v>
      </c>
    </row>
    <row r="245" spans="1:10" x14ac:dyDescent="0.3">
      <c r="A245">
        <v>122</v>
      </c>
      <c r="B245" s="1">
        <v>45415</v>
      </c>
      <c r="C245" s="1">
        <v>45475</v>
      </c>
      <c r="D245" s="1">
        <v>45554</v>
      </c>
      <c r="E245">
        <v>2520</v>
      </c>
      <c r="F245" s="5" t="s">
        <v>5</v>
      </c>
      <c r="G245" s="5" t="s">
        <v>13</v>
      </c>
      <c r="H245">
        <v>554.4</v>
      </c>
      <c r="I245">
        <v>3074.4</v>
      </c>
      <c r="J245" t="str">
        <f ca="1">IF(TODAY()-Tabella1_2__2[[#This Row],[DATA FATTURA]]&gt;60,"DA PAGARE","PAGATA")</f>
        <v>DA PAGARE</v>
      </c>
    </row>
    <row r="246" spans="1:10" x14ac:dyDescent="0.3">
      <c r="A246">
        <v>358</v>
      </c>
      <c r="B246" s="1">
        <v>45415</v>
      </c>
      <c r="C246" s="1">
        <v>45475</v>
      </c>
      <c r="D246" s="1">
        <v>45554</v>
      </c>
      <c r="E246">
        <v>2650</v>
      </c>
      <c r="F246" s="5" t="s">
        <v>3</v>
      </c>
      <c r="G246" s="5" t="s">
        <v>11</v>
      </c>
      <c r="H246">
        <v>583</v>
      </c>
      <c r="I246">
        <v>3233</v>
      </c>
      <c r="J246" t="str">
        <f ca="1">IF(TODAY()-Tabella1_2__2[[#This Row],[DATA FATTURA]]&gt;60,"DA PAGARE","PAGATA")</f>
        <v>DA PAGARE</v>
      </c>
    </row>
    <row r="247" spans="1:10" x14ac:dyDescent="0.3">
      <c r="A247">
        <v>446</v>
      </c>
      <c r="B247" s="1">
        <v>45415</v>
      </c>
      <c r="C247" s="1">
        <v>45475</v>
      </c>
      <c r="D247" s="1">
        <v>45554</v>
      </c>
      <c r="E247">
        <v>7050</v>
      </c>
      <c r="F247" s="5" t="s">
        <v>6</v>
      </c>
      <c r="G247" s="5" t="s">
        <v>11</v>
      </c>
      <c r="H247">
        <v>1551</v>
      </c>
      <c r="I247">
        <v>8601</v>
      </c>
      <c r="J247" t="str">
        <f ca="1">IF(TODAY()-Tabella1_2__2[[#This Row],[DATA FATTURA]]&gt;60,"DA PAGARE","PAGATA")</f>
        <v>DA PAGARE</v>
      </c>
    </row>
    <row r="248" spans="1:10" x14ac:dyDescent="0.3">
      <c r="A248">
        <v>317</v>
      </c>
      <c r="B248" s="1">
        <v>45415</v>
      </c>
      <c r="C248" s="1">
        <v>45475</v>
      </c>
      <c r="D248" s="1">
        <v>45554</v>
      </c>
      <c r="E248">
        <v>600</v>
      </c>
      <c r="F248" s="5" t="s">
        <v>22</v>
      </c>
      <c r="G248" s="5" t="s">
        <v>13</v>
      </c>
      <c r="H248">
        <v>132</v>
      </c>
      <c r="I248">
        <v>732</v>
      </c>
      <c r="J248" t="str">
        <f ca="1">IF(TODAY()-Tabella1_2__2[[#This Row],[DATA FATTURA]]&gt;60,"DA PAGARE","PAGATA")</f>
        <v>DA PAGARE</v>
      </c>
    </row>
    <row r="249" spans="1:10" x14ac:dyDescent="0.3">
      <c r="A249">
        <v>266</v>
      </c>
      <c r="B249" s="1">
        <v>45415</v>
      </c>
      <c r="C249" s="1">
        <v>45475</v>
      </c>
      <c r="D249" s="1">
        <v>45554</v>
      </c>
      <c r="E249">
        <v>5400</v>
      </c>
      <c r="F249" s="5" t="s">
        <v>22</v>
      </c>
      <c r="G249" s="5" t="s">
        <v>12</v>
      </c>
      <c r="H249">
        <v>1188</v>
      </c>
      <c r="I249">
        <v>6588</v>
      </c>
      <c r="J249" t="str">
        <f ca="1">IF(TODAY()-Tabella1_2__2[[#This Row],[DATA FATTURA]]&gt;60,"DA PAGARE","PAGATA")</f>
        <v>DA PAGARE</v>
      </c>
    </row>
    <row r="250" spans="1:10" x14ac:dyDescent="0.3">
      <c r="A250">
        <v>469</v>
      </c>
      <c r="B250" s="1">
        <v>45415</v>
      </c>
      <c r="C250" s="1">
        <v>45475</v>
      </c>
      <c r="D250" s="1">
        <v>45554</v>
      </c>
      <c r="E250">
        <v>7100</v>
      </c>
      <c r="F250" s="5" t="s">
        <v>22</v>
      </c>
      <c r="G250" s="5" t="s">
        <v>14</v>
      </c>
      <c r="H250">
        <v>1562</v>
      </c>
      <c r="I250">
        <v>8662</v>
      </c>
      <c r="J250" t="str">
        <f ca="1">IF(TODAY()-Tabella1_2__2[[#This Row],[DATA FATTURA]]&gt;60,"DA PAGARE","PAGATA")</f>
        <v>DA PAGARE</v>
      </c>
    </row>
    <row r="251" spans="1:10" x14ac:dyDescent="0.3">
      <c r="A251">
        <v>166</v>
      </c>
      <c r="B251" s="1">
        <v>45415</v>
      </c>
      <c r="C251" s="1">
        <v>45475</v>
      </c>
      <c r="D251" s="1">
        <v>45554</v>
      </c>
      <c r="E251">
        <v>3400</v>
      </c>
      <c r="F251" s="5" t="s">
        <v>4</v>
      </c>
      <c r="G251" s="5" t="s">
        <v>11</v>
      </c>
      <c r="H251">
        <v>748</v>
      </c>
      <c r="I251">
        <v>4148</v>
      </c>
      <c r="J251" t="str">
        <f ca="1">IF(TODAY()-Tabella1_2__2[[#This Row],[DATA FATTURA]]&gt;60,"DA PAGARE","PAGATA")</f>
        <v>DA PAGARE</v>
      </c>
    </row>
    <row r="252" spans="1:10" x14ac:dyDescent="0.3">
      <c r="A252">
        <v>17</v>
      </c>
      <c r="B252" s="1">
        <v>45415</v>
      </c>
      <c r="C252" s="1">
        <v>45475</v>
      </c>
      <c r="D252" s="1">
        <v>45554</v>
      </c>
      <c r="E252">
        <v>420</v>
      </c>
      <c r="F252" s="5" t="s">
        <v>9</v>
      </c>
      <c r="G252" s="5" t="s">
        <v>13</v>
      </c>
      <c r="H252">
        <v>92.4</v>
      </c>
      <c r="I252">
        <v>512.4</v>
      </c>
      <c r="J252" t="str">
        <f ca="1">IF(TODAY()-Tabella1_2__2[[#This Row],[DATA FATTURA]]&gt;60,"DA PAGARE","PAGATA")</f>
        <v>DA PAGARE</v>
      </c>
    </row>
    <row r="253" spans="1:10" x14ac:dyDescent="0.3">
      <c r="A253">
        <v>159</v>
      </c>
      <c r="B253" s="1">
        <v>45415</v>
      </c>
      <c r="C253" s="1">
        <v>45475</v>
      </c>
      <c r="D253" s="1">
        <v>45554</v>
      </c>
      <c r="E253">
        <v>3260</v>
      </c>
      <c r="F253" s="5" t="s">
        <v>7</v>
      </c>
      <c r="G253" s="5" t="s">
        <v>12</v>
      </c>
      <c r="H253">
        <v>717.2</v>
      </c>
      <c r="I253">
        <v>3977.2</v>
      </c>
      <c r="J253" t="str">
        <f ca="1">IF(TODAY()-Tabella1_2__2[[#This Row],[DATA FATTURA]]&gt;60,"DA PAGARE","PAGATA")</f>
        <v>DA PAGARE</v>
      </c>
    </row>
    <row r="254" spans="1:10" x14ac:dyDescent="0.3">
      <c r="A254">
        <v>143</v>
      </c>
      <c r="B254" s="1">
        <v>45415</v>
      </c>
      <c r="C254" s="1">
        <v>45475</v>
      </c>
      <c r="D254" s="1">
        <v>45554</v>
      </c>
      <c r="E254">
        <v>2940</v>
      </c>
      <c r="F254" s="5" t="s">
        <v>3</v>
      </c>
      <c r="G254" s="5" t="s">
        <v>13</v>
      </c>
      <c r="H254">
        <v>646.79999999999995</v>
      </c>
      <c r="I254">
        <v>3586.8</v>
      </c>
      <c r="J254" t="str">
        <f ca="1">IF(TODAY()-Tabella1_2__2[[#This Row],[DATA FATTURA]]&gt;60,"DA PAGARE","PAGATA")</f>
        <v>DA PAGARE</v>
      </c>
    </row>
    <row r="255" spans="1:10" x14ac:dyDescent="0.3">
      <c r="A255">
        <v>280</v>
      </c>
      <c r="B255" s="1">
        <v>45415</v>
      </c>
      <c r="C255" s="1">
        <v>45475</v>
      </c>
      <c r="D255" s="1">
        <v>45554</v>
      </c>
      <c r="E255">
        <v>5680</v>
      </c>
      <c r="F255" s="5" t="s">
        <v>6</v>
      </c>
      <c r="G255" s="5" t="s">
        <v>12</v>
      </c>
      <c r="H255">
        <v>1249.5999999999999</v>
      </c>
      <c r="I255">
        <v>6929.6</v>
      </c>
      <c r="J255" t="str">
        <f ca="1">IF(TODAY()-Tabella1_2__2[[#This Row],[DATA FATTURA]]&gt;60,"DA PAGARE","PAGATA")</f>
        <v>DA PAGARE</v>
      </c>
    </row>
    <row r="256" spans="1:10" x14ac:dyDescent="0.3">
      <c r="A256">
        <v>333</v>
      </c>
      <c r="B256" s="1">
        <v>45415</v>
      </c>
      <c r="C256" s="1">
        <v>45475</v>
      </c>
      <c r="D256" s="1">
        <v>45554</v>
      </c>
      <c r="E256">
        <v>1400</v>
      </c>
      <c r="F256" s="5" t="s">
        <v>22</v>
      </c>
      <c r="G256" s="5" t="s">
        <v>13</v>
      </c>
      <c r="H256">
        <v>308</v>
      </c>
      <c r="I256">
        <v>1708</v>
      </c>
      <c r="J256" t="str">
        <f ca="1">IF(TODAY()-Tabella1_2__2[[#This Row],[DATA FATTURA]]&gt;60,"DA PAGARE","PAGATA")</f>
        <v>DA PAGARE</v>
      </c>
    </row>
    <row r="257" spans="1:10" x14ac:dyDescent="0.3">
      <c r="A257">
        <v>474</v>
      </c>
      <c r="B257" s="1">
        <v>45415</v>
      </c>
      <c r="C257" s="1">
        <v>45475</v>
      </c>
      <c r="D257" s="1">
        <v>45554</v>
      </c>
      <c r="E257">
        <v>6600</v>
      </c>
      <c r="F257" s="5" t="s">
        <v>8</v>
      </c>
      <c r="G257" s="5" t="s">
        <v>11</v>
      </c>
      <c r="H257">
        <v>1452</v>
      </c>
      <c r="I257">
        <v>8052</v>
      </c>
      <c r="J257" t="str">
        <f ca="1">IF(TODAY()-Tabella1_2__2[[#This Row],[DATA FATTURA]]&gt;60,"DA PAGARE","PAGATA")</f>
        <v>DA PAGARE</v>
      </c>
    </row>
    <row r="258" spans="1:10" x14ac:dyDescent="0.3">
      <c r="A258">
        <v>126</v>
      </c>
      <c r="B258" s="1">
        <v>45415</v>
      </c>
      <c r="C258" s="1">
        <v>45475</v>
      </c>
      <c r="D258" s="1">
        <v>45554</v>
      </c>
      <c r="E258">
        <v>2600</v>
      </c>
      <c r="F258" s="5" t="s">
        <v>3</v>
      </c>
      <c r="G258" s="5" t="s">
        <v>12</v>
      </c>
      <c r="H258">
        <v>572</v>
      </c>
      <c r="I258">
        <v>3172</v>
      </c>
      <c r="J258" t="str">
        <f ca="1">IF(TODAY()-Tabella1_2__2[[#This Row],[DATA FATTURA]]&gt;60,"DA PAGARE","PAGATA")</f>
        <v>DA PAGARE</v>
      </c>
    </row>
    <row r="259" spans="1:10" x14ac:dyDescent="0.3">
      <c r="A259">
        <v>161</v>
      </c>
      <c r="B259" s="1">
        <v>45415</v>
      </c>
      <c r="C259" s="1">
        <v>45475</v>
      </c>
      <c r="D259" s="1">
        <v>45554</v>
      </c>
      <c r="E259">
        <v>3300</v>
      </c>
      <c r="F259" s="5" t="s">
        <v>6</v>
      </c>
      <c r="G259" s="5" t="s">
        <v>14</v>
      </c>
      <c r="H259">
        <v>726</v>
      </c>
      <c r="I259">
        <v>4026</v>
      </c>
      <c r="J259" t="str">
        <f ca="1">IF(TODAY()-Tabella1_2__2[[#This Row],[DATA FATTURA]]&gt;60,"DA PAGARE","PAGATA")</f>
        <v>DA PAGARE</v>
      </c>
    </row>
    <row r="260" spans="1:10" x14ac:dyDescent="0.3">
      <c r="A260">
        <v>278</v>
      </c>
      <c r="B260" s="1">
        <v>45415</v>
      </c>
      <c r="C260" s="1">
        <v>45475</v>
      </c>
      <c r="D260" s="1">
        <v>45554</v>
      </c>
      <c r="E260">
        <v>5640</v>
      </c>
      <c r="F260" s="5" t="s">
        <v>7</v>
      </c>
      <c r="G260" s="5" t="s">
        <v>11</v>
      </c>
      <c r="H260">
        <v>1240.8</v>
      </c>
      <c r="I260">
        <v>6880.8</v>
      </c>
      <c r="J260" t="str">
        <f ca="1">IF(TODAY()-Tabella1_2__2[[#This Row],[DATA FATTURA]]&gt;60,"DA PAGARE","PAGATA")</f>
        <v>DA PAGARE</v>
      </c>
    </row>
    <row r="261" spans="1:10" x14ac:dyDescent="0.3">
      <c r="A261">
        <v>94</v>
      </c>
      <c r="B261" s="1">
        <v>45415</v>
      </c>
      <c r="C261" s="1">
        <v>45475</v>
      </c>
      <c r="D261" s="1">
        <v>45554</v>
      </c>
      <c r="E261">
        <v>1960</v>
      </c>
      <c r="F261" s="5" t="s">
        <v>8</v>
      </c>
      <c r="G261" s="5" t="s">
        <v>13</v>
      </c>
      <c r="H261">
        <v>431.2</v>
      </c>
      <c r="I261">
        <v>2391.1999999999998</v>
      </c>
      <c r="J261" t="str">
        <f ca="1">IF(TODAY()-Tabella1_2__2[[#This Row],[DATA FATTURA]]&gt;60,"DA PAGARE","PAGATA")</f>
        <v>DA PAGARE</v>
      </c>
    </row>
    <row r="262" spans="1:10" x14ac:dyDescent="0.3">
      <c r="A262">
        <v>217</v>
      </c>
      <c r="B262" s="1">
        <v>45415</v>
      </c>
      <c r="C262" s="1">
        <v>45475</v>
      </c>
      <c r="D262" s="1">
        <v>45554</v>
      </c>
      <c r="E262">
        <v>4420</v>
      </c>
      <c r="F262" s="5" t="s">
        <v>4</v>
      </c>
      <c r="G262" s="5" t="s">
        <v>14</v>
      </c>
      <c r="H262">
        <v>972.4</v>
      </c>
      <c r="I262">
        <v>5392.4</v>
      </c>
      <c r="J262" t="str">
        <f ca="1">IF(TODAY()-Tabella1_2__2[[#This Row],[DATA FATTURA]]&gt;60,"DA PAGARE","PAGATA")</f>
        <v>DA PAGARE</v>
      </c>
    </row>
    <row r="263" spans="1:10" x14ac:dyDescent="0.3">
      <c r="A263">
        <v>404</v>
      </c>
      <c r="B263" s="1">
        <v>45415</v>
      </c>
      <c r="C263" s="1">
        <v>45475</v>
      </c>
      <c r="D263" s="1">
        <v>45554</v>
      </c>
      <c r="E263">
        <v>4950</v>
      </c>
      <c r="F263" s="5" t="s">
        <v>4</v>
      </c>
      <c r="G263" s="5" t="s">
        <v>11</v>
      </c>
      <c r="H263">
        <v>1089</v>
      </c>
      <c r="I263">
        <v>6039</v>
      </c>
      <c r="J263" t="str">
        <f ca="1">IF(TODAY()-Tabella1_2__2[[#This Row],[DATA FATTURA]]&gt;60,"DA PAGARE","PAGATA")</f>
        <v>DA PAGARE</v>
      </c>
    </row>
    <row r="264" spans="1:10" x14ac:dyDescent="0.3">
      <c r="A264">
        <v>498</v>
      </c>
      <c r="B264" s="1">
        <v>45415</v>
      </c>
      <c r="C264" s="1">
        <v>45475</v>
      </c>
      <c r="D264" s="1">
        <v>45554</v>
      </c>
      <c r="E264">
        <v>4200</v>
      </c>
      <c r="F264" s="5" t="s">
        <v>3</v>
      </c>
      <c r="G264" s="5" t="s">
        <v>11</v>
      </c>
      <c r="H264">
        <v>924</v>
      </c>
      <c r="I264">
        <v>5124</v>
      </c>
      <c r="J264" t="str">
        <f ca="1">IF(TODAY()-Tabella1_2__2[[#This Row],[DATA FATTURA]]&gt;60,"DA PAGARE","PAGATA")</f>
        <v>DA PAGARE</v>
      </c>
    </row>
    <row r="265" spans="1:10" x14ac:dyDescent="0.3">
      <c r="A265">
        <v>460</v>
      </c>
      <c r="B265" s="1">
        <v>45415</v>
      </c>
      <c r="C265" s="1">
        <v>45475</v>
      </c>
      <c r="D265" s="1">
        <v>45554</v>
      </c>
      <c r="E265">
        <v>8000</v>
      </c>
      <c r="F265" s="5" t="s">
        <v>3</v>
      </c>
      <c r="G265" s="5" t="s">
        <v>11</v>
      </c>
      <c r="H265">
        <v>1760</v>
      </c>
      <c r="I265">
        <v>9760</v>
      </c>
      <c r="J265" t="str">
        <f ca="1">IF(TODAY()-Tabella1_2__2[[#This Row],[DATA FATTURA]]&gt;60,"DA PAGARE","PAGATA")</f>
        <v>DA PAGARE</v>
      </c>
    </row>
    <row r="266" spans="1:10" x14ac:dyDescent="0.3">
      <c r="A266">
        <v>245</v>
      </c>
      <c r="B266" s="1">
        <v>45415</v>
      </c>
      <c r="C266" s="1">
        <v>45475</v>
      </c>
      <c r="D266" s="1">
        <v>45554</v>
      </c>
      <c r="E266">
        <v>4980</v>
      </c>
      <c r="F266" s="5" t="s">
        <v>3</v>
      </c>
      <c r="G266" s="5" t="s">
        <v>14</v>
      </c>
      <c r="H266">
        <v>1095.5999999999999</v>
      </c>
      <c r="I266">
        <v>6075.6</v>
      </c>
      <c r="J266" t="str">
        <f ca="1">IF(TODAY()-Tabella1_2__2[[#This Row],[DATA FATTURA]]&gt;60,"DA PAGARE","PAGATA")</f>
        <v>DA PAGARE</v>
      </c>
    </row>
    <row r="267" spans="1:10" x14ac:dyDescent="0.3">
      <c r="A267">
        <v>26</v>
      </c>
      <c r="B267" s="1">
        <v>45415</v>
      </c>
      <c r="C267" s="1">
        <v>45475</v>
      </c>
      <c r="D267" s="1">
        <v>45554</v>
      </c>
      <c r="E267">
        <v>600</v>
      </c>
      <c r="F267" s="5" t="s">
        <v>8</v>
      </c>
      <c r="G267" s="5" t="s">
        <v>11</v>
      </c>
      <c r="H267">
        <v>132</v>
      </c>
      <c r="I267">
        <v>732</v>
      </c>
      <c r="J267" t="str">
        <f ca="1">IF(TODAY()-Tabella1_2__2[[#This Row],[DATA FATTURA]]&gt;60,"DA PAGARE","PAGATA")</f>
        <v>DA PAGARE</v>
      </c>
    </row>
    <row r="268" spans="1:10" x14ac:dyDescent="0.3">
      <c r="A268">
        <v>410</v>
      </c>
      <c r="B268" s="1">
        <v>45415</v>
      </c>
      <c r="C268" s="1">
        <v>45475</v>
      </c>
      <c r="D268" s="1">
        <v>45554</v>
      </c>
      <c r="E268">
        <v>5250</v>
      </c>
      <c r="F268" s="5" t="s">
        <v>4</v>
      </c>
      <c r="G268" s="5" t="s">
        <v>14</v>
      </c>
      <c r="H268">
        <v>1155</v>
      </c>
      <c r="I268">
        <v>6405</v>
      </c>
      <c r="J268" t="str">
        <f ca="1">IF(TODAY()-Tabella1_2__2[[#This Row],[DATA FATTURA]]&gt;60,"DA PAGARE","PAGATA")</f>
        <v>DA PAGARE</v>
      </c>
    </row>
    <row r="269" spans="1:10" x14ac:dyDescent="0.3">
      <c r="A269">
        <v>416</v>
      </c>
      <c r="B269" s="1">
        <v>45415</v>
      </c>
      <c r="C269" s="1">
        <v>45475</v>
      </c>
      <c r="D269" s="1">
        <v>45554</v>
      </c>
      <c r="E269">
        <v>5550</v>
      </c>
      <c r="F269" s="5" t="s">
        <v>6</v>
      </c>
      <c r="G269" s="5" t="s">
        <v>13</v>
      </c>
      <c r="H269">
        <v>1221</v>
      </c>
      <c r="I269">
        <v>6771</v>
      </c>
      <c r="J269" t="str">
        <f ca="1">IF(TODAY()-Tabella1_2__2[[#This Row],[DATA FATTURA]]&gt;60,"DA PAGARE","PAGATA")</f>
        <v>DA PAGARE</v>
      </c>
    </row>
    <row r="270" spans="1:10" x14ac:dyDescent="0.3">
      <c r="A270">
        <v>450</v>
      </c>
      <c r="B270" s="1">
        <v>45415</v>
      </c>
      <c r="C270" s="1">
        <v>45475</v>
      </c>
      <c r="D270" s="1">
        <v>45554</v>
      </c>
      <c r="E270">
        <v>7250</v>
      </c>
      <c r="F270" s="5" t="s">
        <v>6</v>
      </c>
      <c r="G270" s="5" t="s">
        <v>12</v>
      </c>
      <c r="H270">
        <v>1595</v>
      </c>
      <c r="I270">
        <v>8845</v>
      </c>
      <c r="J270" t="str">
        <f ca="1">IF(TODAY()-Tabella1_2__2[[#This Row],[DATA FATTURA]]&gt;60,"DA PAGARE","PAGATA")</f>
        <v>DA PAGARE</v>
      </c>
    </row>
    <row r="271" spans="1:10" x14ac:dyDescent="0.3">
      <c r="A271">
        <v>50</v>
      </c>
      <c r="B271" s="1">
        <v>45415</v>
      </c>
      <c r="C271" s="1">
        <v>45475</v>
      </c>
      <c r="D271" s="1">
        <v>45554</v>
      </c>
      <c r="E271">
        <v>1080</v>
      </c>
      <c r="F271" s="5" t="s">
        <v>22</v>
      </c>
      <c r="G271" s="5" t="s">
        <v>11</v>
      </c>
      <c r="H271">
        <v>237.6</v>
      </c>
      <c r="I271">
        <v>1317.6</v>
      </c>
      <c r="J271" t="str">
        <f ca="1">IF(TODAY()-Tabella1_2__2[[#This Row],[DATA FATTURA]]&gt;60,"DA PAGARE","PAGATA")</f>
        <v>DA PAGARE</v>
      </c>
    </row>
    <row r="272" spans="1:10" x14ac:dyDescent="0.3">
      <c r="A272">
        <v>423</v>
      </c>
      <c r="B272" s="1">
        <v>45414</v>
      </c>
      <c r="C272" s="1">
        <v>45474</v>
      </c>
      <c r="D272" s="1">
        <v>45554</v>
      </c>
      <c r="E272">
        <v>5900</v>
      </c>
      <c r="F272" s="5" t="s">
        <v>8</v>
      </c>
      <c r="G272" s="5" t="s">
        <v>13</v>
      </c>
      <c r="H272">
        <v>1298</v>
      </c>
      <c r="I272">
        <v>7198</v>
      </c>
      <c r="J272" t="str">
        <f ca="1">IF(TODAY()-Tabella1_2__2[[#This Row],[DATA FATTURA]]&gt;60,"DA PAGARE","PAGATA")</f>
        <v>DA PAGARE</v>
      </c>
    </row>
    <row r="273" spans="1:10" x14ac:dyDescent="0.3">
      <c r="A273">
        <v>444</v>
      </c>
      <c r="B273" s="1">
        <v>45414</v>
      </c>
      <c r="C273" s="1">
        <v>45474</v>
      </c>
      <c r="D273" s="1">
        <v>45554</v>
      </c>
      <c r="E273">
        <v>6950</v>
      </c>
      <c r="F273" s="5" t="s">
        <v>4</v>
      </c>
      <c r="G273" s="5" t="s">
        <v>13</v>
      </c>
      <c r="H273">
        <v>1529</v>
      </c>
      <c r="I273">
        <v>8479</v>
      </c>
      <c r="J273" t="str">
        <f ca="1">IF(TODAY()-Tabella1_2__2[[#This Row],[DATA FATTURA]]&gt;60,"DA PAGARE","PAGATA")</f>
        <v>DA PAGARE</v>
      </c>
    </row>
    <row r="274" spans="1:10" x14ac:dyDescent="0.3">
      <c r="A274">
        <v>158</v>
      </c>
      <c r="B274" s="1">
        <v>45414</v>
      </c>
      <c r="C274" s="1">
        <v>45474</v>
      </c>
      <c r="D274" s="1">
        <v>45554</v>
      </c>
      <c r="E274">
        <v>3240</v>
      </c>
      <c r="F274" s="5" t="s">
        <v>3</v>
      </c>
      <c r="G274" s="5" t="s">
        <v>14</v>
      </c>
      <c r="H274">
        <v>712.8</v>
      </c>
      <c r="I274">
        <v>3952.8</v>
      </c>
      <c r="J274" t="str">
        <f ca="1">IF(TODAY()-Tabella1_2__2[[#This Row],[DATA FATTURA]]&gt;60,"DA PAGARE","PAGATA")</f>
        <v>DA PAGARE</v>
      </c>
    </row>
    <row r="275" spans="1:10" x14ac:dyDescent="0.3">
      <c r="A275">
        <v>476</v>
      </c>
      <c r="B275" s="1">
        <v>45414</v>
      </c>
      <c r="C275" s="1">
        <v>45474</v>
      </c>
      <c r="D275" s="1">
        <v>45554</v>
      </c>
      <c r="E275">
        <v>6400</v>
      </c>
      <c r="F275" s="5" t="s">
        <v>9</v>
      </c>
      <c r="G275" s="5" t="s">
        <v>12</v>
      </c>
      <c r="H275">
        <v>1408</v>
      </c>
      <c r="I275">
        <v>7808</v>
      </c>
      <c r="J275" t="str">
        <f ca="1">IF(TODAY()-Tabella1_2__2[[#This Row],[DATA FATTURA]]&gt;60,"DA PAGARE","PAGATA")</f>
        <v>DA PAGARE</v>
      </c>
    </row>
    <row r="276" spans="1:10" x14ac:dyDescent="0.3">
      <c r="A276">
        <v>428</v>
      </c>
      <c r="B276" s="1">
        <v>45414</v>
      </c>
      <c r="C276" s="1">
        <v>45474</v>
      </c>
      <c r="D276" s="1">
        <v>45554</v>
      </c>
      <c r="E276">
        <v>6150</v>
      </c>
      <c r="F276" s="5" t="s">
        <v>5</v>
      </c>
      <c r="G276" s="5" t="s">
        <v>11</v>
      </c>
      <c r="H276">
        <v>1353</v>
      </c>
      <c r="I276">
        <v>7503</v>
      </c>
      <c r="J276" t="str">
        <f ca="1">IF(TODAY()-Tabella1_2__2[[#This Row],[DATA FATTURA]]&gt;60,"DA PAGARE","PAGATA")</f>
        <v>DA PAGARE</v>
      </c>
    </row>
    <row r="277" spans="1:10" x14ac:dyDescent="0.3">
      <c r="A277">
        <v>480</v>
      </c>
      <c r="B277" s="1">
        <v>45414</v>
      </c>
      <c r="C277" s="1">
        <v>45474</v>
      </c>
      <c r="D277" s="1">
        <v>45554</v>
      </c>
      <c r="E277">
        <v>6000</v>
      </c>
      <c r="F277" s="5" t="s">
        <v>6</v>
      </c>
      <c r="G277" s="5" t="s">
        <v>14</v>
      </c>
      <c r="H277">
        <v>1320</v>
      </c>
      <c r="I277">
        <v>7320</v>
      </c>
      <c r="J277" t="str">
        <f ca="1">IF(TODAY()-Tabella1_2__2[[#This Row],[DATA FATTURA]]&gt;60,"DA PAGARE","PAGATA")</f>
        <v>DA PAGARE</v>
      </c>
    </row>
    <row r="278" spans="1:10" x14ac:dyDescent="0.3">
      <c r="A278">
        <v>451</v>
      </c>
      <c r="B278" s="1">
        <v>45414</v>
      </c>
      <c r="C278" s="1">
        <v>45474</v>
      </c>
      <c r="D278" s="1">
        <v>45554</v>
      </c>
      <c r="E278">
        <v>7300</v>
      </c>
      <c r="F278" s="5" t="s">
        <v>8</v>
      </c>
      <c r="G278" s="5" t="s">
        <v>13</v>
      </c>
      <c r="H278">
        <v>1606</v>
      </c>
      <c r="I278">
        <v>8906</v>
      </c>
      <c r="J278" t="str">
        <f ca="1">IF(TODAY()-Tabella1_2__2[[#This Row],[DATA FATTURA]]&gt;60,"DA PAGARE","PAGATA")</f>
        <v>DA PAGARE</v>
      </c>
    </row>
    <row r="279" spans="1:10" x14ac:dyDescent="0.3">
      <c r="A279">
        <v>425</v>
      </c>
      <c r="B279" s="1">
        <v>45414</v>
      </c>
      <c r="C279" s="1">
        <v>45474</v>
      </c>
      <c r="D279" s="1">
        <v>45554</v>
      </c>
      <c r="E279">
        <v>6000</v>
      </c>
      <c r="F279" s="5" t="s">
        <v>9</v>
      </c>
      <c r="G279" s="5" t="s">
        <v>12</v>
      </c>
      <c r="H279">
        <v>1320</v>
      </c>
      <c r="I279">
        <v>7320</v>
      </c>
      <c r="J279" t="str">
        <f ca="1">IF(TODAY()-Tabella1_2__2[[#This Row],[DATA FATTURA]]&gt;60,"DA PAGARE","PAGATA")</f>
        <v>DA PAGARE</v>
      </c>
    </row>
    <row r="280" spans="1:10" x14ac:dyDescent="0.3">
      <c r="A280">
        <v>426</v>
      </c>
      <c r="B280" s="1">
        <v>45414</v>
      </c>
      <c r="C280" s="1">
        <v>45474</v>
      </c>
      <c r="D280" s="1">
        <v>45554</v>
      </c>
      <c r="E280">
        <v>6050</v>
      </c>
      <c r="F280" s="5" t="s">
        <v>3</v>
      </c>
      <c r="G280" s="5" t="s">
        <v>12</v>
      </c>
      <c r="H280">
        <v>1331</v>
      </c>
      <c r="I280">
        <v>7381</v>
      </c>
      <c r="J280" t="str">
        <f ca="1">IF(TODAY()-Tabella1_2__2[[#This Row],[DATA FATTURA]]&gt;60,"DA PAGARE","PAGATA")</f>
        <v>DA PAGARE</v>
      </c>
    </row>
    <row r="281" spans="1:10" x14ac:dyDescent="0.3">
      <c r="A281">
        <v>20</v>
      </c>
      <c r="B281" s="1">
        <v>45414</v>
      </c>
      <c r="C281" s="1">
        <v>45474</v>
      </c>
      <c r="D281" s="1">
        <v>45554</v>
      </c>
      <c r="E281">
        <v>480</v>
      </c>
      <c r="F281" s="5" t="s">
        <v>5</v>
      </c>
      <c r="G281" s="5" t="s">
        <v>12</v>
      </c>
      <c r="H281">
        <v>105.6</v>
      </c>
      <c r="I281">
        <v>585.6</v>
      </c>
      <c r="J281" t="str">
        <f ca="1">IF(TODAY()-Tabella1_2__2[[#This Row],[DATA FATTURA]]&gt;60,"DA PAGARE","PAGATA")</f>
        <v>DA PAGARE</v>
      </c>
    </row>
    <row r="282" spans="1:10" x14ac:dyDescent="0.3">
      <c r="A282">
        <v>365</v>
      </c>
      <c r="B282" s="1">
        <v>45414</v>
      </c>
      <c r="C282" s="1">
        <v>45474</v>
      </c>
      <c r="D282" s="1">
        <v>45554</v>
      </c>
      <c r="E282">
        <v>3000</v>
      </c>
      <c r="F282" s="5" t="s">
        <v>6</v>
      </c>
      <c r="G282" s="5" t="s">
        <v>11</v>
      </c>
      <c r="H282">
        <v>660</v>
      </c>
      <c r="I282">
        <v>3660</v>
      </c>
      <c r="J282" t="str">
        <f ca="1">IF(TODAY()-Tabella1_2__2[[#This Row],[DATA FATTURA]]&gt;60,"DA PAGARE","PAGATA")</f>
        <v>DA PAGARE</v>
      </c>
    </row>
    <row r="283" spans="1:10" x14ac:dyDescent="0.3">
      <c r="A283">
        <v>76</v>
      </c>
      <c r="B283" s="1">
        <v>45414</v>
      </c>
      <c r="C283" s="1">
        <v>45474</v>
      </c>
      <c r="D283" s="1">
        <v>45554</v>
      </c>
      <c r="E283">
        <v>1600</v>
      </c>
      <c r="F283" s="5" t="s">
        <v>6</v>
      </c>
      <c r="G283" s="5" t="s">
        <v>12</v>
      </c>
      <c r="H283">
        <v>352</v>
      </c>
      <c r="I283">
        <v>1952</v>
      </c>
      <c r="J283" t="str">
        <f ca="1">IF(TODAY()-Tabella1_2__2[[#This Row],[DATA FATTURA]]&gt;60,"DA PAGARE","PAGATA")</f>
        <v>DA PAGARE</v>
      </c>
    </row>
    <row r="284" spans="1:10" x14ac:dyDescent="0.3">
      <c r="A284">
        <v>399</v>
      </c>
      <c r="B284" s="1">
        <v>45414</v>
      </c>
      <c r="C284" s="1">
        <v>45474</v>
      </c>
      <c r="D284" s="1">
        <v>45554</v>
      </c>
      <c r="E284">
        <v>4700</v>
      </c>
      <c r="F284" s="5" t="s">
        <v>6</v>
      </c>
      <c r="G284" s="5" t="s">
        <v>14</v>
      </c>
      <c r="H284">
        <v>1034</v>
      </c>
      <c r="I284">
        <v>5734</v>
      </c>
      <c r="J284" t="str">
        <f ca="1">IF(TODAY()-Tabella1_2__2[[#This Row],[DATA FATTURA]]&gt;60,"DA PAGARE","PAGATA")</f>
        <v>DA PAGARE</v>
      </c>
    </row>
    <row r="285" spans="1:10" x14ac:dyDescent="0.3">
      <c r="A285">
        <v>371</v>
      </c>
      <c r="B285" s="1">
        <v>45414</v>
      </c>
      <c r="C285" s="1">
        <v>45474</v>
      </c>
      <c r="D285" s="1">
        <v>45554</v>
      </c>
      <c r="E285">
        <v>3300</v>
      </c>
      <c r="F285" s="5" t="s">
        <v>5</v>
      </c>
      <c r="G285" s="5" t="s">
        <v>14</v>
      </c>
      <c r="H285">
        <v>726</v>
      </c>
      <c r="I285">
        <v>4026</v>
      </c>
      <c r="J285" t="str">
        <f ca="1">IF(TODAY()-Tabella1_2__2[[#This Row],[DATA FATTURA]]&gt;60,"DA PAGARE","PAGATA")</f>
        <v>DA PAGARE</v>
      </c>
    </row>
    <row r="286" spans="1:10" x14ac:dyDescent="0.3">
      <c r="A286">
        <v>465</v>
      </c>
      <c r="B286" s="1">
        <v>45414</v>
      </c>
      <c r="C286" s="1">
        <v>45474</v>
      </c>
      <c r="D286" s="1">
        <v>45554</v>
      </c>
      <c r="E286">
        <v>7500</v>
      </c>
      <c r="F286" s="5" t="s">
        <v>7</v>
      </c>
      <c r="G286" s="5" t="s">
        <v>13</v>
      </c>
      <c r="H286">
        <v>1650</v>
      </c>
      <c r="I286">
        <v>9150</v>
      </c>
      <c r="J286" t="str">
        <f ca="1">IF(TODAY()-Tabella1_2__2[[#This Row],[DATA FATTURA]]&gt;60,"DA PAGARE","PAGATA")</f>
        <v>DA PAGARE</v>
      </c>
    </row>
    <row r="287" spans="1:10" x14ac:dyDescent="0.3">
      <c r="A287">
        <v>466</v>
      </c>
      <c r="B287" s="1">
        <v>45414</v>
      </c>
      <c r="C287" s="1">
        <v>45474</v>
      </c>
      <c r="D287" s="1">
        <v>45554</v>
      </c>
      <c r="E287">
        <v>7400</v>
      </c>
      <c r="F287" s="5" t="s">
        <v>3</v>
      </c>
      <c r="G287" s="5" t="s">
        <v>14</v>
      </c>
      <c r="H287">
        <v>1628</v>
      </c>
      <c r="I287">
        <v>9028</v>
      </c>
      <c r="J287" t="str">
        <f ca="1">IF(TODAY()-Tabella1_2__2[[#This Row],[DATA FATTURA]]&gt;60,"DA PAGARE","PAGATA")</f>
        <v>DA PAGARE</v>
      </c>
    </row>
    <row r="288" spans="1:10" x14ac:dyDescent="0.3">
      <c r="A288">
        <v>400</v>
      </c>
      <c r="B288" s="1">
        <v>45414</v>
      </c>
      <c r="C288" s="1">
        <v>45474</v>
      </c>
      <c r="D288" s="1">
        <v>45554</v>
      </c>
      <c r="E288">
        <v>4750</v>
      </c>
      <c r="F288" s="5" t="s">
        <v>8</v>
      </c>
      <c r="G288" s="5" t="s">
        <v>11</v>
      </c>
      <c r="H288">
        <v>1045</v>
      </c>
      <c r="I288">
        <v>5795</v>
      </c>
      <c r="J288" t="str">
        <f ca="1">IF(TODAY()-Tabella1_2__2[[#This Row],[DATA FATTURA]]&gt;60,"DA PAGARE","PAGATA")</f>
        <v>DA PAGARE</v>
      </c>
    </row>
    <row r="289" spans="1:10" x14ac:dyDescent="0.3">
      <c r="A289">
        <v>343</v>
      </c>
      <c r="B289" s="1">
        <v>45414</v>
      </c>
      <c r="C289" s="1">
        <v>45474</v>
      </c>
      <c r="D289" s="1">
        <v>45554</v>
      </c>
      <c r="E289">
        <v>1900</v>
      </c>
      <c r="F289" s="5" t="s">
        <v>5</v>
      </c>
      <c r="G289" s="5" t="s">
        <v>14</v>
      </c>
      <c r="H289">
        <v>418</v>
      </c>
      <c r="I289">
        <v>2318</v>
      </c>
      <c r="J289" t="str">
        <f ca="1">IF(TODAY()-Tabella1_2__2[[#This Row],[DATA FATTURA]]&gt;60,"DA PAGARE","PAGATA")</f>
        <v>DA PAGARE</v>
      </c>
    </row>
    <row r="290" spans="1:10" x14ac:dyDescent="0.3">
      <c r="A290">
        <v>138</v>
      </c>
      <c r="B290" s="1">
        <v>45414</v>
      </c>
      <c r="C290" s="1">
        <v>45474</v>
      </c>
      <c r="D290" s="1">
        <v>45554</v>
      </c>
      <c r="E290">
        <v>2840</v>
      </c>
      <c r="F290" s="5" t="s">
        <v>4</v>
      </c>
      <c r="G290" s="5" t="s">
        <v>11</v>
      </c>
      <c r="H290">
        <v>624.79999999999995</v>
      </c>
      <c r="I290">
        <v>3464.8</v>
      </c>
      <c r="J290" t="str">
        <f ca="1">IF(TODAY()-Tabella1_2__2[[#This Row],[DATA FATTURA]]&gt;60,"DA PAGARE","PAGATA")</f>
        <v>DA PAGARE</v>
      </c>
    </row>
    <row r="291" spans="1:10" x14ac:dyDescent="0.3">
      <c r="A291">
        <v>24</v>
      </c>
      <c r="B291" s="1">
        <v>45414</v>
      </c>
      <c r="C291" s="1">
        <v>45474</v>
      </c>
      <c r="D291" s="1">
        <v>45554</v>
      </c>
      <c r="E291">
        <v>560</v>
      </c>
      <c r="F291" s="5" t="s">
        <v>3</v>
      </c>
      <c r="G291" s="5" t="s">
        <v>13</v>
      </c>
      <c r="H291">
        <v>123.2</v>
      </c>
      <c r="I291">
        <v>683.2</v>
      </c>
      <c r="J291" t="str">
        <f ca="1">IF(TODAY()-Tabella1_2__2[[#This Row],[DATA FATTURA]]&gt;60,"DA PAGARE","PAGATA")</f>
        <v>DA PAGARE</v>
      </c>
    </row>
    <row r="292" spans="1:10" x14ac:dyDescent="0.3">
      <c r="A292">
        <v>405</v>
      </c>
      <c r="B292" s="1">
        <v>45414</v>
      </c>
      <c r="C292" s="1">
        <v>45474</v>
      </c>
      <c r="D292" s="1">
        <v>45554</v>
      </c>
      <c r="E292">
        <v>5000</v>
      </c>
      <c r="F292" s="5" t="s">
        <v>5</v>
      </c>
      <c r="G292" s="5" t="s">
        <v>12</v>
      </c>
      <c r="H292">
        <v>1100</v>
      </c>
      <c r="I292">
        <v>6100</v>
      </c>
      <c r="J292" t="str">
        <f ca="1">IF(TODAY()-Tabella1_2__2[[#This Row],[DATA FATTURA]]&gt;60,"DA PAGARE","PAGATA")</f>
        <v>DA PAGARE</v>
      </c>
    </row>
    <row r="293" spans="1:10" x14ac:dyDescent="0.3">
      <c r="A293">
        <v>125</v>
      </c>
      <c r="B293" s="1">
        <v>45414</v>
      </c>
      <c r="C293" s="1">
        <v>45474</v>
      </c>
      <c r="D293" s="1">
        <v>45554</v>
      </c>
      <c r="E293">
        <v>2580</v>
      </c>
      <c r="F293" s="5" t="s">
        <v>7</v>
      </c>
      <c r="G293" s="5" t="s">
        <v>12</v>
      </c>
      <c r="H293">
        <v>567.6</v>
      </c>
      <c r="I293">
        <v>3147.6</v>
      </c>
      <c r="J293" t="str">
        <f ca="1">IF(TODAY()-Tabella1_2__2[[#This Row],[DATA FATTURA]]&gt;60,"DA PAGARE","PAGATA")</f>
        <v>DA PAGARE</v>
      </c>
    </row>
    <row r="294" spans="1:10" x14ac:dyDescent="0.3">
      <c r="A294">
        <v>133</v>
      </c>
      <c r="B294" s="1">
        <v>45414</v>
      </c>
      <c r="C294" s="1">
        <v>45474</v>
      </c>
      <c r="D294" s="1">
        <v>45554</v>
      </c>
      <c r="E294">
        <v>2740</v>
      </c>
      <c r="F294" s="5" t="s">
        <v>5</v>
      </c>
      <c r="G294" s="5" t="s">
        <v>14</v>
      </c>
      <c r="H294">
        <v>602.79999999999995</v>
      </c>
      <c r="I294">
        <v>3342.8</v>
      </c>
      <c r="J294" t="str">
        <f ca="1">IF(TODAY()-Tabella1_2__2[[#This Row],[DATA FATTURA]]&gt;60,"DA PAGARE","PAGATA")</f>
        <v>DA PAGARE</v>
      </c>
    </row>
    <row r="295" spans="1:10" x14ac:dyDescent="0.3">
      <c r="A295">
        <v>494</v>
      </c>
      <c r="B295" s="1">
        <v>45414</v>
      </c>
      <c r="C295" s="1">
        <v>45474</v>
      </c>
      <c r="D295" s="1">
        <v>45554</v>
      </c>
      <c r="E295">
        <v>4600</v>
      </c>
      <c r="F295" s="5" t="s">
        <v>3</v>
      </c>
      <c r="G295" s="5" t="s">
        <v>14</v>
      </c>
      <c r="H295">
        <v>1012</v>
      </c>
      <c r="I295">
        <v>5612</v>
      </c>
      <c r="J295" t="str">
        <f ca="1">IF(TODAY()-Tabella1_2__2[[#This Row],[DATA FATTURA]]&gt;60,"DA PAGARE","PAGATA")</f>
        <v>DA PAGARE</v>
      </c>
    </row>
    <row r="296" spans="1:10" x14ac:dyDescent="0.3">
      <c r="A296">
        <v>289</v>
      </c>
      <c r="B296" s="1">
        <v>45414</v>
      </c>
      <c r="C296" s="1">
        <v>45474</v>
      </c>
      <c r="D296" s="1">
        <v>45554</v>
      </c>
      <c r="E296">
        <v>5860</v>
      </c>
      <c r="F296" s="5" t="s">
        <v>9</v>
      </c>
      <c r="G296" s="5" t="s">
        <v>13</v>
      </c>
      <c r="H296">
        <v>1289.2</v>
      </c>
      <c r="I296">
        <v>7149.2</v>
      </c>
      <c r="J296" t="str">
        <f ca="1">IF(TODAY()-Tabella1_2__2[[#This Row],[DATA FATTURA]]&gt;60,"DA PAGARE","PAGATA")</f>
        <v>DA PAGARE</v>
      </c>
    </row>
    <row r="297" spans="1:10" x14ac:dyDescent="0.3">
      <c r="A297">
        <v>232</v>
      </c>
      <c r="B297" s="1">
        <v>45414</v>
      </c>
      <c r="C297" s="1">
        <v>45474</v>
      </c>
      <c r="D297" s="1">
        <v>45554</v>
      </c>
      <c r="E297">
        <v>4720</v>
      </c>
      <c r="F297" s="5" t="s">
        <v>22</v>
      </c>
      <c r="G297" s="5" t="s">
        <v>11</v>
      </c>
      <c r="H297">
        <v>1038.4000000000001</v>
      </c>
      <c r="I297">
        <v>5758.4</v>
      </c>
      <c r="J297" t="str">
        <f ca="1">IF(TODAY()-Tabella1_2__2[[#This Row],[DATA FATTURA]]&gt;60,"DA PAGARE","PAGATA")</f>
        <v>DA PAGARE</v>
      </c>
    </row>
    <row r="298" spans="1:10" x14ac:dyDescent="0.3">
      <c r="A298">
        <v>286</v>
      </c>
      <c r="B298" s="1">
        <v>45414</v>
      </c>
      <c r="C298" s="1">
        <v>45474</v>
      </c>
      <c r="D298" s="1">
        <v>45554</v>
      </c>
      <c r="E298">
        <v>5800</v>
      </c>
      <c r="F298" s="5" t="s">
        <v>5</v>
      </c>
      <c r="G298" s="5" t="s">
        <v>12</v>
      </c>
      <c r="H298">
        <v>1276</v>
      </c>
      <c r="I298">
        <v>7076</v>
      </c>
      <c r="J298" t="str">
        <f ca="1">IF(TODAY()-Tabella1_2__2[[#This Row],[DATA FATTURA]]&gt;60,"DA PAGARE","PAGATA")</f>
        <v>DA PAGARE</v>
      </c>
    </row>
    <row r="299" spans="1:10" x14ac:dyDescent="0.3">
      <c r="A299">
        <v>203</v>
      </c>
      <c r="B299" s="1">
        <v>45414</v>
      </c>
      <c r="C299" s="1">
        <v>45474</v>
      </c>
      <c r="D299" s="1">
        <v>45554</v>
      </c>
      <c r="E299">
        <v>4140</v>
      </c>
      <c r="F299" s="5" t="s">
        <v>22</v>
      </c>
      <c r="G299" s="5" t="s">
        <v>14</v>
      </c>
      <c r="H299">
        <v>910.8</v>
      </c>
      <c r="I299">
        <v>5050.8</v>
      </c>
      <c r="J299" t="str">
        <f ca="1">IF(TODAY()-Tabella1_2__2[[#This Row],[DATA FATTURA]]&gt;60,"DA PAGARE","PAGATA")</f>
        <v>DA PAGARE</v>
      </c>
    </row>
    <row r="300" spans="1:10" x14ac:dyDescent="0.3">
      <c r="A300">
        <v>112</v>
      </c>
      <c r="B300" s="1">
        <v>45414</v>
      </c>
      <c r="C300" s="1">
        <v>45474</v>
      </c>
      <c r="D300" s="1">
        <v>45554</v>
      </c>
      <c r="E300">
        <v>2320</v>
      </c>
      <c r="F300" s="5" t="s">
        <v>22</v>
      </c>
      <c r="G300" s="5" t="s">
        <v>12</v>
      </c>
      <c r="H300">
        <v>510.4</v>
      </c>
      <c r="I300">
        <v>2830.4</v>
      </c>
      <c r="J300" t="str">
        <f ca="1">IF(TODAY()-Tabella1_2__2[[#This Row],[DATA FATTURA]]&gt;60,"DA PAGARE","PAGATA")</f>
        <v>DA PAGARE</v>
      </c>
    </row>
    <row r="301" spans="1:10" x14ac:dyDescent="0.3">
      <c r="A301">
        <v>212</v>
      </c>
      <c r="B301" s="1">
        <v>45414</v>
      </c>
      <c r="C301" s="1">
        <v>45474</v>
      </c>
      <c r="D301" s="1">
        <v>45554</v>
      </c>
      <c r="E301">
        <v>4320</v>
      </c>
      <c r="F301" s="5" t="s">
        <v>6</v>
      </c>
      <c r="G301" s="5" t="s">
        <v>12</v>
      </c>
      <c r="H301">
        <v>950.4</v>
      </c>
      <c r="I301">
        <v>5270.4</v>
      </c>
      <c r="J301" t="str">
        <f ca="1">IF(TODAY()-Tabella1_2__2[[#This Row],[DATA FATTURA]]&gt;60,"DA PAGARE","PAGATA")</f>
        <v>DA PAGARE</v>
      </c>
    </row>
    <row r="302" spans="1:10" x14ac:dyDescent="0.3">
      <c r="A302">
        <v>373</v>
      </c>
      <c r="B302" s="1">
        <v>45413</v>
      </c>
      <c r="C302" s="1">
        <v>45473</v>
      </c>
      <c r="D302" s="1">
        <v>45554</v>
      </c>
      <c r="E302">
        <v>3400</v>
      </c>
      <c r="F302" s="5" t="s">
        <v>22</v>
      </c>
      <c r="G302" s="5" t="s">
        <v>13</v>
      </c>
      <c r="H302">
        <v>748</v>
      </c>
      <c r="I302">
        <v>4148</v>
      </c>
      <c r="J302" t="str">
        <f ca="1">IF(TODAY()-Tabella1_2__2[[#This Row],[DATA FATTURA]]&gt;60,"DA PAGARE","PAGATA")</f>
        <v>DA PAGARE</v>
      </c>
    </row>
    <row r="303" spans="1:10" x14ac:dyDescent="0.3">
      <c r="A303">
        <v>470</v>
      </c>
      <c r="B303" s="1">
        <v>45413</v>
      </c>
      <c r="C303" s="1">
        <v>45473</v>
      </c>
      <c r="D303" s="1">
        <v>45554</v>
      </c>
      <c r="E303">
        <v>7000</v>
      </c>
      <c r="F303" s="5" t="s">
        <v>22</v>
      </c>
      <c r="G303" s="5" t="s">
        <v>11</v>
      </c>
      <c r="H303">
        <v>1540</v>
      </c>
      <c r="I303">
        <v>8540</v>
      </c>
      <c r="J303" t="str">
        <f ca="1">IF(TODAY()-Tabella1_2__2[[#This Row],[DATA FATTURA]]&gt;60,"DA PAGARE","PAGATA")</f>
        <v>DA PAGARE</v>
      </c>
    </row>
    <row r="304" spans="1:10" x14ac:dyDescent="0.3">
      <c r="A304">
        <v>103</v>
      </c>
      <c r="B304" s="1">
        <v>45413</v>
      </c>
      <c r="C304" s="1">
        <v>45473</v>
      </c>
      <c r="D304" s="1">
        <v>45554</v>
      </c>
      <c r="E304">
        <v>2140</v>
      </c>
      <c r="F304" s="5" t="s">
        <v>3</v>
      </c>
      <c r="G304" s="5" t="s">
        <v>12</v>
      </c>
      <c r="H304">
        <v>470.8</v>
      </c>
      <c r="I304">
        <v>2610.8000000000002</v>
      </c>
      <c r="J304" t="str">
        <f ca="1">IF(TODAY()-Tabella1_2__2[[#This Row],[DATA FATTURA]]&gt;60,"DA PAGARE","PAGATA")</f>
        <v>DA PAGARE</v>
      </c>
    </row>
    <row r="305" spans="1:10" x14ac:dyDescent="0.3">
      <c r="A305">
        <v>269</v>
      </c>
      <c r="B305" s="1">
        <v>45413</v>
      </c>
      <c r="C305" s="1">
        <v>45473</v>
      </c>
      <c r="D305" s="1">
        <v>45554</v>
      </c>
      <c r="E305">
        <v>5460</v>
      </c>
      <c r="F305" s="5" t="s">
        <v>5</v>
      </c>
      <c r="G305" s="5" t="s">
        <v>13</v>
      </c>
      <c r="H305">
        <v>1201.2</v>
      </c>
      <c r="I305">
        <v>6661.2</v>
      </c>
      <c r="J305" t="str">
        <f ca="1">IF(TODAY()-Tabella1_2__2[[#This Row],[DATA FATTURA]]&gt;60,"DA PAGARE","PAGATA")</f>
        <v>DA PAGARE</v>
      </c>
    </row>
    <row r="306" spans="1:10" x14ac:dyDescent="0.3">
      <c r="A306">
        <v>191</v>
      </c>
      <c r="B306" s="1">
        <v>45413</v>
      </c>
      <c r="C306" s="1">
        <v>45473</v>
      </c>
      <c r="D306" s="1">
        <v>45554</v>
      </c>
      <c r="E306">
        <v>3900</v>
      </c>
      <c r="F306" s="5" t="s">
        <v>6</v>
      </c>
      <c r="G306" s="5" t="s">
        <v>13</v>
      </c>
      <c r="H306">
        <v>858</v>
      </c>
      <c r="I306">
        <v>4758</v>
      </c>
      <c r="J306" t="str">
        <f ca="1">IF(TODAY()-Tabella1_2__2[[#This Row],[DATA FATTURA]]&gt;60,"DA PAGARE","PAGATA")</f>
        <v>DA PAGARE</v>
      </c>
    </row>
    <row r="307" spans="1:10" x14ac:dyDescent="0.3">
      <c r="A307">
        <v>276</v>
      </c>
      <c r="B307" s="1">
        <v>45413</v>
      </c>
      <c r="C307" s="1">
        <v>45473</v>
      </c>
      <c r="D307" s="1">
        <v>45554</v>
      </c>
      <c r="E307">
        <v>5600</v>
      </c>
      <c r="F307" s="5" t="s">
        <v>6</v>
      </c>
      <c r="G307" s="5" t="s">
        <v>13</v>
      </c>
      <c r="H307">
        <v>1232</v>
      </c>
      <c r="I307">
        <v>6832</v>
      </c>
      <c r="J307" t="str">
        <f ca="1">IF(TODAY()-Tabella1_2__2[[#This Row],[DATA FATTURA]]&gt;60,"DA PAGARE","PAGATA")</f>
        <v>DA PAGARE</v>
      </c>
    </row>
    <row r="308" spans="1:10" x14ac:dyDescent="0.3">
      <c r="A308">
        <v>336</v>
      </c>
      <c r="B308" s="1">
        <v>45413</v>
      </c>
      <c r="C308" s="1">
        <v>45473</v>
      </c>
      <c r="D308" s="1">
        <v>45554</v>
      </c>
      <c r="E308">
        <v>1550</v>
      </c>
      <c r="F308" s="5" t="s">
        <v>4</v>
      </c>
      <c r="G308" s="5" t="s">
        <v>12</v>
      </c>
      <c r="H308">
        <v>341</v>
      </c>
      <c r="I308">
        <v>1891</v>
      </c>
      <c r="J308" t="str">
        <f ca="1">IF(TODAY()-Tabella1_2__2[[#This Row],[DATA FATTURA]]&gt;60,"DA PAGARE","PAGATA")</f>
        <v>DA PAGARE</v>
      </c>
    </row>
    <row r="309" spans="1:10" x14ac:dyDescent="0.3">
      <c r="A309">
        <v>180</v>
      </c>
      <c r="B309" s="1">
        <v>45413</v>
      </c>
      <c r="C309" s="1">
        <v>45473</v>
      </c>
      <c r="D309" s="1">
        <v>45554</v>
      </c>
      <c r="E309">
        <v>3680</v>
      </c>
      <c r="F309" s="5" t="s">
        <v>22</v>
      </c>
      <c r="G309" s="5" t="s">
        <v>11</v>
      </c>
      <c r="H309">
        <v>809.6</v>
      </c>
      <c r="I309">
        <v>4489.6000000000004</v>
      </c>
      <c r="J309" t="str">
        <f ca="1">IF(TODAY()-Tabella1_2__2[[#This Row],[DATA FATTURA]]&gt;60,"DA PAGARE","PAGATA")</f>
        <v>DA PAGARE</v>
      </c>
    </row>
    <row r="310" spans="1:10" x14ac:dyDescent="0.3">
      <c r="A310">
        <v>471</v>
      </c>
      <c r="B310" s="1">
        <v>45413</v>
      </c>
      <c r="C310" s="1">
        <v>45473</v>
      </c>
      <c r="D310" s="1">
        <v>45554</v>
      </c>
      <c r="E310">
        <v>6900</v>
      </c>
      <c r="F310" s="5" t="s">
        <v>8</v>
      </c>
      <c r="G310" s="5" t="s">
        <v>13</v>
      </c>
      <c r="H310">
        <v>1518</v>
      </c>
      <c r="I310">
        <v>8418</v>
      </c>
      <c r="J310" t="str">
        <f ca="1">IF(TODAY()-Tabella1_2__2[[#This Row],[DATA FATTURA]]&gt;60,"DA PAGARE","PAGATA")</f>
        <v>DA PAGARE</v>
      </c>
    </row>
    <row r="311" spans="1:10" x14ac:dyDescent="0.3">
      <c r="A311">
        <v>42</v>
      </c>
      <c r="B311" s="1">
        <v>45413</v>
      </c>
      <c r="C311" s="1">
        <v>45473</v>
      </c>
      <c r="D311" s="1">
        <v>45554</v>
      </c>
      <c r="E311">
        <v>920</v>
      </c>
      <c r="F311" s="5" t="s">
        <v>6</v>
      </c>
      <c r="G311" s="5" t="s">
        <v>12</v>
      </c>
      <c r="H311">
        <v>202.4</v>
      </c>
      <c r="I311">
        <v>1122.4000000000001</v>
      </c>
      <c r="J311" t="str">
        <f ca="1">IF(TODAY()-Tabella1_2__2[[#This Row],[DATA FATTURA]]&gt;60,"DA PAGARE","PAGATA")</f>
        <v>DA PAGARE</v>
      </c>
    </row>
    <row r="312" spans="1:10" x14ac:dyDescent="0.3">
      <c r="A312">
        <v>135</v>
      </c>
      <c r="B312" s="1">
        <v>45413</v>
      </c>
      <c r="C312" s="1">
        <v>45473</v>
      </c>
      <c r="D312" s="1">
        <v>45554</v>
      </c>
      <c r="E312">
        <v>2780</v>
      </c>
      <c r="F312" s="5" t="s">
        <v>22</v>
      </c>
      <c r="G312" s="5" t="s">
        <v>13</v>
      </c>
      <c r="H312">
        <v>611.6</v>
      </c>
      <c r="I312">
        <v>3391.6</v>
      </c>
      <c r="J312" t="str">
        <f ca="1">IF(TODAY()-Tabella1_2__2[[#This Row],[DATA FATTURA]]&gt;60,"DA PAGARE","PAGATA")</f>
        <v>DA PAGARE</v>
      </c>
    </row>
    <row r="313" spans="1:10" x14ac:dyDescent="0.3">
      <c r="A313">
        <v>64</v>
      </c>
      <c r="B313" s="1">
        <v>45413</v>
      </c>
      <c r="C313" s="1">
        <v>45473</v>
      </c>
      <c r="D313" s="1">
        <v>45554</v>
      </c>
      <c r="E313">
        <v>1360</v>
      </c>
      <c r="F313" s="5" t="s">
        <v>4</v>
      </c>
      <c r="G313" s="5" t="s">
        <v>11</v>
      </c>
      <c r="H313">
        <v>299.2</v>
      </c>
      <c r="I313">
        <v>1659.2</v>
      </c>
      <c r="J313" t="str">
        <f ca="1">IF(TODAY()-Tabella1_2__2[[#This Row],[DATA FATTURA]]&gt;60,"DA PAGARE","PAGATA")</f>
        <v>DA PAGARE</v>
      </c>
    </row>
    <row r="314" spans="1:10" x14ac:dyDescent="0.3">
      <c r="A314">
        <v>57</v>
      </c>
      <c r="B314" s="1">
        <v>45413</v>
      </c>
      <c r="C314" s="1">
        <v>45473</v>
      </c>
      <c r="D314" s="1">
        <v>45554</v>
      </c>
      <c r="E314">
        <v>1220</v>
      </c>
      <c r="F314" s="5" t="s">
        <v>7</v>
      </c>
      <c r="G314" s="5" t="s">
        <v>11</v>
      </c>
      <c r="H314">
        <v>268.39999999999998</v>
      </c>
      <c r="I314">
        <v>1488.4</v>
      </c>
      <c r="J314" t="str">
        <f ca="1">IF(TODAY()-Tabella1_2__2[[#This Row],[DATA FATTURA]]&gt;60,"DA PAGARE","PAGATA")</f>
        <v>DA PAGARE</v>
      </c>
    </row>
    <row r="315" spans="1:10" x14ac:dyDescent="0.3">
      <c r="A315">
        <v>409</v>
      </c>
      <c r="B315" s="1">
        <v>45413</v>
      </c>
      <c r="C315" s="1">
        <v>45473</v>
      </c>
      <c r="D315" s="1">
        <v>45554</v>
      </c>
      <c r="E315">
        <v>5200</v>
      </c>
      <c r="F315" s="5" t="s">
        <v>3</v>
      </c>
      <c r="G315" s="5" t="s">
        <v>13</v>
      </c>
      <c r="H315">
        <v>1144</v>
      </c>
      <c r="I315">
        <v>6344</v>
      </c>
      <c r="J315" t="str">
        <f ca="1">IF(TODAY()-Tabella1_2__2[[#This Row],[DATA FATTURA]]&gt;60,"DA PAGARE","PAGATA")</f>
        <v>DA PAGARE</v>
      </c>
    </row>
    <row r="316" spans="1:10" x14ac:dyDescent="0.3">
      <c r="A316">
        <v>220</v>
      </c>
      <c r="B316" s="1">
        <v>45413</v>
      </c>
      <c r="C316" s="1">
        <v>45473</v>
      </c>
      <c r="D316" s="1">
        <v>45554</v>
      </c>
      <c r="E316">
        <v>4480</v>
      </c>
      <c r="F316" s="5" t="s">
        <v>22</v>
      </c>
      <c r="G316" s="5" t="s">
        <v>13</v>
      </c>
      <c r="H316">
        <v>985.6</v>
      </c>
      <c r="I316">
        <v>5465.6</v>
      </c>
      <c r="J316" t="str">
        <f ca="1">IF(TODAY()-Tabella1_2__2[[#This Row],[DATA FATTURA]]&gt;60,"DA PAGARE","PAGATA")</f>
        <v>DA PAGARE</v>
      </c>
    </row>
    <row r="317" spans="1:10" x14ac:dyDescent="0.3">
      <c r="A317">
        <v>33</v>
      </c>
      <c r="B317" s="1">
        <v>45413</v>
      </c>
      <c r="C317" s="1">
        <v>45473</v>
      </c>
      <c r="D317" s="1">
        <v>45554</v>
      </c>
      <c r="E317">
        <v>740</v>
      </c>
      <c r="F317" s="5" t="s">
        <v>22</v>
      </c>
      <c r="G317" s="5" t="s">
        <v>12</v>
      </c>
      <c r="H317">
        <v>162.80000000000001</v>
      </c>
      <c r="I317">
        <v>902.8</v>
      </c>
      <c r="J317" t="str">
        <f ca="1">IF(TODAY()-Tabella1_2__2[[#This Row],[DATA FATTURA]]&gt;60,"DA PAGARE","PAGATA")</f>
        <v>DA PAGARE</v>
      </c>
    </row>
    <row r="318" spans="1:10" x14ac:dyDescent="0.3">
      <c r="A318">
        <v>431</v>
      </c>
      <c r="B318" s="1">
        <v>45413</v>
      </c>
      <c r="C318" s="1">
        <v>45473</v>
      </c>
      <c r="D318" s="1">
        <v>45554</v>
      </c>
      <c r="E318">
        <v>6300</v>
      </c>
      <c r="F318" s="5" t="s">
        <v>7</v>
      </c>
      <c r="G318" s="5" t="s">
        <v>13</v>
      </c>
      <c r="H318">
        <v>1386</v>
      </c>
      <c r="I318">
        <v>7686</v>
      </c>
      <c r="J318" t="str">
        <f ca="1">IF(TODAY()-Tabella1_2__2[[#This Row],[DATA FATTURA]]&gt;60,"DA PAGARE","PAGATA")</f>
        <v>DA PAGARE</v>
      </c>
    </row>
    <row r="319" spans="1:10" x14ac:dyDescent="0.3">
      <c r="A319">
        <v>255</v>
      </c>
      <c r="B319" s="1">
        <v>45413</v>
      </c>
      <c r="C319" s="1">
        <v>45473</v>
      </c>
      <c r="D319" s="1">
        <v>45554</v>
      </c>
      <c r="E319">
        <v>5180</v>
      </c>
      <c r="F319" s="5" t="s">
        <v>9</v>
      </c>
      <c r="G319" s="5" t="s">
        <v>13</v>
      </c>
      <c r="H319">
        <v>1139.5999999999999</v>
      </c>
      <c r="I319">
        <v>6319.6</v>
      </c>
      <c r="J319" t="str">
        <f ca="1">IF(TODAY()-Tabella1_2__2[[#This Row],[DATA FATTURA]]&gt;60,"DA PAGARE","PAGATA")</f>
        <v>DA PAGARE</v>
      </c>
    </row>
    <row r="320" spans="1:10" x14ac:dyDescent="0.3">
      <c r="A320">
        <v>384</v>
      </c>
      <c r="B320" s="1">
        <v>45413</v>
      </c>
      <c r="C320" s="1">
        <v>45473</v>
      </c>
      <c r="D320" s="1">
        <v>45554</v>
      </c>
      <c r="E320">
        <v>3950</v>
      </c>
      <c r="F320" s="5" t="s">
        <v>22</v>
      </c>
      <c r="G320" s="5" t="s">
        <v>12</v>
      </c>
      <c r="H320">
        <v>869</v>
      </c>
      <c r="I320">
        <v>4819</v>
      </c>
      <c r="J320" t="str">
        <f ca="1">IF(TODAY()-Tabella1_2__2[[#This Row],[DATA FATTURA]]&gt;60,"DA PAGARE","PAGATA")</f>
        <v>DA PAGARE</v>
      </c>
    </row>
    <row r="321" spans="1:10" x14ac:dyDescent="0.3">
      <c r="A321">
        <v>90</v>
      </c>
      <c r="B321" s="1">
        <v>45413</v>
      </c>
      <c r="C321" s="1">
        <v>45473</v>
      </c>
      <c r="D321" s="1">
        <v>45554</v>
      </c>
      <c r="E321">
        <v>1880</v>
      </c>
      <c r="F321" s="5" t="s">
        <v>3</v>
      </c>
      <c r="G321" s="5" t="s">
        <v>12</v>
      </c>
      <c r="H321">
        <v>413.6</v>
      </c>
      <c r="I321">
        <v>2293.6</v>
      </c>
      <c r="J321" t="str">
        <f ca="1">IF(TODAY()-Tabella1_2__2[[#This Row],[DATA FATTURA]]&gt;60,"DA PAGARE","PAGATA")</f>
        <v>DA PAGARE</v>
      </c>
    </row>
    <row r="322" spans="1:10" x14ac:dyDescent="0.3">
      <c r="A322">
        <v>452</v>
      </c>
      <c r="B322" s="1">
        <v>45413</v>
      </c>
      <c r="C322" s="1">
        <v>45473</v>
      </c>
      <c r="D322" s="1">
        <v>45554</v>
      </c>
      <c r="E322">
        <v>7350</v>
      </c>
      <c r="F322" s="5" t="s">
        <v>22</v>
      </c>
      <c r="G322" s="5" t="s">
        <v>14</v>
      </c>
      <c r="H322">
        <v>1617</v>
      </c>
      <c r="I322">
        <v>8967</v>
      </c>
      <c r="J322" t="str">
        <f ca="1">IF(TODAY()-Tabella1_2__2[[#This Row],[DATA FATTURA]]&gt;60,"DA PAGARE","PAGATA")</f>
        <v>DA PAGARE</v>
      </c>
    </row>
    <row r="323" spans="1:10" x14ac:dyDescent="0.3">
      <c r="A323">
        <v>398</v>
      </c>
      <c r="B323" s="1">
        <v>45413</v>
      </c>
      <c r="C323" s="1">
        <v>45473</v>
      </c>
      <c r="D323" s="1">
        <v>45554</v>
      </c>
      <c r="E323">
        <v>4650</v>
      </c>
      <c r="F323" s="5" t="s">
        <v>3</v>
      </c>
      <c r="G323" s="5" t="s">
        <v>12</v>
      </c>
      <c r="H323">
        <v>1023</v>
      </c>
      <c r="I323">
        <v>5673</v>
      </c>
      <c r="J323" t="str">
        <f ca="1">IF(TODAY()-Tabella1_2__2[[#This Row],[DATA FATTURA]]&gt;60,"DA PAGARE","PAGATA")</f>
        <v>DA PAGARE</v>
      </c>
    </row>
    <row r="324" spans="1:10" x14ac:dyDescent="0.3">
      <c r="A324">
        <v>389</v>
      </c>
      <c r="B324" s="1">
        <v>45413</v>
      </c>
      <c r="C324" s="1">
        <v>45473</v>
      </c>
      <c r="D324" s="1">
        <v>45554</v>
      </c>
      <c r="E324">
        <v>4200</v>
      </c>
      <c r="F324" s="5" t="s">
        <v>8</v>
      </c>
      <c r="G324" s="5" t="s">
        <v>13</v>
      </c>
      <c r="H324">
        <v>924</v>
      </c>
      <c r="I324">
        <v>5124</v>
      </c>
      <c r="J324" t="str">
        <f ca="1">IF(TODAY()-Tabella1_2__2[[#This Row],[DATA FATTURA]]&gt;60,"DA PAGARE","PAGATA")</f>
        <v>DA PAGARE</v>
      </c>
    </row>
    <row r="325" spans="1:10" x14ac:dyDescent="0.3">
      <c r="A325">
        <v>386</v>
      </c>
      <c r="B325" s="1">
        <v>45413</v>
      </c>
      <c r="C325" s="1">
        <v>45473</v>
      </c>
      <c r="D325" s="1">
        <v>45554</v>
      </c>
      <c r="E325">
        <v>4050</v>
      </c>
      <c r="F325" s="5" t="s">
        <v>8</v>
      </c>
      <c r="G325" s="5" t="s">
        <v>11</v>
      </c>
      <c r="H325">
        <v>891</v>
      </c>
      <c r="I325">
        <v>4941</v>
      </c>
      <c r="J325" t="str">
        <f ca="1">IF(TODAY()-Tabella1_2__2[[#This Row],[DATA FATTURA]]&gt;60,"DA PAGARE","PAGATA")</f>
        <v>DA PAGARE</v>
      </c>
    </row>
    <row r="326" spans="1:10" x14ac:dyDescent="0.3">
      <c r="A326">
        <v>179</v>
      </c>
      <c r="B326" s="1">
        <v>45413</v>
      </c>
      <c r="C326" s="1">
        <v>45473</v>
      </c>
      <c r="D326" s="1">
        <v>45554</v>
      </c>
      <c r="E326">
        <v>3660</v>
      </c>
      <c r="F326" s="5" t="s">
        <v>8</v>
      </c>
      <c r="G326" s="5" t="s">
        <v>13</v>
      </c>
      <c r="H326">
        <v>805.2</v>
      </c>
      <c r="I326">
        <v>4465.2</v>
      </c>
      <c r="J326" t="str">
        <f ca="1">IF(TODAY()-Tabella1_2__2[[#This Row],[DATA FATTURA]]&gt;60,"DA PAGARE","PAGATA")</f>
        <v>DA PAGARE</v>
      </c>
    </row>
    <row r="327" spans="1:10" x14ac:dyDescent="0.3">
      <c r="A327">
        <v>307</v>
      </c>
      <c r="B327" s="1">
        <v>45413</v>
      </c>
      <c r="C327" s="1">
        <v>45473</v>
      </c>
      <c r="D327" s="1">
        <v>45554</v>
      </c>
      <c r="E327">
        <v>2700</v>
      </c>
      <c r="F327" s="5" t="s">
        <v>3</v>
      </c>
      <c r="G327" s="5" t="s">
        <v>12</v>
      </c>
      <c r="H327">
        <v>594</v>
      </c>
      <c r="I327">
        <v>3294</v>
      </c>
      <c r="J327" t="str">
        <f ca="1">IF(TODAY()-Tabella1_2__2[[#This Row],[DATA FATTURA]]&gt;60,"DA PAGARE","PAGATA")</f>
        <v>DA PAGARE</v>
      </c>
    </row>
    <row r="328" spans="1:10" x14ac:dyDescent="0.3">
      <c r="A328">
        <v>319</v>
      </c>
      <c r="B328" s="1">
        <v>45413</v>
      </c>
      <c r="C328" s="1">
        <v>45473</v>
      </c>
      <c r="D328" s="1">
        <v>45554</v>
      </c>
      <c r="E328">
        <v>700</v>
      </c>
      <c r="F328" s="5" t="s">
        <v>4</v>
      </c>
      <c r="G328" s="5" t="s">
        <v>13</v>
      </c>
      <c r="H328">
        <v>154</v>
      </c>
      <c r="I328">
        <v>854</v>
      </c>
      <c r="J328" t="str">
        <f ca="1">IF(TODAY()-Tabella1_2__2[[#This Row],[DATA FATTURA]]&gt;60,"DA PAGARE","PAGATA")</f>
        <v>DA PAGARE</v>
      </c>
    </row>
    <row r="329" spans="1:10" x14ac:dyDescent="0.3">
      <c r="A329">
        <v>174</v>
      </c>
      <c r="B329" s="1">
        <v>45413</v>
      </c>
      <c r="C329" s="1">
        <v>45473</v>
      </c>
      <c r="D329" s="1">
        <v>45554</v>
      </c>
      <c r="E329">
        <v>3560</v>
      </c>
      <c r="F329" s="5" t="s">
        <v>6</v>
      </c>
      <c r="G329" s="5" t="s">
        <v>12</v>
      </c>
      <c r="H329">
        <v>783.2</v>
      </c>
      <c r="I329">
        <v>4343.2</v>
      </c>
      <c r="J329" t="str">
        <f ca="1">IF(TODAY()-Tabella1_2__2[[#This Row],[DATA FATTURA]]&gt;60,"DA PAGARE","PAGATA")</f>
        <v>DA PAGARE</v>
      </c>
    </row>
    <row r="330" spans="1:10" x14ac:dyDescent="0.3">
      <c r="A330">
        <v>303</v>
      </c>
      <c r="B330" s="1">
        <v>45413</v>
      </c>
      <c r="C330" s="1">
        <v>45473</v>
      </c>
      <c r="D330" s="1">
        <v>45554</v>
      </c>
      <c r="E330">
        <v>1900</v>
      </c>
      <c r="F330" s="5" t="s">
        <v>5</v>
      </c>
      <c r="G330" s="5" t="s">
        <v>13</v>
      </c>
      <c r="H330">
        <v>418</v>
      </c>
      <c r="I330">
        <v>2318</v>
      </c>
      <c r="J330" t="str">
        <f ca="1">IF(TODAY()-Tabella1_2__2[[#This Row],[DATA FATTURA]]&gt;60,"DA PAGARE","PAGATA")</f>
        <v>DA PAGARE</v>
      </c>
    </row>
    <row r="331" spans="1:10" x14ac:dyDescent="0.3">
      <c r="A331">
        <v>40</v>
      </c>
      <c r="B331" s="1">
        <v>45413</v>
      </c>
      <c r="C331" s="1">
        <v>45473</v>
      </c>
      <c r="D331" s="1">
        <v>45554</v>
      </c>
      <c r="E331">
        <v>880</v>
      </c>
      <c r="F331" s="5" t="s">
        <v>7</v>
      </c>
      <c r="G331" s="5" t="s">
        <v>11</v>
      </c>
      <c r="H331">
        <v>193.6</v>
      </c>
      <c r="I331">
        <v>1073.5999999999999</v>
      </c>
      <c r="J331" t="str">
        <f ca="1">IF(TODAY()-Tabella1_2__2[[#This Row],[DATA FATTURA]]&gt;60,"DA PAGARE","PAGATA")</f>
        <v>DA PAGARE</v>
      </c>
    </row>
    <row r="332" spans="1:10" x14ac:dyDescent="0.3">
      <c r="A332">
        <v>449</v>
      </c>
      <c r="B332" s="1">
        <v>45413</v>
      </c>
      <c r="C332" s="1">
        <v>45473</v>
      </c>
      <c r="D332" s="1">
        <v>45554</v>
      </c>
      <c r="E332">
        <v>7200</v>
      </c>
      <c r="F332" s="5" t="s">
        <v>3</v>
      </c>
      <c r="G332" s="5" t="s">
        <v>11</v>
      </c>
      <c r="H332">
        <v>1584</v>
      </c>
      <c r="I332">
        <v>8784</v>
      </c>
      <c r="J332" t="str">
        <f ca="1">IF(TODAY()-Tabella1_2__2[[#This Row],[DATA FATTURA]]&gt;60,"DA PAGARE","PAGATA")</f>
        <v>DA PAGARE</v>
      </c>
    </row>
    <row r="333" spans="1:10" x14ac:dyDescent="0.3">
      <c r="A333">
        <v>308</v>
      </c>
      <c r="B333" s="1">
        <v>45412</v>
      </c>
      <c r="C333" s="1">
        <v>45472</v>
      </c>
      <c r="D333" s="1">
        <v>45554</v>
      </c>
      <c r="E333">
        <v>2900</v>
      </c>
      <c r="F333" s="5" t="s">
        <v>4</v>
      </c>
      <c r="G333" s="5" t="s">
        <v>12</v>
      </c>
      <c r="H333">
        <v>638</v>
      </c>
      <c r="I333">
        <v>3538</v>
      </c>
      <c r="J333" t="str">
        <f ca="1">IF(TODAY()-Tabella1_2__2[[#This Row],[DATA FATTURA]]&gt;60,"DA PAGARE","PAGATA")</f>
        <v>DA PAGARE</v>
      </c>
    </row>
    <row r="334" spans="1:10" x14ac:dyDescent="0.3">
      <c r="A334">
        <v>121</v>
      </c>
      <c r="B334" s="1">
        <v>45412</v>
      </c>
      <c r="C334" s="1">
        <v>45472</v>
      </c>
      <c r="D334" s="1">
        <v>45554</v>
      </c>
      <c r="E334">
        <v>2500</v>
      </c>
      <c r="F334" s="5" t="s">
        <v>4</v>
      </c>
      <c r="G334" s="5" t="s">
        <v>13</v>
      </c>
      <c r="H334">
        <v>550</v>
      </c>
      <c r="I334">
        <v>3050</v>
      </c>
      <c r="J334" t="str">
        <f ca="1">IF(TODAY()-Tabella1_2__2[[#This Row],[DATA FATTURA]]&gt;60,"DA PAGARE","PAGATA")</f>
        <v>DA PAGARE</v>
      </c>
    </row>
    <row r="335" spans="1:10" x14ac:dyDescent="0.3">
      <c r="A335">
        <v>489</v>
      </c>
      <c r="B335" s="1">
        <v>45412</v>
      </c>
      <c r="C335" s="1">
        <v>45472</v>
      </c>
      <c r="D335" s="1">
        <v>45554</v>
      </c>
      <c r="E335">
        <v>5100</v>
      </c>
      <c r="F335" s="5" t="s">
        <v>4</v>
      </c>
      <c r="G335" s="5" t="s">
        <v>12</v>
      </c>
      <c r="H335">
        <v>1122</v>
      </c>
      <c r="I335">
        <v>6222</v>
      </c>
      <c r="J335" t="str">
        <f ca="1">IF(TODAY()-Tabella1_2__2[[#This Row],[DATA FATTURA]]&gt;60,"DA PAGARE","PAGATA")</f>
        <v>DA PAGARE</v>
      </c>
    </row>
    <row r="336" spans="1:10" x14ac:dyDescent="0.3">
      <c r="A336">
        <v>99</v>
      </c>
      <c r="B336" s="1">
        <v>45412</v>
      </c>
      <c r="C336" s="1">
        <v>45472</v>
      </c>
      <c r="D336" s="1">
        <v>45554</v>
      </c>
      <c r="E336">
        <v>2060</v>
      </c>
      <c r="F336" s="5" t="s">
        <v>5</v>
      </c>
      <c r="G336" s="5" t="s">
        <v>11</v>
      </c>
      <c r="H336">
        <v>453.2</v>
      </c>
      <c r="I336">
        <v>2513.1999999999998</v>
      </c>
      <c r="J336" t="str">
        <f ca="1">IF(TODAY()-Tabella1_2__2[[#This Row],[DATA FATTURA]]&gt;60,"DA PAGARE","PAGATA")</f>
        <v>DA PAGARE</v>
      </c>
    </row>
    <row r="337" spans="1:10" x14ac:dyDescent="0.3">
      <c r="A337">
        <v>392</v>
      </c>
      <c r="B337" s="1">
        <v>45412</v>
      </c>
      <c r="C337" s="1">
        <v>45472</v>
      </c>
      <c r="D337" s="1">
        <v>45554</v>
      </c>
      <c r="E337">
        <v>4350</v>
      </c>
      <c r="F337" s="5" t="s">
        <v>3</v>
      </c>
      <c r="G337" s="5" t="s">
        <v>12</v>
      </c>
      <c r="H337">
        <v>957</v>
      </c>
      <c r="I337">
        <v>5307</v>
      </c>
      <c r="J337" t="str">
        <f ca="1">IF(TODAY()-Tabella1_2__2[[#This Row],[DATA FATTURA]]&gt;60,"DA PAGARE","PAGATA")</f>
        <v>DA PAGARE</v>
      </c>
    </row>
    <row r="338" spans="1:10" x14ac:dyDescent="0.3">
      <c r="A338">
        <v>124</v>
      </c>
      <c r="B338" s="1">
        <v>45412</v>
      </c>
      <c r="C338" s="1">
        <v>45472</v>
      </c>
      <c r="D338" s="1">
        <v>45554</v>
      </c>
      <c r="E338">
        <v>2560</v>
      </c>
      <c r="F338" s="5" t="s">
        <v>3</v>
      </c>
      <c r="G338" s="5" t="s">
        <v>11</v>
      </c>
      <c r="H338">
        <v>563.20000000000005</v>
      </c>
      <c r="I338">
        <v>3123.2</v>
      </c>
      <c r="J338" t="str">
        <f ca="1">IF(TODAY()-Tabella1_2__2[[#This Row],[DATA FATTURA]]&gt;60,"DA PAGARE","PAGATA")</f>
        <v>DA PAGARE</v>
      </c>
    </row>
    <row r="339" spans="1:10" x14ac:dyDescent="0.3">
      <c r="A339">
        <v>118</v>
      </c>
      <c r="B339" s="1">
        <v>45412</v>
      </c>
      <c r="C339" s="1">
        <v>45472</v>
      </c>
      <c r="D339" s="1">
        <v>45554</v>
      </c>
      <c r="E339">
        <v>2440</v>
      </c>
      <c r="F339" s="5" t="s">
        <v>22</v>
      </c>
      <c r="G339" s="5" t="s">
        <v>12</v>
      </c>
      <c r="H339">
        <v>536.79999999999995</v>
      </c>
      <c r="I339">
        <v>2976.8</v>
      </c>
      <c r="J339" t="str">
        <f ca="1">IF(TODAY()-Tabella1_2__2[[#This Row],[DATA FATTURA]]&gt;60,"DA PAGARE","PAGATA")</f>
        <v>DA PAGARE</v>
      </c>
    </row>
    <row r="340" spans="1:10" x14ac:dyDescent="0.3">
      <c r="A340">
        <v>369</v>
      </c>
      <c r="B340" s="1">
        <v>45412</v>
      </c>
      <c r="C340" s="1">
        <v>45472</v>
      </c>
      <c r="D340" s="1">
        <v>45554</v>
      </c>
      <c r="E340">
        <v>3200</v>
      </c>
      <c r="F340" s="5" t="s">
        <v>8</v>
      </c>
      <c r="G340" s="5" t="s">
        <v>12</v>
      </c>
      <c r="H340">
        <v>704</v>
      </c>
      <c r="I340">
        <v>3904</v>
      </c>
      <c r="J340" t="str">
        <f ca="1">IF(TODAY()-Tabella1_2__2[[#This Row],[DATA FATTURA]]&gt;60,"DA PAGARE","PAGATA")</f>
        <v>DA PAGARE</v>
      </c>
    </row>
    <row r="341" spans="1:10" x14ac:dyDescent="0.3">
      <c r="A341">
        <v>193</v>
      </c>
      <c r="B341" s="1">
        <v>45412</v>
      </c>
      <c r="C341" s="1">
        <v>45472</v>
      </c>
      <c r="D341" s="1">
        <v>45554</v>
      </c>
      <c r="E341">
        <v>3940</v>
      </c>
      <c r="F341" s="5" t="s">
        <v>7</v>
      </c>
      <c r="G341" s="5" t="s">
        <v>13</v>
      </c>
      <c r="H341">
        <v>866.8</v>
      </c>
      <c r="I341">
        <v>4806.8</v>
      </c>
      <c r="J341" t="str">
        <f ca="1">IF(TODAY()-Tabella1_2__2[[#This Row],[DATA FATTURA]]&gt;60,"DA PAGARE","PAGATA")</f>
        <v>DA PAGARE</v>
      </c>
    </row>
    <row r="342" spans="1:10" x14ac:dyDescent="0.3">
      <c r="A342">
        <v>102</v>
      </c>
      <c r="B342" s="1">
        <v>45412</v>
      </c>
      <c r="C342" s="1">
        <v>45472</v>
      </c>
      <c r="D342" s="1">
        <v>45554</v>
      </c>
      <c r="E342">
        <v>2120</v>
      </c>
      <c r="F342" s="5" t="s">
        <v>9</v>
      </c>
      <c r="G342" s="5" t="s">
        <v>14</v>
      </c>
      <c r="H342">
        <v>466.4</v>
      </c>
      <c r="I342">
        <v>2586.4</v>
      </c>
      <c r="J342" t="str">
        <f ca="1">IF(TODAY()-Tabella1_2__2[[#This Row],[DATA FATTURA]]&gt;60,"DA PAGARE","PAGATA")</f>
        <v>DA PAGARE</v>
      </c>
    </row>
    <row r="343" spans="1:10" x14ac:dyDescent="0.3">
      <c r="A343">
        <v>260</v>
      </c>
      <c r="B343" s="1">
        <v>45412</v>
      </c>
      <c r="C343" s="1">
        <v>45472</v>
      </c>
      <c r="D343" s="1">
        <v>45554</v>
      </c>
      <c r="E343">
        <v>5280</v>
      </c>
      <c r="F343" s="5" t="s">
        <v>3</v>
      </c>
      <c r="G343" s="5" t="s">
        <v>11</v>
      </c>
      <c r="H343">
        <v>1161.5999999999999</v>
      </c>
      <c r="I343">
        <v>6441.6</v>
      </c>
      <c r="J343" t="str">
        <f ca="1">IF(TODAY()-Tabella1_2__2[[#This Row],[DATA FATTURA]]&gt;60,"DA PAGARE","PAGATA")</f>
        <v>DA PAGARE</v>
      </c>
    </row>
    <row r="344" spans="1:10" x14ac:dyDescent="0.3">
      <c r="A344">
        <v>367</v>
      </c>
      <c r="B344" s="1">
        <v>45412</v>
      </c>
      <c r="C344" s="1">
        <v>45472</v>
      </c>
      <c r="D344" s="1">
        <v>45554</v>
      </c>
      <c r="E344">
        <v>3100</v>
      </c>
      <c r="F344" s="5" t="s">
        <v>22</v>
      </c>
      <c r="G344" s="5" t="s">
        <v>13</v>
      </c>
      <c r="H344">
        <v>682</v>
      </c>
      <c r="I344">
        <v>3782</v>
      </c>
      <c r="J344" t="str">
        <f ca="1">IF(TODAY()-Tabella1_2__2[[#This Row],[DATA FATTURA]]&gt;60,"DA PAGARE","PAGATA")</f>
        <v>DA PAGARE</v>
      </c>
    </row>
    <row r="345" spans="1:10" x14ac:dyDescent="0.3">
      <c r="A345">
        <v>468</v>
      </c>
      <c r="B345" s="1">
        <v>45412</v>
      </c>
      <c r="C345" s="1">
        <v>45472</v>
      </c>
      <c r="D345" s="1">
        <v>45554</v>
      </c>
      <c r="E345">
        <v>7200</v>
      </c>
      <c r="F345" s="5" t="s">
        <v>8</v>
      </c>
      <c r="G345" s="5" t="s">
        <v>12</v>
      </c>
      <c r="H345">
        <v>1584</v>
      </c>
      <c r="I345">
        <v>8784</v>
      </c>
      <c r="J345" t="str">
        <f ca="1">IF(TODAY()-Tabella1_2__2[[#This Row],[DATA FATTURA]]&gt;60,"DA PAGARE","PAGATA")</f>
        <v>DA PAGARE</v>
      </c>
    </row>
    <row r="346" spans="1:10" x14ac:dyDescent="0.3">
      <c r="A346">
        <v>267</v>
      </c>
      <c r="B346" s="1">
        <v>45412</v>
      </c>
      <c r="C346" s="1">
        <v>45472</v>
      </c>
      <c r="D346" s="1">
        <v>45554</v>
      </c>
      <c r="E346">
        <v>5420</v>
      </c>
      <c r="F346" s="5" t="s">
        <v>8</v>
      </c>
      <c r="G346" s="5" t="s">
        <v>11</v>
      </c>
      <c r="H346">
        <v>1192.4000000000001</v>
      </c>
      <c r="I346">
        <v>6612.4</v>
      </c>
      <c r="J346" t="str">
        <f ca="1">IF(TODAY()-Tabella1_2__2[[#This Row],[DATA FATTURA]]&gt;60,"DA PAGARE","PAGATA")</f>
        <v>DA PAGARE</v>
      </c>
    </row>
    <row r="347" spans="1:10" x14ac:dyDescent="0.3">
      <c r="A347">
        <v>264</v>
      </c>
      <c r="B347" s="1">
        <v>45412</v>
      </c>
      <c r="C347" s="1">
        <v>45472</v>
      </c>
      <c r="D347" s="1">
        <v>45554</v>
      </c>
      <c r="E347">
        <v>5360</v>
      </c>
      <c r="F347" s="5" t="s">
        <v>8</v>
      </c>
      <c r="G347" s="5" t="s">
        <v>11</v>
      </c>
      <c r="H347">
        <v>1179.2</v>
      </c>
      <c r="I347">
        <v>6539.2</v>
      </c>
      <c r="J347" t="str">
        <f ca="1">IF(TODAY()-Tabella1_2__2[[#This Row],[DATA FATTURA]]&gt;60,"DA PAGARE","PAGATA")</f>
        <v>DA PAGARE</v>
      </c>
    </row>
    <row r="348" spans="1:10" x14ac:dyDescent="0.3">
      <c r="A348">
        <v>437</v>
      </c>
      <c r="B348" s="1">
        <v>45412</v>
      </c>
      <c r="C348" s="1">
        <v>45472</v>
      </c>
      <c r="D348" s="1">
        <v>45554</v>
      </c>
      <c r="E348">
        <v>6600</v>
      </c>
      <c r="F348" s="5" t="s">
        <v>8</v>
      </c>
      <c r="G348" s="5" t="s">
        <v>13</v>
      </c>
      <c r="H348">
        <v>1452</v>
      </c>
      <c r="I348">
        <v>8052</v>
      </c>
      <c r="J348" t="str">
        <f ca="1">IF(TODAY()-Tabella1_2__2[[#This Row],[DATA FATTURA]]&gt;60,"DA PAGARE","PAGATA")</f>
        <v>DA PAGARE</v>
      </c>
    </row>
    <row r="349" spans="1:10" x14ac:dyDescent="0.3">
      <c r="A349">
        <v>128</v>
      </c>
      <c r="B349" s="1">
        <v>45412</v>
      </c>
      <c r="C349" s="1">
        <v>45472</v>
      </c>
      <c r="D349" s="1">
        <v>45554</v>
      </c>
      <c r="E349">
        <v>2640</v>
      </c>
      <c r="F349" s="5" t="s">
        <v>8</v>
      </c>
      <c r="G349" s="5" t="s">
        <v>12</v>
      </c>
      <c r="H349">
        <v>580.79999999999995</v>
      </c>
      <c r="I349">
        <v>3220.8</v>
      </c>
      <c r="J349" t="str">
        <f ca="1">IF(TODAY()-Tabella1_2__2[[#This Row],[DATA FATTURA]]&gt;60,"DA PAGARE","PAGATA")</f>
        <v>DA PAGARE</v>
      </c>
    </row>
    <row r="350" spans="1:10" x14ac:dyDescent="0.3">
      <c r="A350">
        <v>322</v>
      </c>
      <c r="B350" s="1">
        <v>45412</v>
      </c>
      <c r="C350" s="1">
        <v>45472</v>
      </c>
      <c r="D350" s="1">
        <v>45554</v>
      </c>
      <c r="E350">
        <v>850</v>
      </c>
      <c r="F350" s="5" t="s">
        <v>22</v>
      </c>
      <c r="G350" s="5" t="s">
        <v>12</v>
      </c>
      <c r="H350">
        <v>187</v>
      </c>
      <c r="I350">
        <v>1037</v>
      </c>
      <c r="J350" t="str">
        <f ca="1">IF(TODAY()-Tabella1_2__2[[#This Row],[DATA FATTURA]]&gt;60,"DA PAGARE","PAGATA")</f>
        <v>DA PAGARE</v>
      </c>
    </row>
    <row r="351" spans="1:10" x14ac:dyDescent="0.3">
      <c r="A351">
        <v>7</v>
      </c>
      <c r="B351" s="1">
        <v>45412</v>
      </c>
      <c r="C351" s="1">
        <v>45472</v>
      </c>
      <c r="D351" s="1">
        <v>45554</v>
      </c>
      <c r="E351">
        <v>220</v>
      </c>
      <c r="F351" s="5" t="s">
        <v>3</v>
      </c>
      <c r="G351" s="5" t="s">
        <v>14</v>
      </c>
      <c r="H351">
        <v>48.4</v>
      </c>
      <c r="I351">
        <v>268.39999999999998</v>
      </c>
      <c r="J351" t="str">
        <f ca="1">IF(TODAY()-Tabella1_2__2[[#This Row],[DATA FATTURA]]&gt;60,"DA PAGARE","PAGATA")</f>
        <v>DA PAGARE</v>
      </c>
    </row>
    <row r="352" spans="1:10" x14ac:dyDescent="0.3">
      <c r="A352">
        <v>145</v>
      </c>
      <c r="B352" s="1">
        <v>45412</v>
      </c>
      <c r="C352" s="1">
        <v>45472</v>
      </c>
      <c r="D352" s="1">
        <v>45554</v>
      </c>
      <c r="E352">
        <v>2980</v>
      </c>
      <c r="F352" s="5" t="s">
        <v>8</v>
      </c>
      <c r="G352" s="5" t="s">
        <v>12</v>
      </c>
      <c r="H352">
        <v>655.6</v>
      </c>
      <c r="I352">
        <v>3635.6</v>
      </c>
      <c r="J352" t="str">
        <f ca="1">IF(TODAY()-Tabella1_2__2[[#This Row],[DATA FATTURA]]&gt;60,"DA PAGARE","PAGATA")</f>
        <v>DA PAGARE</v>
      </c>
    </row>
    <row r="353" spans="1:10" x14ac:dyDescent="0.3">
      <c r="A353">
        <v>295</v>
      </c>
      <c r="B353" s="1">
        <v>45412</v>
      </c>
      <c r="C353" s="1">
        <v>45472</v>
      </c>
      <c r="D353" s="1">
        <v>45554</v>
      </c>
      <c r="E353">
        <v>300</v>
      </c>
      <c r="F353" s="5" t="s">
        <v>7</v>
      </c>
      <c r="G353" s="5" t="s">
        <v>11</v>
      </c>
      <c r="H353">
        <v>66</v>
      </c>
      <c r="I353">
        <v>366</v>
      </c>
      <c r="J353" t="str">
        <f ca="1">IF(TODAY()-Tabella1_2__2[[#This Row],[DATA FATTURA]]&gt;60,"DA PAGARE","PAGATA")</f>
        <v>DA PAGARE</v>
      </c>
    </row>
    <row r="354" spans="1:10" x14ac:dyDescent="0.3">
      <c r="A354">
        <v>4</v>
      </c>
      <c r="B354" s="1">
        <v>45412</v>
      </c>
      <c r="C354" s="1">
        <v>45472</v>
      </c>
      <c r="D354" s="1">
        <v>45554</v>
      </c>
      <c r="E354">
        <v>160</v>
      </c>
      <c r="F354" s="5" t="s">
        <v>6</v>
      </c>
      <c r="G354" s="5" t="s">
        <v>14</v>
      </c>
      <c r="H354">
        <v>35.200000000000003</v>
      </c>
      <c r="I354">
        <v>195.2</v>
      </c>
      <c r="J354" t="str">
        <f ca="1">IF(TODAY()-Tabella1_2__2[[#This Row],[DATA FATTURA]]&gt;60,"DA PAGARE","PAGATA")</f>
        <v>DA PAGARE</v>
      </c>
    </row>
    <row r="355" spans="1:10" x14ac:dyDescent="0.3">
      <c r="A355">
        <v>243</v>
      </c>
      <c r="B355" s="1">
        <v>45412</v>
      </c>
      <c r="C355" s="1">
        <v>45472</v>
      </c>
      <c r="D355" s="1">
        <v>45554</v>
      </c>
      <c r="E355">
        <v>4940</v>
      </c>
      <c r="F355" s="5" t="s">
        <v>3</v>
      </c>
      <c r="G355" s="5" t="s">
        <v>12</v>
      </c>
      <c r="H355">
        <v>1086.8</v>
      </c>
      <c r="I355">
        <v>6026.8</v>
      </c>
      <c r="J355" t="str">
        <f ca="1">IF(TODAY()-Tabella1_2__2[[#This Row],[DATA FATTURA]]&gt;60,"DA PAGARE","PAGATA")</f>
        <v>DA PAGARE</v>
      </c>
    </row>
    <row r="356" spans="1:10" x14ac:dyDescent="0.3">
      <c r="A356">
        <v>252</v>
      </c>
      <c r="B356" s="1">
        <v>45412</v>
      </c>
      <c r="C356" s="1">
        <v>45472</v>
      </c>
      <c r="D356" s="1">
        <v>45554</v>
      </c>
      <c r="E356">
        <v>5120</v>
      </c>
      <c r="F356" s="5" t="s">
        <v>5</v>
      </c>
      <c r="G356" s="5" t="s">
        <v>12</v>
      </c>
      <c r="H356">
        <v>1126.4000000000001</v>
      </c>
      <c r="I356">
        <v>6246.4</v>
      </c>
      <c r="J356" t="str">
        <f ca="1">IF(TODAY()-Tabella1_2__2[[#This Row],[DATA FATTURA]]&gt;60,"DA PAGARE","PAGATA")</f>
        <v>DA PAGARE</v>
      </c>
    </row>
    <row r="357" spans="1:10" x14ac:dyDescent="0.3">
      <c r="A357">
        <v>337</v>
      </c>
      <c r="B357" s="1">
        <v>45412</v>
      </c>
      <c r="C357" s="1">
        <v>45472</v>
      </c>
      <c r="D357" s="1">
        <v>45554</v>
      </c>
      <c r="E357">
        <v>1600</v>
      </c>
      <c r="F357" s="5" t="s">
        <v>5</v>
      </c>
      <c r="G357" s="5" t="s">
        <v>11</v>
      </c>
      <c r="H357">
        <v>352</v>
      </c>
      <c r="I357">
        <v>1952</v>
      </c>
      <c r="J357" t="str">
        <f ca="1">IF(TODAY()-Tabella1_2__2[[#This Row],[DATA FATTURA]]&gt;60,"DA PAGARE","PAGATA")</f>
        <v>DA PAGARE</v>
      </c>
    </row>
    <row r="358" spans="1:10" x14ac:dyDescent="0.3">
      <c r="A358">
        <v>345</v>
      </c>
      <c r="B358" s="1">
        <v>45412</v>
      </c>
      <c r="C358" s="1">
        <v>45472</v>
      </c>
      <c r="D358" s="1">
        <v>45554</v>
      </c>
      <c r="E358">
        <v>2000</v>
      </c>
      <c r="F358" s="5" t="s">
        <v>3</v>
      </c>
      <c r="G358" s="5" t="s">
        <v>13</v>
      </c>
      <c r="H358">
        <v>440</v>
      </c>
      <c r="I358">
        <v>2440</v>
      </c>
      <c r="J358" t="str">
        <f ca="1">IF(TODAY()-Tabella1_2__2[[#This Row],[DATA FATTURA]]&gt;60,"DA PAGARE","PAGATA")</f>
        <v>DA PAGARE</v>
      </c>
    </row>
    <row r="359" spans="1:10" x14ac:dyDescent="0.3">
      <c r="A359">
        <v>304</v>
      </c>
      <c r="B359" s="1">
        <v>45412</v>
      </c>
      <c r="C359" s="1">
        <v>45472</v>
      </c>
      <c r="D359" s="1">
        <v>45554</v>
      </c>
      <c r="E359">
        <v>2100</v>
      </c>
      <c r="F359" s="5" t="s">
        <v>8</v>
      </c>
      <c r="G359" s="5" t="s">
        <v>13</v>
      </c>
      <c r="H359">
        <v>462</v>
      </c>
      <c r="I359">
        <v>2562</v>
      </c>
      <c r="J359" t="str">
        <f ca="1">IF(TODAY()-Tabella1_2__2[[#This Row],[DATA FATTURA]]&gt;60,"DA PAGARE","PAGATA")</f>
        <v>DA PAGARE</v>
      </c>
    </row>
    <row r="360" spans="1:10" x14ac:dyDescent="0.3">
      <c r="A360">
        <v>207</v>
      </c>
      <c r="B360" s="1">
        <v>45412</v>
      </c>
      <c r="C360" s="1">
        <v>45472</v>
      </c>
      <c r="D360" s="1">
        <v>45554</v>
      </c>
      <c r="E360">
        <v>4220</v>
      </c>
      <c r="F360" s="5" t="s">
        <v>5</v>
      </c>
      <c r="G360" s="5" t="s">
        <v>13</v>
      </c>
      <c r="H360">
        <v>928.4</v>
      </c>
      <c r="I360">
        <v>5148.3999999999996</v>
      </c>
      <c r="J360" t="str">
        <f ca="1">IF(TODAY()-Tabella1_2__2[[#This Row],[DATA FATTURA]]&gt;60,"DA PAGARE","PAGATA")</f>
        <v>DA PAGARE</v>
      </c>
    </row>
    <row r="361" spans="1:10" x14ac:dyDescent="0.3">
      <c r="A361">
        <v>375</v>
      </c>
      <c r="B361" s="1">
        <v>45412</v>
      </c>
      <c r="C361" s="1">
        <v>45472</v>
      </c>
      <c r="D361" s="1">
        <v>45554</v>
      </c>
      <c r="E361">
        <v>3500</v>
      </c>
      <c r="F361" s="5" t="s">
        <v>3</v>
      </c>
      <c r="G361" s="5" t="s">
        <v>13</v>
      </c>
      <c r="H361">
        <v>770</v>
      </c>
      <c r="I361">
        <v>4270</v>
      </c>
      <c r="J361" t="str">
        <f ca="1">IF(TODAY()-Tabella1_2__2[[#This Row],[DATA FATTURA]]&gt;60,"DA PAGARE","PAGATA")</f>
        <v>DA PAGARE</v>
      </c>
    </row>
    <row r="362" spans="1:10" x14ac:dyDescent="0.3">
      <c r="A362">
        <v>311</v>
      </c>
      <c r="B362" s="1">
        <v>45411</v>
      </c>
      <c r="C362" s="1">
        <v>45471</v>
      </c>
      <c r="D362" s="1">
        <v>45554</v>
      </c>
      <c r="E362">
        <v>300</v>
      </c>
      <c r="F362" s="5" t="s">
        <v>3</v>
      </c>
      <c r="G362" s="5" t="s">
        <v>13</v>
      </c>
      <c r="H362">
        <v>66</v>
      </c>
      <c r="I362">
        <v>366</v>
      </c>
      <c r="J362" t="str">
        <f ca="1">IF(TODAY()-Tabella1_2__2[[#This Row],[DATA FATTURA]]&gt;60,"DA PAGARE","PAGATA")</f>
        <v>DA PAGARE</v>
      </c>
    </row>
    <row r="363" spans="1:10" x14ac:dyDescent="0.3">
      <c r="A363">
        <v>430</v>
      </c>
      <c r="B363" s="1">
        <v>45411</v>
      </c>
      <c r="C363" s="1">
        <v>45471</v>
      </c>
      <c r="D363" s="1">
        <v>45554</v>
      </c>
      <c r="E363">
        <v>6250</v>
      </c>
      <c r="F363" s="5" t="s">
        <v>3</v>
      </c>
      <c r="G363" s="5" t="s">
        <v>13</v>
      </c>
      <c r="H363">
        <v>1375</v>
      </c>
      <c r="I363">
        <v>7625</v>
      </c>
      <c r="J363" t="str">
        <f ca="1">IF(TODAY()-Tabella1_2__2[[#This Row],[DATA FATTURA]]&gt;60,"DA PAGARE","PAGATA")</f>
        <v>DA PAGARE</v>
      </c>
    </row>
    <row r="364" spans="1:10" x14ac:dyDescent="0.3">
      <c r="A364">
        <v>421</v>
      </c>
      <c r="B364" s="1">
        <v>45411</v>
      </c>
      <c r="C364" s="1">
        <v>45471</v>
      </c>
      <c r="D364" s="1">
        <v>45554</v>
      </c>
      <c r="E364">
        <v>5800</v>
      </c>
      <c r="F364" s="5" t="s">
        <v>4</v>
      </c>
      <c r="G364" s="5" t="s">
        <v>11</v>
      </c>
      <c r="H364">
        <v>1276</v>
      </c>
      <c r="I364">
        <v>7076</v>
      </c>
      <c r="J364" t="str">
        <f ca="1">IF(TODAY()-Tabella1_2__2[[#This Row],[DATA FATTURA]]&gt;60,"DA PAGARE","PAGATA")</f>
        <v>DA PAGARE</v>
      </c>
    </row>
    <row r="365" spans="1:10" x14ac:dyDescent="0.3">
      <c r="A365">
        <v>306</v>
      </c>
      <c r="B365" s="1">
        <v>45411</v>
      </c>
      <c r="C365" s="1">
        <v>45471</v>
      </c>
      <c r="D365" s="1">
        <v>45554</v>
      </c>
      <c r="E365">
        <v>2500</v>
      </c>
      <c r="F365" s="5" t="s">
        <v>9</v>
      </c>
      <c r="G365" s="5" t="s">
        <v>11</v>
      </c>
      <c r="H365">
        <v>550</v>
      </c>
      <c r="I365">
        <v>3050</v>
      </c>
      <c r="J365" t="str">
        <f ca="1">IF(TODAY()-Tabella1_2__2[[#This Row],[DATA FATTURA]]&gt;60,"DA PAGARE","PAGATA")</f>
        <v>DA PAGARE</v>
      </c>
    </row>
    <row r="366" spans="1:10" x14ac:dyDescent="0.3">
      <c r="A366">
        <v>18</v>
      </c>
      <c r="B366" s="1">
        <v>45411</v>
      </c>
      <c r="C366" s="1">
        <v>45471</v>
      </c>
      <c r="D366" s="1">
        <v>45554</v>
      </c>
      <c r="E366">
        <v>440</v>
      </c>
      <c r="F366" s="5" t="s">
        <v>3</v>
      </c>
      <c r="G366" s="5" t="s">
        <v>14</v>
      </c>
      <c r="H366">
        <v>96.8</v>
      </c>
      <c r="I366">
        <v>536.79999999999995</v>
      </c>
      <c r="J366" t="str">
        <f ca="1">IF(TODAY()-Tabella1_2__2[[#This Row],[DATA FATTURA]]&gt;60,"DA PAGARE","PAGATA")</f>
        <v>DA PAGARE</v>
      </c>
    </row>
    <row r="367" spans="1:10" x14ac:dyDescent="0.3">
      <c r="A367">
        <v>390</v>
      </c>
      <c r="B367" s="1">
        <v>45411</v>
      </c>
      <c r="C367" s="1">
        <v>45471</v>
      </c>
      <c r="D367" s="1">
        <v>45554</v>
      </c>
      <c r="E367">
        <v>4250</v>
      </c>
      <c r="F367" s="5" t="s">
        <v>22</v>
      </c>
      <c r="G367" s="5" t="s">
        <v>11</v>
      </c>
      <c r="H367">
        <v>935</v>
      </c>
      <c r="I367">
        <v>5185</v>
      </c>
      <c r="J367" t="str">
        <f ca="1">IF(TODAY()-Tabella1_2__2[[#This Row],[DATA FATTURA]]&gt;60,"DA PAGARE","PAGATA")</f>
        <v>DA PAGARE</v>
      </c>
    </row>
    <row r="368" spans="1:10" x14ac:dyDescent="0.3">
      <c r="A368">
        <v>74</v>
      </c>
      <c r="B368" s="1">
        <v>45411</v>
      </c>
      <c r="C368" s="1">
        <v>45471</v>
      </c>
      <c r="D368" s="1">
        <v>45554</v>
      </c>
      <c r="E368">
        <v>1560</v>
      </c>
      <c r="F368" s="5" t="s">
        <v>7</v>
      </c>
      <c r="G368" s="5" t="s">
        <v>14</v>
      </c>
      <c r="H368">
        <v>343.2</v>
      </c>
      <c r="I368">
        <v>1903.2</v>
      </c>
      <c r="J368" t="str">
        <f ca="1">IF(TODAY()-Tabella1_2__2[[#This Row],[DATA FATTURA]]&gt;60,"DA PAGARE","PAGATA")</f>
        <v>DA PAGARE</v>
      </c>
    </row>
    <row r="369" spans="1:10" x14ac:dyDescent="0.3">
      <c r="A369">
        <v>75</v>
      </c>
      <c r="B369" s="1">
        <v>45411</v>
      </c>
      <c r="C369" s="1">
        <v>45471</v>
      </c>
      <c r="D369" s="1">
        <v>45554</v>
      </c>
      <c r="E369">
        <v>1580</v>
      </c>
      <c r="F369" s="5" t="s">
        <v>3</v>
      </c>
      <c r="G369" s="5" t="s">
        <v>12</v>
      </c>
      <c r="H369">
        <v>347.6</v>
      </c>
      <c r="I369">
        <v>1927.6</v>
      </c>
      <c r="J369" t="str">
        <f ca="1">IF(TODAY()-Tabella1_2__2[[#This Row],[DATA FATTURA]]&gt;60,"DA PAGARE","PAGATA")</f>
        <v>DA PAGARE</v>
      </c>
    </row>
    <row r="370" spans="1:10" x14ac:dyDescent="0.3">
      <c r="A370">
        <v>394</v>
      </c>
      <c r="B370" s="1">
        <v>45411</v>
      </c>
      <c r="C370" s="1">
        <v>45471</v>
      </c>
      <c r="D370" s="1">
        <v>45554</v>
      </c>
      <c r="E370">
        <v>4450</v>
      </c>
      <c r="F370" s="5" t="s">
        <v>5</v>
      </c>
      <c r="G370" s="5" t="s">
        <v>12</v>
      </c>
      <c r="H370">
        <v>979</v>
      </c>
      <c r="I370">
        <v>5429</v>
      </c>
      <c r="J370" t="str">
        <f ca="1">IF(TODAY()-Tabella1_2__2[[#This Row],[DATA FATTURA]]&gt;60,"DA PAGARE","PAGATA")</f>
        <v>DA PAGARE</v>
      </c>
    </row>
    <row r="371" spans="1:10" x14ac:dyDescent="0.3">
      <c r="A371">
        <v>77</v>
      </c>
      <c r="B371" s="1">
        <v>45411</v>
      </c>
      <c r="C371" s="1">
        <v>45471</v>
      </c>
      <c r="D371" s="1">
        <v>45554</v>
      </c>
      <c r="E371">
        <v>1620</v>
      </c>
      <c r="F371" s="5" t="s">
        <v>8</v>
      </c>
      <c r="G371" s="5" t="s">
        <v>14</v>
      </c>
      <c r="H371">
        <v>356.4</v>
      </c>
      <c r="I371">
        <v>1976.4</v>
      </c>
      <c r="J371" t="str">
        <f ca="1">IF(TODAY()-Tabella1_2__2[[#This Row],[DATA FATTURA]]&gt;60,"DA PAGARE","PAGATA")</f>
        <v>DA PAGARE</v>
      </c>
    </row>
    <row r="372" spans="1:10" x14ac:dyDescent="0.3">
      <c r="A372">
        <v>69</v>
      </c>
      <c r="B372" s="1">
        <v>45411</v>
      </c>
      <c r="C372" s="1">
        <v>45471</v>
      </c>
      <c r="D372" s="1">
        <v>45554</v>
      </c>
      <c r="E372">
        <v>1460</v>
      </c>
      <c r="F372" s="5" t="s">
        <v>3</v>
      </c>
      <c r="G372" s="5" t="s">
        <v>12</v>
      </c>
      <c r="H372">
        <v>321.2</v>
      </c>
      <c r="I372">
        <v>1781.2</v>
      </c>
      <c r="J372" t="str">
        <f ca="1">IF(TODAY()-Tabella1_2__2[[#This Row],[DATA FATTURA]]&gt;60,"DA PAGARE","PAGATA")</f>
        <v>DA PAGARE</v>
      </c>
    </row>
    <row r="373" spans="1:10" x14ac:dyDescent="0.3">
      <c r="A373">
        <v>382</v>
      </c>
      <c r="B373" s="1">
        <v>45411</v>
      </c>
      <c r="C373" s="1">
        <v>45471</v>
      </c>
      <c r="D373" s="1">
        <v>45554</v>
      </c>
      <c r="E373">
        <v>3850</v>
      </c>
      <c r="F373" s="5" t="s">
        <v>6</v>
      </c>
      <c r="G373" s="5" t="s">
        <v>14</v>
      </c>
      <c r="H373">
        <v>847</v>
      </c>
      <c r="I373">
        <v>4697</v>
      </c>
      <c r="J373" t="str">
        <f ca="1">IF(TODAY()-Tabella1_2__2[[#This Row],[DATA FATTURA]]&gt;60,"DA PAGARE","PAGATA")</f>
        <v>DA PAGARE</v>
      </c>
    </row>
    <row r="374" spans="1:10" x14ac:dyDescent="0.3">
      <c r="A374">
        <v>455</v>
      </c>
      <c r="B374" s="1">
        <v>45411</v>
      </c>
      <c r="C374" s="1">
        <v>45471</v>
      </c>
      <c r="D374" s="1">
        <v>45554</v>
      </c>
      <c r="E374">
        <v>1000</v>
      </c>
      <c r="F374" s="5" t="s">
        <v>4</v>
      </c>
      <c r="G374" s="5" t="s">
        <v>14</v>
      </c>
      <c r="H374">
        <v>220</v>
      </c>
      <c r="I374">
        <v>1220</v>
      </c>
      <c r="J374" t="str">
        <f ca="1">IF(TODAY()-Tabella1_2__2[[#This Row],[DATA FATTURA]]&gt;60,"DA PAGARE","PAGATA")</f>
        <v>DA PAGARE</v>
      </c>
    </row>
    <row r="375" spans="1:10" x14ac:dyDescent="0.3">
      <c r="A375">
        <v>387</v>
      </c>
      <c r="B375" s="1">
        <v>45411</v>
      </c>
      <c r="C375" s="1">
        <v>45471</v>
      </c>
      <c r="D375" s="1">
        <v>45554</v>
      </c>
      <c r="E375">
        <v>4100</v>
      </c>
      <c r="F375" s="5" t="s">
        <v>4</v>
      </c>
      <c r="G375" s="5" t="s">
        <v>13</v>
      </c>
      <c r="H375">
        <v>902</v>
      </c>
      <c r="I375">
        <v>5002</v>
      </c>
      <c r="J375" t="str">
        <f ca="1">IF(TODAY()-Tabella1_2__2[[#This Row],[DATA FATTURA]]&gt;60,"DA PAGARE","PAGATA")</f>
        <v>DA PAGARE</v>
      </c>
    </row>
    <row r="376" spans="1:10" x14ac:dyDescent="0.3">
      <c r="A376">
        <v>253</v>
      </c>
      <c r="B376" s="1">
        <v>45411</v>
      </c>
      <c r="C376" s="1">
        <v>45471</v>
      </c>
      <c r="D376" s="1">
        <v>45554</v>
      </c>
      <c r="E376">
        <v>5140</v>
      </c>
      <c r="F376" s="5" t="s">
        <v>8</v>
      </c>
      <c r="G376" s="5" t="s">
        <v>11</v>
      </c>
      <c r="H376">
        <v>1130.8</v>
      </c>
      <c r="I376">
        <v>6270.8</v>
      </c>
      <c r="J376" t="str">
        <f ca="1">IF(TODAY()-Tabella1_2__2[[#This Row],[DATA FATTURA]]&gt;60,"DA PAGARE","PAGATA")</f>
        <v>DA PAGARE</v>
      </c>
    </row>
    <row r="377" spans="1:10" x14ac:dyDescent="0.3">
      <c r="A377">
        <v>21</v>
      </c>
      <c r="B377" s="1">
        <v>45411</v>
      </c>
      <c r="C377" s="1">
        <v>45471</v>
      </c>
      <c r="D377" s="1">
        <v>45554</v>
      </c>
      <c r="E377">
        <v>500</v>
      </c>
      <c r="F377" s="5" t="s">
        <v>6</v>
      </c>
      <c r="G377" s="5" t="s">
        <v>14</v>
      </c>
      <c r="H377">
        <v>110</v>
      </c>
      <c r="I377">
        <v>610</v>
      </c>
      <c r="J377" t="str">
        <f ca="1">IF(TODAY()-Tabella1_2__2[[#This Row],[DATA FATTURA]]&gt;60,"DA PAGARE","PAGATA")</f>
        <v>DA PAGARE</v>
      </c>
    </row>
    <row r="378" spans="1:10" x14ac:dyDescent="0.3">
      <c r="A378">
        <v>44</v>
      </c>
      <c r="B378" s="1">
        <v>45411</v>
      </c>
      <c r="C378" s="1">
        <v>45471</v>
      </c>
      <c r="D378" s="1">
        <v>45554</v>
      </c>
      <c r="E378">
        <v>960</v>
      </c>
      <c r="F378" s="5" t="s">
        <v>22</v>
      </c>
      <c r="G378" s="5" t="s">
        <v>12</v>
      </c>
      <c r="H378">
        <v>211.2</v>
      </c>
      <c r="I378">
        <v>1171.2</v>
      </c>
      <c r="J378" t="str">
        <f ca="1">IF(TODAY()-Tabella1_2__2[[#This Row],[DATA FATTURA]]&gt;60,"DA PAGARE","PAGATA")</f>
        <v>DA PAGARE</v>
      </c>
    </row>
    <row r="379" spans="1:10" x14ac:dyDescent="0.3">
      <c r="A379">
        <v>332</v>
      </c>
      <c r="B379" s="1">
        <v>45411</v>
      </c>
      <c r="C379" s="1">
        <v>45471</v>
      </c>
      <c r="D379" s="1">
        <v>45554</v>
      </c>
      <c r="E379">
        <v>1350</v>
      </c>
      <c r="F379" s="5" t="s">
        <v>8</v>
      </c>
      <c r="G379" s="5" t="s">
        <v>13</v>
      </c>
      <c r="H379">
        <v>297</v>
      </c>
      <c r="I379">
        <v>1647</v>
      </c>
      <c r="J379" t="str">
        <f ca="1">IF(TODAY()-Tabella1_2__2[[#This Row],[DATA FATTURA]]&gt;60,"DA PAGARE","PAGATA")</f>
        <v>DA PAGARE</v>
      </c>
    </row>
    <row r="380" spans="1:10" x14ac:dyDescent="0.3">
      <c r="A380">
        <v>185</v>
      </c>
      <c r="B380" s="1">
        <v>45411</v>
      </c>
      <c r="C380" s="1">
        <v>45471</v>
      </c>
      <c r="D380" s="1">
        <v>45554</v>
      </c>
      <c r="E380">
        <v>3780</v>
      </c>
      <c r="F380" s="5" t="s">
        <v>8</v>
      </c>
      <c r="G380" s="5" t="s">
        <v>13</v>
      </c>
      <c r="H380">
        <v>831.6</v>
      </c>
      <c r="I380">
        <v>4611.6000000000004</v>
      </c>
      <c r="J380" t="str">
        <f ca="1">IF(TODAY()-Tabella1_2__2[[#This Row],[DATA FATTURA]]&gt;60,"DA PAGARE","PAGATA")</f>
        <v>DA PAGARE</v>
      </c>
    </row>
    <row r="381" spans="1:10" x14ac:dyDescent="0.3">
      <c r="A381">
        <v>320</v>
      </c>
      <c r="B381" s="1">
        <v>45411</v>
      </c>
      <c r="C381" s="1">
        <v>45471</v>
      </c>
      <c r="D381" s="1">
        <v>45554</v>
      </c>
      <c r="E381">
        <v>750</v>
      </c>
      <c r="F381" s="5" t="s">
        <v>5</v>
      </c>
      <c r="G381" s="5" t="s">
        <v>11</v>
      </c>
      <c r="H381">
        <v>165</v>
      </c>
      <c r="I381">
        <v>915</v>
      </c>
      <c r="J381" t="str">
        <f ca="1">IF(TODAY()-Tabella1_2__2[[#This Row],[DATA FATTURA]]&gt;60,"DA PAGARE","PAGATA")</f>
        <v>DA PAGARE</v>
      </c>
    </row>
    <row r="382" spans="1:10" x14ac:dyDescent="0.3">
      <c r="A382">
        <v>229</v>
      </c>
      <c r="B382" s="1">
        <v>45411</v>
      </c>
      <c r="C382" s="1">
        <v>45471</v>
      </c>
      <c r="D382" s="1">
        <v>45554</v>
      </c>
      <c r="E382">
        <v>4660</v>
      </c>
      <c r="F382" s="5" t="s">
        <v>6</v>
      </c>
      <c r="G382" s="5" t="s">
        <v>12</v>
      </c>
      <c r="H382">
        <v>1025.2</v>
      </c>
      <c r="I382">
        <v>5685.2</v>
      </c>
      <c r="J382" t="str">
        <f ca="1">IF(TODAY()-Tabella1_2__2[[#This Row],[DATA FATTURA]]&gt;60,"DA PAGARE","PAGATA")</f>
        <v>DA PAGARE</v>
      </c>
    </row>
    <row r="383" spans="1:10" x14ac:dyDescent="0.3">
      <c r="A383">
        <v>272</v>
      </c>
      <c r="B383" s="1">
        <v>45411</v>
      </c>
      <c r="C383" s="1">
        <v>45471</v>
      </c>
      <c r="D383" s="1">
        <v>45554</v>
      </c>
      <c r="E383">
        <v>5520</v>
      </c>
      <c r="F383" s="5" t="s">
        <v>9</v>
      </c>
      <c r="G383" s="5" t="s">
        <v>12</v>
      </c>
      <c r="H383">
        <v>1214.4000000000001</v>
      </c>
      <c r="I383">
        <v>6734.4</v>
      </c>
      <c r="J383" t="str">
        <f ca="1">IF(TODAY()-Tabella1_2__2[[#This Row],[DATA FATTURA]]&gt;60,"DA PAGARE","PAGATA")</f>
        <v>DA PAGARE</v>
      </c>
    </row>
    <row r="384" spans="1:10" x14ac:dyDescent="0.3">
      <c r="A384">
        <v>127</v>
      </c>
      <c r="B384" s="1">
        <v>45411</v>
      </c>
      <c r="C384" s="1">
        <v>45471</v>
      </c>
      <c r="D384" s="1">
        <v>45554</v>
      </c>
      <c r="E384">
        <v>2620</v>
      </c>
      <c r="F384" s="5" t="s">
        <v>6</v>
      </c>
      <c r="G384" s="5" t="s">
        <v>11</v>
      </c>
      <c r="H384">
        <v>576.4</v>
      </c>
      <c r="I384">
        <v>3196.4</v>
      </c>
      <c r="J384" t="str">
        <f ca="1">IF(TODAY()-Tabella1_2__2[[#This Row],[DATA FATTURA]]&gt;60,"DA PAGARE","PAGATA")</f>
        <v>DA PAGARE</v>
      </c>
    </row>
    <row r="385" spans="1:10" x14ac:dyDescent="0.3">
      <c r="A385">
        <v>234</v>
      </c>
      <c r="B385" s="1">
        <v>45411</v>
      </c>
      <c r="C385" s="1">
        <v>45471</v>
      </c>
      <c r="D385" s="1">
        <v>45554</v>
      </c>
      <c r="E385">
        <v>4760</v>
      </c>
      <c r="F385" s="5" t="s">
        <v>4</v>
      </c>
      <c r="G385" s="5" t="s">
        <v>13</v>
      </c>
      <c r="H385">
        <v>1047.2</v>
      </c>
      <c r="I385">
        <v>5807.2</v>
      </c>
      <c r="J385" t="str">
        <f ca="1">IF(TODAY()-Tabella1_2__2[[#This Row],[DATA FATTURA]]&gt;60,"DA PAGARE","PAGATA")</f>
        <v>DA PAGARE</v>
      </c>
    </row>
    <row r="386" spans="1:10" x14ac:dyDescent="0.3">
      <c r="A386">
        <v>323</v>
      </c>
      <c r="B386" s="1">
        <v>45411</v>
      </c>
      <c r="C386" s="1">
        <v>45471</v>
      </c>
      <c r="D386" s="1">
        <v>45554</v>
      </c>
      <c r="E386">
        <v>900</v>
      </c>
      <c r="F386" s="5" t="s">
        <v>9</v>
      </c>
      <c r="G386" s="5" t="s">
        <v>11</v>
      </c>
      <c r="H386">
        <v>198</v>
      </c>
      <c r="I386">
        <v>1098</v>
      </c>
      <c r="J386" t="str">
        <f ca="1">IF(TODAY()-Tabella1_2__2[[#This Row],[DATA FATTURA]]&gt;60,"DA PAGARE","PAGATA")</f>
        <v>DA PAGARE</v>
      </c>
    </row>
    <row r="387" spans="1:10" x14ac:dyDescent="0.3">
      <c r="A387">
        <v>327</v>
      </c>
      <c r="B387" s="1">
        <v>45411</v>
      </c>
      <c r="C387" s="1">
        <v>45471</v>
      </c>
      <c r="D387" s="1">
        <v>45554</v>
      </c>
      <c r="E387">
        <v>1100</v>
      </c>
      <c r="F387" s="5" t="s">
        <v>6</v>
      </c>
      <c r="G387" s="5" t="s">
        <v>12</v>
      </c>
      <c r="H387">
        <v>242</v>
      </c>
      <c r="I387">
        <v>1342</v>
      </c>
      <c r="J387" t="str">
        <f ca="1">IF(TODAY()-Tabella1_2__2[[#This Row],[DATA FATTURA]]&gt;60,"DA PAGARE","PAGATA")</f>
        <v>DA PAGARE</v>
      </c>
    </row>
    <row r="388" spans="1:10" x14ac:dyDescent="0.3">
      <c r="A388">
        <v>312</v>
      </c>
      <c r="B388" s="1">
        <v>45411</v>
      </c>
      <c r="C388" s="1">
        <v>45471</v>
      </c>
      <c r="D388" s="1">
        <v>45554</v>
      </c>
      <c r="E388">
        <v>350</v>
      </c>
      <c r="F388" s="5" t="s">
        <v>7</v>
      </c>
      <c r="G388" s="5" t="s">
        <v>14</v>
      </c>
      <c r="H388">
        <v>77</v>
      </c>
      <c r="I388">
        <v>427</v>
      </c>
      <c r="J388" t="str">
        <f ca="1">IF(TODAY()-Tabella1_2__2[[#This Row],[DATA FATTURA]]&gt;60,"DA PAGARE","PAGATA")</f>
        <v>DA PAGARE</v>
      </c>
    </row>
    <row r="389" spans="1:10" x14ac:dyDescent="0.3">
      <c r="A389">
        <v>325</v>
      </c>
      <c r="B389" s="1">
        <v>45411</v>
      </c>
      <c r="C389" s="1">
        <v>45471</v>
      </c>
      <c r="D389" s="1">
        <v>45554</v>
      </c>
      <c r="E389">
        <v>1000</v>
      </c>
      <c r="F389" s="5" t="s">
        <v>4</v>
      </c>
      <c r="G389" s="5" t="s">
        <v>13</v>
      </c>
      <c r="H389">
        <v>220</v>
      </c>
      <c r="I389">
        <v>1220</v>
      </c>
      <c r="J389" t="str">
        <f ca="1">IF(TODAY()-Tabella1_2__2[[#This Row],[DATA FATTURA]]&gt;60,"DA PAGARE","PAGATA")</f>
        <v>DA PAGARE</v>
      </c>
    </row>
    <row r="390" spans="1:10" x14ac:dyDescent="0.3">
      <c r="A390">
        <v>58</v>
      </c>
      <c r="B390" s="1">
        <v>45410</v>
      </c>
      <c r="C390" s="1">
        <v>45470</v>
      </c>
      <c r="D390" s="1">
        <v>45554</v>
      </c>
      <c r="E390">
        <v>1240</v>
      </c>
      <c r="F390" s="5" t="s">
        <v>3</v>
      </c>
      <c r="G390" s="5" t="s">
        <v>12</v>
      </c>
      <c r="H390">
        <v>272.8</v>
      </c>
      <c r="I390">
        <v>1512.8</v>
      </c>
      <c r="J390" t="str">
        <f ca="1">IF(TODAY()-Tabella1_2__2[[#This Row],[DATA FATTURA]]&gt;60,"DA PAGARE","PAGATA")</f>
        <v>DA PAGARE</v>
      </c>
    </row>
    <row r="391" spans="1:10" x14ac:dyDescent="0.3">
      <c r="A391">
        <v>456</v>
      </c>
      <c r="B391" s="1">
        <v>45410</v>
      </c>
      <c r="C391" s="1">
        <v>45470</v>
      </c>
      <c r="D391" s="1">
        <v>45554</v>
      </c>
      <c r="E391">
        <v>1800</v>
      </c>
      <c r="F391" s="5" t="s">
        <v>5</v>
      </c>
      <c r="G391" s="5" t="s">
        <v>11</v>
      </c>
      <c r="H391">
        <v>396</v>
      </c>
      <c r="I391">
        <v>2196</v>
      </c>
      <c r="J391" t="str">
        <f ca="1">IF(TODAY()-Tabella1_2__2[[#This Row],[DATA FATTURA]]&gt;60,"DA PAGARE","PAGATA")</f>
        <v>DA PAGARE</v>
      </c>
    </row>
    <row r="392" spans="1:10" x14ac:dyDescent="0.3">
      <c r="A392">
        <v>8</v>
      </c>
      <c r="B392" s="1">
        <v>45410</v>
      </c>
      <c r="C392" s="1">
        <v>45470</v>
      </c>
      <c r="D392" s="1">
        <v>45554</v>
      </c>
      <c r="E392">
        <v>240</v>
      </c>
      <c r="F392" s="5" t="s">
        <v>6</v>
      </c>
      <c r="G392" s="5" t="s">
        <v>11</v>
      </c>
      <c r="H392">
        <v>52.8</v>
      </c>
      <c r="I392">
        <v>292.8</v>
      </c>
      <c r="J392" t="str">
        <f ca="1">IF(TODAY()-Tabella1_2__2[[#This Row],[DATA FATTURA]]&gt;60,"DA PAGARE","PAGATA")</f>
        <v>DA PAGARE</v>
      </c>
    </row>
    <row r="393" spans="1:10" x14ac:dyDescent="0.3">
      <c r="A393">
        <v>485</v>
      </c>
      <c r="B393" s="1">
        <v>45410</v>
      </c>
      <c r="C393" s="1">
        <v>45470</v>
      </c>
      <c r="D393" s="1">
        <v>45554</v>
      </c>
      <c r="E393">
        <v>5500</v>
      </c>
      <c r="F393" s="5" t="s">
        <v>8</v>
      </c>
      <c r="G393" s="5" t="s">
        <v>13</v>
      </c>
      <c r="H393">
        <v>1210</v>
      </c>
      <c r="I393">
        <v>6710</v>
      </c>
      <c r="J393" t="str">
        <f ca="1">IF(TODAY()-Tabella1_2__2[[#This Row],[DATA FATTURA]]&gt;60,"DA PAGARE","PAGATA")</f>
        <v>DA PAGARE</v>
      </c>
    </row>
    <row r="394" spans="1:10" x14ac:dyDescent="0.3">
      <c r="A394">
        <v>6</v>
      </c>
      <c r="B394" s="1">
        <v>45410</v>
      </c>
      <c r="C394" s="1">
        <v>45470</v>
      </c>
      <c r="D394" s="1">
        <v>45554</v>
      </c>
      <c r="E394">
        <v>200</v>
      </c>
      <c r="F394" s="5" t="s">
        <v>7</v>
      </c>
      <c r="G394" s="5" t="s">
        <v>12</v>
      </c>
      <c r="H394">
        <v>44</v>
      </c>
      <c r="I394">
        <v>244</v>
      </c>
      <c r="J394" t="str">
        <f ca="1">IF(TODAY()-Tabella1_2__2[[#This Row],[DATA FATTURA]]&gt;60,"DA PAGARE","PAGATA")</f>
        <v>DA PAGARE</v>
      </c>
    </row>
    <row r="395" spans="1:10" x14ac:dyDescent="0.3">
      <c r="A395">
        <v>434</v>
      </c>
      <c r="B395" s="1">
        <v>45410</v>
      </c>
      <c r="C395" s="1">
        <v>45470</v>
      </c>
      <c r="D395" s="1">
        <v>45554</v>
      </c>
      <c r="E395">
        <v>6450</v>
      </c>
      <c r="F395" s="5" t="s">
        <v>8</v>
      </c>
      <c r="G395" s="5" t="s">
        <v>12</v>
      </c>
      <c r="H395">
        <v>1419</v>
      </c>
      <c r="I395">
        <v>7869</v>
      </c>
      <c r="J395" t="str">
        <f ca="1">IF(TODAY()-Tabella1_2__2[[#This Row],[DATA FATTURA]]&gt;60,"DA PAGARE","PAGATA")</f>
        <v>DA PAGARE</v>
      </c>
    </row>
    <row r="396" spans="1:10" x14ac:dyDescent="0.3">
      <c r="A396">
        <v>475</v>
      </c>
      <c r="B396" s="1">
        <v>45410</v>
      </c>
      <c r="C396" s="1">
        <v>45470</v>
      </c>
      <c r="D396" s="1">
        <v>45554</v>
      </c>
      <c r="E396">
        <v>6500</v>
      </c>
      <c r="F396" s="5" t="s">
        <v>22</v>
      </c>
      <c r="G396" s="5" t="s">
        <v>12</v>
      </c>
      <c r="H396">
        <v>1430</v>
      </c>
      <c r="I396">
        <v>7930</v>
      </c>
      <c r="J396" t="str">
        <f ca="1">IF(TODAY()-Tabella1_2__2[[#This Row],[DATA FATTURA]]&gt;60,"DA PAGARE","PAGATA")</f>
        <v>DA PAGARE</v>
      </c>
    </row>
    <row r="397" spans="1:10" x14ac:dyDescent="0.3">
      <c r="A397">
        <v>66</v>
      </c>
      <c r="B397" s="1">
        <v>45410</v>
      </c>
      <c r="C397" s="1">
        <v>45470</v>
      </c>
      <c r="D397" s="1">
        <v>45554</v>
      </c>
      <c r="E397">
        <v>1400</v>
      </c>
      <c r="F397" s="5" t="s">
        <v>8</v>
      </c>
      <c r="G397" s="5" t="s">
        <v>13</v>
      </c>
      <c r="H397">
        <v>308</v>
      </c>
      <c r="I397">
        <v>1708</v>
      </c>
      <c r="J397" t="str">
        <f ca="1">IF(TODAY()-Tabella1_2__2[[#This Row],[DATA FATTURA]]&gt;60,"DA PAGARE","PAGATA")</f>
        <v>DA PAGARE</v>
      </c>
    </row>
    <row r="398" spans="1:10" x14ac:dyDescent="0.3">
      <c r="A398">
        <v>296</v>
      </c>
      <c r="B398" s="1">
        <v>45410</v>
      </c>
      <c r="C398" s="1">
        <v>45470</v>
      </c>
      <c r="D398" s="1">
        <v>45554</v>
      </c>
      <c r="E398">
        <v>500</v>
      </c>
      <c r="F398" s="5" t="s">
        <v>3</v>
      </c>
      <c r="G398" s="5" t="s">
        <v>12</v>
      </c>
      <c r="H398">
        <v>110</v>
      </c>
      <c r="I398">
        <v>610</v>
      </c>
      <c r="J398" t="str">
        <f ca="1">IF(TODAY()-Tabella1_2__2[[#This Row],[DATA FATTURA]]&gt;60,"DA PAGARE","PAGATA")</f>
        <v>DA PAGARE</v>
      </c>
    </row>
    <row r="399" spans="1:10" x14ac:dyDescent="0.3">
      <c r="A399">
        <v>282</v>
      </c>
      <c r="B399" s="1">
        <v>45410</v>
      </c>
      <c r="C399" s="1">
        <v>45470</v>
      </c>
      <c r="D399" s="1">
        <v>45554</v>
      </c>
      <c r="E399">
        <v>5720</v>
      </c>
      <c r="F399" s="5" t="s">
        <v>22</v>
      </c>
      <c r="G399" s="5" t="s">
        <v>12</v>
      </c>
      <c r="H399">
        <v>1258.4000000000001</v>
      </c>
      <c r="I399">
        <v>6978.4</v>
      </c>
      <c r="J399" t="str">
        <f ca="1">IF(TODAY()-Tabella1_2__2[[#This Row],[DATA FATTURA]]&gt;60,"DA PAGARE","PAGATA")</f>
        <v>DA PAGARE</v>
      </c>
    </row>
    <row r="400" spans="1:10" x14ac:dyDescent="0.3">
      <c r="A400">
        <v>300</v>
      </c>
      <c r="B400" s="1">
        <v>45410</v>
      </c>
      <c r="C400" s="1">
        <v>45470</v>
      </c>
      <c r="D400" s="1">
        <v>45554</v>
      </c>
      <c r="E400">
        <v>1300</v>
      </c>
      <c r="F400" s="5" t="s">
        <v>22</v>
      </c>
      <c r="G400" s="5" t="s">
        <v>12</v>
      </c>
      <c r="H400">
        <v>286</v>
      </c>
      <c r="I400">
        <v>1586</v>
      </c>
      <c r="J400" t="str">
        <f ca="1">IF(TODAY()-Tabella1_2__2[[#This Row],[DATA FATTURA]]&gt;60,"DA PAGARE","PAGATA")</f>
        <v>DA PAGARE</v>
      </c>
    </row>
    <row r="401" spans="1:10" x14ac:dyDescent="0.3">
      <c r="A401">
        <v>176</v>
      </c>
      <c r="B401" s="1">
        <v>45410</v>
      </c>
      <c r="C401" s="1">
        <v>45470</v>
      </c>
      <c r="D401" s="1">
        <v>45554</v>
      </c>
      <c r="E401">
        <v>3600</v>
      </c>
      <c r="F401" s="5" t="s">
        <v>7</v>
      </c>
      <c r="G401" s="5" t="s">
        <v>11</v>
      </c>
      <c r="H401">
        <v>792</v>
      </c>
      <c r="I401">
        <v>4392</v>
      </c>
      <c r="J401" t="str">
        <f ca="1">IF(TODAY()-Tabella1_2__2[[#This Row],[DATA FATTURA]]&gt;60,"DA PAGARE","PAGATA")</f>
        <v>DA PAGARE</v>
      </c>
    </row>
    <row r="402" spans="1:10" x14ac:dyDescent="0.3">
      <c r="A402">
        <v>413</v>
      </c>
      <c r="B402" s="1">
        <v>45410</v>
      </c>
      <c r="C402" s="1">
        <v>45470</v>
      </c>
      <c r="D402" s="1">
        <v>45554</v>
      </c>
      <c r="E402">
        <v>5400</v>
      </c>
      <c r="F402" s="5" t="s">
        <v>3</v>
      </c>
      <c r="G402" s="5" t="s">
        <v>14</v>
      </c>
      <c r="H402">
        <v>1188</v>
      </c>
      <c r="I402">
        <v>6588</v>
      </c>
      <c r="J402" t="str">
        <f ca="1">IF(TODAY()-Tabella1_2__2[[#This Row],[DATA FATTURA]]&gt;60,"DA PAGARE","PAGATA")</f>
        <v>DA PAGARE</v>
      </c>
    </row>
    <row r="403" spans="1:10" x14ac:dyDescent="0.3">
      <c r="A403">
        <v>477</v>
      </c>
      <c r="B403" s="1">
        <v>45410</v>
      </c>
      <c r="C403" s="1">
        <v>45470</v>
      </c>
      <c r="D403" s="1">
        <v>45554</v>
      </c>
      <c r="E403">
        <v>6300</v>
      </c>
      <c r="F403" s="5" t="s">
        <v>3</v>
      </c>
      <c r="G403" s="5" t="s">
        <v>11</v>
      </c>
      <c r="H403">
        <v>1386</v>
      </c>
      <c r="I403">
        <v>7686</v>
      </c>
      <c r="J403" t="str">
        <f ca="1">IF(TODAY()-Tabella1_2__2[[#This Row],[DATA FATTURA]]&gt;60,"DA PAGARE","PAGATA")</f>
        <v>DA PAGARE</v>
      </c>
    </row>
    <row r="404" spans="1:10" x14ac:dyDescent="0.3">
      <c r="A404">
        <v>150</v>
      </c>
      <c r="B404" s="1">
        <v>45410</v>
      </c>
      <c r="C404" s="1">
        <v>45470</v>
      </c>
      <c r="D404" s="1">
        <v>45554</v>
      </c>
      <c r="E404">
        <v>3080</v>
      </c>
      <c r="F404" s="5" t="s">
        <v>5</v>
      </c>
      <c r="G404" s="5" t="s">
        <v>13</v>
      </c>
      <c r="H404">
        <v>677.6</v>
      </c>
      <c r="I404">
        <v>3757.6</v>
      </c>
      <c r="J404" t="str">
        <f ca="1">IF(TODAY()-Tabella1_2__2[[#This Row],[DATA FATTURA]]&gt;60,"DA PAGARE","PAGATA")</f>
        <v>DA PAGARE</v>
      </c>
    </row>
    <row r="405" spans="1:10" x14ac:dyDescent="0.3">
      <c r="A405">
        <v>49</v>
      </c>
      <c r="B405" s="1">
        <v>45410</v>
      </c>
      <c r="C405" s="1">
        <v>45470</v>
      </c>
      <c r="D405" s="1">
        <v>45554</v>
      </c>
      <c r="E405">
        <v>1060</v>
      </c>
      <c r="F405" s="5" t="s">
        <v>8</v>
      </c>
      <c r="G405" s="5" t="s">
        <v>14</v>
      </c>
      <c r="H405">
        <v>233.2</v>
      </c>
      <c r="I405">
        <v>1293.2</v>
      </c>
      <c r="J405" t="str">
        <f ca="1">IF(TODAY()-Tabella1_2__2[[#This Row],[DATA FATTURA]]&gt;60,"DA PAGARE","PAGATA")</f>
        <v>DA PAGARE</v>
      </c>
    </row>
    <row r="406" spans="1:10" x14ac:dyDescent="0.3">
      <c r="A406">
        <v>356</v>
      </c>
      <c r="B406" s="1">
        <v>45410</v>
      </c>
      <c r="C406" s="1">
        <v>45470</v>
      </c>
      <c r="D406" s="1">
        <v>45554</v>
      </c>
      <c r="E406">
        <v>2550</v>
      </c>
      <c r="F406" s="5" t="s">
        <v>22</v>
      </c>
      <c r="G406" s="5" t="s">
        <v>12</v>
      </c>
      <c r="H406">
        <v>561</v>
      </c>
      <c r="I406">
        <v>3111</v>
      </c>
      <c r="J406" t="str">
        <f ca="1">IF(TODAY()-Tabella1_2__2[[#This Row],[DATA FATTURA]]&gt;60,"DA PAGARE","PAGATA")</f>
        <v>DA PAGARE</v>
      </c>
    </row>
    <row r="407" spans="1:10" x14ac:dyDescent="0.3">
      <c r="A407">
        <v>259</v>
      </c>
      <c r="B407" s="1">
        <v>45410</v>
      </c>
      <c r="C407" s="1">
        <v>45470</v>
      </c>
      <c r="D407" s="1">
        <v>45554</v>
      </c>
      <c r="E407">
        <v>5260</v>
      </c>
      <c r="F407" s="5" t="s">
        <v>6</v>
      </c>
      <c r="G407" s="5" t="s">
        <v>14</v>
      </c>
      <c r="H407">
        <v>1157.2</v>
      </c>
      <c r="I407">
        <v>6417.2</v>
      </c>
      <c r="J407" t="str">
        <f ca="1">IF(TODAY()-Tabella1_2__2[[#This Row],[DATA FATTURA]]&gt;60,"DA PAGARE","PAGATA")</f>
        <v>DA PAGARE</v>
      </c>
    </row>
    <row r="408" spans="1:10" x14ac:dyDescent="0.3">
      <c r="A408">
        <v>85</v>
      </c>
      <c r="B408" s="1">
        <v>45410</v>
      </c>
      <c r="C408" s="1">
        <v>45470</v>
      </c>
      <c r="D408" s="1">
        <v>45554</v>
      </c>
      <c r="E408">
        <v>1780</v>
      </c>
      <c r="F408" s="5" t="s">
        <v>9</v>
      </c>
      <c r="G408" s="5" t="s">
        <v>11</v>
      </c>
      <c r="H408">
        <v>391.6</v>
      </c>
      <c r="I408">
        <v>2171.6</v>
      </c>
      <c r="J408" t="str">
        <f ca="1">IF(TODAY()-Tabella1_2__2[[#This Row],[DATA FATTURA]]&gt;60,"DA PAGARE","PAGATA")</f>
        <v>DA PAGARE</v>
      </c>
    </row>
    <row r="409" spans="1:10" x14ac:dyDescent="0.3">
      <c r="A409">
        <v>104</v>
      </c>
      <c r="B409" s="1">
        <v>45410</v>
      </c>
      <c r="C409" s="1">
        <v>45470</v>
      </c>
      <c r="D409" s="1">
        <v>45554</v>
      </c>
      <c r="E409">
        <v>2160</v>
      </c>
      <c r="F409" s="5" t="s">
        <v>4</v>
      </c>
      <c r="G409" s="5" t="s">
        <v>12</v>
      </c>
      <c r="H409">
        <v>475.2</v>
      </c>
      <c r="I409">
        <v>2635.2</v>
      </c>
      <c r="J409" t="str">
        <f ca="1">IF(TODAY()-Tabella1_2__2[[#This Row],[DATA FATTURA]]&gt;60,"DA PAGARE","PAGATA")</f>
        <v>DA PAGARE</v>
      </c>
    </row>
    <row r="410" spans="1:10" x14ac:dyDescent="0.3">
      <c r="A410">
        <v>92</v>
      </c>
      <c r="B410" s="1">
        <v>45410</v>
      </c>
      <c r="C410" s="1">
        <v>45470</v>
      </c>
      <c r="D410" s="1">
        <v>45554</v>
      </c>
      <c r="E410">
        <v>1920</v>
      </c>
      <c r="F410" s="5" t="s">
        <v>3</v>
      </c>
      <c r="G410" s="5" t="s">
        <v>11</v>
      </c>
      <c r="H410">
        <v>422.4</v>
      </c>
      <c r="I410">
        <v>2342.4</v>
      </c>
      <c r="J410" t="str">
        <f ca="1">IF(TODAY()-Tabella1_2__2[[#This Row],[DATA FATTURA]]&gt;60,"DA PAGARE","PAGATA")</f>
        <v>DA PAGARE</v>
      </c>
    </row>
    <row r="411" spans="1:10" x14ac:dyDescent="0.3">
      <c r="A411">
        <v>156</v>
      </c>
      <c r="B411" s="1">
        <v>45410</v>
      </c>
      <c r="C411" s="1">
        <v>45470</v>
      </c>
      <c r="D411" s="1">
        <v>45554</v>
      </c>
      <c r="E411">
        <v>3200</v>
      </c>
      <c r="F411" s="5" t="s">
        <v>5</v>
      </c>
      <c r="G411" s="5" t="s">
        <v>12</v>
      </c>
      <c r="H411">
        <v>704</v>
      </c>
      <c r="I411">
        <v>3904</v>
      </c>
      <c r="J411" t="str">
        <f ca="1">IF(TODAY()-Tabella1_2__2[[#This Row],[DATA FATTURA]]&gt;60,"DA PAGARE","PAGATA")</f>
        <v>DA PAGARE</v>
      </c>
    </row>
    <row r="412" spans="1:10" x14ac:dyDescent="0.3">
      <c r="A412">
        <v>22</v>
      </c>
      <c r="B412" s="1">
        <v>45410</v>
      </c>
      <c r="C412" s="1">
        <v>45470</v>
      </c>
      <c r="D412" s="1">
        <v>45554</v>
      </c>
      <c r="E412">
        <v>520</v>
      </c>
      <c r="F412" s="5" t="s">
        <v>3</v>
      </c>
      <c r="G412" s="5" t="s">
        <v>11</v>
      </c>
      <c r="H412">
        <v>114.4</v>
      </c>
      <c r="I412">
        <v>634.4</v>
      </c>
      <c r="J412" t="str">
        <f ca="1">IF(TODAY()-Tabella1_2__2[[#This Row],[DATA FATTURA]]&gt;60,"DA PAGARE","PAGATA")</f>
        <v>DA PAGARE</v>
      </c>
    </row>
    <row r="413" spans="1:10" x14ac:dyDescent="0.3">
      <c r="A413">
        <v>202</v>
      </c>
      <c r="B413" s="1">
        <v>45410</v>
      </c>
      <c r="C413" s="1">
        <v>45470</v>
      </c>
      <c r="D413" s="1">
        <v>45554</v>
      </c>
      <c r="E413">
        <v>4120</v>
      </c>
      <c r="F413" s="5" t="s">
        <v>8</v>
      </c>
      <c r="G413" s="5" t="s">
        <v>12</v>
      </c>
      <c r="H413">
        <v>906.4</v>
      </c>
      <c r="I413">
        <v>5026.3999999999996</v>
      </c>
      <c r="J413" t="str">
        <f ca="1">IF(TODAY()-Tabella1_2__2[[#This Row],[DATA FATTURA]]&gt;60,"DA PAGARE","PAGATA")</f>
        <v>DA PAGARE</v>
      </c>
    </row>
    <row r="414" spans="1:10" x14ac:dyDescent="0.3">
      <c r="A414">
        <v>227</v>
      </c>
      <c r="B414" s="1">
        <v>45410</v>
      </c>
      <c r="C414" s="1">
        <v>45470</v>
      </c>
      <c r="D414" s="1">
        <v>45554</v>
      </c>
      <c r="E414">
        <v>4620</v>
      </c>
      <c r="F414" s="5" t="s">
        <v>7</v>
      </c>
      <c r="G414" s="5" t="s">
        <v>13</v>
      </c>
      <c r="H414">
        <v>1016.4</v>
      </c>
      <c r="I414">
        <v>5636.4</v>
      </c>
      <c r="J414" t="str">
        <f ca="1">IF(TODAY()-Tabella1_2__2[[#This Row],[DATA FATTURA]]&gt;60,"DA PAGARE","PAGATA")</f>
        <v>DA PAGARE</v>
      </c>
    </row>
    <row r="415" spans="1:10" x14ac:dyDescent="0.3">
      <c r="A415">
        <v>284</v>
      </c>
      <c r="B415" s="1">
        <v>45410</v>
      </c>
      <c r="C415" s="1">
        <v>45470</v>
      </c>
      <c r="D415" s="1">
        <v>45554</v>
      </c>
      <c r="E415">
        <v>5760</v>
      </c>
      <c r="F415" s="5" t="s">
        <v>8</v>
      </c>
      <c r="G415" s="5" t="s">
        <v>14</v>
      </c>
      <c r="H415">
        <v>1267.2</v>
      </c>
      <c r="I415">
        <v>7027.2</v>
      </c>
      <c r="J415" t="str">
        <f ca="1">IF(TODAY()-Tabella1_2__2[[#This Row],[DATA FATTURA]]&gt;60,"DA PAGARE","PAGATA")</f>
        <v>DA PAGARE</v>
      </c>
    </row>
    <row r="416" spans="1:10" x14ac:dyDescent="0.3">
      <c r="A416">
        <v>487</v>
      </c>
      <c r="B416" s="1">
        <v>45410</v>
      </c>
      <c r="C416" s="1">
        <v>45470</v>
      </c>
      <c r="D416" s="1">
        <v>45554</v>
      </c>
      <c r="E416">
        <v>5300</v>
      </c>
      <c r="F416" s="5" t="s">
        <v>22</v>
      </c>
      <c r="G416" s="5" t="s">
        <v>13</v>
      </c>
      <c r="H416">
        <v>1166</v>
      </c>
      <c r="I416">
        <v>6466</v>
      </c>
      <c r="J416" t="str">
        <f ca="1">IF(TODAY()-Tabella1_2__2[[#This Row],[DATA FATTURA]]&gt;60,"DA PAGARE","PAGATA")</f>
        <v>DA PAGARE</v>
      </c>
    </row>
    <row r="417" spans="1:10" x14ac:dyDescent="0.3">
      <c r="A417">
        <v>148</v>
      </c>
      <c r="B417" s="1">
        <v>45410</v>
      </c>
      <c r="C417" s="1">
        <v>45470</v>
      </c>
      <c r="D417" s="1">
        <v>45554</v>
      </c>
      <c r="E417">
        <v>3040</v>
      </c>
      <c r="F417" s="5" t="s">
        <v>8</v>
      </c>
      <c r="G417" s="5" t="s">
        <v>11</v>
      </c>
      <c r="H417">
        <v>668.8</v>
      </c>
      <c r="I417">
        <v>3708.8</v>
      </c>
      <c r="J417" t="str">
        <f ca="1">IF(TODAY()-Tabella1_2__2[[#This Row],[DATA FATTURA]]&gt;60,"DA PAGARE","PAGATA")</f>
        <v>DA PAGARE</v>
      </c>
    </row>
    <row r="418" spans="1:10" x14ac:dyDescent="0.3">
      <c r="A418">
        <v>478</v>
      </c>
      <c r="B418" s="1">
        <v>45410</v>
      </c>
      <c r="C418" s="1">
        <v>45470</v>
      </c>
      <c r="D418" s="1">
        <v>45554</v>
      </c>
      <c r="E418">
        <v>6200</v>
      </c>
      <c r="F418" s="5" t="s">
        <v>4</v>
      </c>
      <c r="G418" s="5" t="s">
        <v>12</v>
      </c>
      <c r="H418">
        <v>1364</v>
      </c>
      <c r="I418">
        <v>7564</v>
      </c>
      <c r="J418" t="str">
        <f ca="1">IF(TODAY()-Tabella1_2__2[[#This Row],[DATA FATTURA]]&gt;60,"DA PAGARE","PAGATA")</f>
        <v>DA PAGARE</v>
      </c>
    </row>
    <row r="419" spans="1:10" x14ac:dyDescent="0.3">
      <c r="A419">
        <v>354</v>
      </c>
      <c r="B419" s="1">
        <v>45410</v>
      </c>
      <c r="C419" s="1">
        <v>45470</v>
      </c>
      <c r="D419" s="1">
        <v>45554</v>
      </c>
      <c r="E419">
        <v>2450</v>
      </c>
      <c r="F419" s="5" t="s">
        <v>5</v>
      </c>
      <c r="G419" s="5" t="s">
        <v>14</v>
      </c>
      <c r="H419">
        <v>539</v>
      </c>
      <c r="I419">
        <v>2989</v>
      </c>
      <c r="J419" t="str">
        <f ca="1">IF(TODAY()-Tabella1_2__2[[#This Row],[DATA FATTURA]]&gt;60,"DA PAGARE","PAGATA")</f>
        <v>DA PAGARE</v>
      </c>
    </row>
    <row r="420" spans="1:10" x14ac:dyDescent="0.3">
      <c r="A420">
        <v>355</v>
      </c>
      <c r="B420" s="1">
        <v>45410</v>
      </c>
      <c r="C420" s="1">
        <v>45470</v>
      </c>
      <c r="D420" s="1">
        <v>45554</v>
      </c>
      <c r="E420">
        <v>2500</v>
      </c>
      <c r="F420" s="5" t="s">
        <v>8</v>
      </c>
      <c r="G420" s="5" t="s">
        <v>12</v>
      </c>
      <c r="H420">
        <v>550</v>
      </c>
      <c r="I420">
        <v>3050</v>
      </c>
      <c r="J420" t="str">
        <f ca="1">IF(TODAY()-Tabella1_2__2[[#This Row],[DATA FATTURA]]&gt;60,"DA PAGARE","PAGATA")</f>
        <v>DA PAGARE</v>
      </c>
    </row>
    <row r="421" spans="1:10" x14ac:dyDescent="0.3">
      <c r="A421">
        <v>396</v>
      </c>
      <c r="B421" s="1">
        <v>45410</v>
      </c>
      <c r="C421" s="1">
        <v>45470</v>
      </c>
      <c r="D421" s="1">
        <v>45554</v>
      </c>
      <c r="E421">
        <v>4550</v>
      </c>
      <c r="F421" s="5" t="s">
        <v>3</v>
      </c>
      <c r="G421" s="5" t="s">
        <v>14</v>
      </c>
      <c r="H421">
        <v>1001</v>
      </c>
      <c r="I421">
        <v>5551</v>
      </c>
      <c r="J421" t="str">
        <f ca="1">IF(TODAY()-Tabella1_2__2[[#This Row],[DATA FATTURA]]&gt;60,"DA PAGARE","PAGATA")</f>
        <v>DA PAGARE</v>
      </c>
    </row>
    <row r="422" spans="1:10" x14ac:dyDescent="0.3">
      <c r="A422">
        <v>235</v>
      </c>
      <c r="B422" s="1">
        <v>45409</v>
      </c>
      <c r="C422" s="1">
        <v>45469</v>
      </c>
      <c r="D422" s="1">
        <v>45554</v>
      </c>
      <c r="E422">
        <v>4780</v>
      </c>
      <c r="F422" s="5" t="s">
        <v>5</v>
      </c>
      <c r="G422" s="5" t="s">
        <v>13</v>
      </c>
      <c r="H422">
        <v>1051.5999999999999</v>
      </c>
      <c r="I422">
        <v>5831.6</v>
      </c>
      <c r="J422" t="str">
        <f ca="1">IF(TODAY()-Tabella1_2__2[[#This Row],[DATA FATTURA]]&gt;60,"DA PAGARE","PAGATA")</f>
        <v>DA PAGARE</v>
      </c>
    </row>
    <row r="423" spans="1:10" x14ac:dyDescent="0.3">
      <c r="A423">
        <v>225</v>
      </c>
      <c r="B423" s="1">
        <v>45409</v>
      </c>
      <c r="C423" s="1">
        <v>45469</v>
      </c>
      <c r="D423" s="1">
        <v>45554</v>
      </c>
      <c r="E423">
        <v>4580</v>
      </c>
      <c r="F423" s="5" t="s">
        <v>6</v>
      </c>
      <c r="G423" s="5" t="s">
        <v>11</v>
      </c>
      <c r="H423">
        <v>1007.6</v>
      </c>
      <c r="I423">
        <v>5587.6</v>
      </c>
      <c r="J423" t="str">
        <f ca="1">IF(TODAY()-Tabella1_2__2[[#This Row],[DATA FATTURA]]&gt;60,"DA PAGARE","PAGATA")</f>
        <v>DA PAGARE</v>
      </c>
    </row>
    <row r="424" spans="1:10" x14ac:dyDescent="0.3">
      <c r="A424">
        <v>294</v>
      </c>
      <c r="B424" s="1">
        <v>45409</v>
      </c>
      <c r="C424" s="1">
        <v>45469</v>
      </c>
      <c r="D424" s="1">
        <v>45554</v>
      </c>
      <c r="E424">
        <v>5960</v>
      </c>
      <c r="F424" s="5" t="s">
        <v>3</v>
      </c>
      <c r="G424" s="5" t="s">
        <v>12</v>
      </c>
      <c r="H424">
        <v>1311.2</v>
      </c>
      <c r="I424">
        <v>7271.2</v>
      </c>
      <c r="J424" t="str">
        <f ca="1">IF(TODAY()-Tabella1_2__2[[#This Row],[DATA FATTURA]]&gt;60,"DA PAGARE","PAGATA")</f>
        <v>DA PAGARE</v>
      </c>
    </row>
    <row r="425" spans="1:10" x14ac:dyDescent="0.3">
      <c r="A425">
        <v>454</v>
      </c>
      <c r="B425" s="1">
        <v>45409</v>
      </c>
      <c r="C425" s="1">
        <v>45469</v>
      </c>
      <c r="D425" s="1">
        <v>45554</v>
      </c>
      <c r="E425">
        <v>7450</v>
      </c>
      <c r="F425" s="5" t="s">
        <v>8</v>
      </c>
      <c r="G425" s="5" t="s">
        <v>12</v>
      </c>
      <c r="H425">
        <v>1639</v>
      </c>
      <c r="I425">
        <v>9089</v>
      </c>
      <c r="J425" t="str">
        <f ca="1">IF(TODAY()-Tabella1_2__2[[#This Row],[DATA FATTURA]]&gt;60,"DA PAGARE","PAGATA")</f>
        <v>DA PAGARE</v>
      </c>
    </row>
    <row r="426" spans="1:10" x14ac:dyDescent="0.3">
      <c r="A426">
        <v>226</v>
      </c>
      <c r="B426" s="1">
        <v>45409</v>
      </c>
      <c r="C426" s="1">
        <v>45469</v>
      </c>
      <c r="D426" s="1">
        <v>45554</v>
      </c>
      <c r="E426">
        <v>4600</v>
      </c>
      <c r="F426" s="5" t="s">
        <v>3</v>
      </c>
      <c r="G426" s="5" t="s">
        <v>12</v>
      </c>
      <c r="H426">
        <v>1012</v>
      </c>
      <c r="I426">
        <v>5612</v>
      </c>
      <c r="J426" t="str">
        <f ca="1">IF(TODAY()-Tabella1_2__2[[#This Row],[DATA FATTURA]]&gt;60,"DA PAGARE","PAGATA")</f>
        <v>DA PAGARE</v>
      </c>
    </row>
    <row r="427" spans="1:10" x14ac:dyDescent="0.3">
      <c r="A427">
        <v>265</v>
      </c>
      <c r="B427" s="1">
        <v>45409</v>
      </c>
      <c r="C427" s="1">
        <v>45469</v>
      </c>
      <c r="D427" s="1">
        <v>45554</v>
      </c>
      <c r="E427">
        <v>5380</v>
      </c>
      <c r="F427" s="5" t="s">
        <v>22</v>
      </c>
      <c r="G427" s="5" t="s">
        <v>12</v>
      </c>
      <c r="H427">
        <v>1183.5999999999999</v>
      </c>
      <c r="I427">
        <v>6563.6</v>
      </c>
      <c r="J427" t="str">
        <f ca="1">IF(TODAY()-Tabella1_2__2[[#This Row],[DATA FATTURA]]&gt;60,"DA PAGARE","PAGATA")</f>
        <v>DA PAGARE</v>
      </c>
    </row>
    <row r="428" spans="1:10" x14ac:dyDescent="0.3">
      <c r="A428">
        <v>120</v>
      </c>
      <c r="B428" s="1">
        <v>45409</v>
      </c>
      <c r="C428" s="1">
        <v>45469</v>
      </c>
      <c r="D428" s="1">
        <v>45554</v>
      </c>
      <c r="E428">
        <v>2480</v>
      </c>
      <c r="F428" s="5" t="s">
        <v>3</v>
      </c>
      <c r="G428" s="5" t="s">
        <v>11</v>
      </c>
      <c r="H428">
        <v>545.6</v>
      </c>
      <c r="I428">
        <v>3025.6</v>
      </c>
      <c r="J428" t="str">
        <f ca="1">IF(TODAY()-Tabella1_2__2[[#This Row],[DATA FATTURA]]&gt;60,"DA PAGARE","PAGATA")</f>
        <v>DA PAGARE</v>
      </c>
    </row>
    <row r="429" spans="1:10" x14ac:dyDescent="0.3">
      <c r="A429">
        <v>491</v>
      </c>
      <c r="B429" s="1">
        <v>45409</v>
      </c>
      <c r="C429" s="1">
        <v>45469</v>
      </c>
      <c r="D429" s="1">
        <v>45554</v>
      </c>
      <c r="E429">
        <v>4900</v>
      </c>
      <c r="F429" s="5" t="s">
        <v>8</v>
      </c>
      <c r="G429" s="5" t="s">
        <v>11</v>
      </c>
      <c r="H429">
        <v>1078</v>
      </c>
      <c r="I429">
        <v>5978</v>
      </c>
      <c r="J429" t="str">
        <f ca="1">IF(TODAY()-Tabella1_2__2[[#This Row],[DATA FATTURA]]&gt;60,"DA PAGARE","PAGATA")</f>
        <v>DA PAGARE</v>
      </c>
    </row>
    <row r="430" spans="1:10" x14ac:dyDescent="0.3">
      <c r="A430">
        <v>381</v>
      </c>
      <c r="B430" s="1">
        <v>45409</v>
      </c>
      <c r="C430" s="1">
        <v>45469</v>
      </c>
      <c r="D430" s="1">
        <v>45554</v>
      </c>
      <c r="E430">
        <v>3800</v>
      </c>
      <c r="F430" s="5" t="s">
        <v>3</v>
      </c>
      <c r="G430" s="5" t="s">
        <v>13</v>
      </c>
      <c r="H430">
        <v>836</v>
      </c>
      <c r="I430">
        <v>4636</v>
      </c>
      <c r="J430" t="str">
        <f ca="1">IF(TODAY()-Tabella1_2__2[[#This Row],[DATA FATTURA]]&gt;60,"DA PAGARE","PAGATA")</f>
        <v>DA PAGARE</v>
      </c>
    </row>
    <row r="431" spans="1:10" x14ac:dyDescent="0.3">
      <c r="A431">
        <v>98</v>
      </c>
      <c r="B431" s="1">
        <v>45409</v>
      </c>
      <c r="C431" s="1">
        <v>45469</v>
      </c>
      <c r="D431" s="1">
        <v>45554</v>
      </c>
      <c r="E431">
        <v>2040</v>
      </c>
      <c r="F431" s="5" t="s">
        <v>4</v>
      </c>
      <c r="G431" s="5" t="s">
        <v>12</v>
      </c>
      <c r="H431">
        <v>448.8</v>
      </c>
      <c r="I431">
        <v>2488.8000000000002</v>
      </c>
      <c r="J431" t="str">
        <f ca="1">IF(TODAY()-Tabella1_2__2[[#This Row],[DATA FATTURA]]&gt;60,"DA PAGARE","PAGATA")</f>
        <v>DA PAGARE</v>
      </c>
    </row>
    <row r="432" spans="1:10" x14ac:dyDescent="0.3">
      <c r="A432">
        <v>488</v>
      </c>
      <c r="B432" s="1">
        <v>45409</v>
      </c>
      <c r="C432" s="1">
        <v>45469</v>
      </c>
      <c r="D432" s="1">
        <v>45554</v>
      </c>
      <c r="E432">
        <v>5200</v>
      </c>
      <c r="F432" s="5" t="s">
        <v>8</v>
      </c>
      <c r="G432" s="5" t="s">
        <v>11</v>
      </c>
      <c r="H432">
        <v>1144</v>
      </c>
      <c r="I432">
        <v>6344</v>
      </c>
      <c r="J432" t="str">
        <f ca="1">IF(TODAY()-Tabella1_2__2[[#This Row],[DATA FATTURA]]&gt;60,"DA PAGARE","PAGATA")</f>
        <v>DA PAGARE</v>
      </c>
    </row>
    <row r="433" spans="1:10" x14ac:dyDescent="0.3">
      <c r="A433">
        <v>313</v>
      </c>
      <c r="B433" s="1">
        <v>45409</v>
      </c>
      <c r="C433" s="1">
        <v>45469</v>
      </c>
      <c r="D433" s="1">
        <v>45554</v>
      </c>
      <c r="E433">
        <v>400</v>
      </c>
      <c r="F433" s="5" t="s">
        <v>3</v>
      </c>
      <c r="G433" s="5" t="s">
        <v>12</v>
      </c>
      <c r="H433">
        <v>88</v>
      </c>
      <c r="I433">
        <v>488</v>
      </c>
      <c r="J433" t="str">
        <f ca="1">IF(TODAY()-Tabella1_2__2[[#This Row],[DATA FATTURA]]&gt;60,"DA PAGARE","PAGATA")</f>
        <v>DA PAGARE</v>
      </c>
    </row>
    <row r="434" spans="1:10" x14ac:dyDescent="0.3">
      <c r="A434">
        <v>302</v>
      </c>
      <c r="B434" s="1">
        <v>45409</v>
      </c>
      <c r="C434" s="1">
        <v>45469</v>
      </c>
      <c r="D434" s="1">
        <v>45554</v>
      </c>
      <c r="E434">
        <v>1700</v>
      </c>
      <c r="F434" s="5" t="s">
        <v>4</v>
      </c>
      <c r="G434" s="5" t="s">
        <v>11</v>
      </c>
      <c r="H434">
        <v>374</v>
      </c>
      <c r="I434">
        <v>2074</v>
      </c>
      <c r="J434" t="str">
        <f ca="1">IF(TODAY()-Tabella1_2__2[[#This Row],[DATA FATTURA]]&gt;60,"DA PAGARE","PAGATA")</f>
        <v>DA PAGARE</v>
      </c>
    </row>
    <row r="435" spans="1:10" x14ac:dyDescent="0.3">
      <c r="A435">
        <v>326</v>
      </c>
      <c r="B435" s="1">
        <v>45409</v>
      </c>
      <c r="C435" s="1">
        <v>45469</v>
      </c>
      <c r="D435" s="1">
        <v>45554</v>
      </c>
      <c r="E435">
        <v>1050</v>
      </c>
      <c r="F435" s="5" t="s">
        <v>5</v>
      </c>
      <c r="G435" s="5" t="s">
        <v>14</v>
      </c>
      <c r="H435">
        <v>231</v>
      </c>
      <c r="I435">
        <v>1281</v>
      </c>
      <c r="J435" t="str">
        <f ca="1">IF(TODAY()-Tabella1_2__2[[#This Row],[DATA FATTURA]]&gt;60,"DA PAGARE","PAGATA")</f>
        <v>DA PAGARE</v>
      </c>
    </row>
    <row r="436" spans="1:10" x14ac:dyDescent="0.3">
      <c r="A436">
        <v>335</v>
      </c>
      <c r="B436" s="1">
        <v>45409</v>
      </c>
      <c r="C436" s="1">
        <v>45469</v>
      </c>
      <c r="D436" s="1">
        <v>45554</v>
      </c>
      <c r="E436">
        <v>1500</v>
      </c>
      <c r="F436" s="5" t="s">
        <v>8</v>
      </c>
      <c r="G436" s="5" t="s">
        <v>12</v>
      </c>
      <c r="H436">
        <v>330</v>
      </c>
      <c r="I436">
        <v>1830</v>
      </c>
      <c r="J436" t="str">
        <f ca="1">IF(TODAY()-Tabella1_2__2[[#This Row],[DATA FATTURA]]&gt;60,"DA PAGARE","PAGATA")</f>
        <v>DA PAGARE</v>
      </c>
    </row>
    <row r="437" spans="1:10" x14ac:dyDescent="0.3">
      <c r="A437">
        <v>328</v>
      </c>
      <c r="B437" s="1">
        <v>45409</v>
      </c>
      <c r="C437" s="1">
        <v>45469</v>
      </c>
      <c r="D437" s="1">
        <v>45554</v>
      </c>
      <c r="E437">
        <v>1150</v>
      </c>
      <c r="F437" s="5" t="s">
        <v>3</v>
      </c>
      <c r="G437" s="5" t="s">
        <v>12</v>
      </c>
      <c r="H437">
        <v>253</v>
      </c>
      <c r="I437">
        <v>1403</v>
      </c>
      <c r="J437" t="str">
        <f ca="1">IF(TODAY()-Tabella1_2__2[[#This Row],[DATA FATTURA]]&gt;60,"DA PAGARE","PAGATA")</f>
        <v>DA PAGARE</v>
      </c>
    </row>
    <row r="438" spans="1:10" x14ac:dyDescent="0.3">
      <c r="A438">
        <v>496</v>
      </c>
      <c r="B438" s="1">
        <v>45409</v>
      </c>
      <c r="C438" s="1">
        <v>45469</v>
      </c>
      <c r="D438" s="1">
        <v>45554</v>
      </c>
      <c r="E438">
        <v>4400</v>
      </c>
      <c r="F438" s="5" t="s">
        <v>5</v>
      </c>
      <c r="G438" s="5" t="s">
        <v>12</v>
      </c>
      <c r="H438">
        <v>968</v>
      </c>
      <c r="I438">
        <v>5368</v>
      </c>
      <c r="J438" t="str">
        <f ca="1">IF(TODAY()-Tabella1_2__2[[#This Row],[DATA FATTURA]]&gt;60,"DA PAGARE","PAGATA")</f>
        <v>DA PAGARE</v>
      </c>
    </row>
    <row r="439" spans="1:10" x14ac:dyDescent="0.3">
      <c r="A439">
        <v>247</v>
      </c>
      <c r="B439" s="1">
        <v>45409</v>
      </c>
      <c r="C439" s="1">
        <v>45469</v>
      </c>
      <c r="D439" s="1">
        <v>45554</v>
      </c>
      <c r="E439">
        <v>5020</v>
      </c>
      <c r="F439" s="5" t="s">
        <v>8</v>
      </c>
      <c r="G439" s="5" t="s">
        <v>13</v>
      </c>
      <c r="H439">
        <v>1104.4000000000001</v>
      </c>
      <c r="I439">
        <v>6124.4</v>
      </c>
      <c r="J439" t="str">
        <f ca="1">IF(TODAY()-Tabella1_2__2[[#This Row],[DATA FATTURA]]&gt;60,"DA PAGARE","PAGATA")</f>
        <v>DA PAGARE</v>
      </c>
    </row>
    <row r="440" spans="1:10" x14ac:dyDescent="0.3">
      <c r="A440">
        <v>61</v>
      </c>
      <c r="B440" s="1">
        <v>45409</v>
      </c>
      <c r="C440" s="1">
        <v>45469</v>
      </c>
      <c r="D440" s="1">
        <v>45554</v>
      </c>
      <c r="E440">
        <v>1300</v>
      </c>
      <c r="F440" s="5" t="s">
        <v>22</v>
      </c>
      <c r="G440" s="5" t="s">
        <v>12</v>
      </c>
      <c r="H440">
        <v>286</v>
      </c>
      <c r="I440">
        <v>1586</v>
      </c>
      <c r="J440" t="str">
        <f ca="1">IF(TODAY()-Tabella1_2__2[[#This Row],[DATA FATTURA]]&gt;60,"DA PAGARE","PAGATA")</f>
        <v>DA PAGARE</v>
      </c>
    </row>
    <row r="441" spans="1:10" x14ac:dyDescent="0.3">
      <c r="A441">
        <v>239</v>
      </c>
      <c r="B441" s="1">
        <v>45409</v>
      </c>
      <c r="C441" s="1">
        <v>45469</v>
      </c>
      <c r="D441" s="1">
        <v>45554</v>
      </c>
      <c r="E441">
        <v>4860</v>
      </c>
      <c r="F441" s="5" t="s">
        <v>3</v>
      </c>
      <c r="G441" s="5" t="s">
        <v>11</v>
      </c>
      <c r="H441">
        <v>1069.2</v>
      </c>
      <c r="I441">
        <v>5929.2</v>
      </c>
      <c r="J441" t="str">
        <f ca="1">IF(TODAY()-Tabella1_2__2[[#This Row],[DATA FATTURA]]&gt;60,"DA PAGARE","PAGATA")</f>
        <v>DA PAGARE</v>
      </c>
    </row>
    <row r="442" spans="1:10" x14ac:dyDescent="0.3">
      <c r="A442">
        <v>422</v>
      </c>
      <c r="B442" s="1">
        <v>45409</v>
      </c>
      <c r="C442" s="1">
        <v>45469</v>
      </c>
      <c r="D442" s="1">
        <v>45554</v>
      </c>
      <c r="E442">
        <v>5850</v>
      </c>
      <c r="F442" s="5" t="s">
        <v>5</v>
      </c>
      <c r="G442" s="5" t="s">
        <v>12</v>
      </c>
      <c r="H442">
        <v>1287</v>
      </c>
      <c r="I442">
        <v>7137</v>
      </c>
      <c r="J442" t="str">
        <f ca="1">IF(TODAY()-Tabella1_2__2[[#This Row],[DATA FATTURA]]&gt;60,"DA PAGARE","PAGATA")</f>
        <v>DA PAGARE</v>
      </c>
    </row>
    <row r="443" spans="1:10" x14ac:dyDescent="0.3">
      <c r="A443">
        <v>87</v>
      </c>
      <c r="B443" s="1">
        <v>45409</v>
      </c>
      <c r="C443" s="1">
        <v>45469</v>
      </c>
      <c r="D443" s="1">
        <v>45554</v>
      </c>
      <c r="E443">
        <v>1820</v>
      </c>
      <c r="F443" s="5" t="s">
        <v>4</v>
      </c>
      <c r="G443" s="5" t="s">
        <v>13</v>
      </c>
      <c r="H443">
        <v>400.4</v>
      </c>
      <c r="I443">
        <v>2220.4</v>
      </c>
      <c r="J443" t="str">
        <f ca="1">IF(TODAY()-Tabella1_2__2[[#This Row],[DATA FATTURA]]&gt;60,"DA PAGARE","PAGATA")</f>
        <v>DA PAGARE</v>
      </c>
    </row>
    <row r="444" spans="1:10" x14ac:dyDescent="0.3">
      <c r="A444">
        <v>407</v>
      </c>
      <c r="B444" s="1">
        <v>45409</v>
      </c>
      <c r="C444" s="1">
        <v>45469</v>
      </c>
      <c r="D444" s="1">
        <v>45554</v>
      </c>
      <c r="E444">
        <v>5100</v>
      </c>
      <c r="F444" s="5" t="s">
        <v>22</v>
      </c>
      <c r="G444" s="5" t="s">
        <v>11</v>
      </c>
      <c r="H444">
        <v>1122</v>
      </c>
      <c r="I444">
        <v>6222</v>
      </c>
      <c r="J444" t="str">
        <f ca="1">IF(TODAY()-Tabella1_2__2[[#This Row],[DATA FATTURA]]&gt;60,"DA PAGARE","PAGATA")</f>
        <v>DA PAGARE</v>
      </c>
    </row>
    <row r="445" spans="1:10" x14ac:dyDescent="0.3">
      <c r="A445">
        <v>397</v>
      </c>
      <c r="B445" s="1">
        <v>45409</v>
      </c>
      <c r="C445" s="1">
        <v>45469</v>
      </c>
      <c r="D445" s="1">
        <v>45554</v>
      </c>
      <c r="E445">
        <v>4600</v>
      </c>
      <c r="F445" s="5" t="s">
        <v>7</v>
      </c>
      <c r="G445" s="5" t="s">
        <v>12</v>
      </c>
      <c r="H445">
        <v>1012</v>
      </c>
      <c r="I445">
        <v>5612</v>
      </c>
      <c r="J445" t="str">
        <f ca="1">IF(TODAY()-Tabella1_2__2[[#This Row],[DATA FATTURA]]&gt;60,"DA PAGARE","PAGATA")</f>
        <v>DA PAGARE</v>
      </c>
    </row>
    <row r="446" spans="1:10" x14ac:dyDescent="0.3">
      <c r="A446">
        <v>67</v>
      </c>
      <c r="B446" s="1">
        <v>45409</v>
      </c>
      <c r="C446" s="1">
        <v>45469</v>
      </c>
      <c r="D446" s="1">
        <v>45554</v>
      </c>
      <c r="E446">
        <v>1420</v>
      </c>
      <c r="F446" s="5" t="s">
        <v>22</v>
      </c>
      <c r="G446" s="5" t="s">
        <v>13</v>
      </c>
      <c r="H446">
        <v>312.39999999999998</v>
      </c>
      <c r="I446">
        <v>1732.4</v>
      </c>
      <c r="J446" t="str">
        <f ca="1">IF(TODAY()-Tabella1_2__2[[#This Row],[DATA FATTURA]]&gt;60,"DA PAGARE","PAGATA")</f>
        <v>DA PAGARE</v>
      </c>
    </row>
    <row r="447" spans="1:10" x14ac:dyDescent="0.3">
      <c r="A447">
        <v>408</v>
      </c>
      <c r="B447" s="1">
        <v>45409</v>
      </c>
      <c r="C447" s="1">
        <v>45469</v>
      </c>
      <c r="D447" s="1">
        <v>45554</v>
      </c>
      <c r="E447">
        <v>5150</v>
      </c>
      <c r="F447" s="5" t="s">
        <v>9</v>
      </c>
      <c r="G447" s="5" t="s">
        <v>12</v>
      </c>
      <c r="H447">
        <v>1133</v>
      </c>
      <c r="I447">
        <v>6283</v>
      </c>
      <c r="J447" t="str">
        <f ca="1">IF(TODAY()-Tabella1_2__2[[#This Row],[DATA FATTURA]]&gt;60,"DA PAGARE","PAGATA")</f>
        <v>DA PAGARE</v>
      </c>
    </row>
    <row r="448" spans="1:10" x14ac:dyDescent="0.3">
      <c r="A448">
        <v>472</v>
      </c>
      <c r="B448" s="1">
        <v>45408</v>
      </c>
      <c r="C448" s="1">
        <v>45468</v>
      </c>
      <c r="D448" s="1">
        <v>45554</v>
      </c>
      <c r="E448">
        <v>6800</v>
      </c>
      <c r="F448" s="5" t="s">
        <v>4</v>
      </c>
      <c r="G448" s="5" t="s">
        <v>13</v>
      </c>
      <c r="H448">
        <v>1496</v>
      </c>
      <c r="I448">
        <v>8296</v>
      </c>
      <c r="J448" t="str">
        <f ca="1">IF(TODAY()-Tabella1_2__2[[#This Row],[DATA FATTURA]]&gt;60,"DA PAGARE","PAGATA")</f>
        <v>DA PAGARE</v>
      </c>
    </row>
    <row r="449" spans="1:10" x14ac:dyDescent="0.3">
      <c r="A449">
        <v>497</v>
      </c>
      <c r="B449" s="1">
        <v>45408</v>
      </c>
      <c r="C449" s="1">
        <v>45468</v>
      </c>
      <c r="D449" s="1">
        <v>45554</v>
      </c>
      <c r="E449">
        <v>4300</v>
      </c>
      <c r="F449" s="5" t="s">
        <v>6</v>
      </c>
      <c r="G449" s="5" t="s">
        <v>14</v>
      </c>
      <c r="H449">
        <v>946</v>
      </c>
      <c r="I449">
        <v>5246</v>
      </c>
      <c r="J449" t="str">
        <f ca="1">IF(TODAY()-Tabella1_2__2[[#This Row],[DATA FATTURA]]&gt;60,"DA PAGARE","PAGATA")</f>
        <v>DA PAGARE</v>
      </c>
    </row>
    <row r="450" spans="1:10" x14ac:dyDescent="0.3">
      <c r="A450">
        <v>473</v>
      </c>
      <c r="B450" s="1">
        <v>45408</v>
      </c>
      <c r="C450" s="1">
        <v>45468</v>
      </c>
      <c r="D450" s="1">
        <v>45554</v>
      </c>
      <c r="E450">
        <v>6700</v>
      </c>
      <c r="F450" s="5" t="s">
        <v>5</v>
      </c>
      <c r="G450" s="5" t="s">
        <v>13</v>
      </c>
      <c r="H450">
        <v>1474</v>
      </c>
      <c r="I450">
        <v>8174</v>
      </c>
      <c r="J450" t="str">
        <f ca="1">IF(TODAY()-Tabella1_2__2[[#This Row],[DATA FATTURA]]&gt;60,"DA PAGARE","PAGATA")</f>
        <v>DA PAGARE</v>
      </c>
    </row>
    <row r="451" spans="1:10" x14ac:dyDescent="0.3">
      <c r="A451">
        <v>142</v>
      </c>
      <c r="B451" s="1">
        <v>45408</v>
      </c>
      <c r="C451" s="1">
        <v>45468</v>
      </c>
      <c r="D451" s="1">
        <v>45554</v>
      </c>
      <c r="E451">
        <v>2920</v>
      </c>
      <c r="F451" s="5" t="s">
        <v>7</v>
      </c>
      <c r="G451" s="5" t="s">
        <v>12</v>
      </c>
      <c r="H451">
        <v>642.4</v>
      </c>
      <c r="I451">
        <v>3562.4</v>
      </c>
      <c r="J451" t="str">
        <f ca="1">IF(TODAY()-Tabella1_2__2[[#This Row],[DATA FATTURA]]&gt;60,"DA PAGARE","PAGATA")</f>
        <v>DA PAGARE</v>
      </c>
    </row>
    <row r="452" spans="1:10" x14ac:dyDescent="0.3">
      <c r="A452">
        <v>334</v>
      </c>
      <c r="B452" s="1">
        <v>45408</v>
      </c>
      <c r="C452" s="1">
        <v>45468</v>
      </c>
      <c r="D452" s="1">
        <v>45554</v>
      </c>
      <c r="E452">
        <v>1450</v>
      </c>
      <c r="F452" s="5" t="s">
        <v>22</v>
      </c>
      <c r="G452" s="5" t="s">
        <v>11</v>
      </c>
      <c r="H452">
        <v>319</v>
      </c>
      <c r="I452">
        <v>1769</v>
      </c>
      <c r="J452" t="str">
        <f ca="1">IF(TODAY()-Tabella1_2__2[[#This Row],[DATA FATTURA]]&gt;60,"DA PAGARE","PAGATA")</f>
        <v>DA PAGARE</v>
      </c>
    </row>
    <row r="453" spans="1:10" x14ac:dyDescent="0.3">
      <c r="A453">
        <v>163</v>
      </c>
      <c r="B453" s="1">
        <v>45408</v>
      </c>
      <c r="C453" s="1">
        <v>45468</v>
      </c>
      <c r="D453" s="1">
        <v>45554</v>
      </c>
      <c r="E453">
        <v>3340</v>
      </c>
      <c r="F453" s="5" t="s">
        <v>22</v>
      </c>
      <c r="G453" s="5" t="s">
        <v>13</v>
      </c>
      <c r="H453">
        <v>734.8</v>
      </c>
      <c r="I453">
        <v>4074.8</v>
      </c>
      <c r="J453" t="str">
        <f ca="1">IF(TODAY()-Tabella1_2__2[[#This Row],[DATA FATTURA]]&gt;60,"DA PAGARE","PAGATA")</f>
        <v>DA PAGARE</v>
      </c>
    </row>
    <row r="454" spans="1:10" x14ac:dyDescent="0.3">
      <c r="A454">
        <v>146</v>
      </c>
      <c r="B454" s="1">
        <v>45408</v>
      </c>
      <c r="C454" s="1">
        <v>45468</v>
      </c>
      <c r="D454" s="1">
        <v>45554</v>
      </c>
      <c r="E454">
        <v>3000</v>
      </c>
      <c r="F454" s="5" t="s">
        <v>22</v>
      </c>
      <c r="G454" s="5" t="s">
        <v>12</v>
      </c>
      <c r="H454">
        <v>660</v>
      </c>
      <c r="I454">
        <v>3660</v>
      </c>
      <c r="J454" t="str">
        <f ca="1">IF(TODAY()-Tabella1_2__2[[#This Row],[DATA FATTURA]]&gt;60,"DA PAGARE","PAGATA")</f>
        <v>DA PAGARE</v>
      </c>
    </row>
    <row r="455" spans="1:10" x14ac:dyDescent="0.3">
      <c r="A455">
        <v>114</v>
      </c>
      <c r="B455" s="1">
        <v>45408</v>
      </c>
      <c r="C455" s="1">
        <v>45468</v>
      </c>
      <c r="D455" s="1">
        <v>45554</v>
      </c>
      <c r="E455">
        <v>2360</v>
      </c>
      <c r="F455" s="5" t="s">
        <v>8</v>
      </c>
      <c r="G455" s="5" t="s">
        <v>12</v>
      </c>
      <c r="H455">
        <v>519.20000000000005</v>
      </c>
      <c r="I455">
        <v>2879.2</v>
      </c>
      <c r="J455" t="str">
        <f ca="1">IF(TODAY()-Tabella1_2__2[[#This Row],[DATA FATTURA]]&gt;60,"DA PAGARE","PAGATA")</f>
        <v>DA PAGARE</v>
      </c>
    </row>
    <row r="456" spans="1:10" x14ac:dyDescent="0.3">
      <c r="A456">
        <v>113</v>
      </c>
      <c r="B456" s="1">
        <v>45408</v>
      </c>
      <c r="C456" s="1">
        <v>45468</v>
      </c>
      <c r="D456" s="1">
        <v>45554</v>
      </c>
      <c r="E456">
        <v>2340</v>
      </c>
      <c r="F456" s="5" t="s">
        <v>22</v>
      </c>
      <c r="G456" s="5" t="s">
        <v>11</v>
      </c>
      <c r="H456">
        <v>514.79999999999995</v>
      </c>
      <c r="I456">
        <v>2854.8</v>
      </c>
      <c r="J456" t="str">
        <f ca="1">IF(TODAY()-Tabella1_2__2[[#This Row],[DATA FATTURA]]&gt;60,"DA PAGARE","PAGATA")</f>
        <v>DA PAGARE</v>
      </c>
    </row>
    <row r="457" spans="1:10" x14ac:dyDescent="0.3">
      <c r="A457">
        <v>338</v>
      </c>
      <c r="B457" s="1">
        <v>45408</v>
      </c>
      <c r="C457" s="1">
        <v>45468</v>
      </c>
      <c r="D457" s="1">
        <v>45554</v>
      </c>
      <c r="E457">
        <v>1650</v>
      </c>
      <c r="F457" s="5" t="s">
        <v>8</v>
      </c>
      <c r="G457" s="5" t="s">
        <v>12</v>
      </c>
      <c r="H457">
        <v>363</v>
      </c>
      <c r="I457">
        <v>2013</v>
      </c>
      <c r="J457" t="str">
        <f ca="1">IF(TODAY()-Tabella1_2__2[[#This Row],[DATA FATTURA]]&gt;60,"DA PAGARE","PAGATA")</f>
        <v>DA PAGARE</v>
      </c>
    </row>
    <row r="458" spans="1:10" x14ac:dyDescent="0.3">
      <c r="A458">
        <v>346</v>
      </c>
      <c r="B458" s="1">
        <v>45408</v>
      </c>
      <c r="C458" s="1">
        <v>45468</v>
      </c>
      <c r="D458" s="1">
        <v>45554</v>
      </c>
      <c r="E458">
        <v>2050</v>
      </c>
      <c r="F458" s="5" t="s">
        <v>7</v>
      </c>
      <c r="G458" s="5" t="s">
        <v>13</v>
      </c>
      <c r="H458">
        <v>451</v>
      </c>
      <c r="I458">
        <v>2501</v>
      </c>
      <c r="J458" t="str">
        <f ca="1">IF(TODAY()-Tabella1_2__2[[#This Row],[DATA FATTURA]]&gt;60,"DA PAGARE","PAGATA")</f>
        <v>DA PAGARE</v>
      </c>
    </row>
    <row r="459" spans="1:10" x14ac:dyDescent="0.3">
      <c r="A459">
        <v>165</v>
      </c>
      <c r="B459" s="1">
        <v>45408</v>
      </c>
      <c r="C459" s="1">
        <v>45468</v>
      </c>
      <c r="D459" s="1">
        <v>45554</v>
      </c>
      <c r="E459">
        <v>3380</v>
      </c>
      <c r="F459" s="5" t="s">
        <v>8</v>
      </c>
      <c r="G459" s="5" t="s">
        <v>13</v>
      </c>
      <c r="H459">
        <v>743.6</v>
      </c>
      <c r="I459">
        <v>4123.6000000000004</v>
      </c>
      <c r="J459" t="str">
        <f ca="1">IF(TODAY()-Tabella1_2__2[[#This Row],[DATA FATTURA]]&gt;60,"DA PAGARE","PAGATA")</f>
        <v>DA PAGARE</v>
      </c>
    </row>
    <row r="460" spans="1:10" x14ac:dyDescent="0.3">
      <c r="A460">
        <v>189</v>
      </c>
      <c r="B460" s="1">
        <v>45408</v>
      </c>
      <c r="C460" s="1">
        <v>45468</v>
      </c>
      <c r="D460" s="1">
        <v>45554</v>
      </c>
      <c r="E460">
        <v>3860</v>
      </c>
      <c r="F460" s="5" t="s">
        <v>4</v>
      </c>
      <c r="G460" s="5" t="s">
        <v>14</v>
      </c>
      <c r="H460">
        <v>849.2</v>
      </c>
      <c r="I460">
        <v>4709.2</v>
      </c>
      <c r="J460" t="str">
        <f ca="1">IF(TODAY()-Tabella1_2__2[[#This Row],[DATA FATTURA]]&gt;60,"DA PAGARE","PAGATA")</f>
        <v>DA PAGARE</v>
      </c>
    </row>
    <row r="461" spans="1:10" x14ac:dyDescent="0.3">
      <c r="A461">
        <v>274</v>
      </c>
      <c r="B461" s="1">
        <v>45408</v>
      </c>
      <c r="C461" s="1">
        <v>45468</v>
      </c>
      <c r="D461" s="1">
        <v>45554</v>
      </c>
      <c r="E461">
        <v>5560</v>
      </c>
      <c r="F461" s="5" t="s">
        <v>4</v>
      </c>
      <c r="G461" s="5" t="s">
        <v>11</v>
      </c>
      <c r="H461">
        <v>1223.2</v>
      </c>
      <c r="I461">
        <v>6783.2</v>
      </c>
      <c r="J461" t="str">
        <f ca="1">IF(TODAY()-Tabella1_2__2[[#This Row],[DATA FATTURA]]&gt;60,"DA PAGARE","PAGATA")</f>
        <v>DA PAGARE</v>
      </c>
    </row>
    <row r="462" spans="1:10" x14ac:dyDescent="0.3">
      <c r="A462">
        <v>241</v>
      </c>
      <c r="B462" s="1">
        <v>45408</v>
      </c>
      <c r="C462" s="1">
        <v>45468</v>
      </c>
      <c r="D462" s="1">
        <v>45554</v>
      </c>
      <c r="E462">
        <v>4900</v>
      </c>
      <c r="F462" s="5" t="s">
        <v>5</v>
      </c>
      <c r="G462" s="5" t="s">
        <v>13</v>
      </c>
      <c r="H462">
        <v>1078</v>
      </c>
      <c r="I462">
        <v>5978</v>
      </c>
      <c r="J462" t="str">
        <f ca="1">IF(TODAY()-Tabella1_2__2[[#This Row],[DATA FATTURA]]&gt;60,"DA PAGARE","PAGATA")</f>
        <v>DA PAGARE</v>
      </c>
    </row>
    <row r="463" spans="1:10" x14ac:dyDescent="0.3">
      <c r="A463">
        <v>213</v>
      </c>
      <c r="B463" s="1">
        <v>45408</v>
      </c>
      <c r="C463" s="1">
        <v>45468</v>
      </c>
      <c r="D463" s="1">
        <v>45554</v>
      </c>
      <c r="E463">
        <v>4340</v>
      </c>
      <c r="F463" s="5" t="s">
        <v>8</v>
      </c>
      <c r="G463" s="5" t="s">
        <v>13</v>
      </c>
      <c r="H463">
        <v>954.8</v>
      </c>
      <c r="I463">
        <v>5294.8</v>
      </c>
      <c r="J463" t="str">
        <f ca="1">IF(TODAY()-Tabella1_2__2[[#This Row],[DATA FATTURA]]&gt;60,"DA PAGARE","PAGATA")</f>
        <v>DA PAGARE</v>
      </c>
    </row>
    <row r="464" spans="1:10" x14ac:dyDescent="0.3">
      <c r="A464">
        <v>178</v>
      </c>
      <c r="B464" s="1">
        <v>45408</v>
      </c>
      <c r="C464" s="1">
        <v>45468</v>
      </c>
      <c r="D464" s="1">
        <v>45554</v>
      </c>
      <c r="E464">
        <v>3640</v>
      </c>
      <c r="F464" s="5" t="s">
        <v>6</v>
      </c>
      <c r="G464" s="5" t="s">
        <v>13</v>
      </c>
      <c r="H464">
        <v>800.8</v>
      </c>
      <c r="I464">
        <v>4440.8</v>
      </c>
      <c r="J464" t="str">
        <f ca="1">IF(TODAY()-Tabella1_2__2[[#This Row],[DATA FATTURA]]&gt;60,"DA PAGARE","PAGATA")</f>
        <v>DA PAGARE</v>
      </c>
    </row>
    <row r="465" spans="1:10" x14ac:dyDescent="0.3">
      <c r="A465">
        <v>175</v>
      </c>
      <c r="B465" s="1">
        <v>45408</v>
      </c>
      <c r="C465" s="1">
        <v>45468</v>
      </c>
      <c r="D465" s="1">
        <v>45554</v>
      </c>
      <c r="E465">
        <v>3580</v>
      </c>
      <c r="F465" s="5" t="s">
        <v>3</v>
      </c>
      <c r="G465" s="5" t="s">
        <v>14</v>
      </c>
      <c r="H465">
        <v>787.6</v>
      </c>
      <c r="I465">
        <v>4367.6000000000004</v>
      </c>
      <c r="J465" t="str">
        <f ca="1">IF(TODAY()-Tabella1_2__2[[#This Row],[DATA FATTURA]]&gt;60,"DA PAGARE","PAGATA")</f>
        <v>DA PAGARE</v>
      </c>
    </row>
    <row r="466" spans="1:10" x14ac:dyDescent="0.3">
      <c r="A466">
        <v>275</v>
      </c>
      <c r="B466" s="1">
        <v>45408</v>
      </c>
      <c r="C466" s="1">
        <v>45468</v>
      </c>
      <c r="D466" s="1">
        <v>45554</v>
      </c>
      <c r="E466">
        <v>5580</v>
      </c>
      <c r="F466" s="5" t="s">
        <v>5</v>
      </c>
      <c r="G466" s="5" t="s">
        <v>13</v>
      </c>
      <c r="H466">
        <v>1227.5999999999999</v>
      </c>
      <c r="I466">
        <v>6807.6</v>
      </c>
      <c r="J466" t="str">
        <f ca="1">IF(TODAY()-Tabella1_2__2[[#This Row],[DATA FATTURA]]&gt;60,"DA PAGARE","PAGATA")</f>
        <v>DA PAGARE</v>
      </c>
    </row>
    <row r="467" spans="1:10" x14ac:dyDescent="0.3">
      <c r="A467">
        <v>186</v>
      </c>
      <c r="B467" s="1">
        <v>45408</v>
      </c>
      <c r="C467" s="1">
        <v>45468</v>
      </c>
      <c r="D467" s="1">
        <v>45554</v>
      </c>
      <c r="E467">
        <v>3800</v>
      </c>
      <c r="F467" s="5" t="s">
        <v>22</v>
      </c>
      <c r="G467" s="5" t="s">
        <v>14</v>
      </c>
      <c r="H467">
        <v>836</v>
      </c>
      <c r="I467">
        <v>4636</v>
      </c>
      <c r="J467" t="str">
        <f ca="1">IF(TODAY()-Tabella1_2__2[[#This Row],[DATA FATTURA]]&gt;60,"DA PAGARE","PAGATA")</f>
        <v>DA PAGARE</v>
      </c>
    </row>
    <row r="468" spans="1:10" x14ac:dyDescent="0.3">
      <c r="A468">
        <v>230</v>
      </c>
      <c r="B468" s="1">
        <v>45408</v>
      </c>
      <c r="C468" s="1">
        <v>45468</v>
      </c>
      <c r="D468" s="1">
        <v>45554</v>
      </c>
      <c r="E468">
        <v>4680</v>
      </c>
      <c r="F468" s="5" t="s">
        <v>8</v>
      </c>
      <c r="G468" s="5" t="s">
        <v>12</v>
      </c>
      <c r="H468">
        <v>1029.5999999999999</v>
      </c>
      <c r="I468">
        <v>5709.6</v>
      </c>
      <c r="J468" t="str">
        <f ca="1">IF(TODAY()-Tabella1_2__2[[#This Row],[DATA FATTURA]]&gt;60,"DA PAGARE","PAGATA")</f>
        <v>DA PAGARE</v>
      </c>
    </row>
    <row r="469" spans="1:10" x14ac:dyDescent="0.3">
      <c r="A469">
        <v>436</v>
      </c>
      <c r="B469" s="1">
        <v>45408</v>
      </c>
      <c r="C469" s="1">
        <v>45468</v>
      </c>
      <c r="D469" s="1">
        <v>45554</v>
      </c>
      <c r="E469">
        <v>6550</v>
      </c>
      <c r="F469" s="5" t="s">
        <v>22</v>
      </c>
      <c r="G469" s="5" t="s">
        <v>12</v>
      </c>
      <c r="H469">
        <v>1441</v>
      </c>
      <c r="I469">
        <v>7991</v>
      </c>
      <c r="J469" t="str">
        <f ca="1">IF(TODAY()-Tabella1_2__2[[#This Row],[DATA FATTURA]]&gt;60,"DA PAGARE","PAGATA")</f>
        <v>DA PAGARE</v>
      </c>
    </row>
    <row r="470" spans="1:10" x14ac:dyDescent="0.3">
      <c r="A470">
        <v>442</v>
      </c>
      <c r="B470" s="1">
        <v>45408</v>
      </c>
      <c r="C470" s="1">
        <v>45468</v>
      </c>
      <c r="D470" s="1">
        <v>45554</v>
      </c>
      <c r="E470">
        <v>6850</v>
      </c>
      <c r="F470" s="5" t="s">
        <v>9</v>
      </c>
      <c r="G470" s="5" t="s">
        <v>11</v>
      </c>
      <c r="H470">
        <v>1507</v>
      </c>
      <c r="I470">
        <v>8357</v>
      </c>
      <c r="J470" t="str">
        <f ca="1">IF(TODAY()-Tabella1_2__2[[#This Row],[DATA FATTURA]]&gt;60,"DA PAGARE","PAGATA")</f>
        <v>DA PAGARE</v>
      </c>
    </row>
    <row r="471" spans="1:10" x14ac:dyDescent="0.3">
      <c r="A471">
        <v>429</v>
      </c>
      <c r="B471" s="1">
        <v>45408</v>
      </c>
      <c r="C471" s="1">
        <v>45468</v>
      </c>
      <c r="D471" s="1">
        <v>45554</v>
      </c>
      <c r="E471">
        <v>6200</v>
      </c>
      <c r="F471" s="5" t="s">
        <v>6</v>
      </c>
      <c r="G471" s="5" t="s">
        <v>13</v>
      </c>
      <c r="H471">
        <v>1364</v>
      </c>
      <c r="I471">
        <v>7564</v>
      </c>
      <c r="J471" t="str">
        <f ca="1">IF(TODAY()-Tabella1_2__2[[#This Row],[DATA FATTURA]]&gt;60,"DA PAGARE","PAGATA")</f>
        <v>DA PAGARE</v>
      </c>
    </row>
    <row r="472" spans="1:10" x14ac:dyDescent="0.3">
      <c r="A472">
        <v>417</v>
      </c>
      <c r="B472" s="1">
        <v>45408</v>
      </c>
      <c r="C472" s="1">
        <v>45468</v>
      </c>
      <c r="D472" s="1">
        <v>45554</v>
      </c>
      <c r="E472">
        <v>5600</v>
      </c>
      <c r="F472" s="5" t="s">
        <v>8</v>
      </c>
      <c r="G472" s="5" t="s">
        <v>13</v>
      </c>
      <c r="H472">
        <v>1232</v>
      </c>
      <c r="I472">
        <v>6832</v>
      </c>
      <c r="J472" t="str">
        <f ca="1">IF(TODAY()-Tabella1_2__2[[#This Row],[DATA FATTURA]]&gt;60,"DA PAGARE","PAGATA")</f>
        <v>DA PAGARE</v>
      </c>
    </row>
    <row r="473" spans="1:10" x14ac:dyDescent="0.3">
      <c r="A473">
        <v>80</v>
      </c>
      <c r="B473" s="1">
        <v>45408</v>
      </c>
      <c r="C473" s="1">
        <v>45468</v>
      </c>
      <c r="D473" s="1">
        <v>45554</v>
      </c>
      <c r="E473">
        <v>1680</v>
      </c>
      <c r="F473" s="5" t="s">
        <v>8</v>
      </c>
      <c r="G473" s="5" t="s">
        <v>13</v>
      </c>
      <c r="H473">
        <v>369.6</v>
      </c>
      <c r="I473">
        <v>2049.6</v>
      </c>
      <c r="J473" t="str">
        <f ca="1">IF(TODAY()-Tabella1_2__2[[#This Row],[DATA FATTURA]]&gt;60,"DA PAGARE","PAGATA")</f>
        <v>DA PAGARE</v>
      </c>
    </row>
    <row r="474" spans="1:10" x14ac:dyDescent="0.3">
      <c r="A474">
        <v>54</v>
      </c>
      <c r="B474" s="1">
        <v>45408</v>
      </c>
      <c r="C474" s="1">
        <v>45468</v>
      </c>
      <c r="D474" s="1">
        <v>45554</v>
      </c>
      <c r="E474">
        <v>1160</v>
      </c>
      <c r="F474" s="5" t="s">
        <v>5</v>
      </c>
      <c r="G474" s="5" t="s">
        <v>11</v>
      </c>
      <c r="H474">
        <v>255.2</v>
      </c>
      <c r="I474">
        <v>1415.2</v>
      </c>
      <c r="J474" t="str">
        <f ca="1">IF(TODAY()-Tabella1_2__2[[#This Row],[DATA FATTURA]]&gt;60,"DA PAGARE","PAGATA")</f>
        <v>DA PAGARE</v>
      </c>
    </row>
    <row r="475" spans="1:10" x14ac:dyDescent="0.3">
      <c r="A475">
        <v>105</v>
      </c>
      <c r="B475" s="1">
        <v>45408</v>
      </c>
      <c r="C475" s="1">
        <v>45468</v>
      </c>
      <c r="D475" s="1">
        <v>45554</v>
      </c>
      <c r="E475">
        <v>2180</v>
      </c>
      <c r="F475" s="5" t="s">
        <v>5</v>
      </c>
      <c r="G475" s="5" t="s">
        <v>14</v>
      </c>
      <c r="H475">
        <v>479.6</v>
      </c>
      <c r="I475">
        <v>2659.6</v>
      </c>
      <c r="J475" t="str">
        <f ca="1">IF(TODAY()-Tabella1_2__2[[#This Row],[DATA FATTURA]]&gt;60,"DA PAGARE","PAGATA")</f>
        <v>DA PAGARE</v>
      </c>
    </row>
    <row r="476" spans="1:10" x14ac:dyDescent="0.3">
      <c r="A476">
        <v>211</v>
      </c>
      <c r="B476" s="1">
        <v>45407</v>
      </c>
      <c r="C476" s="1">
        <v>45467</v>
      </c>
      <c r="D476" s="1">
        <v>45554</v>
      </c>
      <c r="E476">
        <v>4300</v>
      </c>
      <c r="F476" s="5" t="s">
        <v>3</v>
      </c>
      <c r="G476" s="5" t="s">
        <v>11</v>
      </c>
      <c r="H476">
        <v>946</v>
      </c>
      <c r="I476">
        <v>5246</v>
      </c>
      <c r="J476" t="str">
        <f ca="1">IF(TODAY()-Tabella1_2__2[[#This Row],[DATA FATTURA]]&gt;60,"DA PAGARE","PAGATA")</f>
        <v>DA PAGARE</v>
      </c>
    </row>
    <row r="477" spans="1:10" x14ac:dyDescent="0.3">
      <c r="A477">
        <v>490</v>
      </c>
      <c r="B477" s="1">
        <v>45407</v>
      </c>
      <c r="C477" s="1">
        <v>45467</v>
      </c>
      <c r="D477" s="1">
        <v>45554</v>
      </c>
      <c r="E477">
        <v>5000</v>
      </c>
      <c r="F477" s="5" t="s">
        <v>5</v>
      </c>
      <c r="G477" s="5" t="s">
        <v>12</v>
      </c>
      <c r="H477">
        <v>1100</v>
      </c>
      <c r="I477">
        <v>6100</v>
      </c>
      <c r="J477" t="str">
        <f ca="1">IF(TODAY()-Tabella1_2__2[[#This Row],[DATA FATTURA]]&gt;60,"DA PAGARE","PAGATA")</f>
        <v>DA PAGARE</v>
      </c>
    </row>
    <row r="478" spans="1:10" x14ac:dyDescent="0.3">
      <c r="A478">
        <v>38</v>
      </c>
      <c r="B478" s="1">
        <v>45407</v>
      </c>
      <c r="C478" s="1">
        <v>45467</v>
      </c>
      <c r="D478" s="1">
        <v>45554</v>
      </c>
      <c r="E478">
        <v>840</v>
      </c>
      <c r="F478" s="5" t="s">
        <v>6</v>
      </c>
      <c r="G478" s="5" t="s">
        <v>13</v>
      </c>
      <c r="H478">
        <v>184.8</v>
      </c>
      <c r="I478">
        <v>1024.8</v>
      </c>
      <c r="J478" t="str">
        <f ca="1">IF(TODAY()-Tabella1_2__2[[#This Row],[DATA FATTURA]]&gt;60,"DA PAGARE","PAGATA")</f>
        <v>DA PAGARE</v>
      </c>
    </row>
    <row r="479" spans="1:10" x14ac:dyDescent="0.3">
      <c r="A479">
        <v>52</v>
      </c>
      <c r="B479" s="1">
        <v>45407</v>
      </c>
      <c r="C479" s="1">
        <v>45467</v>
      </c>
      <c r="D479" s="1">
        <v>45554</v>
      </c>
      <c r="E479">
        <v>1120</v>
      </c>
      <c r="F479" s="5" t="s">
        <v>3</v>
      </c>
      <c r="G479" s="5" t="s">
        <v>13</v>
      </c>
      <c r="H479">
        <v>246.4</v>
      </c>
      <c r="I479">
        <v>1366.4</v>
      </c>
      <c r="J479" t="str">
        <f ca="1">IF(TODAY()-Tabella1_2__2[[#This Row],[DATA FATTURA]]&gt;60,"DA PAGARE","PAGATA")</f>
        <v>DA PAGARE</v>
      </c>
    </row>
    <row r="480" spans="1:10" x14ac:dyDescent="0.3">
      <c r="A480">
        <v>190</v>
      </c>
      <c r="B480" s="1">
        <v>45407</v>
      </c>
      <c r="C480" s="1">
        <v>45467</v>
      </c>
      <c r="D480" s="1">
        <v>45554</v>
      </c>
      <c r="E480">
        <v>3880</v>
      </c>
      <c r="F480" s="5" t="s">
        <v>5</v>
      </c>
      <c r="G480" s="5" t="s">
        <v>11</v>
      </c>
      <c r="H480">
        <v>853.6</v>
      </c>
      <c r="I480">
        <v>4733.6000000000004</v>
      </c>
      <c r="J480" t="str">
        <f ca="1">IF(TODAY()-Tabella1_2__2[[#This Row],[DATA FATTURA]]&gt;60,"DA PAGARE","PAGATA")</f>
        <v>DA PAGARE</v>
      </c>
    </row>
    <row r="481" spans="1:10" x14ac:dyDescent="0.3">
      <c r="A481">
        <v>214</v>
      </c>
      <c r="B481" s="1">
        <v>45407</v>
      </c>
      <c r="C481" s="1">
        <v>45467</v>
      </c>
      <c r="D481" s="1">
        <v>45554</v>
      </c>
      <c r="E481">
        <v>4360</v>
      </c>
      <c r="F481" s="5" t="s">
        <v>22</v>
      </c>
      <c r="G481" s="5" t="s">
        <v>14</v>
      </c>
      <c r="H481">
        <v>959.2</v>
      </c>
      <c r="I481">
        <v>5319.2</v>
      </c>
      <c r="J481" t="str">
        <f ca="1">IF(TODAY()-Tabella1_2__2[[#This Row],[DATA FATTURA]]&gt;60,"DA PAGARE","PAGATA")</f>
        <v>DA PAGARE</v>
      </c>
    </row>
    <row r="482" spans="1:10" x14ac:dyDescent="0.3">
      <c r="A482">
        <v>215</v>
      </c>
      <c r="B482" s="1">
        <v>45407</v>
      </c>
      <c r="C482" s="1">
        <v>45467</v>
      </c>
      <c r="D482" s="1">
        <v>45554</v>
      </c>
      <c r="E482">
        <v>4380</v>
      </c>
      <c r="F482" s="5" t="s">
        <v>22</v>
      </c>
      <c r="G482" s="5" t="s">
        <v>12</v>
      </c>
      <c r="H482">
        <v>963.6</v>
      </c>
      <c r="I482">
        <v>5343.6</v>
      </c>
      <c r="J482" t="str">
        <f ca="1">IF(TODAY()-Tabella1_2__2[[#This Row],[DATA FATTURA]]&gt;60,"DA PAGARE","PAGATA")</f>
        <v>DA PAGARE</v>
      </c>
    </row>
    <row r="483" spans="1:10" x14ac:dyDescent="0.3">
      <c r="A483">
        <v>236</v>
      </c>
      <c r="B483" s="1">
        <v>45407</v>
      </c>
      <c r="C483" s="1">
        <v>45467</v>
      </c>
      <c r="D483" s="1">
        <v>45554</v>
      </c>
      <c r="E483">
        <v>4800</v>
      </c>
      <c r="F483" s="5" t="s">
        <v>8</v>
      </c>
      <c r="G483" s="5" t="s">
        <v>11</v>
      </c>
      <c r="H483">
        <v>1056</v>
      </c>
      <c r="I483">
        <v>5856</v>
      </c>
      <c r="J483" t="str">
        <f ca="1">IF(TODAY()-Tabella1_2__2[[#This Row],[DATA FATTURA]]&gt;60,"DA PAGARE","PAGATA")</f>
        <v>DA PAGARE</v>
      </c>
    </row>
    <row r="484" spans="1:10" x14ac:dyDescent="0.3">
      <c r="A484">
        <v>440</v>
      </c>
      <c r="B484" s="1">
        <v>45407</v>
      </c>
      <c r="C484" s="1">
        <v>45467</v>
      </c>
      <c r="D484" s="1">
        <v>45554</v>
      </c>
      <c r="E484">
        <v>6750</v>
      </c>
      <c r="F484" s="5" t="s">
        <v>8</v>
      </c>
      <c r="G484" s="5" t="s">
        <v>12</v>
      </c>
      <c r="H484">
        <v>1485</v>
      </c>
      <c r="I484">
        <v>8235</v>
      </c>
      <c r="J484" t="str">
        <f ca="1">IF(TODAY()-Tabella1_2__2[[#This Row],[DATA FATTURA]]&gt;60,"DA PAGARE","PAGATA")</f>
        <v>DA PAGARE</v>
      </c>
    </row>
    <row r="485" spans="1:10" x14ac:dyDescent="0.3">
      <c r="A485">
        <v>200</v>
      </c>
      <c r="B485" s="1">
        <v>45407</v>
      </c>
      <c r="C485" s="1">
        <v>45467</v>
      </c>
      <c r="D485" s="1">
        <v>45554</v>
      </c>
      <c r="E485">
        <v>4080</v>
      </c>
      <c r="F485" s="5" t="s">
        <v>4</v>
      </c>
      <c r="G485" s="5" t="s">
        <v>14</v>
      </c>
      <c r="H485">
        <v>897.6</v>
      </c>
      <c r="I485">
        <v>4977.6000000000004</v>
      </c>
      <c r="J485" t="str">
        <f ca="1">IF(TODAY()-Tabella1_2__2[[#This Row],[DATA FATTURA]]&gt;60,"DA PAGARE","PAGATA")</f>
        <v>DA PAGARE</v>
      </c>
    </row>
    <row r="486" spans="1:10" x14ac:dyDescent="0.3">
      <c r="A486">
        <v>492</v>
      </c>
      <c r="B486" s="1">
        <v>45407</v>
      </c>
      <c r="C486" s="1">
        <v>45467</v>
      </c>
      <c r="D486" s="1">
        <v>45554</v>
      </c>
      <c r="E486">
        <v>4800</v>
      </c>
      <c r="F486" s="5" t="s">
        <v>22</v>
      </c>
      <c r="G486" s="5" t="s">
        <v>12</v>
      </c>
      <c r="H486">
        <v>1056</v>
      </c>
      <c r="I486">
        <v>5856</v>
      </c>
      <c r="J486" t="str">
        <f ca="1">IF(TODAY()-Tabella1_2__2[[#This Row],[DATA FATTURA]]&gt;60,"DA PAGARE","PAGATA")</f>
        <v>DA PAGARE</v>
      </c>
    </row>
    <row r="487" spans="1:10" x14ac:dyDescent="0.3">
      <c r="A487">
        <v>1</v>
      </c>
      <c r="B487" s="1">
        <v>45407</v>
      </c>
      <c r="C487" s="1">
        <v>45467</v>
      </c>
      <c r="D487" s="1">
        <v>45554</v>
      </c>
      <c r="E487">
        <v>100</v>
      </c>
      <c r="F487" s="5" t="s">
        <v>3</v>
      </c>
      <c r="G487" s="5" t="s">
        <v>11</v>
      </c>
      <c r="H487">
        <v>22</v>
      </c>
      <c r="I487">
        <v>122</v>
      </c>
      <c r="J487" t="str">
        <f ca="1">IF(TODAY()-Tabella1_2__2[[#This Row],[DATA FATTURA]]&gt;60,"DA PAGARE","PAGATA")</f>
        <v>DA PAGARE</v>
      </c>
    </row>
    <row r="488" spans="1:10" x14ac:dyDescent="0.3">
      <c r="A488">
        <v>71</v>
      </c>
      <c r="B488" s="1">
        <v>45407</v>
      </c>
      <c r="C488" s="1">
        <v>45467</v>
      </c>
      <c r="D488" s="1">
        <v>45554</v>
      </c>
      <c r="E488">
        <v>1500</v>
      </c>
      <c r="F488" s="5" t="s">
        <v>5</v>
      </c>
      <c r="G488" s="5" t="s">
        <v>11</v>
      </c>
      <c r="H488">
        <v>330</v>
      </c>
      <c r="I488">
        <v>1830</v>
      </c>
      <c r="J488" t="str">
        <f ca="1">IF(TODAY()-Tabella1_2__2[[#This Row],[DATA FATTURA]]&gt;60,"DA PAGARE","PAGATA")</f>
        <v>DA PAGARE</v>
      </c>
    </row>
    <row r="489" spans="1:10" x14ac:dyDescent="0.3">
      <c r="A489">
        <v>462</v>
      </c>
      <c r="B489" s="1">
        <v>45407</v>
      </c>
      <c r="C489" s="1">
        <v>45467</v>
      </c>
      <c r="D489" s="1">
        <v>45554</v>
      </c>
      <c r="E489">
        <v>7800</v>
      </c>
      <c r="F489" s="5" t="s">
        <v>5</v>
      </c>
      <c r="G489" s="5" t="s">
        <v>12</v>
      </c>
      <c r="H489">
        <v>1716</v>
      </c>
      <c r="I489">
        <v>9516</v>
      </c>
      <c r="J489" t="str">
        <f ca="1">IF(TODAY()-Tabella1_2__2[[#This Row],[DATA FATTURA]]&gt;60,"DA PAGARE","PAGATA")</f>
        <v>DA PAGARE</v>
      </c>
    </row>
    <row r="490" spans="1:10" x14ac:dyDescent="0.3">
      <c r="A490">
        <v>461</v>
      </c>
      <c r="B490" s="1">
        <v>45407</v>
      </c>
      <c r="C490" s="1">
        <v>45467</v>
      </c>
      <c r="D490" s="1">
        <v>45554</v>
      </c>
      <c r="E490">
        <v>7900</v>
      </c>
      <c r="F490" s="5" t="s">
        <v>4</v>
      </c>
      <c r="G490" s="5" t="s">
        <v>12</v>
      </c>
      <c r="H490">
        <v>1738</v>
      </c>
      <c r="I490">
        <v>9638</v>
      </c>
      <c r="J490" t="str">
        <f ca="1">IF(TODAY()-Tabella1_2__2[[#This Row],[DATA FATTURA]]&gt;60,"DA PAGARE","PAGATA")</f>
        <v>DA PAGARE</v>
      </c>
    </row>
    <row r="491" spans="1:10" x14ac:dyDescent="0.3">
      <c r="A491">
        <v>359</v>
      </c>
      <c r="B491" s="1">
        <v>45407</v>
      </c>
      <c r="C491" s="1">
        <v>45467</v>
      </c>
      <c r="D491" s="1">
        <v>45554</v>
      </c>
      <c r="E491">
        <v>2700</v>
      </c>
      <c r="F491" s="5" t="s">
        <v>4</v>
      </c>
      <c r="G491" s="5" t="s">
        <v>13</v>
      </c>
      <c r="H491">
        <v>594</v>
      </c>
      <c r="I491">
        <v>3294</v>
      </c>
      <c r="J491" t="str">
        <f ca="1">IF(TODAY()-Tabella1_2__2[[#This Row],[DATA FATTURA]]&gt;60,"DA PAGARE","PAGATA")</f>
        <v>DA PAGARE</v>
      </c>
    </row>
    <row r="492" spans="1:10" x14ac:dyDescent="0.3">
      <c r="A492">
        <v>132</v>
      </c>
      <c r="B492" s="1">
        <v>45407</v>
      </c>
      <c r="C492" s="1">
        <v>45467</v>
      </c>
      <c r="D492" s="1">
        <v>45554</v>
      </c>
      <c r="E492">
        <v>2720</v>
      </c>
      <c r="F492" s="5" t="s">
        <v>4</v>
      </c>
      <c r="G492" s="5" t="s">
        <v>12</v>
      </c>
      <c r="H492">
        <v>598.4</v>
      </c>
      <c r="I492">
        <v>3318.4</v>
      </c>
      <c r="J492" t="str">
        <f ca="1">IF(TODAY()-Tabella1_2__2[[#This Row],[DATA FATTURA]]&gt;60,"DA PAGARE","PAGATA")</f>
        <v>DA PAGARE</v>
      </c>
    </row>
    <row r="493" spans="1:10" x14ac:dyDescent="0.3">
      <c r="A493">
        <v>136</v>
      </c>
      <c r="B493" s="1">
        <v>45407</v>
      </c>
      <c r="C493" s="1">
        <v>45467</v>
      </c>
      <c r="D493" s="1">
        <v>45554</v>
      </c>
      <c r="E493">
        <v>2800</v>
      </c>
      <c r="F493" s="5" t="s">
        <v>9</v>
      </c>
      <c r="G493" s="5" t="s">
        <v>13</v>
      </c>
      <c r="H493">
        <v>616</v>
      </c>
      <c r="I493">
        <v>3416</v>
      </c>
      <c r="J493" t="str">
        <f ca="1">IF(TODAY()-Tabella1_2__2[[#This Row],[DATA FATTURA]]&gt;60,"DA PAGARE","PAGATA")</f>
        <v>DA PAGARE</v>
      </c>
    </row>
    <row r="494" spans="1:10" x14ac:dyDescent="0.3">
      <c r="A494">
        <v>70</v>
      </c>
      <c r="B494" s="1">
        <v>45407</v>
      </c>
      <c r="C494" s="1">
        <v>45467</v>
      </c>
      <c r="D494" s="1">
        <v>45554</v>
      </c>
      <c r="E494">
        <v>1480</v>
      </c>
      <c r="F494" s="5" t="s">
        <v>4</v>
      </c>
      <c r="G494" s="5" t="s">
        <v>12</v>
      </c>
      <c r="H494">
        <v>325.60000000000002</v>
      </c>
      <c r="I494">
        <v>1805.6</v>
      </c>
      <c r="J494" t="str">
        <f ca="1">IF(TODAY()-Tabella1_2__2[[#This Row],[DATA FATTURA]]&gt;60,"DA PAGARE","PAGATA")</f>
        <v>DA PAGARE</v>
      </c>
    </row>
    <row r="495" spans="1:10" x14ac:dyDescent="0.3">
      <c r="A495">
        <v>366</v>
      </c>
      <c r="B495" s="1">
        <v>45407</v>
      </c>
      <c r="C495" s="1">
        <v>45467</v>
      </c>
      <c r="D495" s="1">
        <v>45554</v>
      </c>
      <c r="E495">
        <v>3050</v>
      </c>
      <c r="F495" s="5" t="s">
        <v>8</v>
      </c>
      <c r="G495" s="5" t="s">
        <v>12</v>
      </c>
      <c r="H495">
        <v>671</v>
      </c>
      <c r="I495">
        <v>3721</v>
      </c>
      <c r="J495" t="str">
        <f ca="1">IF(TODAY()-Tabella1_2__2[[#This Row],[DATA FATTURA]]&gt;60,"DA PAGARE","PAGATA")</f>
        <v>DA PAGARE</v>
      </c>
    </row>
    <row r="496" spans="1:10" x14ac:dyDescent="0.3">
      <c r="A496">
        <v>281</v>
      </c>
      <c r="B496" s="1">
        <v>45407</v>
      </c>
      <c r="C496" s="1">
        <v>45467</v>
      </c>
      <c r="D496" s="1">
        <v>45554</v>
      </c>
      <c r="E496">
        <v>5700</v>
      </c>
      <c r="F496" s="5" t="s">
        <v>8</v>
      </c>
      <c r="G496" s="5" t="s">
        <v>11</v>
      </c>
      <c r="H496">
        <v>1254</v>
      </c>
      <c r="I496">
        <v>6954</v>
      </c>
      <c r="J496" t="str">
        <f ca="1">IF(TODAY()-Tabella1_2__2[[#This Row],[DATA FATTURA]]&gt;60,"DA PAGARE","PAGATA")</f>
        <v>DA PAGARE</v>
      </c>
    </row>
    <row r="497" spans="1:10" x14ac:dyDescent="0.3">
      <c r="A497">
        <v>435</v>
      </c>
      <c r="B497" s="1">
        <v>45407</v>
      </c>
      <c r="C497" s="1">
        <v>45467</v>
      </c>
      <c r="D497" s="1">
        <v>45554</v>
      </c>
      <c r="E497">
        <v>6500</v>
      </c>
      <c r="F497" s="5" t="s">
        <v>22</v>
      </c>
      <c r="G497" s="5" t="s">
        <v>11</v>
      </c>
      <c r="H497">
        <v>1430</v>
      </c>
      <c r="I497">
        <v>7930</v>
      </c>
      <c r="J497" t="str">
        <f ca="1">IF(TODAY()-Tabella1_2__2[[#This Row],[DATA FATTURA]]&gt;60,"DA PAGARE","PAGATA")</f>
        <v>DA PAGARE</v>
      </c>
    </row>
    <row r="498" spans="1:10" x14ac:dyDescent="0.3">
      <c r="A498">
        <v>316</v>
      </c>
      <c r="B498" s="1">
        <v>45407</v>
      </c>
      <c r="C498" s="1">
        <v>45467</v>
      </c>
      <c r="D498" s="1">
        <v>45554</v>
      </c>
      <c r="E498">
        <v>550</v>
      </c>
      <c r="F498" s="5" t="s">
        <v>22</v>
      </c>
      <c r="G498" s="5" t="s">
        <v>11</v>
      </c>
      <c r="H498">
        <v>121</v>
      </c>
      <c r="I498">
        <v>671</v>
      </c>
      <c r="J498" t="str">
        <f ca="1">IF(TODAY()-Tabella1_2__2[[#This Row],[DATA FATTURA]]&gt;60,"DA PAGARE","PAGATA")</f>
        <v>DA PAGARE</v>
      </c>
    </row>
    <row r="499" spans="1:10" x14ac:dyDescent="0.3">
      <c r="A499">
        <v>315</v>
      </c>
      <c r="B499" s="1">
        <v>45407</v>
      </c>
      <c r="C499" s="1">
        <v>45467</v>
      </c>
      <c r="D499" s="1">
        <v>45554</v>
      </c>
      <c r="E499">
        <v>500</v>
      </c>
      <c r="F499" s="5" t="s">
        <v>8</v>
      </c>
      <c r="G499" s="5" t="s">
        <v>14</v>
      </c>
      <c r="H499">
        <v>110</v>
      </c>
      <c r="I499">
        <v>610</v>
      </c>
      <c r="J499" t="str">
        <f ca="1">IF(TODAY()-Tabella1_2__2[[#This Row],[DATA FATTURA]]&gt;60,"DA PAGARE","PAGATA")</f>
        <v>DA PAGARE</v>
      </c>
    </row>
    <row r="500" spans="1:10" x14ac:dyDescent="0.3">
      <c r="A500">
        <v>59</v>
      </c>
      <c r="B500" s="1">
        <v>45407</v>
      </c>
      <c r="C500" s="1">
        <v>45467</v>
      </c>
      <c r="D500" s="1">
        <v>45554</v>
      </c>
      <c r="E500">
        <v>1260</v>
      </c>
      <c r="F500" s="5" t="s">
        <v>6</v>
      </c>
      <c r="G500" s="5" t="s">
        <v>13</v>
      </c>
      <c r="H500">
        <v>277.2</v>
      </c>
      <c r="I500">
        <v>1537.2</v>
      </c>
      <c r="J500" t="str">
        <f ca="1">IF(TODAY()-Tabella1_2__2[[#This Row],[DATA FATTURA]]&gt;60,"DA PAGARE","PAGATA")</f>
        <v>DA PAGARE</v>
      </c>
    </row>
  </sheetData>
  <conditionalFormatting sqref="I2:I500">
    <cfRule type="cellIs" dxfId="1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H501" sqref="H501:H104857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1.44140625" style="3" bestFit="1" customWidth="1"/>
    <col min="4" max="4" width="17.33203125" customWidth="1"/>
    <col min="5" max="5" width="12.21875" bestFit="1" customWidth="1"/>
    <col min="6" max="6" width="17.5546875" bestFit="1" customWidth="1"/>
    <col min="7" max="7" width="12.5546875" customWidth="1"/>
    <col min="8" max="8" width="9.44140625" bestFit="1" customWidth="1"/>
    <col min="9" max="9" width="23.109375" customWidth="1"/>
    <col min="10" max="10" width="15.44140625" customWidth="1"/>
  </cols>
  <sheetData>
    <row r="1" spans="1:9" x14ac:dyDescent="0.3">
      <c r="A1" t="s">
        <v>0</v>
      </c>
      <c r="B1" t="s">
        <v>1</v>
      </c>
      <c r="C1" s="3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1">
        <v>45403</v>
      </c>
      <c r="C2" s="3">
        <v>2820</v>
      </c>
      <c r="D2" t="s">
        <v>3</v>
      </c>
      <c r="E2" t="s">
        <v>13</v>
      </c>
      <c r="F2" s="1">
        <f>B2+60</f>
        <v>45463</v>
      </c>
      <c r="G2" s="3">
        <f>22%*Tabella1_2[[#This Row],[IMPORTO]]</f>
        <v>620.4</v>
      </c>
      <c r="H2" s="3">
        <f>Tabella1_2[[#This Row],[IMPORTO]]+Tabella1_2[[#This Row],[IVA]]</f>
        <v>3440.4</v>
      </c>
      <c r="I2" t="str">
        <f ca="1">IF(TODAY()-Tabella1_2[[#This Row],[DATA SCADENZA]]&gt;60,"DA PAGARE","PAGATA")</f>
        <v>DA PAGARE</v>
      </c>
    </row>
    <row r="3" spans="1:9" x14ac:dyDescent="0.3">
      <c r="A3">
        <v>83</v>
      </c>
      <c r="B3" s="1">
        <v>45403</v>
      </c>
      <c r="C3" s="3">
        <v>1740</v>
      </c>
      <c r="D3" t="s">
        <v>8</v>
      </c>
      <c r="E3" t="s">
        <v>12</v>
      </c>
      <c r="F3" s="1">
        <f t="shared" ref="F3:F66" si="0">B3+60</f>
        <v>45463</v>
      </c>
      <c r="G3" s="3">
        <f>22%*Tabella1_2[[#This Row],[IMPORTO]]</f>
        <v>382.8</v>
      </c>
      <c r="H3" s="3">
        <f>Tabella1_2[[#This Row],[IMPORTO]]+Tabella1_2[[#This Row],[IVA]]</f>
        <v>2122.8000000000002</v>
      </c>
      <c r="I3" t="str">
        <f ca="1">IF(TODAY()-Tabella1_2[[#This Row],[DATA SCADENZA]]&gt;60,"DA PAGARE","PAGATA")</f>
        <v>DA PAGARE</v>
      </c>
    </row>
    <row r="4" spans="1:9" x14ac:dyDescent="0.3">
      <c r="A4">
        <v>467</v>
      </c>
      <c r="B4" s="1">
        <v>45403</v>
      </c>
      <c r="C4" s="3">
        <v>7300</v>
      </c>
      <c r="D4" t="s">
        <v>6</v>
      </c>
      <c r="E4" t="s">
        <v>12</v>
      </c>
      <c r="F4" s="1">
        <f t="shared" si="0"/>
        <v>45463</v>
      </c>
      <c r="G4" s="3">
        <f>22%*Tabella1_2[[#This Row],[IMPORTO]]</f>
        <v>1606</v>
      </c>
      <c r="H4" s="3">
        <f>Tabella1_2[[#This Row],[IMPORTO]]+Tabella1_2[[#This Row],[IVA]]</f>
        <v>8906</v>
      </c>
      <c r="I4" t="str">
        <f ca="1">IF(TODAY()-Tabella1_2[[#This Row],[DATA SCADENZA]]&gt;60,"DA PAGARE","PAGATA")</f>
        <v>DA PAGARE</v>
      </c>
    </row>
    <row r="5" spans="1:9" x14ac:dyDescent="0.3">
      <c r="A5">
        <v>131</v>
      </c>
      <c r="B5" s="1">
        <v>45403</v>
      </c>
      <c r="C5" s="3">
        <v>2700</v>
      </c>
      <c r="D5" t="s">
        <v>8</v>
      </c>
      <c r="E5" t="s">
        <v>12</v>
      </c>
      <c r="F5" s="1">
        <f t="shared" si="0"/>
        <v>45463</v>
      </c>
      <c r="G5" s="3">
        <f>22%*Tabella1_2[[#This Row],[IMPORTO]]</f>
        <v>594</v>
      </c>
      <c r="H5" s="3">
        <f>Tabella1_2[[#This Row],[IMPORTO]]+Tabella1_2[[#This Row],[IVA]]</f>
        <v>3294</v>
      </c>
      <c r="I5" t="str">
        <f ca="1">IF(TODAY()-Tabella1_2[[#This Row],[DATA SCADENZA]]&gt;60,"DA PAGARE","PAGATA")</f>
        <v>DA PAGARE</v>
      </c>
    </row>
    <row r="6" spans="1:9" x14ac:dyDescent="0.3">
      <c r="A6">
        <v>420</v>
      </c>
      <c r="B6" s="1">
        <v>45403</v>
      </c>
      <c r="C6" s="3">
        <v>5750</v>
      </c>
      <c r="D6" t="s">
        <v>8</v>
      </c>
      <c r="E6" t="s">
        <v>12</v>
      </c>
      <c r="F6" s="1">
        <f t="shared" si="0"/>
        <v>45463</v>
      </c>
      <c r="G6" s="3">
        <f>22%*Tabella1_2[[#This Row],[IMPORTO]]</f>
        <v>1265</v>
      </c>
      <c r="H6" s="3">
        <f>Tabella1_2[[#This Row],[IMPORTO]]+Tabella1_2[[#This Row],[IVA]]</f>
        <v>7015</v>
      </c>
      <c r="I6" t="str">
        <f ca="1">IF(TODAY()-Tabella1_2[[#This Row],[DATA SCADENZA]]&gt;60,"DA PAGARE","PAGATA")</f>
        <v>DA PAGARE</v>
      </c>
    </row>
    <row r="7" spans="1:9" x14ac:dyDescent="0.3">
      <c r="A7">
        <v>172</v>
      </c>
      <c r="B7" s="1">
        <v>45403</v>
      </c>
      <c r="C7" s="3">
        <v>3520</v>
      </c>
      <c r="D7" t="s">
        <v>4</v>
      </c>
      <c r="E7" t="s">
        <v>14</v>
      </c>
      <c r="F7" s="1">
        <f t="shared" si="0"/>
        <v>45463</v>
      </c>
      <c r="G7" s="3">
        <f>22%*Tabella1_2[[#This Row],[IMPORTO]]</f>
        <v>774.4</v>
      </c>
      <c r="H7" s="3">
        <f>Tabella1_2[[#This Row],[IMPORTO]]+Tabella1_2[[#This Row],[IVA]]</f>
        <v>4294.3999999999996</v>
      </c>
      <c r="I7" t="str">
        <f ca="1">IF(TODAY()-Tabella1_2[[#This Row],[DATA SCADENZA]]&gt;60,"DA PAGARE","PAGATA")</f>
        <v>DA PAGARE</v>
      </c>
    </row>
    <row r="8" spans="1:9" x14ac:dyDescent="0.3">
      <c r="A8">
        <v>482</v>
      </c>
      <c r="B8" s="1">
        <v>45403</v>
      </c>
      <c r="C8" s="3">
        <v>5800</v>
      </c>
      <c r="D8" t="s">
        <v>7</v>
      </c>
      <c r="E8" t="s">
        <v>12</v>
      </c>
      <c r="F8" s="1">
        <f t="shared" si="0"/>
        <v>45463</v>
      </c>
      <c r="G8" s="3">
        <f>22%*Tabella1_2[[#This Row],[IMPORTO]]</f>
        <v>1276</v>
      </c>
      <c r="H8" s="3">
        <f>Tabella1_2[[#This Row],[IMPORTO]]+Tabella1_2[[#This Row],[IVA]]</f>
        <v>7076</v>
      </c>
      <c r="I8" t="str">
        <f ca="1">IF(TODAY()-Tabella1_2[[#This Row],[DATA SCADENZA]]&gt;60,"DA PAGARE","PAGATA")</f>
        <v>DA PAGARE</v>
      </c>
    </row>
    <row r="9" spans="1:9" x14ac:dyDescent="0.3">
      <c r="A9">
        <v>170</v>
      </c>
      <c r="B9" s="1">
        <v>45403</v>
      </c>
      <c r="C9" s="3">
        <v>3480</v>
      </c>
      <c r="D9" t="s">
        <v>9</v>
      </c>
      <c r="E9" t="s">
        <v>12</v>
      </c>
      <c r="F9" s="1">
        <f t="shared" si="0"/>
        <v>45463</v>
      </c>
      <c r="G9" s="3">
        <f>22%*Tabella1_2[[#This Row],[IMPORTO]]</f>
        <v>765.6</v>
      </c>
      <c r="H9" s="3">
        <f>Tabella1_2[[#This Row],[IMPORTO]]+Tabella1_2[[#This Row],[IVA]]</f>
        <v>4245.6000000000004</v>
      </c>
      <c r="I9" t="str">
        <f ca="1">IF(TODAY()-Tabella1_2[[#This Row],[DATA SCADENZA]]&gt;60,"DA PAGARE","PAGATA")</f>
        <v>DA PAGARE</v>
      </c>
    </row>
    <row r="10" spans="1:9" x14ac:dyDescent="0.3">
      <c r="A10">
        <v>196</v>
      </c>
      <c r="B10" s="1">
        <v>45403</v>
      </c>
      <c r="C10" s="3">
        <v>4000</v>
      </c>
      <c r="D10" t="s">
        <v>8</v>
      </c>
      <c r="E10" t="s">
        <v>12</v>
      </c>
      <c r="F10" s="1">
        <f t="shared" si="0"/>
        <v>45463</v>
      </c>
      <c r="G10" s="3">
        <f>22%*Tabella1_2[[#This Row],[IMPORTO]]</f>
        <v>880</v>
      </c>
      <c r="H10" s="3">
        <f>Tabella1_2[[#This Row],[IMPORTO]]+Tabella1_2[[#This Row],[IVA]]</f>
        <v>4880</v>
      </c>
      <c r="I10" t="str">
        <f ca="1">IF(TODAY()-Tabella1_2[[#This Row],[DATA SCADENZA]]&gt;60,"DA PAGARE","PAGATA")</f>
        <v>DA PAGARE</v>
      </c>
    </row>
    <row r="11" spans="1:9" x14ac:dyDescent="0.3">
      <c r="A11">
        <v>305</v>
      </c>
      <c r="B11" s="1">
        <v>45403</v>
      </c>
      <c r="C11" s="3">
        <v>2300</v>
      </c>
      <c r="D11" t="s">
        <v>22</v>
      </c>
      <c r="E11" t="s">
        <v>13</v>
      </c>
      <c r="F11" s="1">
        <f t="shared" si="0"/>
        <v>45463</v>
      </c>
      <c r="G11" s="3">
        <f>22%*Tabella1_2[[#This Row],[IMPORTO]]</f>
        <v>506</v>
      </c>
      <c r="H11" s="3">
        <f>Tabella1_2[[#This Row],[IMPORTO]]+Tabella1_2[[#This Row],[IVA]]</f>
        <v>2806</v>
      </c>
      <c r="I11" t="str">
        <f ca="1">IF(TODAY()-Tabella1_2[[#This Row],[DATA SCADENZA]]&gt;60,"DA PAGARE","PAGATA")</f>
        <v>DA PAGARE</v>
      </c>
    </row>
    <row r="12" spans="1:9" x14ac:dyDescent="0.3">
      <c r="A12">
        <v>432</v>
      </c>
      <c r="B12" s="1">
        <v>45403</v>
      </c>
      <c r="C12" s="3">
        <v>6350</v>
      </c>
      <c r="D12" t="s">
        <v>3</v>
      </c>
      <c r="E12" t="s">
        <v>11</v>
      </c>
      <c r="F12" s="1">
        <f t="shared" si="0"/>
        <v>45463</v>
      </c>
      <c r="G12" s="3">
        <f>22%*Tabella1_2[[#This Row],[IMPORTO]]</f>
        <v>1397</v>
      </c>
      <c r="H12" s="3">
        <f>Tabella1_2[[#This Row],[IMPORTO]]+Tabella1_2[[#This Row],[IVA]]</f>
        <v>7747</v>
      </c>
      <c r="I12" t="str">
        <f ca="1">IF(TODAY()-Tabella1_2[[#This Row],[DATA SCADENZA]]&gt;60,"DA PAGARE","PAGATA")</f>
        <v>DA PAGARE</v>
      </c>
    </row>
    <row r="13" spans="1:9" x14ac:dyDescent="0.3">
      <c r="A13">
        <v>154</v>
      </c>
      <c r="B13" s="1">
        <v>45403</v>
      </c>
      <c r="C13" s="3">
        <v>3160</v>
      </c>
      <c r="D13" t="s">
        <v>3</v>
      </c>
      <c r="E13" t="s">
        <v>12</v>
      </c>
      <c r="F13" s="1">
        <f t="shared" si="0"/>
        <v>45463</v>
      </c>
      <c r="G13" s="3">
        <f>22%*Tabella1_2[[#This Row],[IMPORTO]]</f>
        <v>695.2</v>
      </c>
      <c r="H13" s="3">
        <f>Tabella1_2[[#This Row],[IMPORTO]]+Tabella1_2[[#This Row],[IVA]]</f>
        <v>3855.2</v>
      </c>
      <c r="I13" t="str">
        <f ca="1">IF(TODAY()-Tabella1_2[[#This Row],[DATA SCADENZA]]&gt;60,"DA PAGARE","PAGATA")</f>
        <v>DA PAGARE</v>
      </c>
    </row>
    <row r="14" spans="1:9" x14ac:dyDescent="0.3">
      <c r="A14">
        <v>37</v>
      </c>
      <c r="B14" s="1">
        <v>45403</v>
      </c>
      <c r="C14" s="3">
        <v>820</v>
      </c>
      <c r="D14" t="s">
        <v>5</v>
      </c>
      <c r="E14" t="s">
        <v>13</v>
      </c>
      <c r="F14" s="1">
        <f t="shared" si="0"/>
        <v>45463</v>
      </c>
      <c r="G14" s="3">
        <f>22%*Tabella1_2[[#This Row],[IMPORTO]]</f>
        <v>180.4</v>
      </c>
      <c r="H14" s="3">
        <f>Tabella1_2[[#This Row],[IMPORTO]]+Tabella1_2[[#This Row],[IVA]]</f>
        <v>1000.4</v>
      </c>
      <c r="I14" t="str">
        <f ca="1">IF(TODAY()-Tabella1_2[[#This Row],[DATA SCADENZA]]&gt;60,"DA PAGARE","PAGATA")</f>
        <v>DA PAGARE</v>
      </c>
    </row>
    <row r="15" spans="1:9" x14ac:dyDescent="0.3">
      <c r="A15">
        <v>314</v>
      </c>
      <c r="B15" s="1">
        <v>45403</v>
      </c>
      <c r="C15" s="3">
        <v>450</v>
      </c>
      <c r="D15" t="s">
        <v>6</v>
      </c>
      <c r="E15" t="s">
        <v>12</v>
      </c>
      <c r="F15" s="1">
        <f t="shared" si="0"/>
        <v>45463</v>
      </c>
      <c r="G15" s="3">
        <f>22%*Tabella1_2[[#This Row],[IMPORTO]]</f>
        <v>99</v>
      </c>
      <c r="H15" s="3">
        <f>Tabella1_2[[#This Row],[IMPORTO]]+Tabella1_2[[#This Row],[IVA]]</f>
        <v>549</v>
      </c>
      <c r="I15" t="str">
        <f ca="1">IF(TODAY()-Tabella1_2[[#This Row],[DATA SCADENZA]]&gt;60,"DA PAGARE","PAGATA")</f>
        <v>DA PAGARE</v>
      </c>
    </row>
    <row r="16" spans="1:9" x14ac:dyDescent="0.3">
      <c r="A16">
        <v>195</v>
      </c>
      <c r="B16" s="1">
        <v>45403</v>
      </c>
      <c r="C16" s="3">
        <v>3980</v>
      </c>
      <c r="D16" t="s">
        <v>6</v>
      </c>
      <c r="E16" t="s">
        <v>12</v>
      </c>
      <c r="F16" s="1">
        <f t="shared" si="0"/>
        <v>45463</v>
      </c>
      <c r="G16" s="3">
        <f>22%*Tabella1_2[[#This Row],[IMPORTO]]</f>
        <v>875.6</v>
      </c>
      <c r="H16" s="3">
        <f>Tabella1_2[[#This Row],[IMPORTO]]+Tabella1_2[[#This Row],[IVA]]</f>
        <v>4855.6000000000004</v>
      </c>
      <c r="I16" t="str">
        <f ca="1">IF(TODAY()-Tabella1_2[[#This Row],[DATA SCADENZA]]&gt;60,"DA PAGARE","PAGATA")</f>
        <v>DA PAGARE</v>
      </c>
    </row>
    <row r="17" spans="1:9" x14ac:dyDescent="0.3">
      <c r="A17">
        <v>111</v>
      </c>
      <c r="B17" s="1">
        <v>45403</v>
      </c>
      <c r="C17" s="3">
        <v>2300</v>
      </c>
      <c r="D17" t="s">
        <v>8</v>
      </c>
      <c r="E17" t="s">
        <v>12</v>
      </c>
      <c r="F17" s="1">
        <f t="shared" si="0"/>
        <v>45463</v>
      </c>
      <c r="G17" s="3">
        <f>22%*Tabella1_2[[#This Row],[IMPORTO]]</f>
        <v>506</v>
      </c>
      <c r="H17" s="3">
        <f>Tabella1_2[[#This Row],[IMPORTO]]+Tabella1_2[[#This Row],[IVA]]</f>
        <v>2806</v>
      </c>
      <c r="I17" t="str">
        <f ca="1">IF(TODAY()-Tabella1_2[[#This Row],[DATA SCADENZA]]&gt;60,"DA PAGARE","PAGATA")</f>
        <v>DA PAGARE</v>
      </c>
    </row>
    <row r="18" spans="1:9" x14ac:dyDescent="0.3">
      <c r="A18">
        <v>486</v>
      </c>
      <c r="B18" s="1">
        <v>45403</v>
      </c>
      <c r="C18" s="3">
        <v>5400</v>
      </c>
      <c r="D18" t="s">
        <v>22</v>
      </c>
      <c r="E18" t="s">
        <v>13</v>
      </c>
      <c r="F18" s="1">
        <f t="shared" si="0"/>
        <v>45463</v>
      </c>
      <c r="G18" s="3">
        <f>22%*Tabella1_2[[#This Row],[IMPORTO]]</f>
        <v>1188</v>
      </c>
      <c r="H18" s="3">
        <f>Tabella1_2[[#This Row],[IMPORTO]]+Tabella1_2[[#This Row],[IVA]]</f>
        <v>6588</v>
      </c>
      <c r="I18" t="str">
        <f ca="1">IF(TODAY()-Tabella1_2[[#This Row],[DATA SCADENZA]]&gt;60,"DA PAGARE","PAGATA")</f>
        <v>DA PAGARE</v>
      </c>
    </row>
    <row r="19" spans="1:9" x14ac:dyDescent="0.3">
      <c r="A19">
        <v>16</v>
      </c>
      <c r="B19" s="1">
        <v>45403</v>
      </c>
      <c r="C19" s="3">
        <v>400</v>
      </c>
      <c r="D19" t="s">
        <v>22</v>
      </c>
      <c r="E19" t="s">
        <v>12</v>
      </c>
      <c r="F19" s="1">
        <f t="shared" si="0"/>
        <v>45463</v>
      </c>
      <c r="G19" s="3">
        <f>22%*Tabella1_2[[#This Row],[IMPORTO]]</f>
        <v>88</v>
      </c>
      <c r="H19" s="3">
        <f>Tabella1_2[[#This Row],[IMPORTO]]+Tabella1_2[[#This Row],[IVA]]</f>
        <v>488</v>
      </c>
      <c r="I19" t="str">
        <f ca="1">IF(TODAY()-Tabella1_2[[#This Row],[DATA SCADENZA]]&gt;60,"DA PAGARE","PAGATA")</f>
        <v>DA PAGARE</v>
      </c>
    </row>
    <row r="20" spans="1:9" x14ac:dyDescent="0.3">
      <c r="A20">
        <v>184</v>
      </c>
      <c r="B20" s="1">
        <v>45403</v>
      </c>
      <c r="C20" s="3">
        <v>3760</v>
      </c>
      <c r="D20" t="s">
        <v>5</v>
      </c>
      <c r="E20" t="s">
        <v>12</v>
      </c>
      <c r="F20" s="1">
        <f t="shared" si="0"/>
        <v>45463</v>
      </c>
      <c r="G20" s="3">
        <f>22%*Tabella1_2[[#This Row],[IMPORTO]]</f>
        <v>827.2</v>
      </c>
      <c r="H20" s="3">
        <f>Tabella1_2[[#This Row],[IMPORTO]]+Tabella1_2[[#This Row],[IVA]]</f>
        <v>4587.2</v>
      </c>
      <c r="I20" t="str">
        <f ca="1">IF(TODAY()-Tabella1_2[[#This Row],[DATA SCADENZA]]&gt;60,"DA PAGARE","PAGATA")</f>
        <v>DA PAGARE</v>
      </c>
    </row>
    <row r="21" spans="1:9" x14ac:dyDescent="0.3">
      <c r="A21">
        <v>2</v>
      </c>
      <c r="B21" s="1">
        <v>45403</v>
      </c>
      <c r="C21" s="3">
        <v>120</v>
      </c>
      <c r="D21" t="s">
        <v>4</v>
      </c>
      <c r="E21" t="s">
        <v>12</v>
      </c>
      <c r="F21" s="1">
        <f t="shared" si="0"/>
        <v>45463</v>
      </c>
      <c r="G21" s="3">
        <f>22%*Tabella1_2[[#This Row],[IMPORTO]]</f>
        <v>26.4</v>
      </c>
      <c r="H21" s="3">
        <f>Tabella1_2[[#This Row],[IMPORTO]]+Tabella1_2[[#This Row],[IVA]]</f>
        <v>146.4</v>
      </c>
      <c r="I21" t="str">
        <f ca="1">IF(TODAY()-Tabella1_2[[#This Row],[DATA SCADENZA]]&gt;60,"DA PAGARE","PAGATA")</f>
        <v>DA PAGARE</v>
      </c>
    </row>
    <row r="22" spans="1:9" x14ac:dyDescent="0.3">
      <c r="A22">
        <v>228</v>
      </c>
      <c r="B22" s="1">
        <v>45403</v>
      </c>
      <c r="C22" s="3">
        <v>4640</v>
      </c>
      <c r="D22" t="s">
        <v>3</v>
      </c>
      <c r="E22" t="s">
        <v>14</v>
      </c>
      <c r="F22" s="1">
        <f t="shared" si="0"/>
        <v>45463</v>
      </c>
      <c r="G22" s="3">
        <f>22%*Tabella1_2[[#This Row],[IMPORTO]]</f>
        <v>1020.8</v>
      </c>
      <c r="H22" s="3">
        <f>Tabella1_2[[#This Row],[IMPORTO]]+Tabella1_2[[#This Row],[IVA]]</f>
        <v>5660.8</v>
      </c>
      <c r="I22" t="str">
        <f ca="1">IF(TODAY()-Tabella1_2[[#This Row],[DATA SCADENZA]]&gt;60,"DA PAGARE","PAGATA")</f>
        <v>DA PAGARE</v>
      </c>
    </row>
    <row r="23" spans="1:9" x14ac:dyDescent="0.3">
      <c r="A23">
        <v>109</v>
      </c>
      <c r="B23" s="1">
        <v>45403</v>
      </c>
      <c r="C23" s="3">
        <v>2260</v>
      </c>
      <c r="D23" t="s">
        <v>3</v>
      </c>
      <c r="E23" t="s">
        <v>13</v>
      </c>
      <c r="F23" s="1">
        <f t="shared" si="0"/>
        <v>45463</v>
      </c>
      <c r="G23" s="3">
        <f>22%*Tabella1_2[[#This Row],[IMPORTO]]</f>
        <v>497.2</v>
      </c>
      <c r="H23" s="3">
        <f>Tabella1_2[[#This Row],[IMPORTO]]+Tabella1_2[[#This Row],[IVA]]</f>
        <v>2757.2</v>
      </c>
      <c r="I23" t="str">
        <f ca="1">IF(TODAY()-Tabella1_2[[#This Row],[DATA SCADENZA]]&gt;60,"DA PAGARE","PAGATA")</f>
        <v>DA PAGARE</v>
      </c>
    </row>
    <row r="24" spans="1:9" x14ac:dyDescent="0.3">
      <c r="A24">
        <v>271</v>
      </c>
      <c r="B24" s="1">
        <v>45403</v>
      </c>
      <c r="C24" s="3">
        <v>5500</v>
      </c>
      <c r="D24" t="s">
        <v>22</v>
      </c>
      <c r="E24" t="s">
        <v>12</v>
      </c>
      <c r="F24" s="1">
        <f t="shared" si="0"/>
        <v>45463</v>
      </c>
      <c r="G24" s="3">
        <f>22%*Tabella1_2[[#This Row],[IMPORTO]]</f>
        <v>1210</v>
      </c>
      <c r="H24" s="3">
        <f>Tabella1_2[[#This Row],[IMPORTO]]+Tabella1_2[[#This Row],[IVA]]</f>
        <v>6710</v>
      </c>
      <c r="I24" t="str">
        <f ca="1">IF(TODAY()-Tabella1_2[[#This Row],[DATA SCADENZA]]&gt;60,"DA PAGARE","PAGATA")</f>
        <v>DA PAGARE</v>
      </c>
    </row>
    <row r="25" spans="1:9" x14ac:dyDescent="0.3">
      <c r="A25">
        <v>447</v>
      </c>
      <c r="B25" s="1">
        <v>45403</v>
      </c>
      <c r="C25" s="3">
        <v>7100</v>
      </c>
      <c r="D25" t="s">
        <v>3</v>
      </c>
      <c r="E25" t="s">
        <v>12</v>
      </c>
      <c r="F25" s="1">
        <f t="shared" si="0"/>
        <v>45463</v>
      </c>
      <c r="G25" s="3">
        <f>22%*Tabella1_2[[#This Row],[IMPORTO]]</f>
        <v>1562</v>
      </c>
      <c r="H25" s="3">
        <f>Tabella1_2[[#This Row],[IMPORTO]]+Tabella1_2[[#This Row],[IVA]]</f>
        <v>8662</v>
      </c>
      <c r="I25" t="str">
        <f ca="1">IF(TODAY()-Tabella1_2[[#This Row],[DATA SCADENZA]]&gt;60,"DA PAGARE","PAGATA")</f>
        <v>DA PAGARE</v>
      </c>
    </row>
    <row r="26" spans="1:9" x14ac:dyDescent="0.3">
      <c r="A26">
        <v>45</v>
      </c>
      <c r="B26" s="1">
        <v>45403</v>
      </c>
      <c r="C26" s="3">
        <v>980</v>
      </c>
      <c r="D26" t="s">
        <v>22</v>
      </c>
      <c r="E26" t="s">
        <v>13</v>
      </c>
      <c r="F26" s="1">
        <f t="shared" si="0"/>
        <v>45463</v>
      </c>
      <c r="G26" s="3">
        <f>22%*Tabella1_2[[#This Row],[IMPORTO]]</f>
        <v>215.6</v>
      </c>
      <c r="H26" s="3">
        <f>Tabella1_2[[#This Row],[IMPORTO]]+Tabella1_2[[#This Row],[IVA]]</f>
        <v>1195.5999999999999</v>
      </c>
      <c r="I26" t="str">
        <f ca="1">IF(TODAY()-Tabella1_2[[#This Row],[DATA SCADENZA]]&gt;60,"DA PAGARE","PAGATA")</f>
        <v>DA PAGARE</v>
      </c>
    </row>
    <row r="27" spans="1:9" x14ac:dyDescent="0.3">
      <c r="A27">
        <v>182</v>
      </c>
      <c r="B27" s="1">
        <v>45403</v>
      </c>
      <c r="C27" s="3">
        <v>3720</v>
      </c>
      <c r="D27" t="s">
        <v>8</v>
      </c>
      <c r="E27" t="s">
        <v>12</v>
      </c>
      <c r="F27" s="1">
        <f t="shared" si="0"/>
        <v>45463</v>
      </c>
      <c r="G27" s="3">
        <f>22%*Tabella1_2[[#This Row],[IMPORTO]]</f>
        <v>818.4</v>
      </c>
      <c r="H27" s="3">
        <f>Tabella1_2[[#This Row],[IMPORTO]]+Tabella1_2[[#This Row],[IVA]]</f>
        <v>4538.3999999999996</v>
      </c>
      <c r="I27" t="str">
        <f ca="1">IF(TODAY()-Tabella1_2[[#This Row],[DATA SCADENZA]]&gt;60,"DA PAGARE","PAGATA")</f>
        <v>DA PAGARE</v>
      </c>
    </row>
    <row r="28" spans="1:9" x14ac:dyDescent="0.3">
      <c r="A28">
        <v>96</v>
      </c>
      <c r="B28" s="1">
        <v>45403</v>
      </c>
      <c r="C28" s="3">
        <v>2000</v>
      </c>
      <c r="D28" t="s">
        <v>22</v>
      </c>
      <c r="E28" t="s">
        <v>11</v>
      </c>
      <c r="F28" s="1">
        <f t="shared" si="0"/>
        <v>45463</v>
      </c>
      <c r="G28" s="3">
        <f>22%*Tabella1_2[[#This Row],[IMPORTO]]</f>
        <v>440</v>
      </c>
      <c r="H28" s="3">
        <f>Tabella1_2[[#This Row],[IMPORTO]]+Tabella1_2[[#This Row],[IVA]]</f>
        <v>2440</v>
      </c>
      <c r="I28" t="str">
        <f ca="1">IF(TODAY()-Tabella1_2[[#This Row],[DATA SCADENZA]]&gt;60,"DA PAGARE","PAGATA")</f>
        <v>DA PAGARE</v>
      </c>
    </row>
    <row r="29" spans="1:9" x14ac:dyDescent="0.3">
      <c r="A29">
        <v>11</v>
      </c>
      <c r="B29" s="1">
        <v>45403</v>
      </c>
      <c r="C29" s="3">
        <v>300</v>
      </c>
      <c r="D29" t="s">
        <v>22</v>
      </c>
      <c r="E29" t="s">
        <v>13</v>
      </c>
      <c r="F29" s="1">
        <f t="shared" si="0"/>
        <v>45463</v>
      </c>
      <c r="G29" s="3">
        <f>22%*Tabella1_2[[#This Row],[IMPORTO]]</f>
        <v>66</v>
      </c>
      <c r="H29" s="3">
        <f>Tabella1_2[[#This Row],[IMPORTO]]+Tabella1_2[[#This Row],[IVA]]</f>
        <v>366</v>
      </c>
      <c r="I29" t="str">
        <f ca="1">IF(TODAY()-Tabella1_2[[#This Row],[DATA SCADENZA]]&gt;60,"DA PAGARE","PAGATA")</f>
        <v>DA PAGARE</v>
      </c>
    </row>
    <row r="30" spans="1:9" x14ac:dyDescent="0.3">
      <c r="A30">
        <v>279</v>
      </c>
      <c r="B30" s="1">
        <v>45402</v>
      </c>
      <c r="C30" s="3">
        <v>5660</v>
      </c>
      <c r="D30" t="s">
        <v>3</v>
      </c>
      <c r="E30" t="s">
        <v>12</v>
      </c>
      <c r="F30" s="1">
        <f t="shared" si="0"/>
        <v>45462</v>
      </c>
      <c r="G30" s="3">
        <f>22%*Tabella1_2[[#This Row],[IMPORTO]]</f>
        <v>1245.2</v>
      </c>
      <c r="H30" s="3">
        <f>Tabella1_2[[#This Row],[IMPORTO]]+Tabella1_2[[#This Row],[IVA]]</f>
        <v>6905.2</v>
      </c>
      <c r="I30" t="str">
        <f ca="1">IF(TODAY()-Tabella1_2[[#This Row],[DATA SCADENZA]]&gt;60,"DA PAGARE","PAGATA")</f>
        <v>DA PAGARE</v>
      </c>
    </row>
    <row r="31" spans="1:9" x14ac:dyDescent="0.3">
      <c r="A31">
        <v>438</v>
      </c>
      <c r="B31" s="1">
        <v>45402</v>
      </c>
      <c r="C31" s="3">
        <v>6650</v>
      </c>
      <c r="D31" t="s">
        <v>4</v>
      </c>
      <c r="E31" t="s">
        <v>14</v>
      </c>
      <c r="F31" s="1">
        <f t="shared" si="0"/>
        <v>45462</v>
      </c>
      <c r="G31" s="3">
        <f>22%*Tabella1_2[[#This Row],[IMPORTO]]</f>
        <v>1463</v>
      </c>
      <c r="H31" s="3">
        <f>Tabella1_2[[#This Row],[IMPORTO]]+Tabella1_2[[#This Row],[IVA]]</f>
        <v>8113</v>
      </c>
      <c r="I31" t="str">
        <f ca="1">IF(TODAY()-Tabella1_2[[#This Row],[DATA SCADENZA]]&gt;60,"DA PAGARE","PAGATA")</f>
        <v>DA PAGARE</v>
      </c>
    </row>
    <row r="32" spans="1:9" x14ac:dyDescent="0.3">
      <c r="A32">
        <v>368</v>
      </c>
      <c r="B32" s="1">
        <v>45402</v>
      </c>
      <c r="C32" s="3">
        <v>3150</v>
      </c>
      <c r="D32" t="s">
        <v>22</v>
      </c>
      <c r="E32" t="s">
        <v>14</v>
      </c>
      <c r="F32" s="1">
        <f t="shared" si="0"/>
        <v>45462</v>
      </c>
      <c r="G32" s="3">
        <f>22%*Tabella1_2[[#This Row],[IMPORTO]]</f>
        <v>693</v>
      </c>
      <c r="H32" s="3">
        <f>Tabella1_2[[#This Row],[IMPORTO]]+Tabella1_2[[#This Row],[IVA]]</f>
        <v>3843</v>
      </c>
      <c r="I32" t="str">
        <f ca="1">IF(TODAY()-Tabella1_2[[#This Row],[DATA SCADENZA]]&gt;60,"DA PAGARE","PAGATA")</f>
        <v>DA PAGARE</v>
      </c>
    </row>
    <row r="33" spans="1:9" x14ac:dyDescent="0.3">
      <c r="A33">
        <v>297</v>
      </c>
      <c r="B33" s="1">
        <v>45402</v>
      </c>
      <c r="C33" s="3">
        <v>700</v>
      </c>
      <c r="D33" t="s">
        <v>6</v>
      </c>
      <c r="E33" t="s">
        <v>13</v>
      </c>
      <c r="F33" s="1">
        <f t="shared" si="0"/>
        <v>45462</v>
      </c>
      <c r="G33" s="3">
        <f>22%*Tabella1_2[[#This Row],[IMPORTO]]</f>
        <v>154</v>
      </c>
      <c r="H33" s="3">
        <f>Tabella1_2[[#This Row],[IMPORTO]]+Tabella1_2[[#This Row],[IVA]]</f>
        <v>854</v>
      </c>
      <c r="I33" t="str">
        <f ca="1">IF(TODAY()-Tabella1_2[[#This Row],[DATA SCADENZA]]&gt;60,"DA PAGARE","PAGATA")</f>
        <v>DA PAGARE</v>
      </c>
    </row>
    <row r="34" spans="1:9" x14ac:dyDescent="0.3">
      <c r="A34">
        <v>93</v>
      </c>
      <c r="B34" s="1">
        <v>45402</v>
      </c>
      <c r="C34" s="3">
        <v>1940</v>
      </c>
      <c r="D34" t="s">
        <v>6</v>
      </c>
      <c r="E34" t="s">
        <v>13</v>
      </c>
      <c r="F34" s="1">
        <f t="shared" si="0"/>
        <v>45462</v>
      </c>
      <c r="G34" s="3">
        <f>22%*Tabella1_2[[#This Row],[IMPORTO]]</f>
        <v>426.8</v>
      </c>
      <c r="H34" s="3">
        <f>Tabella1_2[[#This Row],[IMPORTO]]+Tabella1_2[[#This Row],[IVA]]</f>
        <v>2366.8000000000002</v>
      </c>
      <c r="I34" t="str">
        <f ca="1">IF(TODAY()-Tabella1_2[[#This Row],[DATA SCADENZA]]&gt;60,"DA PAGARE","PAGATA")</f>
        <v>DA PAGARE</v>
      </c>
    </row>
    <row r="35" spans="1:9" x14ac:dyDescent="0.3">
      <c r="A35">
        <v>360</v>
      </c>
      <c r="B35" s="1">
        <v>45402</v>
      </c>
      <c r="C35" s="3">
        <v>2750</v>
      </c>
      <c r="D35" t="s">
        <v>5</v>
      </c>
      <c r="E35" t="s">
        <v>13</v>
      </c>
      <c r="F35" s="1">
        <f t="shared" si="0"/>
        <v>45462</v>
      </c>
      <c r="G35" s="3">
        <f>22%*Tabella1_2[[#This Row],[IMPORTO]]</f>
        <v>605</v>
      </c>
      <c r="H35" s="3">
        <f>Tabella1_2[[#This Row],[IMPORTO]]+Tabella1_2[[#This Row],[IVA]]</f>
        <v>3355</v>
      </c>
      <c r="I35" t="str">
        <f ca="1">IF(TODAY()-Tabella1_2[[#This Row],[DATA SCADENZA]]&gt;60,"DA PAGARE","PAGATA")</f>
        <v>DA PAGARE</v>
      </c>
    </row>
    <row r="36" spans="1:9" x14ac:dyDescent="0.3">
      <c r="A36">
        <v>89</v>
      </c>
      <c r="B36" s="1">
        <v>45402</v>
      </c>
      <c r="C36" s="3">
        <v>1860</v>
      </c>
      <c r="D36" t="s">
        <v>6</v>
      </c>
      <c r="E36" t="s">
        <v>12</v>
      </c>
      <c r="F36" s="1">
        <f t="shared" si="0"/>
        <v>45462</v>
      </c>
      <c r="G36" s="3">
        <f>22%*Tabella1_2[[#This Row],[IMPORTO]]</f>
        <v>409.2</v>
      </c>
      <c r="H36" s="3">
        <f>Tabella1_2[[#This Row],[IMPORTO]]+Tabella1_2[[#This Row],[IVA]]</f>
        <v>2269.1999999999998</v>
      </c>
      <c r="I36" t="str">
        <f ca="1">IF(TODAY()-Tabella1_2[[#This Row],[DATA SCADENZA]]&gt;60,"DA PAGARE","PAGATA")</f>
        <v>DA PAGARE</v>
      </c>
    </row>
    <row r="37" spans="1:9" x14ac:dyDescent="0.3">
      <c r="A37">
        <v>362</v>
      </c>
      <c r="B37" s="1">
        <v>45402</v>
      </c>
      <c r="C37" s="3">
        <v>2850</v>
      </c>
      <c r="D37" t="s">
        <v>3</v>
      </c>
      <c r="E37" t="s">
        <v>11</v>
      </c>
      <c r="F37" s="1">
        <f t="shared" si="0"/>
        <v>45462</v>
      </c>
      <c r="G37" s="3">
        <f>22%*Tabella1_2[[#This Row],[IMPORTO]]</f>
        <v>627</v>
      </c>
      <c r="H37" s="3">
        <f>Tabella1_2[[#This Row],[IMPORTO]]+Tabella1_2[[#This Row],[IVA]]</f>
        <v>3477</v>
      </c>
      <c r="I37" t="str">
        <f ca="1">IF(TODAY()-Tabella1_2[[#This Row],[DATA SCADENZA]]&gt;60,"DA PAGARE","PAGATA")</f>
        <v>DA PAGARE</v>
      </c>
    </row>
    <row r="38" spans="1:9" x14ac:dyDescent="0.3">
      <c r="A38">
        <v>108</v>
      </c>
      <c r="B38" s="1">
        <v>45402</v>
      </c>
      <c r="C38" s="3">
        <v>2240</v>
      </c>
      <c r="D38" t="s">
        <v>7</v>
      </c>
      <c r="E38" t="s">
        <v>13</v>
      </c>
      <c r="F38" s="1">
        <f t="shared" si="0"/>
        <v>45462</v>
      </c>
      <c r="G38" s="3">
        <f>22%*Tabella1_2[[#This Row],[IMPORTO]]</f>
        <v>492.8</v>
      </c>
      <c r="H38" s="3">
        <f>Tabella1_2[[#This Row],[IMPORTO]]+Tabella1_2[[#This Row],[IVA]]</f>
        <v>2732.8</v>
      </c>
      <c r="I38" t="str">
        <f ca="1">IF(TODAY()-Tabella1_2[[#This Row],[DATA SCADENZA]]&gt;60,"DA PAGARE","PAGATA")</f>
        <v>DA PAGARE</v>
      </c>
    </row>
    <row r="39" spans="1:9" x14ac:dyDescent="0.3">
      <c r="A39">
        <v>100</v>
      </c>
      <c r="B39" s="1">
        <v>45402</v>
      </c>
      <c r="C39" s="3">
        <v>2080</v>
      </c>
      <c r="D39" t="s">
        <v>8</v>
      </c>
      <c r="E39" t="s">
        <v>12</v>
      </c>
      <c r="F39" s="1">
        <f t="shared" si="0"/>
        <v>45462</v>
      </c>
      <c r="G39" s="3">
        <f>22%*Tabella1_2[[#This Row],[IMPORTO]]</f>
        <v>457.6</v>
      </c>
      <c r="H39" s="3">
        <f>Tabella1_2[[#This Row],[IMPORTO]]+Tabella1_2[[#This Row],[IVA]]</f>
        <v>2537.6</v>
      </c>
      <c r="I39" t="str">
        <f ca="1">IF(TODAY()-Tabella1_2[[#This Row],[DATA SCADENZA]]&gt;60,"DA PAGARE","PAGATA")</f>
        <v>DA PAGARE</v>
      </c>
    </row>
    <row r="40" spans="1:9" x14ac:dyDescent="0.3">
      <c r="A40">
        <v>377</v>
      </c>
      <c r="B40" s="1">
        <v>45402</v>
      </c>
      <c r="C40" s="3">
        <v>3600</v>
      </c>
      <c r="D40" t="s">
        <v>5</v>
      </c>
      <c r="E40" t="s">
        <v>12</v>
      </c>
      <c r="F40" s="1">
        <f t="shared" si="0"/>
        <v>45462</v>
      </c>
      <c r="G40" s="3">
        <f>22%*Tabella1_2[[#This Row],[IMPORTO]]</f>
        <v>792</v>
      </c>
      <c r="H40" s="3">
        <f>Tabella1_2[[#This Row],[IMPORTO]]+Tabella1_2[[#This Row],[IVA]]</f>
        <v>4392</v>
      </c>
      <c r="I40" t="str">
        <f ca="1">IF(TODAY()-Tabella1_2[[#This Row],[DATA SCADENZA]]&gt;60,"DA PAGARE","PAGATA")</f>
        <v>DA PAGARE</v>
      </c>
    </row>
    <row r="41" spans="1:9" x14ac:dyDescent="0.3">
      <c r="A41">
        <v>353</v>
      </c>
      <c r="B41" s="1">
        <v>45402</v>
      </c>
      <c r="C41" s="3">
        <v>2400</v>
      </c>
      <c r="D41" t="s">
        <v>4</v>
      </c>
      <c r="E41" t="s">
        <v>13</v>
      </c>
      <c r="F41" s="1">
        <f t="shared" si="0"/>
        <v>45462</v>
      </c>
      <c r="G41" s="3">
        <f>22%*Tabella1_2[[#This Row],[IMPORTO]]</f>
        <v>528</v>
      </c>
      <c r="H41" s="3">
        <f>Tabella1_2[[#This Row],[IMPORTO]]+Tabella1_2[[#This Row],[IVA]]</f>
        <v>2928</v>
      </c>
      <c r="I41" t="str">
        <f ca="1">IF(TODAY()-Tabella1_2[[#This Row],[DATA SCADENZA]]&gt;60,"DA PAGARE","PAGATA")</f>
        <v>DA PAGARE</v>
      </c>
    </row>
    <row r="42" spans="1:9" x14ac:dyDescent="0.3">
      <c r="A42">
        <v>310</v>
      </c>
      <c r="B42" s="1">
        <v>45402</v>
      </c>
      <c r="C42" s="3">
        <v>250</v>
      </c>
      <c r="D42" t="s">
        <v>6</v>
      </c>
      <c r="E42" t="s">
        <v>12</v>
      </c>
      <c r="F42" s="1">
        <f t="shared" si="0"/>
        <v>45462</v>
      </c>
      <c r="G42" s="3">
        <f>22%*Tabella1_2[[#This Row],[IMPORTO]]</f>
        <v>55</v>
      </c>
      <c r="H42" s="3">
        <f>Tabella1_2[[#This Row],[IMPORTO]]+Tabella1_2[[#This Row],[IVA]]</f>
        <v>305</v>
      </c>
      <c r="I42" t="str">
        <f ca="1">IF(TODAY()-Tabella1_2[[#This Row],[DATA SCADENZA]]&gt;60,"DA PAGARE","PAGATA")</f>
        <v>DA PAGARE</v>
      </c>
    </row>
    <row r="43" spans="1:9" x14ac:dyDescent="0.3">
      <c r="A43">
        <v>414</v>
      </c>
      <c r="B43" s="1">
        <v>45402</v>
      </c>
      <c r="C43" s="3">
        <v>5450</v>
      </c>
      <c r="D43" t="s">
        <v>7</v>
      </c>
      <c r="E43" t="s">
        <v>11</v>
      </c>
      <c r="F43" s="1">
        <f t="shared" si="0"/>
        <v>45462</v>
      </c>
      <c r="G43" s="3">
        <f>22%*Tabella1_2[[#This Row],[IMPORTO]]</f>
        <v>1199</v>
      </c>
      <c r="H43" s="3">
        <f>Tabella1_2[[#This Row],[IMPORTO]]+Tabella1_2[[#This Row],[IVA]]</f>
        <v>6649</v>
      </c>
      <c r="I43" t="str">
        <f ca="1">IF(TODAY()-Tabella1_2[[#This Row],[DATA SCADENZA]]&gt;60,"DA PAGARE","PAGATA")</f>
        <v>DA PAGARE</v>
      </c>
    </row>
    <row r="44" spans="1:9" x14ac:dyDescent="0.3">
      <c r="A44">
        <v>164</v>
      </c>
      <c r="B44" s="1">
        <v>45402</v>
      </c>
      <c r="C44" s="3">
        <v>3360</v>
      </c>
      <c r="D44" t="s">
        <v>22</v>
      </c>
      <c r="E44" t="s">
        <v>13</v>
      </c>
      <c r="F44" s="1">
        <f t="shared" si="0"/>
        <v>45462</v>
      </c>
      <c r="G44" s="3">
        <f>22%*Tabella1_2[[#This Row],[IMPORTO]]</f>
        <v>739.2</v>
      </c>
      <c r="H44" s="3">
        <f>Tabella1_2[[#This Row],[IMPORTO]]+Tabella1_2[[#This Row],[IVA]]</f>
        <v>4099.2</v>
      </c>
      <c r="I44" t="str">
        <f ca="1">IF(TODAY()-Tabella1_2[[#This Row],[DATA SCADENZA]]&gt;60,"DA PAGARE","PAGATA")</f>
        <v>DA PAGARE</v>
      </c>
    </row>
    <row r="45" spans="1:9" x14ac:dyDescent="0.3">
      <c r="A45">
        <v>153</v>
      </c>
      <c r="B45" s="1">
        <v>45402</v>
      </c>
      <c r="C45" s="3">
        <v>3140</v>
      </c>
      <c r="D45" t="s">
        <v>9</v>
      </c>
      <c r="E45" t="s">
        <v>12</v>
      </c>
      <c r="F45" s="1">
        <f t="shared" si="0"/>
        <v>45462</v>
      </c>
      <c r="G45" s="3">
        <f>22%*Tabella1_2[[#This Row],[IMPORTO]]</f>
        <v>690.8</v>
      </c>
      <c r="H45" s="3">
        <f>Tabella1_2[[#This Row],[IMPORTO]]+Tabella1_2[[#This Row],[IVA]]</f>
        <v>3830.8</v>
      </c>
      <c r="I45" t="str">
        <f ca="1">IF(TODAY()-Tabella1_2[[#This Row],[DATA SCADENZA]]&gt;60,"DA PAGARE","PAGATA")</f>
        <v>DA PAGARE</v>
      </c>
    </row>
    <row r="46" spans="1:9" x14ac:dyDescent="0.3">
      <c r="A46">
        <v>130</v>
      </c>
      <c r="B46" s="1">
        <v>45402</v>
      </c>
      <c r="C46" s="3">
        <v>2680</v>
      </c>
      <c r="D46" t="s">
        <v>22</v>
      </c>
      <c r="E46" t="s">
        <v>14</v>
      </c>
      <c r="F46" s="1">
        <f t="shared" si="0"/>
        <v>45462</v>
      </c>
      <c r="G46" s="3">
        <f>22%*Tabella1_2[[#This Row],[IMPORTO]]</f>
        <v>589.6</v>
      </c>
      <c r="H46" s="3">
        <f>Tabella1_2[[#This Row],[IMPORTO]]+Tabella1_2[[#This Row],[IVA]]</f>
        <v>3269.6</v>
      </c>
      <c r="I46" t="str">
        <f ca="1">IF(TODAY()-Tabella1_2[[#This Row],[DATA SCADENZA]]&gt;60,"DA PAGARE","PAGATA")</f>
        <v>DA PAGARE</v>
      </c>
    </row>
    <row r="47" spans="1:9" x14ac:dyDescent="0.3">
      <c r="A47">
        <v>388</v>
      </c>
      <c r="B47" s="1">
        <v>45402</v>
      </c>
      <c r="C47" s="3">
        <v>4150</v>
      </c>
      <c r="D47" t="s">
        <v>5</v>
      </c>
      <c r="E47" t="s">
        <v>13</v>
      </c>
      <c r="F47" s="1">
        <f t="shared" si="0"/>
        <v>45462</v>
      </c>
      <c r="G47" s="3">
        <f>22%*Tabella1_2[[#This Row],[IMPORTO]]</f>
        <v>913</v>
      </c>
      <c r="H47" s="3">
        <f>Tabella1_2[[#This Row],[IMPORTO]]+Tabella1_2[[#This Row],[IVA]]</f>
        <v>5063</v>
      </c>
      <c r="I47" t="str">
        <f ca="1">IF(TODAY()-Tabella1_2[[#This Row],[DATA SCADENZA]]&gt;60,"DA PAGARE","PAGATA")</f>
        <v>DA PAGARE</v>
      </c>
    </row>
    <row r="48" spans="1:9" x14ac:dyDescent="0.3">
      <c r="A48">
        <v>391</v>
      </c>
      <c r="B48" s="1">
        <v>45402</v>
      </c>
      <c r="C48" s="3">
        <v>4300</v>
      </c>
      <c r="D48" t="s">
        <v>9</v>
      </c>
      <c r="E48" t="s">
        <v>12</v>
      </c>
      <c r="F48" s="1">
        <f t="shared" si="0"/>
        <v>45462</v>
      </c>
      <c r="G48" s="3">
        <f>22%*Tabella1_2[[#This Row],[IMPORTO]]</f>
        <v>946</v>
      </c>
      <c r="H48" s="3">
        <f>Tabella1_2[[#This Row],[IMPORTO]]+Tabella1_2[[#This Row],[IVA]]</f>
        <v>5246</v>
      </c>
      <c r="I48" t="str">
        <f ca="1">IF(TODAY()-Tabella1_2[[#This Row],[DATA SCADENZA]]&gt;60,"DA PAGARE","PAGATA")</f>
        <v>DA PAGARE</v>
      </c>
    </row>
    <row r="49" spans="1:9" x14ac:dyDescent="0.3">
      <c r="A49">
        <v>48</v>
      </c>
      <c r="B49" s="1">
        <v>45402</v>
      </c>
      <c r="C49" s="3">
        <v>1040</v>
      </c>
      <c r="D49" t="s">
        <v>5</v>
      </c>
      <c r="E49" t="s">
        <v>12</v>
      </c>
      <c r="F49" s="1">
        <f t="shared" si="0"/>
        <v>45462</v>
      </c>
      <c r="G49" s="3">
        <f>22%*Tabella1_2[[#This Row],[IMPORTO]]</f>
        <v>228.8</v>
      </c>
      <c r="H49" s="3">
        <f>Tabella1_2[[#This Row],[IMPORTO]]+Tabella1_2[[#This Row],[IVA]]</f>
        <v>1268.8</v>
      </c>
      <c r="I49" t="str">
        <f ca="1">IF(TODAY()-Tabella1_2[[#This Row],[DATA SCADENZA]]&gt;60,"DA PAGARE","PAGATA")</f>
        <v>DA PAGARE</v>
      </c>
    </row>
    <row r="50" spans="1:9" x14ac:dyDescent="0.3">
      <c r="A50">
        <v>12</v>
      </c>
      <c r="B50" s="1">
        <v>45402</v>
      </c>
      <c r="C50" s="3">
        <v>320</v>
      </c>
      <c r="D50" t="s">
        <v>8</v>
      </c>
      <c r="E50" t="s">
        <v>11</v>
      </c>
      <c r="F50" s="1">
        <f t="shared" si="0"/>
        <v>45462</v>
      </c>
      <c r="G50" s="3">
        <f>22%*Tabella1_2[[#This Row],[IMPORTO]]</f>
        <v>70.400000000000006</v>
      </c>
      <c r="H50" s="3">
        <f>Tabella1_2[[#This Row],[IMPORTO]]+Tabella1_2[[#This Row],[IVA]]</f>
        <v>390.4</v>
      </c>
      <c r="I50" t="str">
        <f ca="1">IF(TODAY()-Tabella1_2[[#This Row],[DATA SCADENZA]]&gt;60,"DA PAGARE","PAGATA")</f>
        <v>DA PAGARE</v>
      </c>
    </row>
    <row r="51" spans="1:9" x14ac:dyDescent="0.3">
      <c r="A51">
        <v>29</v>
      </c>
      <c r="B51" s="1">
        <v>45402</v>
      </c>
      <c r="C51" s="3">
        <v>660</v>
      </c>
      <c r="D51" t="s">
        <v>8</v>
      </c>
      <c r="E51" t="s">
        <v>11</v>
      </c>
      <c r="F51" s="1">
        <f t="shared" si="0"/>
        <v>45462</v>
      </c>
      <c r="G51" s="3">
        <f>22%*Tabella1_2[[#This Row],[IMPORTO]]</f>
        <v>145.19999999999999</v>
      </c>
      <c r="H51" s="3">
        <f>Tabella1_2[[#This Row],[IMPORTO]]+Tabella1_2[[#This Row],[IVA]]</f>
        <v>805.2</v>
      </c>
      <c r="I51" t="str">
        <f ca="1">IF(TODAY()-Tabella1_2[[#This Row],[DATA SCADENZA]]&gt;60,"DA PAGARE","PAGATA")</f>
        <v>DA PAGARE</v>
      </c>
    </row>
    <row r="52" spans="1:9" x14ac:dyDescent="0.3">
      <c r="A52">
        <v>453</v>
      </c>
      <c r="B52" s="1">
        <v>45402</v>
      </c>
      <c r="C52" s="3">
        <v>7400</v>
      </c>
      <c r="D52" t="s">
        <v>22</v>
      </c>
      <c r="E52" t="s">
        <v>12</v>
      </c>
      <c r="F52" s="1">
        <f t="shared" si="0"/>
        <v>45462</v>
      </c>
      <c r="G52" s="3">
        <f>22%*Tabella1_2[[#This Row],[IMPORTO]]</f>
        <v>1628</v>
      </c>
      <c r="H52" s="3">
        <f>Tabella1_2[[#This Row],[IMPORTO]]+Tabella1_2[[#This Row],[IVA]]</f>
        <v>9028</v>
      </c>
      <c r="I52" t="str">
        <f ca="1">IF(TODAY()-Tabella1_2[[#This Row],[DATA SCADENZA]]&gt;60,"DA PAGARE","PAGATA")</f>
        <v>DA PAGARE</v>
      </c>
    </row>
    <row r="53" spans="1:9" x14ac:dyDescent="0.3">
      <c r="A53">
        <v>224</v>
      </c>
      <c r="B53" s="1">
        <v>45402</v>
      </c>
      <c r="C53" s="3">
        <v>4560</v>
      </c>
      <c r="D53" t="s">
        <v>5</v>
      </c>
      <c r="E53" t="s">
        <v>12</v>
      </c>
      <c r="F53" s="1">
        <f t="shared" si="0"/>
        <v>45462</v>
      </c>
      <c r="G53" s="3">
        <f>22%*Tabella1_2[[#This Row],[IMPORTO]]</f>
        <v>1003.2</v>
      </c>
      <c r="H53" s="3">
        <f>Tabella1_2[[#This Row],[IMPORTO]]+Tabella1_2[[#This Row],[IVA]]</f>
        <v>5563.2</v>
      </c>
      <c r="I53" t="str">
        <f ca="1">IF(TODAY()-Tabella1_2[[#This Row],[DATA SCADENZA]]&gt;60,"DA PAGARE","PAGATA")</f>
        <v>DA PAGARE</v>
      </c>
    </row>
    <row r="54" spans="1:9" x14ac:dyDescent="0.3">
      <c r="A54">
        <v>28</v>
      </c>
      <c r="B54" s="1">
        <v>45402</v>
      </c>
      <c r="C54" s="3">
        <v>640</v>
      </c>
      <c r="D54" t="s">
        <v>22</v>
      </c>
      <c r="E54" t="s">
        <v>12</v>
      </c>
      <c r="F54" s="1">
        <f t="shared" si="0"/>
        <v>45462</v>
      </c>
      <c r="G54" s="3">
        <f>22%*Tabella1_2[[#This Row],[IMPORTO]]</f>
        <v>140.80000000000001</v>
      </c>
      <c r="H54" s="3">
        <f>Tabella1_2[[#This Row],[IMPORTO]]+Tabella1_2[[#This Row],[IVA]]</f>
        <v>780.8</v>
      </c>
      <c r="I54" t="str">
        <f ca="1">IF(TODAY()-Tabella1_2[[#This Row],[DATA SCADENZA]]&gt;60,"DA PAGARE","PAGATA")</f>
        <v>DA PAGARE</v>
      </c>
    </row>
    <row r="55" spans="1:9" x14ac:dyDescent="0.3">
      <c r="A55">
        <v>457</v>
      </c>
      <c r="B55" s="1">
        <v>45402</v>
      </c>
      <c r="C55" s="3">
        <v>2350</v>
      </c>
      <c r="D55" t="s">
        <v>8</v>
      </c>
      <c r="E55" t="s">
        <v>13</v>
      </c>
      <c r="F55" s="1">
        <f t="shared" si="0"/>
        <v>45462</v>
      </c>
      <c r="G55" s="3">
        <f>22%*Tabella1_2[[#This Row],[IMPORTO]]</f>
        <v>517</v>
      </c>
      <c r="H55" s="3">
        <f>Tabella1_2[[#This Row],[IMPORTO]]+Tabella1_2[[#This Row],[IVA]]</f>
        <v>2867</v>
      </c>
      <c r="I55" t="str">
        <f ca="1">IF(TODAY()-Tabella1_2[[#This Row],[DATA SCADENZA]]&gt;60,"DA PAGARE","PAGATA")</f>
        <v>DA PAGARE</v>
      </c>
    </row>
    <row r="56" spans="1:9" x14ac:dyDescent="0.3">
      <c r="A56">
        <v>499</v>
      </c>
      <c r="B56" s="1">
        <v>45402</v>
      </c>
      <c r="C56" s="3">
        <v>4100</v>
      </c>
      <c r="D56" t="s">
        <v>7</v>
      </c>
      <c r="E56" t="s">
        <v>13</v>
      </c>
      <c r="F56" s="1">
        <f t="shared" si="0"/>
        <v>45462</v>
      </c>
      <c r="G56" s="3">
        <f>22%*Tabella1_2[[#This Row],[IMPORTO]]</f>
        <v>902</v>
      </c>
      <c r="H56" s="3">
        <f>Tabella1_2[[#This Row],[IMPORTO]]+Tabella1_2[[#This Row],[IVA]]</f>
        <v>5002</v>
      </c>
      <c r="I56" t="str">
        <f ca="1">IF(TODAY()-Tabella1_2[[#This Row],[DATA SCADENZA]]&gt;60,"DA PAGARE","PAGATA")</f>
        <v>DA PAGARE</v>
      </c>
    </row>
    <row r="57" spans="1:9" x14ac:dyDescent="0.3">
      <c r="A57">
        <v>188</v>
      </c>
      <c r="B57" s="1">
        <v>45402</v>
      </c>
      <c r="C57" s="3">
        <v>3840</v>
      </c>
      <c r="D57" t="s">
        <v>3</v>
      </c>
      <c r="E57" t="s">
        <v>12</v>
      </c>
      <c r="F57" s="1">
        <f t="shared" si="0"/>
        <v>45462</v>
      </c>
      <c r="G57" s="3">
        <f>22%*Tabella1_2[[#This Row],[IMPORTO]]</f>
        <v>844.8</v>
      </c>
      <c r="H57" s="3">
        <f>Tabella1_2[[#This Row],[IMPORTO]]+Tabella1_2[[#This Row],[IVA]]</f>
        <v>4684.8</v>
      </c>
      <c r="I57" t="str">
        <f ca="1">IF(TODAY()-Tabella1_2[[#This Row],[DATA SCADENZA]]&gt;60,"DA PAGARE","PAGATA")</f>
        <v>DA PAGARE</v>
      </c>
    </row>
    <row r="58" spans="1:9" x14ac:dyDescent="0.3">
      <c r="A58">
        <v>209</v>
      </c>
      <c r="B58" s="1">
        <v>45402</v>
      </c>
      <c r="C58" s="3">
        <v>4260</v>
      </c>
      <c r="D58" t="s">
        <v>3</v>
      </c>
      <c r="E58" t="s">
        <v>12</v>
      </c>
      <c r="F58" s="1">
        <f t="shared" si="0"/>
        <v>45462</v>
      </c>
      <c r="G58" s="3">
        <f>22%*Tabella1_2[[#This Row],[IMPORTO]]</f>
        <v>937.2</v>
      </c>
      <c r="H58" s="3">
        <f>Tabella1_2[[#This Row],[IMPORTO]]+Tabella1_2[[#This Row],[IVA]]</f>
        <v>5197.2</v>
      </c>
      <c r="I58" t="str">
        <f ca="1">IF(TODAY()-Tabella1_2[[#This Row],[DATA SCADENZA]]&gt;60,"DA PAGARE","PAGATA")</f>
        <v>DA PAGARE</v>
      </c>
    </row>
    <row r="59" spans="1:9" x14ac:dyDescent="0.3">
      <c r="A59">
        <v>117</v>
      </c>
      <c r="B59" s="1">
        <v>45401</v>
      </c>
      <c r="C59" s="3">
        <v>2420</v>
      </c>
      <c r="D59" t="s">
        <v>8</v>
      </c>
      <c r="E59" t="s">
        <v>12</v>
      </c>
      <c r="F59" s="1">
        <f t="shared" si="0"/>
        <v>45461</v>
      </c>
      <c r="G59" s="3">
        <f>22%*Tabella1_2[[#This Row],[IMPORTO]]</f>
        <v>532.4</v>
      </c>
      <c r="H59" s="3">
        <f>Tabella1_2[[#This Row],[IMPORTO]]+Tabella1_2[[#This Row],[IVA]]</f>
        <v>2952.4</v>
      </c>
      <c r="I59" t="str">
        <f ca="1">IF(TODAY()-Tabella1_2[[#This Row],[DATA SCADENZA]]&gt;60,"DA PAGARE","PAGATA")</f>
        <v>DA PAGARE</v>
      </c>
    </row>
    <row r="60" spans="1:9" x14ac:dyDescent="0.3">
      <c r="A60">
        <v>411</v>
      </c>
      <c r="B60" s="1">
        <v>45401</v>
      </c>
      <c r="C60" s="3">
        <v>5300</v>
      </c>
      <c r="D60" t="s">
        <v>5</v>
      </c>
      <c r="E60" t="s">
        <v>12</v>
      </c>
      <c r="F60" s="1">
        <f t="shared" si="0"/>
        <v>45461</v>
      </c>
      <c r="G60" s="3">
        <f>22%*Tabella1_2[[#This Row],[IMPORTO]]</f>
        <v>1166</v>
      </c>
      <c r="H60" s="3">
        <f>Tabella1_2[[#This Row],[IMPORTO]]+Tabella1_2[[#This Row],[IVA]]</f>
        <v>6466</v>
      </c>
      <c r="I60" t="str">
        <f ca="1">IF(TODAY()-Tabella1_2[[#This Row],[DATA SCADENZA]]&gt;60,"DA PAGARE","PAGATA")</f>
        <v>DA PAGARE</v>
      </c>
    </row>
    <row r="61" spans="1:9" x14ac:dyDescent="0.3">
      <c r="A61">
        <v>244</v>
      </c>
      <c r="B61" s="1">
        <v>45401</v>
      </c>
      <c r="C61" s="3">
        <v>4960</v>
      </c>
      <c r="D61" t="s">
        <v>7</v>
      </c>
      <c r="E61" t="s">
        <v>12</v>
      </c>
      <c r="F61" s="1">
        <f t="shared" si="0"/>
        <v>45461</v>
      </c>
      <c r="G61" s="3">
        <f>22%*Tabella1_2[[#This Row],[IMPORTO]]</f>
        <v>1091.2</v>
      </c>
      <c r="H61" s="3">
        <f>Tabella1_2[[#This Row],[IMPORTO]]+Tabella1_2[[#This Row],[IVA]]</f>
        <v>6051.2</v>
      </c>
      <c r="I61" t="str">
        <f ca="1">IF(TODAY()-Tabella1_2[[#This Row],[DATA SCADENZA]]&gt;60,"DA PAGARE","PAGATA")</f>
        <v>DA PAGARE</v>
      </c>
    </row>
    <row r="62" spans="1:9" x14ac:dyDescent="0.3">
      <c r="A62">
        <v>483</v>
      </c>
      <c r="B62" s="1">
        <v>45401</v>
      </c>
      <c r="C62" s="3">
        <v>5700</v>
      </c>
      <c r="D62" t="s">
        <v>3</v>
      </c>
      <c r="E62" t="s">
        <v>14</v>
      </c>
      <c r="F62" s="1">
        <f t="shared" si="0"/>
        <v>45461</v>
      </c>
      <c r="G62" s="3">
        <f>22%*Tabella1_2[[#This Row],[IMPORTO]]</f>
        <v>1254</v>
      </c>
      <c r="H62" s="3">
        <f>Tabella1_2[[#This Row],[IMPORTO]]+Tabella1_2[[#This Row],[IVA]]</f>
        <v>6954</v>
      </c>
      <c r="I62" t="str">
        <f ca="1">IF(TODAY()-Tabella1_2[[#This Row],[DATA SCADENZA]]&gt;60,"DA PAGARE","PAGATA")</f>
        <v>DA PAGARE</v>
      </c>
    </row>
    <row r="63" spans="1:9" x14ac:dyDescent="0.3">
      <c r="A63">
        <v>339</v>
      </c>
      <c r="B63" s="1">
        <v>45401</v>
      </c>
      <c r="C63" s="3">
        <v>1700</v>
      </c>
      <c r="D63" t="s">
        <v>22</v>
      </c>
      <c r="E63" t="s">
        <v>13</v>
      </c>
      <c r="F63" s="1">
        <f t="shared" si="0"/>
        <v>45461</v>
      </c>
      <c r="G63" s="3">
        <f>22%*Tabella1_2[[#This Row],[IMPORTO]]</f>
        <v>374</v>
      </c>
      <c r="H63" s="3">
        <f>Tabella1_2[[#This Row],[IMPORTO]]+Tabella1_2[[#This Row],[IVA]]</f>
        <v>2074</v>
      </c>
      <c r="I63" t="str">
        <f ca="1">IF(TODAY()-Tabella1_2[[#This Row],[DATA SCADENZA]]&gt;60,"DA PAGARE","PAGATA")</f>
        <v>DA PAGARE</v>
      </c>
    </row>
    <row r="64" spans="1:9" x14ac:dyDescent="0.3">
      <c r="A64">
        <v>251</v>
      </c>
      <c r="B64" s="1">
        <v>45401</v>
      </c>
      <c r="C64" s="3">
        <v>5100</v>
      </c>
      <c r="D64" t="s">
        <v>4</v>
      </c>
      <c r="E64" t="s">
        <v>12</v>
      </c>
      <c r="F64" s="1">
        <f t="shared" si="0"/>
        <v>45461</v>
      </c>
      <c r="G64" s="3">
        <f>22%*Tabella1_2[[#This Row],[IMPORTO]]</f>
        <v>1122</v>
      </c>
      <c r="H64" s="3">
        <f>Tabella1_2[[#This Row],[IMPORTO]]+Tabella1_2[[#This Row],[IVA]]</f>
        <v>6222</v>
      </c>
      <c r="I64" t="str">
        <f ca="1">IF(TODAY()-Tabella1_2[[#This Row],[DATA SCADENZA]]&gt;60,"DA PAGARE","PAGATA")</f>
        <v>DA PAGARE</v>
      </c>
    </row>
    <row r="65" spans="1:9" x14ac:dyDescent="0.3">
      <c r="A65">
        <v>141</v>
      </c>
      <c r="B65" s="1">
        <v>45401</v>
      </c>
      <c r="C65" s="3">
        <v>2900</v>
      </c>
      <c r="D65" t="s">
        <v>3</v>
      </c>
      <c r="E65" t="s">
        <v>11</v>
      </c>
      <c r="F65" s="1">
        <f t="shared" si="0"/>
        <v>45461</v>
      </c>
      <c r="G65" s="3">
        <f>22%*Tabella1_2[[#This Row],[IMPORTO]]</f>
        <v>638</v>
      </c>
      <c r="H65" s="3">
        <f>Tabella1_2[[#This Row],[IMPORTO]]+Tabella1_2[[#This Row],[IVA]]</f>
        <v>3538</v>
      </c>
      <c r="I65" t="str">
        <f ca="1">IF(TODAY()-Tabella1_2[[#This Row],[DATA SCADENZA]]&gt;60,"DA PAGARE","PAGATA")</f>
        <v>DA PAGARE</v>
      </c>
    </row>
    <row r="66" spans="1:9" x14ac:dyDescent="0.3">
      <c r="A66">
        <v>242</v>
      </c>
      <c r="B66" s="1">
        <v>45401</v>
      </c>
      <c r="C66" s="3">
        <v>4920</v>
      </c>
      <c r="D66" t="s">
        <v>6</v>
      </c>
      <c r="E66" t="s">
        <v>14</v>
      </c>
      <c r="F66" s="1">
        <f t="shared" si="0"/>
        <v>45461</v>
      </c>
      <c r="G66" s="3">
        <f>22%*Tabella1_2[[#This Row],[IMPORTO]]</f>
        <v>1082.4000000000001</v>
      </c>
      <c r="H66" s="3">
        <f>Tabella1_2[[#This Row],[IMPORTO]]+Tabella1_2[[#This Row],[IVA]]</f>
        <v>6002.4</v>
      </c>
      <c r="I66" t="str">
        <f ca="1">IF(TODAY()-Tabella1_2[[#This Row],[DATA SCADENZA]]&gt;60,"DA PAGARE","PAGATA")</f>
        <v>DA PAGARE</v>
      </c>
    </row>
    <row r="67" spans="1:9" x14ac:dyDescent="0.3">
      <c r="A67">
        <v>152</v>
      </c>
      <c r="B67" s="1">
        <v>45401</v>
      </c>
      <c r="C67" s="3">
        <v>3120</v>
      </c>
      <c r="D67" t="s">
        <v>22</v>
      </c>
      <c r="E67" t="s">
        <v>11</v>
      </c>
      <c r="F67" s="1">
        <f t="shared" ref="F67:F130" si="1">B67+60</f>
        <v>45461</v>
      </c>
      <c r="G67" s="3">
        <f>22%*Tabella1_2[[#This Row],[IMPORTO]]</f>
        <v>686.4</v>
      </c>
      <c r="H67" s="3">
        <f>Tabella1_2[[#This Row],[IMPORTO]]+Tabella1_2[[#This Row],[IVA]]</f>
        <v>3806.4</v>
      </c>
      <c r="I67" t="str">
        <f ca="1">IF(TODAY()-Tabella1_2[[#This Row],[DATA SCADENZA]]&gt;60,"DA PAGARE","PAGATA")</f>
        <v>DA PAGARE</v>
      </c>
    </row>
    <row r="68" spans="1:9" x14ac:dyDescent="0.3">
      <c r="A68">
        <v>223</v>
      </c>
      <c r="B68" s="1">
        <v>45401</v>
      </c>
      <c r="C68" s="3">
        <v>4540</v>
      </c>
      <c r="D68" t="s">
        <v>4</v>
      </c>
      <c r="E68" t="s">
        <v>12</v>
      </c>
      <c r="F68" s="1">
        <f t="shared" si="1"/>
        <v>45461</v>
      </c>
      <c r="G68" s="3">
        <f>22%*Tabella1_2[[#This Row],[IMPORTO]]</f>
        <v>998.8</v>
      </c>
      <c r="H68" s="3">
        <f>Tabella1_2[[#This Row],[IMPORTO]]+Tabella1_2[[#This Row],[IVA]]</f>
        <v>5538.8</v>
      </c>
      <c r="I68" t="str">
        <f ca="1">IF(TODAY()-Tabella1_2[[#This Row],[DATA SCADENZA]]&gt;60,"DA PAGARE","PAGATA")</f>
        <v>DA PAGARE</v>
      </c>
    </row>
    <row r="69" spans="1:9" x14ac:dyDescent="0.3">
      <c r="A69">
        <v>427</v>
      </c>
      <c r="B69" s="1">
        <v>45401</v>
      </c>
      <c r="C69" s="3">
        <v>6100</v>
      </c>
      <c r="D69" t="s">
        <v>4</v>
      </c>
      <c r="E69" t="s">
        <v>14</v>
      </c>
      <c r="F69" s="1">
        <f t="shared" si="1"/>
        <v>45461</v>
      </c>
      <c r="G69" s="3">
        <f>22%*Tabella1_2[[#This Row],[IMPORTO]]</f>
        <v>1342</v>
      </c>
      <c r="H69" s="3">
        <f>Tabella1_2[[#This Row],[IMPORTO]]+Tabella1_2[[#This Row],[IVA]]</f>
        <v>7442</v>
      </c>
      <c r="I69" t="str">
        <f ca="1">IF(TODAY()-Tabella1_2[[#This Row],[DATA SCADENZA]]&gt;60,"DA PAGARE","PAGATA")</f>
        <v>DA PAGARE</v>
      </c>
    </row>
    <row r="70" spans="1:9" x14ac:dyDescent="0.3">
      <c r="A70">
        <v>187</v>
      </c>
      <c r="B70" s="1">
        <v>45401</v>
      </c>
      <c r="C70" s="3">
        <v>3820</v>
      </c>
      <c r="D70" t="s">
        <v>9</v>
      </c>
      <c r="E70" t="s">
        <v>12</v>
      </c>
      <c r="F70" s="1">
        <f t="shared" si="1"/>
        <v>45461</v>
      </c>
      <c r="G70" s="3">
        <f>22%*Tabella1_2[[#This Row],[IMPORTO]]</f>
        <v>840.4</v>
      </c>
      <c r="H70" s="3">
        <f>Tabella1_2[[#This Row],[IMPORTO]]+Tabella1_2[[#This Row],[IVA]]</f>
        <v>4660.3999999999996</v>
      </c>
      <c r="I70" t="str">
        <f ca="1">IF(TODAY()-Tabella1_2[[#This Row],[DATA SCADENZA]]&gt;60,"DA PAGARE","PAGATA")</f>
        <v>DA PAGARE</v>
      </c>
    </row>
    <row r="71" spans="1:9" x14ac:dyDescent="0.3">
      <c r="A71">
        <v>292</v>
      </c>
      <c r="B71" s="1">
        <v>45401</v>
      </c>
      <c r="C71" s="3">
        <v>5920</v>
      </c>
      <c r="D71" t="s">
        <v>5</v>
      </c>
      <c r="E71" t="s">
        <v>11</v>
      </c>
      <c r="F71" s="1">
        <f t="shared" si="1"/>
        <v>45461</v>
      </c>
      <c r="G71" s="3">
        <f>22%*Tabella1_2[[#This Row],[IMPORTO]]</f>
        <v>1302.4000000000001</v>
      </c>
      <c r="H71" s="3">
        <f>Tabella1_2[[#This Row],[IMPORTO]]+Tabella1_2[[#This Row],[IVA]]</f>
        <v>7222.4</v>
      </c>
      <c r="I71" t="str">
        <f ca="1">IF(TODAY()-Tabella1_2[[#This Row],[DATA SCADENZA]]&gt;60,"DA PAGARE","PAGATA")</f>
        <v>DA PAGARE</v>
      </c>
    </row>
    <row r="72" spans="1:9" x14ac:dyDescent="0.3">
      <c r="A72">
        <v>445</v>
      </c>
      <c r="B72" s="1">
        <v>45401</v>
      </c>
      <c r="C72" s="3">
        <v>7000</v>
      </c>
      <c r="D72" t="s">
        <v>5</v>
      </c>
      <c r="E72" t="s">
        <v>13</v>
      </c>
      <c r="F72" s="1">
        <f t="shared" si="1"/>
        <v>45461</v>
      </c>
      <c r="G72" s="3">
        <f>22%*Tabella1_2[[#This Row],[IMPORTO]]</f>
        <v>1540</v>
      </c>
      <c r="H72" s="3">
        <f>Tabella1_2[[#This Row],[IMPORTO]]+Tabella1_2[[#This Row],[IVA]]</f>
        <v>8540</v>
      </c>
      <c r="I72" t="str">
        <f ca="1">IF(TODAY()-Tabella1_2[[#This Row],[DATA SCADENZA]]&gt;60,"DA PAGARE","PAGATA")</f>
        <v>DA PAGARE</v>
      </c>
    </row>
    <row r="73" spans="1:9" x14ac:dyDescent="0.3">
      <c r="A73">
        <v>270</v>
      </c>
      <c r="B73" s="1">
        <v>45401</v>
      </c>
      <c r="C73" s="3">
        <v>5480</v>
      </c>
      <c r="D73" t="s">
        <v>8</v>
      </c>
      <c r="E73" t="s">
        <v>14</v>
      </c>
      <c r="F73" s="1">
        <f t="shared" si="1"/>
        <v>45461</v>
      </c>
      <c r="G73" s="3">
        <f>22%*Tabella1_2[[#This Row],[IMPORTO]]</f>
        <v>1205.5999999999999</v>
      </c>
      <c r="H73" s="3">
        <f>Tabella1_2[[#This Row],[IMPORTO]]+Tabella1_2[[#This Row],[IVA]]</f>
        <v>6685.6</v>
      </c>
      <c r="I73" t="str">
        <f ca="1">IF(TODAY()-Tabella1_2[[#This Row],[DATA SCADENZA]]&gt;60,"DA PAGARE","PAGATA")</f>
        <v>DA PAGARE</v>
      </c>
    </row>
    <row r="74" spans="1:9" x14ac:dyDescent="0.3">
      <c r="A74">
        <v>448</v>
      </c>
      <c r="B74" s="1">
        <v>45401</v>
      </c>
      <c r="C74" s="3">
        <v>7150</v>
      </c>
      <c r="D74" t="s">
        <v>7</v>
      </c>
      <c r="E74" t="s">
        <v>12</v>
      </c>
      <c r="F74" s="1">
        <f t="shared" si="1"/>
        <v>45461</v>
      </c>
      <c r="G74" s="3">
        <f>22%*Tabella1_2[[#This Row],[IMPORTO]]</f>
        <v>1573</v>
      </c>
      <c r="H74" s="3">
        <f>Tabella1_2[[#This Row],[IMPORTO]]+Tabella1_2[[#This Row],[IVA]]</f>
        <v>8723</v>
      </c>
      <c r="I74" t="str">
        <f ca="1">IF(TODAY()-Tabella1_2[[#This Row],[DATA SCADENZA]]&gt;60,"DA PAGARE","PAGATA")</f>
        <v>DA PAGARE</v>
      </c>
    </row>
    <row r="75" spans="1:9" x14ac:dyDescent="0.3">
      <c r="A75">
        <v>9</v>
      </c>
      <c r="B75" s="1">
        <v>45401</v>
      </c>
      <c r="C75" s="3">
        <v>260</v>
      </c>
      <c r="D75" t="s">
        <v>8</v>
      </c>
      <c r="E75" t="s">
        <v>13</v>
      </c>
      <c r="F75" s="1">
        <f t="shared" si="1"/>
        <v>45461</v>
      </c>
      <c r="G75" s="3">
        <f>22%*Tabella1_2[[#This Row],[IMPORTO]]</f>
        <v>57.2</v>
      </c>
      <c r="H75" s="3">
        <f>Tabella1_2[[#This Row],[IMPORTO]]+Tabella1_2[[#This Row],[IVA]]</f>
        <v>317.2</v>
      </c>
      <c r="I75" t="str">
        <f ca="1">IF(TODAY()-Tabella1_2[[#This Row],[DATA SCADENZA]]&gt;60,"DA PAGARE","PAGATA")</f>
        <v>DA PAGARE</v>
      </c>
    </row>
    <row r="76" spans="1:9" x14ac:dyDescent="0.3">
      <c r="A76">
        <v>484</v>
      </c>
      <c r="B76" s="1">
        <v>45401</v>
      </c>
      <c r="C76" s="3">
        <v>5600</v>
      </c>
      <c r="D76" t="s">
        <v>6</v>
      </c>
      <c r="E76" t="s">
        <v>11</v>
      </c>
      <c r="F76" s="1">
        <f t="shared" si="1"/>
        <v>45461</v>
      </c>
      <c r="G76" s="3">
        <f>22%*Tabella1_2[[#This Row],[IMPORTO]]</f>
        <v>1232</v>
      </c>
      <c r="H76" s="3">
        <f>Tabella1_2[[#This Row],[IMPORTO]]+Tabella1_2[[#This Row],[IVA]]</f>
        <v>6832</v>
      </c>
      <c r="I76" t="str">
        <f ca="1">IF(TODAY()-Tabella1_2[[#This Row],[DATA SCADENZA]]&gt;60,"DA PAGARE","PAGATA")</f>
        <v>DA PAGARE</v>
      </c>
    </row>
    <row r="77" spans="1:9" x14ac:dyDescent="0.3">
      <c r="A77">
        <v>374</v>
      </c>
      <c r="B77" s="1">
        <v>45401</v>
      </c>
      <c r="C77" s="3">
        <v>3450</v>
      </c>
      <c r="D77" t="s">
        <v>9</v>
      </c>
      <c r="E77" t="s">
        <v>13</v>
      </c>
      <c r="F77" s="1">
        <f t="shared" si="1"/>
        <v>45461</v>
      </c>
      <c r="G77" s="3">
        <f>22%*Tabella1_2[[#This Row],[IMPORTO]]</f>
        <v>759</v>
      </c>
      <c r="H77" s="3">
        <f>Tabella1_2[[#This Row],[IMPORTO]]+Tabella1_2[[#This Row],[IVA]]</f>
        <v>4209</v>
      </c>
      <c r="I77" t="str">
        <f ca="1">IF(TODAY()-Tabella1_2[[#This Row],[DATA SCADENZA]]&gt;60,"DA PAGARE","PAGATA")</f>
        <v>DA PAGARE</v>
      </c>
    </row>
    <row r="78" spans="1:9" x14ac:dyDescent="0.3">
      <c r="A78">
        <v>285</v>
      </c>
      <c r="B78" s="1">
        <v>45400</v>
      </c>
      <c r="C78" s="3">
        <v>5780</v>
      </c>
      <c r="D78" t="s">
        <v>4</v>
      </c>
      <c r="E78" t="s">
        <v>12</v>
      </c>
      <c r="F78" s="1">
        <f t="shared" si="1"/>
        <v>45460</v>
      </c>
      <c r="G78" s="3">
        <f>22%*Tabella1_2[[#This Row],[IMPORTO]]</f>
        <v>1271.5999999999999</v>
      </c>
      <c r="H78" s="3">
        <f>Tabella1_2[[#This Row],[IMPORTO]]+Tabella1_2[[#This Row],[IVA]]</f>
        <v>7051.6</v>
      </c>
      <c r="I78" t="str">
        <f ca="1">IF(TODAY()-Tabella1_2[[#This Row],[DATA SCADENZA]]&gt;60,"DA PAGARE","PAGATA")</f>
        <v>DA PAGARE</v>
      </c>
    </row>
    <row r="79" spans="1:9" x14ac:dyDescent="0.3">
      <c r="A79">
        <v>231</v>
      </c>
      <c r="B79" s="1">
        <v>45400</v>
      </c>
      <c r="C79" s="3">
        <v>4700</v>
      </c>
      <c r="D79" t="s">
        <v>22</v>
      </c>
      <c r="E79" t="s">
        <v>14</v>
      </c>
      <c r="F79" s="1">
        <f t="shared" si="1"/>
        <v>45460</v>
      </c>
      <c r="G79" s="3">
        <f>22%*Tabella1_2[[#This Row],[IMPORTO]]</f>
        <v>1034</v>
      </c>
      <c r="H79" s="3">
        <f>Tabella1_2[[#This Row],[IMPORTO]]+Tabella1_2[[#This Row],[IVA]]</f>
        <v>5734</v>
      </c>
      <c r="I79" t="str">
        <f ca="1">IF(TODAY()-Tabella1_2[[#This Row],[DATA SCADENZA]]&gt;60,"DA PAGARE","PAGATA")</f>
        <v>DA PAGARE</v>
      </c>
    </row>
    <row r="80" spans="1:9" x14ac:dyDescent="0.3">
      <c r="A80">
        <v>119</v>
      </c>
      <c r="B80" s="1">
        <v>45400</v>
      </c>
      <c r="C80" s="3">
        <v>2460</v>
      </c>
      <c r="D80" t="s">
        <v>9</v>
      </c>
      <c r="E80" t="s">
        <v>14</v>
      </c>
      <c r="F80" s="1">
        <f t="shared" si="1"/>
        <v>45460</v>
      </c>
      <c r="G80" s="3">
        <f>22%*Tabella1_2[[#This Row],[IMPORTO]]</f>
        <v>541.20000000000005</v>
      </c>
      <c r="H80" s="3">
        <f>Tabella1_2[[#This Row],[IMPORTO]]+Tabella1_2[[#This Row],[IVA]]</f>
        <v>3001.2</v>
      </c>
      <c r="I80" t="str">
        <f ca="1">IF(TODAY()-Tabella1_2[[#This Row],[DATA SCADENZA]]&gt;60,"DA PAGARE","PAGATA")</f>
        <v>DA PAGARE</v>
      </c>
    </row>
    <row r="81" spans="1:9" x14ac:dyDescent="0.3">
      <c r="A81">
        <v>233</v>
      </c>
      <c r="B81" s="1">
        <v>45400</v>
      </c>
      <c r="C81" s="3">
        <v>4740</v>
      </c>
      <c r="D81" t="s">
        <v>8</v>
      </c>
      <c r="E81" t="s">
        <v>13</v>
      </c>
      <c r="F81" s="1">
        <f t="shared" si="1"/>
        <v>45460</v>
      </c>
      <c r="G81" s="3">
        <f>22%*Tabella1_2[[#This Row],[IMPORTO]]</f>
        <v>1042.8</v>
      </c>
      <c r="H81" s="3">
        <f>Tabella1_2[[#This Row],[IMPORTO]]+Tabella1_2[[#This Row],[IVA]]</f>
        <v>5782.8</v>
      </c>
      <c r="I81" t="str">
        <f ca="1">IF(TODAY()-Tabella1_2[[#This Row],[DATA SCADENZA]]&gt;60,"DA PAGARE","PAGATA")</f>
        <v>DA PAGARE</v>
      </c>
    </row>
    <row r="82" spans="1:9" x14ac:dyDescent="0.3">
      <c r="A82">
        <v>110</v>
      </c>
      <c r="B82" s="1">
        <v>45400</v>
      </c>
      <c r="C82" s="3">
        <v>2280</v>
      </c>
      <c r="D82" t="s">
        <v>6</v>
      </c>
      <c r="E82" t="s">
        <v>11</v>
      </c>
      <c r="F82" s="1">
        <f t="shared" si="1"/>
        <v>45460</v>
      </c>
      <c r="G82" s="3">
        <f>22%*Tabella1_2[[#This Row],[IMPORTO]]</f>
        <v>501.6</v>
      </c>
      <c r="H82" s="3">
        <f>Tabella1_2[[#This Row],[IMPORTO]]+Tabella1_2[[#This Row],[IVA]]</f>
        <v>2781.6</v>
      </c>
      <c r="I82" t="str">
        <f ca="1">IF(TODAY()-Tabella1_2[[#This Row],[DATA SCADENZA]]&gt;60,"DA PAGARE","PAGATA")</f>
        <v>DA PAGARE</v>
      </c>
    </row>
    <row r="83" spans="1:9" x14ac:dyDescent="0.3">
      <c r="A83">
        <v>361</v>
      </c>
      <c r="B83" s="1">
        <v>45400</v>
      </c>
      <c r="C83" s="3">
        <v>2800</v>
      </c>
      <c r="D83" t="s">
        <v>6</v>
      </c>
      <c r="E83" t="s">
        <v>13</v>
      </c>
      <c r="F83" s="1">
        <f t="shared" si="1"/>
        <v>45460</v>
      </c>
      <c r="G83" s="3">
        <f>22%*Tabella1_2[[#This Row],[IMPORTO]]</f>
        <v>616</v>
      </c>
      <c r="H83" s="3">
        <f>Tabella1_2[[#This Row],[IMPORTO]]+Tabella1_2[[#This Row],[IVA]]</f>
        <v>3416</v>
      </c>
      <c r="I83" t="str">
        <f ca="1">IF(TODAY()-Tabella1_2[[#This Row],[DATA SCADENZA]]&gt;60,"DA PAGARE","PAGATA")</f>
        <v>DA PAGARE</v>
      </c>
    </row>
    <row r="84" spans="1:9" x14ac:dyDescent="0.3">
      <c r="A84">
        <v>222</v>
      </c>
      <c r="B84" s="1">
        <v>45400</v>
      </c>
      <c r="C84" s="3">
        <v>4520</v>
      </c>
      <c r="D84" t="s">
        <v>3</v>
      </c>
      <c r="E84" t="s">
        <v>11</v>
      </c>
      <c r="F84" s="1">
        <f t="shared" si="1"/>
        <v>45460</v>
      </c>
      <c r="G84" s="3">
        <f>22%*Tabella1_2[[#This Row],[IMPORTO]]</f>
        <v>994.4</v>
      </c>
      <c r="H84" s="3">
        <f>Tabella1_2[[#This Row],[IMPORTO]]+Tabella1_2[[#This Row],[IVA]]</f>
        <v>5514.4</v>
      </c>
      <c r="I84" t="str">
        <f ca="1">IF(TODAY()-Tabella1_2[[#This Row],[DATA SCADENZA]]&gt;60,"DA PAGARE","PAGATA")</f>
        <v>DA PAGARE</v>
      </c>
    </row>
    <row r="85" spans="1:9" x14ac:dyDescent="0.3">
      <c r="A85">
        <v>240</v>
      </c>
      <c r="B85" s="1">
        <v>45400</v>
      </c>
      <c r="C85" s="3">
        <v>4880</v>
      </c>
      <c r="D85" t="s">
        <v>4</v>
      </c>
      <c r="E85" t="s">
        <v>12</v>
      </c>
      <c r="F85" s="1">
        <f t="shared" si="1"/>
        <v>45460</v>
      </c>
      <c r="G85" s="3">
        <f>22%*Tabella1_2[[#This Row],[IMPORTO]]</f>
        <v>1073.5999999999999</v>
      </c>
      <c r="H85" s="3">
        <f>Tabella1_2[[#This Row],[IMPORTO]]+Tabella1_2[[#This Row],[IVA]]</f>
        <v>5953.6</v>
      </c>
      <c r="I85" t="str">
        <f ca="1">IF(TODAY()-Tabella1_2[[#This Row],[DATA SCADENZA]]&gt;60,"DA PAGARE","PAGATA")</f>
        <v>DA PAGARE</v>
      </c>
    </row>
    <row r="86" spans="1:9" x14ac:dyDescent="0.3">
      <c r="A86">
        <v>238</v>
      </c>
      <c r="B86" s="1">
        <v>45400</v>
      </c>
      <c r="C86" s="3">
        <v>4840</v>
      </c>
      <c r="D86" t="s">
        <v>9</v>
      </c>
      <c r="E86" t="s">
        <v>12</v>
      </c>
      <c r="F86" s="1">
        <f t="shared" si="1"/>
        <v>45460</v>
      </c>
      <c r="G86" s="3">
        <f>22%*Tabella1_2[[#This Row],[IMPORTO]]</f>
        <v>1064.8</v>
      </c>
      <c r="H86" s="3">
        <f>Tabella1_2[[#This Row],[IMPORTO]]+Tabella1_2[[#This Row],[IVA]]</f>
        <v>5904.8</v>
      </c>
      <c r="I86" t="str">
        <f ca="1">IF(TODAY()-Tabella1_2[[#This Row],[DATA SCADENZA]]&gt;60,"DA PAGARE","PAGATA")</f>
        <v>DA PAGARE</v>
      </c>
    </row>
    <row r="87" spans="1:9" x14ac:dyDescent="0.3">
      <c r="A87">
        <v>162</v>
      </c>
      <c r="B87" s="1">
        <v>45400</v>
      </c>
      <c r="C87" s="3">
        <v>3320</v>
      </c>
      <c r="D87" t="s">
        <v>8</v>
      </c>
      <c r="E87" t="s">
        <v>11</v>
      </c>
      <c r="F87" s="1">
        <f t="shared" si="1"/>
        <v>45460</v>
      </c>
      <c r="G87" s="3">
        <f>22%*Tabella1_2[[#This Row],[IMPORTO]]</f>
        <v>730.4</v>
      </c>
      <c r="H87" s="3">
        <f>Tabella1_2[[#This Row],[IMPORTO]]+Tabella1_2[[#This Row],[IVA]]</f>
        <v>4050.4</v>
      </c>
      <c r="I87" t="str">
        <f ca="1">IF(TODAY()-Tabella1_2[[#This Row],[DATA SCADENZA]]&gt;60,"DA PAGARE","PAGATA")</f>
        <v>DA PAGARE</v>
      </c>
    </row>
    <row r="88" spans="1:9" x14ac:dyDescent="0.3">
      <c r="A88">
        <v>257</v>
      </c>
      <c r="B88" s="1">
        <v>45400</v>
      </c>
      <c r="C88" s="3">
        <v>5220</v>
      </c>
      <c r="D88" t="s">
        <v>4</v>
      </c>
      <c r="E88" t="s">
        <v>12</v>
      </c>
      <c r="F88" s="1">
        <f t="shared" si="1"/>
        <v>45460</v>
      </c>
      <c r="G88" s="3">
        <f>22%*Tabella1_2[[#This Row],[IMPORTO]]</f>
        <v>1148.4000000000001</v>
      </c>
      <c r="H88" s="3">
        <f>Tabella1_2[[#This Row],[IMPORTO]]+Tabella1_2[[#This Row],[IVA]]</f>
        <v>6368.4</v>
      </c>
      <c r="I88" t="str">
        <f ca="1">IF(TODAY()-Tabella1_2[[#This Row],[DATA SCADENZA]]&gt;60,"DA PAGARE","PAGATA")</f>
        <v>DA PAGARE</v>
      </c>
    </row>
    <row r="89" spans="1:9" x14ac:dyDescent="0.3">
      <c r="A89">
        <v>160</v>
      </c>
      <c r="B89" s="1">
        <v>45400</v>
      </c>
      <c r="C89" s="3">
        <v>3280</v>
      </c>
      <c r="D89" t="s">
        <v>3</v>
      </c>
      <c r="E89" t="s">
        <v>12</v>
      </c>
      <c r="F89" s="1">
        <f t="shared" si="1"/>
        <v>45460</v>
      </c>
      <c r="G89" s="3">
        <f>22%*Tabella1_2[[#This Row],[IMPORTO]]</f>
        <v>721.6</v>
      </c>
      <c r="H89" s="3">
        <f>Tabella1_2[[#This Row],[IMPORTO]]+Tabella1_2[[#This Row],[IVA]]</f>
        <v>4001.6</v>
      </c>
      <c r="I89" t="str">
        <f ca="1">IF(TODAY()-Tabella1_2[[#This Row],[DATA SCADENZA]]&gt;60,"DA PAGARE","PAGATA")</f>
        <v>DA PAGARE</v>
      </c>
    </row>
    <row r="90" spans="1:9" x14ac:dyDescent="0.3">
      <c r="A90">
        <v>301</v>
      </c>
      <c r="B90" s="1">
        <v>45400</v>
      </c>
      <c r="C90" s="3">
        <v>1500</v>
      </c>
      <c r="D90" t="s">
        <v>8</v>
      </c>
      <c r="E90" t="s">
        <v>14</v>
      </c>
      <c r="F90" s="1">
        <f t="shared" si="1"/>
        <v>45460</v>
      </c>
      <c r="G90" s="3">
        <f>22%*Tabella1_2[[#This Row],[IMPORTO]]</f>
        <v>330</v>
      </c>
      <c r="H90" s="3">
        <f>Tabella1_2[[#This Row],[IMPORTO]]+Tabella1_2[[#This Row],[IVA]]</f>
        <v>1830</v>
      </c>
      <c r="I90" t="str">
        <f ca="1">IF(TODAY()-Tabella1_2[[#This Row],[DATA SCADENZA]]&gt;60,"DA PAGARE","PAGATA")</f>
        <v>DA PAGARE</v>
      </c>
    </row>
    <row r="91" spans="1:9" x14ac:dyDescent="0.3">
      <c r="A91">
        <v>256</v>
      </c>
      <c r="B91" s="1">
        <v>45400</v>
      </c>
      <c r="C91" s="3">
        <v>5200</v>
      </c>
      <c r="D91" t="s">
        <v>3</v>
      </c>
      <c r="E91" t="s">
        <v>14</v>
      </c>
      <c r="F91" s="1">
        <f t="shared" si="1"/>
        <v>45460</v>
      </c>
      <c r="G91" s="3">
        <f>22%*Tabella1_2[[#This Row],[IMPORTO]]</f>
        <v>1144</v>
      </c>
      <c r="H91" s="3">
        <f>Tabella1_2[[#This Row],[IMPORTO]]+Tabella1_2[[#This Row],[IVA]]</f>
        <v>6344</v>
      </c>
      <c r="I91" t="str">
        <f ca="1">IF(TODAY()-Tabella1_2[[#This Row],[DATA SCADENZA]]&gt;60,"DA PAGARE","PAGATA")</f>
        <v>DA PAGARE</v>
      </c>
    </row>
    <row r="92" spans="1:9" x14ac:dyDescent="0.3">
      <c r="A92">
        <v>192</v>
      </c>
      <c r="B92" s="1">
        <v>45400</v>
      </c>
      <c r="C92" s="3">
        <v>3920</v>
      </c>
      <c r="D92" t="s">
        <v>3</v>
      </c>
      <c r="E92" t="s">
        <v>13</v>
      </c>
      <c r="F92" s="1">
        <f t="shared" si="1"/>
        <v>45460</v>
      </c>
      <c r="G92" s="3">
        <f>22%*Tabella1_2[[#This Row],[IMPORTO]]</f>
        <v>862.4</v>
      </c>
      <c r="H92" s="3">
        <f>Tabella1_2[[#This Row],[IMPORTO]]+Tabella1_2[[#This Row],[IVA]]</f>
        <v>4782.3999999999996</v>
      </c>
      <c r="I92" t="str">
        <f ca="1">IF(TODAY()-Tabella1_2[[#This Row],[DATA SCADENZA]]&gt;60,"DA PAGARE","PAGATA")</f>
        <v>DA PAGARE</v>
      </c>
    </row>
    <row r="93" spans="1:9" x14ac:dyDescent="0.3">
      <c r="A93">
        <v>177</v>
      </c>
      <c r="B93" s="1">
        <v>45400</v>
      </c>
      <c r="C93" s="3">
        <v>3620</v>
      </c>
      <c r="D93" t="s">
        <v>3</v>
      </c>
      <c r="E93" t="s">
        <v>13</v>
      </c>
      <c r="F93" s="1">
        <f t="shared" si="1"/>
        <v>45460</v>
      </c>
      <c r="G93" s="3">
        <f>22%*Tabella1_2[[#This Row],[IMPORTO]]</f>
        <v>796.4</v>
      </c>
      <c r="H93" s="3">
        <f>Tabella1_2[[#This Row],[IMPORTO]]+Tabella1_2[[#This Row],[IVA]]</f>
        <v>4416.3999999999996</v>
      </c>
      <c r="I93" t="str">
        <f ca="1">IF(TODAY()-Tabella1_2[[#This Row],[DATA SCADENZA]]&gt;60,"DA PAGARE","PAGATA")</f>
        <v>DA PAGARE</v>
      </c>
    </row>
    <row r="94" spans="1:9" x14ac:dyDescent="0.3">
      <c r="A94">
        <v>199</v>
      </c>
      <c r="B94" s="1">
        <v>45400</v>
      </c>
      <c r="C94" s="3">
        <v>4060</v>
      </c>
      <c r="D94" t="s">
        <v>8</v>
      </c>
      <c r="E94" t="s">
        <v>13</v>
      </c>
      <c r="F94" s="1">
        <f t="shared" si="1"/>
        <v>45460</v>
      </c>
      <c r="G94" s="3">
        <f>22%*Tabella1_2[[#This Row],[IMPORTO]]</f>
        <v>893.2</v>
      </c>
      <c r="H94" s="3">
        <f>Tabella1_2[[#This Row],[IMPORTO]]+Tabella1_2[[#This Row],[IVA]]</f>
        <v>4953.2</v>
      </c>
      <c r="I94" t="str">
        <f ca="1">IF(TODAY()-Tabella1_2[[#This Row],[DATA SCADENZA]]&gt;60,"DA PAGARE","PAGATA")</f>
        <v>DA PAGARE</v>
      </c>
    </row>
    <row r="95" spans="1:9" x14ac:dyDescent="0.3">
      <c r="A95">
        <v>258</v>
      </c>
      <c r="B95" s="1">
        <v>45400</v>
      </c>
      <c r="C95" s="3">
        <v>5240</v>
      </c>
      <c r="D95" t="s">
        <v>5</v>
      </c>
      <c r="E95" t="s">
        <v>12</v>
      </c>
      <c r="F95" s="1">
        <f t="shared" si="1"/>
        <v>45460</v>
      </c>
      <c r="G95" s="3">
        <f>22%*Tabella1_2[[#This Row],[IMPORTO]]</f>
        <v>1152.8</v>
      </c>
      <c r="H95" s="3">
        <f>Tabella1_2[[#This Row],[IMPORTO]]+Tabella1_2[[#This Row],[IVA]]</f>
        <v>6392.8</v>
      </c>
      <c r="I95" t="str">
        <f ca="1">IF(TODAY()-Tabella1_2[[#This Row],[DATA SCADENZA]]&gt;60,"DA PAGARE","PAGATA")</f>
        <v>DA PAGARE</v>
      </c>
    </row>
    <row r="96" spans="1:9" x14ac:dyDescent="0.3">
      <c r="A96">
        <v>293</v>
      </c>
      <c r="B96" s="1">
        <v>45400</v>
      </c>
      <c r="C96" s="3">
        <v>5940</v>
      </c>
      <c r="D96" t="s">
        <v>6</v>
      </c>
      <c r="E96" t="s">
        <v>12</v>
      </c>
      <c r="F96" s="1">
        <f t="shared" si="1"/>
        <v>45460</v>
      </c>
      <c r="G96" s="3">
        <f>22%*Tabella1_2[[#This Row],[IMPORTO]]</f>
        <v>1306.8</v>
      </c>
      <c r="H96" s="3">
        <f>Tabella1_2[[#This Row],[IMPORTO]]+Tabella1_2[[#This Row],[IVA]]</f>
        <v>7246.8</v>
      </c>
      <c r="I96" t="str">
        <f ca="1">IF(TODAY()-Tabella1_2[[#This Row],[DATA SCADENZA]]&gt;60,"DA PAGARE","PAGATA")</f>
        <v>DA PAGARE</v>
      </c>
    </row>
    <row r="97" spans="1:9" x14ac:dyDescent="0.3">
      <c r="A97">
        <v>139</v>
      </c>
      <c r="B97" s="1">
        <v>45400</v>
      </c>
      <c r="C97" s="3">
        <v>2860</v>
      </c>
      <c r="D97" t="s">
        <v>5</v>
      </c>
      <c r="E97" t="s">
        <v>12</v>
      </c>
      <c r="F97" s="1">
        <f t="shared" si="1"/>
        <v>45460</v>
      </c>
      <c r="G97" s="3">
        <f>22%*Tabella1_2[[#This Row],[IMPORTO]]</f>
        <v>629.20000000000005</v>
      </c>
      <c r="H97" s="3">
        <f>Tabella1_2[[#This Row],[IMPORTO]]+Tabella1_2[[#This Row],[IVA]]</f>
        <v>3489.2</v>
      </c>
      <c r="I97" t="str">
        <f ca="1">IF(TODAY()-Tabella1_2[[#This Row],[DATA SCADENZA]]&gt;60,"DA PAGARE","PAGATA")</f>
        <v>DA PAGARE</v>
      </c>
    </row>
    <row r="98" spans="1:9" x14ac:dyDescent="0.3">
      <c r="A98">
        <v>324</v>
      </c>
      <c r="B98" s="1">
        <v>45400</v>
      </c>
      <c r="C98" s="3">
        <v>950</v>
      </c>
      <c r="D98" t="s">
        <v>3</v>
      </c>
      <c r="E98" t="s">
        <v>12</v>
      </c>
      <c r="F98" s="1">
        <f t="shared" si="1"/>
        <v>45460</v>
      </c>
      <c r="G98" s="3">
        <f>22%*Tabella1_2[[#This Row],[IMPORTO]]</f>
        <v>209</v>
      </c>
      <c r="H98" s="3">
        <f>Tabella1_2[[#This Row],[IMPORTO]]+Tabella1_2[[#This Row],[IVA]]</f>
        <v>1159</v>
      </c>
      <c r="I98" t="str">
        <f ca="1">IF(TODAY()-Tabella1_2[[#This Row],[DATA SCADENZA]]&gt;60,"DA PAGARE","PAGATA")</f>
        <v>DA PAGARE</v>
      </c>
    </row>
    <row r="99" spans="1:9" x14ac:dyDescent="0.3">
      <c r="A99">
        <v>249</v>
      </c>
      <c r="B99" s="1">
        <v>45400</v>
      </c>
      <c r="C99" s="3">
        <v>5060</v>
      </c>
      <c r="D99" t="s">
        <v>22</v>
      </c>
      <c r="E99" t="s">
        <v>13</v>
      </c>
      <c r="F99" s="1">
        <f t="shared" si="1"/>
        <v>45460</v>
      </c>
      <c r="G99" s="3">
        <f>22%*Tabella1_2[[#This Row],[IMPORTO]]</f>
        <v>1113.2</v>
      </c>
      <c r="H99" s="3">
        <f>Tabella1_2[[#This Row],[IMPORTO]]+Tabella1_2[[#This Row],[IVA]]</f>
        <v>6173.2</v>
      </c>
      <c r="I99" t="str">
        <f ca="1">IF(TODAY()-Tabella1_2[[#This Row],[DATA SCADENZA]]&gt;60,"DA PAGARE","PAGATA")</f>
        <v>DA PAGARE</v>
      </c>
    </row>
    <row r="100" spans="1:9" x14ac:dyDescent="0.3">
      <c r="A100">
        <v>347</v>
      </c>
      <c r="B100" s="1">
        <v>45400</v>
      </c>
      <c r="C100" s="3">
        <v>2100</v>
      </c>
      <c r="D100" t="s">
        <v>3</v>
      </c>
      <c r="E100" t="s">
        <v>13</v>
      </c>
      <c r="F100" s="1">
        <f t="shared" si="1"/>
        <v>45460</v>
      </c>
      <c r="G100" s="3">
        <f>22%*Tabella1_2[[#This Row],[IMPORTO]]</f>
        <v>462</v>
      </c>
      <c r="H100" s="3">
        <f>Tabella1_2[[#This Row],[IMPORTO]]+Tabella1_2[[#This Row],[IVA]]</f>
        <v>2562</v>
      </c>
      <c r="I100" t="str">
        <f ca="1">IF(TODAY()-Tabella1_2[[#This Row],[DATA SCADENZA]]&gt;60,"DA PAGARE","PAGATA")</f>
        <v>DA PAGARE</v>
      </c>
    </row>
    <row r="101" spans="1:9" x14ac:dyDescent="0.3">
      <c r="A101">
        <v>248</v>
      </c>
      <c r="B101" s="1">
        <v>45400</v>
      </c>
      <c r="C101" s="3">
        <v>5040</v>
      </c>
      <c r="D101" t="s">
        <v>22</v>
      </c>
      <c r="E101" t="s">
        <v>13</v>
      </c>
      <c r="F101" s="1">
        <f t="shared" si="1"/>
        <v>45460</v>
      </c>
      <c r="G101" s="3">
        <f>22%*Tabella1_2[[#This Row],[IMPORTO]]</f>
        <v>1108.8</v>
      </c>
      <c r="H101" s="3">
        <f>Tabella1_2[[#This Row],[IMPORTO]]+Tabella1_2[[#This Row],[IVA]]</f>
        <v>6148.8</v>
      </c>
      <c r="I101" t="str">
        <f ca="1">IF(TODAY()-Tabella1_2[[#This Row],[DATA SCADENZA]]&gt;60,"DA PAGARE","PAGATA")</f>
        <v>DA PAGARE</v>
      </c>
    </row>
    <row r="102" spans="1:9" x14ac:dyDescent="0.3">
      <c r="A102">
        <v>205</v>
      </c>
      <c r="B102" s="1">
        <v>45400</v>
      </c>
      <c r="C102" s="3">
        <v>4180</v>
      </c>
      <c r="D102" t="s">
        <v>3</v>
      </c>
      <c r="E102" t="s">
        <v>13</v>
      </c>
      <c r="F102" s="1">
        <f t="shared" si="1"/>
        <v>45460</v>
      </c>
      <c r="G102" s="3">
        <f>22%*Tabella1_2[[#This Row],[IMPORTO]]</f>
        <v>919.6</v>
      </c>
      <c r="H102" s="3">
        <f>Tabella1_2[[#This Row],[IMPORTO]]+Tabella1_2[[#This Row],[IVA]]</f>
        <v>5099.6000000000004</v>
      </c>
      <c r="I102" t="str">
        <f ca="1">IF(TODAY()-Tabella1_2[[#This Row],[DATA SCADENZA]]&gt;60,"DA PAGARE","PAGATA")</f>
        <v>DA PAGARE</v>
      </c>
    </row>
    <row r="103" spans="1:9" x14ac:dyDescent="0.3">
      <c r="A103">
        <v>309</v>
      </c>
      <c r="B103" s="1">
        <v>45400</v>
      </c>
      <c r="C103" s="3">
        <v>200</v>
      </c>
      <c r="D103" t="s">
        <v>5</v>
      </c>
      <c r="E103" t="s">
        <v>11</v>
      </c>
      <c r="F103" s="1">
        <f t="shared" si="1"/>
        <v>45460</v>
      </c>
      <c r="G103" s="3">
        <f>22%*Tabella1_2[[#This Row],[IMPORTO]]</f>
        <v>44</v>
      </c>
      <c r="H103" s="3">
        <f>Tabella1_2[[#This Row],[IMPORTO]]+Tabella1_2[[#This Row],[IVA]]</f>
        <v>244</v>
      </c>
      <c r="I103" t="str">
        <f ca="1">IF(TODAY()-Tabella1_2[[#This Row],[DATA SCADENZA]]&gt;60,"DA PAGARE","PAGATA")</f>
        <v>DA PAGARE</v>
      </c>
    </row>
    <row r="104" spans="1:9" x14ac:dyDescent="0.3">
      <c r="A104">
        <v>206</v>
      </c>
      <c r="B104" s="1">
        <v>45400</v>
      </c>
      <c r="C104" s="3">
        <v>4200</v>
      </c>
      <c r="D104" t="s">
        <v>4</v>
      </c>
      <c r="E104" t="s">
        <v>13</v>
      </c>
      <c r="F104" s="1">
        <f t="shared" si="1"/>
        <v>45460</v>
      </c>
      <c r="G104" s="3">
        <f>22%*Tabella1_2[[#This Row],[IMPORTO]]</f>
        <v>924</v>
      </c>
      <c r="H104" s="3">
        <f>Tabella1_2[[#This Row],[IMPORTO]]+Tabella1_2[[#This Row],[IVA]]</f>
        <v>5124</v>
      </c>
      <c r="I104" t="str">
        <f ca="1">IF(TODAY()-Tabella1_2[[#This Row],[DATA SCADENZA]]&gt;60,"DA PAGARE","PAGATA")</f>
        <v>DA PAGARE</v>
      </c>
    </row>
    <row r="105" spans="1:9" x14ac:dyDescent="0.3">
      <c r="A105">
        <v>318</v>
      </c>
      <c r="B105" s="1">
        <v>45400</v>
      </c>
      <c r="C105" s="3">
        <v>650</v>
      </c>
      <c r="D105" t="s">
        <v>8</v>
      </c>
      <c r="E105" t="s">
        <v>13</v>
      </c>
      <c r="F105" s="1">
        <f t="shared" si="1"/>
        <v>45460</v>
      </c>
      <c r="G105" s="3">
        <f>22%*Tabella1_2[[#This Row],[IMPORTO]]</f>
        <v>143</v>
      </c>
      <c r="H105" s="3">
        <f>Tabella1_2[[#This Row],[IMPORTO]]+Tabella1_2[[#This Row],[IVA]]</f>
        <v>793</v>
      </c>
      <c r="I105" t="str">
        <f ca="1">IF(TODAY()-Tabella1_2[[#This Row],[DATA SCADENZA]]&gt;60,"DA PAGARE","PAGATA")</f>
        <v>DA PAGARE</v>
      </c>
    </row>
    <row r="106" spans="1:9" x14ac:dyDescent="0.3">
      <c r="A106">
        <v>254</v>
      </c>
      <c r="B106" s="1">
        <v>45400</v>
      </c>
      <c r="C106" s="3">
        <v>5160</v>
      </c>
      <c r="D106" t="s">
        <v>22</v>
      </c>
      <c r="E106" t="s">
        <v>12</v>
      </c>
      <c r="F106" s="1">
        <f t="shared" si="1"/>
        <v>45460</v>
      </c>
      <c r="G106" s="3">
        <f>22%*Tabella1_2[[#This Row],[IMPORTO]]</f>
        <v>1135.2</v>
      </c>
      <c r="H106" s="3">
        <f>Tabella1_2[[#This Row],[IMPORTO]]+Tabella1_2[[#This Row],[IVA]]</f>
        <v>6295.2</v>
      </c>
      <c r="I106" t="str">
        <f ca="1">IF(TODAY()-Tabella1_2[[#This Row],[DATA SCADENZA]]&gt;60,"DA PAGARE","PAGATA")</f>
        <v>DA PAGARE</v>
      </c>
    </row>
    <row r="107" spans="1:9" x14ac:dyDescent="0.3">
      <c r="A107">
        <v>379</v>
      </c>
      <c r="B107" s="1">
        <v>45400</v>
      </c>
      <c r="C107" s="3">
        <v>3700</v>
      </c>
      <c r="D107" t="s">
        <v>3</v>
      </c>
      <c r="E107" t="s">
        <v>11</v>
      </c>
      <c r="F107" s="1">
        <f t="shared" si="1"/>
        <v>45460</v>
      </c>
      <c r="G107" s="3">
        <f>22%*Tabella1_2[[#This Row],[IMPORTO]]</f>
        <v>814</v>
      </c>
      <c r="H107" s="3">
        <f>Tabella1_2[[#This Row],[IMPORTO]]+Tabella1_2[[#This Row],[IVA]]</f>
        <v>4514</v>
      </c>
      <c r="I107" t="str">
        <f ca="1">IF(TODAY()-Tabella1_2[[#This Row],[DATA SCADENZA]]&gt;60,"DA PAGARE","PAGATA")</f>
        <v>DA PAGARE</v>
      </c>
    </row>
    <row r="108" spans="1:9" x14ac:dyDescent="0.3">
      <c r="A108">
        <v>72</v>
      </c>
      <c r="B108" s="1">
        <v>45400</v>
      </c>
      <c r="C108" s="3">
        <v>1520</v>
      </c>
      <c r="D108" t="s">
        <v>6</v>
      </c>
      <c r="E108" t="s">
        <v>12</v>
      </c>
      <c r="F108" s="1">
        <f t="shared" si="1"/>
        <v>45460</v>
      </c>
      <c r="G108" s="3">
        <f>22%*Tabella1_2[[#This Row],[IMPORTO]]</f>
        <v>334.4</v>
      </c>
      <c r="H108" s="3">
        <f>Tabella1_2[[#This Row],[IMPORTO]]+Tabella1_2[[#This Row],[IVA]]</f>
        <v>1854.4</v>
      </c>
      <c r="I108" t="str">
        <f ca="1">IF(TODAY()-Tabella1_2[[#This Row],[DATA SCADENZA]]&gt;60,"DA PAGARE","PAGATA")</f>
        <v>DA PAGARE</v>
      </c>
    </row>
    <row r="109" spans="1:9" x14ac:dyDescent="0.3">
      <c r="A109">
        <v>406</v>
      </c>
      <c r="B109" s="1">
        <v>45400</v>
      </c>
      <c r="C109" s="3">
        <v>5050</v>
      </c>
      <c r="D109" t="s">
        <v>8</v>
      </c>
      <c r="E109" t="s">
        <v>12</v>
      </c>
      <c r="F109" s="1">
        <f t="shared" si="1"/>
        <v>45460</v>
      </c>
      <c r="G109" s="3">
        <f>22%*Tabella1_2[[#This Row],[IMPORTO]]</f>
        <v>1111</v>
      </c>
      <c r="H109" s="3">
        <f>Tabella1_2[[#This Row],[IMPORTO]]+Tabella1_2[[#This Row],[IVA]]</f>
        <v>6161</v>
      </c>
      <c r="I109" t="str">
        <f ca="1">IF(TODAY()-Tabella1_2[[#This Row],[DATA SCADENZA]]&gt;60,"DA PAGARE","PAGATA")</f>
        <v>DA PAGARE</v>
      </c>
    </row>
    <row r="110" spans="1:9" x14ac:dyDescent="0.3">
      <c r="A110">
        <v>393</v>
      </c>
      <c r="B110" s="1">
        <v>45400</v>
      </c>
      <c r="C110" s="3">
        <v>4400</v>
      </c>
      <c r="D110" t="s">
        <v>4</v>
      </c>
      <c r="E110" t="s">
        <v>11</v>
      </c>
      <c r="F110" s="1">
        <f t="shared" si="1"/>
        <v>45460</v>
      </c>
      <c r="G110" s="3">
        <f>22%*Tabella1_2[[#This Row],[IMPORTO]]</f>
        <v>968</v>
      </c>
      <c r="H110" s="3">
        <f>Tabella1_2[[#This Row],[IMPORTO]]+Tabella1_2[[#This Row],[IVA]]</f>
        <v>5368</v>
      </c>
      <c r="I110" t="str">
        <f ca="1">IF(TODAY()-Tabella1_2[[#This Row],[DATA SCADENZA]]&gt;60,"DA PAGARE","PAGATA")</f>
        <v>DA PAGARE</v>
      </c>
    </row>
    <row r="111" spans="1:9" x14ac:dyDescent="0.3">
      <c r="A111">
        <v>23</v>
      </c>
      <c r="B111" s="1">
        <v>45400</v>
      </c>
      <c r="C111" s="3">
        <v>540</v>
      </c>
      <c r="D111" t="s">
        <v>7</v>
      </c>
      <c r="E111" t="s">
        <v>13</v>
      </c>
      <c r="F111" s="1">
        <f t="shared" si="1"/>
        <v>45460</v>
      </c>
      <c r="G111" s="3">
        <f>22%*Tabella1_2[[#This Row],[IMPORTO]]</f>
        <v>118.8</v>
      </c>
      <c r="H111" s="3">
        <f>Tabella1_2[[#This Row],[IMPORTO]]+Tabella1_2[[#This Row],[IVA]]</f>
        <v>658.8</v>
      </c>
      <c r="I111" t="str">
        <f ca="1">IF(TODAY()-Tabella1_2[[#This Row],[DATA SCADENZA]]&gt;60,"DA PAGARE","PAGATA")</f>
        <v>DA PAGARE</v>
      </c>
    </row>
    <row r="112" spans="1:9" x14ac:dyDescent="0.3">
      <c r="A112">
        <v>401</v>
      </c>
      <c r="B112" s="1">
        <v>45400</v>
      </c>
      <c r="C112" s="3">
        <v>4800</v>
      </c>
      <c r="D112" t="s">
        <v>22</v>
      </c>
      <c r="E112" t="s">
        <v>13</v>
      </c>
      <c r="F112" s="1">
        <f t="shared" si="1"/>
        <v>45460</v>
      </c>
      <c r="G112" s="3">
        <f>22%*Tabella1_2[[#This Row],[IMPORTO]]</f>
        <v>1056</v>
      </c>
      <c r="H112" s="3">
        <f>Tabella1_2[[#This Row],[IMPORTO]]+Tabella1_2[[#This Row],[IVA]]</f>
        <v>5856</v>
      </c>
      <c r="I112" t="str">
        <f ca="1">IF(TODAY()-Tabella1_2[[#This Row],[DATA SCADENZA]]&gt;60,"DA PAGARE","PAGATA")</f>
        <v>DA PAGARE</v>
      </c>
    </row>
    <row r="113" spans="1:9" x14ac:dyDescent="0.3">
      <c r="A113">
        <v>30</v>
      </c>
      <c r="B113" s="1">
        <v>45400</v>
      </c>
      <c r="C113" s="3">
        <v>680</v>
      </c>
      <c r="D113" t="s">
        <v>4</v>
      </c>
      <c r="E113" t="s">
        <v>12</v>
      </c>
      <c r="F113" s="1">
        <f t="shared" si="1"/>
        <v>45460</v>
      </c>
      <c r="G113" s="3">
        <f>22%*Tabella1_2[[#This Row],[IMPORTO]]</f>
        <v>149.6</v>
      </c>
      <c r="H113" s="3">
        <f>Tabella1_2[[#This Row],[IMPORTO]]+Tabella1_2[[#This Row],[IVA]]</f>
        <v>829.6</v>
      </c>
      <c r="I113" t="str">
        <f ca="1">IF(TODAY()-Tabella1_2[[#This Row],[DATA SCADENZA]]&gt;60,"DA PAGARE","PAGATA")</f>
        <v>DA PAGARE</v>
      </c>
    </row>
    <row r="114" spans="1:9" x14ac:dyDescent="0.3">
      <c r="A114">
        <v>385</v>
      </c>
      <c r="B114" s="1">
        <v>45400</v>
      </c>
      <c r="C114" s="3">
        <v>4000</v>
      </c>
      <c r="D114" t="s">
        <v>22</v>
      </c>
      <c r="E114" t="s">
        <v>14</v>
      </c>
      <c r="F114" s="1">
        <f t="shared" si="1"/>
        <v>45460</v>
      </c>
      <c r="G114" s="3">
        <f>22%*Tabella1_2[[#This Row],[IMPORTO]]</f>
        <v>880</v>
      </c>
      <c r="H114" s="3">
        <f>Tabella1_2[[#This Row],[IMPORTO]]+Tabella1_2[[#This Row],[IVA]]</f>
        <v>4880</v>
      </c>
      <c r="I114" t="str">
        <f ca="1">IF(TODAY()-Tabella1_2[[#This Row],[DATA SCADENZA]]&gt;60,"DA PAGARE","PAGATA")</f>
        <v>DA PAGARE</v>
      </c>
    </row>
    <row r="115" spans="1:9" x14ac:dyDescent="0.3">
      <c r="A115">
        <v>51</v>
      </c>
      <c r="B115" s="1">
        <v>45400</v>
      </c>
      <c r="C115" s="3">
        <v>1100</v>
      </c>
      <c r="D115" t="s">
        <v>9</v>
      </c>
      <c r="E115" t="s">
        <v>13</v>
      </c>
      <c r="F115" s="1">
        <f t="shared" si="1"/>
        <v>45460</v>
      </c>
      <c r="G115" s="3">
        <f>22%*Tabella1_2[[#This Row],[IMPORTO]]</f>
        <v>242</v>
      </c>
      <c r="H115" s="3">
        <f>Tabella1_2[[#This Row],[IMPORTO]]+Tabella1_2[[#This Row],[IVA]]</f>
        <v>1342</v>
      </c>
      <c r="I115" t="str">
        <f ca="1">IF(TODAY()-Tabella1_2[[#This Row],[DATA SCADENZA]]&gt;60,"DA PAGARE","PAGATA")</f>
        <v>DA PAGARE</v>
      </c>
    </row>
    <row r="116" spans="1:9" x14ac:dyDescent="0.3">
      <c r="A116">
        <v>95</v>
      </c>
      <c r="B116" s="1">
        <v>45400</v>
      </c>
      <c r="C116" s="3">
        <v>1980</v>
      </c>
      <c r="D116" t="s">
        <v>22</v>
      </c>
      <c r="E116" t="s">
        <v>13</v>
      </c>
      <c r="F116" s="1">
        <f t="shared" si="1"/>
        <v>45460</v>
      </c>
      <c r="G116" s="3">
        <f>22%*Tabella1_2[[#This Row],[IMPORTO]]</f>
        <v>435.6</v>
      </c>
      <c r="H116" s="3">
        <f>Tabella1_2[[#This Row],[IMPORTO]]+Tabella1_2[[#This Row],[IVA]]</f>
        <v>2415.6</v>
      </c>
      <c r="I116" t="str">
        <f ca="1">IF(TODAY()-Tabella1_2[[#This Row],[DATA SCADENZA]]&gt;60,"DA PAGARE","PAGATA")</f>
        <v>DA PAGARE</v>
      </c>
    </row>
    <row r="117" spans="1:9" x14ac:dyDescent="0.3">
      <c r="A117">
        <v>495</v>
      </c>
      <c r="B117" s="1">
        <v>45400</v>
      </c>
      <c r="C117" s="3">
        <v>4500</v>
      </c>
      <c r="D117" t="s">
        <v>4</v>
      </c>
      <c r="E117" t="s">
        <v>12</v>
      </c>
      <c r="F117" s="1">
        <f t="shared" si="1"/>
        <v>45460</v>
      </c>
      <c r="G117" s="3">
        <f>22%*Tabella1_2[[#This Row],[IMPORTO]]</f>
        <v>990</v>
      </c>
      <c r="H117" s="3">
        <f>Tabella1_2[[#This Row],[IMPORTO]]+Tabella1_2[[#This Row],[IVA]]</f>
        <v>5490</v>
      </c>
      <c r="I117" t="str">
        <f ca="1">IF(TODAY()-Tabella1_2[[#This Row],[DATA SCADENZA]]&gt;60,"DA PAGARE","PAGATA")</f>
        <v>DA PAGARE</v>
      </c>
    </row>
    <row r="118" spans="1:9" x14ac:dyDescent="0.3">
      <c r="A118">
        <v>101</v>
      </c>
      <c r="B118" s="1">
        <v>45400</v>
      </c>
      <c r="C118" s="3">
        <v>2100</v>
      </c>
      <c r="D118" t="s">
        <v>22</v>
      </c>
      <c r="E118" t="s">
        <v>13</v>
      </c>
      <c r="F118" s="1">
        <f t="shared" si="1"/>
        <v>45460</v>
      </c>
      <c r="G118" s="3">
        <f>22%*Tabella1_2[[#This Row],[IMPORTO]]</f>
        <v>462</v>
      </c>
      <c r="H118" s="3">
        <f>Tabella1_2[[#This Row],[IMPORTO]]+Tabella1_2[[#This Row],[IVA]]</f>
        <v>2562</v>
      </c>
      <c r="I118" t="str">
        <f ca="1">IF(TODAY()-Tabella1_2[[#This Row],[DATA SCADENZA]]&gt;60,"DA PAGARE","PAGATA")</f>
        <v>DA PAGARE</v>
      </c>
    </row>
    <row r="119" spans="1:9" x14ac:dyDescent="0.3">
      <c r="A119">
        <v>15</v>
      </c>
      <c r="B119" s="1">
        <v>45400</v>
      </c>
      <c r="C119" s="3">
        <v>380</v>
      </c>
      <c r="D119" t="s">
        <v>8</v>
      </c>
      <c r="E119" t="s">
        <v>11</v>
      </c>
      <c r="F119" s="1">
        <f t="shared" si="1"/>
        <v>45460</v>
      </c>
      <c r="G119" s="3">
        <f>22%*Tabella1_2[[#This Row],[IMPORTO]]</f>
        <v>83.6</v>
      </c>
      <c r="H119" s="3">
        <f>Tabella1_2[[#This Row],[IMPORTO]]+Tabella1_2[[#This Row],[IVA]]</f>
        <v>463.6</v>
      </c>
      <c r="I119" t="str">
        <f ca="1">IF(TODAY()-Tabella1_2[[#This Row],[DATA SCADENZA]]&gt;60,"DA PAGARE","PAGATA")</f>
        <v>DA PAGARE</v>
      </c>
    </row>
    <row r="120" spans="1:9" x14ac:dyDescent="0.3">
      <c r="A120">
        <v>3</v>
      </c>
      <c r="B120" s="1">
        <v>45400</v>
      </c>
      <c r="C120" s="3">
        <v>140</v>
      </c>
      <c r="D120" t="s">
        <v>5</v>
      </c>
      <c r="E120" t="s">
        <v>13</v>
      </c>
      <c r="F120" s="1">
        <f t="shared" si="1"/>
        <v>45460</v>
      </c>
      <c r="G120" s="3">
        <f>22%*Tabella1_2[[#This Row],[IMPORTO]]</f>
        <v>30.8</v>
      </c>
      <c r="H120" s="3">
        <f>Tabella1_2[[#This Row],[IMPORTO]]+Tabella1_2[[#This Row],[IVA]]</f>
        <v>170.8</v>
      </c>
      <c r="I120" t="str">
        <f ca="1">IF(TODAY()-Tabella1_2[[#This Row],[DATA SCADENZA]]&gt;60,"DA PAGARE","PAGATA")</f>
        <v>DA PAGARE</v>
      </c>
    </row>
    <row r="121" spans="1:9" x14ac:dyDescent="0.3">
      <c r="A121">
        <v>424</v>
      </c>
      <c r="B121" s="1">
        <v>45400</v>
      </c>
      <c r="C121" s="3">
        <v>5950</v>
      </c>
      <c r="D121" t="s">
        <v>22</v>
      </c>
      <c r="E121" t="s">
        <v>14</v>
      </c>
      <c r="F121" s="1">
        <f t="shared" si="1"/>
        <v>45460</v>
      </c>
      <c r="G121" s="3">
        <f>22%*Tabella1_2[[#This Row],[IMPORTO]]</f>
        <v>1309</v>
      </c>
      <c r="H121" s="3">
        <f>Tabella1_2[[#This Row],[IMPORTO]]+Tabella1_2[[#This Row],[IVA]]</f>
        <v>7259</v>
      </c>
      <c r="I121" t="str">
        <f ca="1">IF(TODAY()-Tabella1_2[[#This Row],[DATA SCADENZA]]&gt;60,"DA PAGARE","PAGATA")</f>
        <v>DA PAGARE</v>
      </c>
    </row>
    <row r="122" spans="1:9" x14ac:dyDescent="0.3">
      <c r="A122">
        <v>43</v>
      </c>
      <c r="B122" s="1">
        <v>45400</v>
      </c>
      <c r="C122" s="3">
        <v>940</v>
      </c>
      <c r="D122" t="s">
        <v>8</v>
      </c>
      <c r="E122" t="s">
        <v>11</v>
      </c>
      <c r="F122" s="1">
        <f t="shared" si="1"/>
        <v>45460</v>
      </c>
      <c r="G122" s="3">
        <f>22%*Tabella1_2[[#This Row],[IMPORTO]]</f>
        <v>206.8</v>
      </c>
      <c r="H122" s="3">
        <f>Tabella1_2[[#This Row],[IMPORTO]]+Tabella1_2[[#This Row],[IVA]]</f>
        <v>1146.8</v>
      </c>
      <c r="I122" t="str">
        <f ca="1">IF(TODAY()-Tabella1_2[[#This Row],[DATA SCADENZA]]&gt;60,"DA PAGARE","PAGATA")</f>
        <v>DA PAGARE</v>
      </c>
    </row>
    <row r="123" spans="1:9" x14ac:dyDescent="0.3">
      <c r="A123">
        <v>376</v>
      </c>
      <c r="B123" s="1">
        <v>45400</v>
      </c>
      <c r="C123" s="3">
        <v>3550</v>
      </c>
      <c r="D123" t="s">
        <v>4</v>
      </c>
      <c r="E123" t="s">
        <v>11</v>
      </c>
      <c r="F123" s="1">
        <f t="shared" si="1"/>
        <v>45460</v>
      </c>
      <c r="G123" s="3">
        <f>22%*Tabella1_2[[#This Row],[IMPORTO]]</f>
        <v>781</v>
      </c>
      <c r="H123" s="3">
        <f>Tabella1_2[[#This Row],[IMPORTO]]+Tabella1_2[[#This Row],[IVA]]</f>
        <v>4331</v>
      </c>
      <c r="I123" t="str">
        <f ca="1">IF(TODAY()-Tabella1_2[[#This Row],[DATA SCADENZA]]&gt;60,"DA PAGARE","PAGATA")</f>
        <v>DA PAGARE</v>
      </c>
    </row>
    <row r="124" spans="1:9" x14ac:dyDescent="0.3">
      <c r="A124">
        <v>329</v>
      </c>
      <c r="B124" s="1">
        <v>45399</v>
      </c>
      <c r="C124" s="3">
        <v>1200</v>
      </c>
      <c r="D124" t="s">
        <v>7</v>
      </c>
      <c r="E124" t="s">
        <v>14</v>
      </c>
      <c r="F124" s="1">
        <f t="shared" si="1"/>
        <v>45459</v>
      </c>
      <c r="G124" s="3">
        <f>22%*Tabella1_2[[#This Row],[IMPORTO]]</f>
        <v>264</v>
      </c>
      <c r="H124" s="3">
        <f>Tabella1_2[[#This Row],[IMPORTO]]+Tabella1_2[[#This Row],[IVA]]</f>
        <v>1464</v>
      </c>
      <c r="I124" t="str">
        <f ca="1">IF(TODAY()-Tabella1_2[[#This Row],[DATA SCADENZA]]&gt;60,"DA PAGARE","PAGATA")</f>
        <v>DA PAGARE</v>
      </c>
    </row>
    <row r="125" spans="1:9" x14ac:dyDescent="0.3">
      <c r="A125">
        <v>84</v>
      </c>
      <c r="B125" s="1">
        <v>45399</v>
      </c>
      <c r="C125" s="3">
        <v>1760</v>
      </c>
      <c r="D125" t="s">
        <v>22</v>
      </c>
      <c r="E125" t="s">
        <v>12</v>
      </c>
      <c r="F125" s="1">
        <f t="shared" si="1"/>
        <v>45459</v>
      </c>
      <c r="G125" s="3">
        <f>22%*Tabella1_2[[#This Row],[IMPORTO]]</f>
        <v>387.2</v>
      </c>
      <c r="H125" s="3">
        <f>Tabella1_2[[#This Row],[IMPORTO]]+Tabella1_2[[#This Row],[IVA]]</f>
        <v>2147.1999999999998</v>
      </c>
      <c r="I125" t="str">
        <f ca="1">IF(TODAY()-Tabella1_2[[#This Row],[DATA SCADENZA]]&gt;60,"DA PAGARE","PAGATA")</f>
        <v>DA PAGARE</v>
      </c>
    </row>
    <row r="126" spans="1:9" x14ac:dyDescent="0.3">
      <c r="A126">
        <v>330</v>
      </c>
      <c r="B126" s="1">
        <v>45399</v>
      </c>
      <c r="C126" s="3">
        <v>1250</v>
      </c>
      <c r="D126" t="s">
        <v>3</v>
      </c>
      <c r="E126" t="s">
        <v>11</v>
      </c>
      <c r="F126" s="1">
        <f t="shared" si="1"/>
        <v>45459</v>
      </c>
      <c r="G126" s="3">
        <f>22%*Tabella1_2[[#This Row],[IMPORTO]]</f>
        <v>275</v>
      </c>
      <c r="H126" s="3">
        <f>Tabella1_2[[#This Row],[IMPORTO]]+Tabella1_2[[#This Row],[IVA]]</f>
        <v>1525</v>
      </c>
      <c r="I126" t="str">
        <f ca="1">IF(TODAY()-Tabella1_2[[#This Row],[DATA SCADENZA]]&gt;60,"DA PAGARE","PAGATA")</f>
        <v>DA PAGARE</v>
      </c>
    </row>
    <row r="127" spans="1:9" x14ac:dyDescent="0.3">
      <c r="A127">
        <v>140</v>
      </c>
      <c r="B127" s="1">
        <v>45399</v>
      </c>
      <c r="C127" s="3">
        <v>2880</v>
      </c>
      <c r="D127" t="s">
        <v>6</v>
      </c>
      <c r="E127" t="s">
        <v>12</v>
      </c>
      <c r="F127" s="1">
        <f t="shared" si="1"/>
        <v>45459</v>
      </c>
      <c r="G127" s="3">
        <f>22%*Tabella1_2[[#This Row],[IMPORTO]]</f>
        <v>633.6</v>
      </c>
      <c r="H127" s="3">
        <f>Tabella1_2[[#This Row],[IMPORTO]]+Tabella1_2[[#This Row],[IVA]]</f>
        <v>3513.6</v>
      </c>
      <c r="I127" t="str">
        <f ca="1">IF(TODAY()-Tabella1_2[[#This Row],[DATA SCADENZA]]&gt;60,"DA PAGARE","PAGATA")</f>
        <v>DA PAGARE</v>
      </c>
    </row>
    <row r="128" spans="1:9" x14ac:dyDescent="0.3">
      <c r="A128">
        <v>78</v>
      </c>
      <c r="B128" s="1">
        <v>45399</v>
      </c>
      <c r="C128" s="3">
        <v>1640</v>
      </c>
      <c r="D128" t="s">
        <v>22</v>
      </c>
      <c r="E128" t="s">
        <v>11</v>
      </c>
      <c r="F128" s="1">
        <f t="shared" si="1"/>
        <v>45459</v>
      </c>
      <c r="G128" s="3">
        <f>22%*Tabella1_2[[#This Row],[IMPORTO]]</f>
        <v>360.8</v>
      </c>
      <c r="H128" s="3">
        <f>Tabella1_2[[#This Row],[IMPORTO]]+Tabella1_2[[#This Row],[IVA]]</f>
        <v>2000.8</v>
      </c>
      <c r="I128" t="str">
        <f ca="1">IF(TODAY()-Tabella1_2[[#This Row],[DATA SCADENZA]]&gt;60,"DA PAGARE","PAGATA")</f>
        <v>DA PAGARE</v>
      </c>
    </row>
    <row r="129" spans="1:9" x14ac:dyDescent="0.3">
      <c r="A129">
        <v>331</v>
      </c>
      <c r="B129" s="1">
        <v>45399</v>
      </c>
      <c r="C129" s="3">
        <v>1300</v>
      </c>
      <c r="D129" t="s">
        <v>6</v>
      </c>
      <c r="E129" t="s">
        <v>13</v>
      </c>
      <c r="F129" s="1">
        <f t="shared" si="1"/>
        <v>45459</v>
      </c>
      <c r="G129" s="3">
        <f>22%*Tabella1_2[[#This Row],[IMPORTO]]</f>
        <v>286</v>
      </c>
      <c r="H129" s="3">
        <f>Tabella1_2[[#This Row],[IMPORTO]]+Tabella1_2[[#This Row],[IVA]]</f>
        <v>1586</v>
      </c>
      <c r="I129" t="str">
        <f ca="1">IF(TODAY()-Tabella1_2[[#This Row],[DATA SCADENZA]]&gt;60,"DA PAGARE","PAGATA")</f>
        <v>DA PAGARE</v>
      </c>
    </row>
    <row r="130" spans="1:9" x14ac:dyDescent="0.3">
      <c r="A130">
        <v>288</v>
      </c>
      <c r="B130" s="1">
        <v>45399</v>
      </c>
      <c r="C130" s="3">
        <v>5840</v>
      </c>
      <c r="D130" t="s">
        <v>22</v>
      </c>
      <c r="E130" t="s">
        <v>11</v>
      </c>
      <c r="F130" s="1">
        <f t="shared" si="1"/>
        <v>45459</v>
      </c>
      <c r="G130" s="3">
        <f>22%*Tabella1_2[[#This Row],[IMPORTO]]</f>
        <v>1284.8</v>
      </c>
      <c r="H130" s="3">
        <f>Tabella1_2[[#This Row],[IMPORTO]]+Tabella1_2[[#This Row],[IVA]]</f>
        <v>7124.8</v>
      </c>
      <c r="I130" t="str">
        <f ca="1">IF(TODAY()-Tabella1_2[[#This Row],[DATA SCADENZA]]&gt;60,"DA PAGARE","PAGATA")</f>
        <v>DA PAGARE</v>
      </c>
    </row>
    <row r="131" spans="1:9" x14ac:dyDescent="0.3">
      <c r="A131">
        <v>287</v>
      </c>
      <c r="B131" s="1">
        <v>45399</v>
      </c>
      <c r="C131" s="3">
        <v>5820</v>
      </c>
      <c r="D131" t="s">
        <v>8</v>
      </c>
      <c r="E131" t="s">
        <v>14</v>
      </c>
      <c r="F131" s="1">
        <f t="shared" ref="F131:F194" si="2">B131+60</f>
        <v>45459</v>
      </c>
      <c r="G131" s="3">
        <f>22%*Tabella1_2[[#This Row],[IMPORTO]]</f>
        <v>1280.4000000000001</v>
      </c>
      <c r="H131" s="3">
        <f>Tabella1_2[[#This Row],[IMPORTO]]+Tabella1_2[[#This Row],[IVA]]</f>
        <v>7100.4</v>
      </c>
      <c r="I131" t="str">
        <f ca="1">IF(TODAY()-Tabella1_2[[#This Row],[DATA SCADENZA]]&gt;60,"DA PAGARE","PAGATA")</f>
        <v>DA PAGARE</v>
      </c>
    </row>
    <row r="132" spans="1:9" x14ac:dyDescent="0.3">
      <c r="A132">
        <v>60</v>
      </c>
      <c r="B132" s="1">
        <v>45399</v>
      </c>
      <c r="C132" s="3">
        <v>1280</v>
      </c>
      <c r="D132" t="s">
        <v>8</v>
      </c>
      <c r="E132" t="s">
        <v>14</v>
      </c>
      <c r="F132" s="1">
        <f t="shared" si="2"/>
        <v>45459</v>
      </c>
      <c r="G132" s="3">
        <f>22%*Tabella1_2[[#This Row],[IMPORTO]]</f>
        <v>281.60000000000002</v>
      </c>
      <c r="H132" s="3">
        <f>Tabella1_2[[#This Row],[IMPORTO]]+Tabella1_2[[#This Row],[IVA]]</f>
        <v>1561.6</v>
      </c>
      <c r="I132" t="str">
        <f ca="1">IF(TODAY()-Tabella1_2[[#This Row],[DATA SCADENZA]]&gt;60,"DA PAGARE","PAGATA")</f>
        <v>DA PAGARE</v>
      </c>
    </row>
    <row r="133" spans="1:9" x14ac:dyDescent="0.3">
      <c r="A133">
        <v>418</v>
      </c>
      <c r="B133" s="1">
        <v>45399</v>
      </c>
      <c r="C133" s="3">
        <v>5650</v>
      </c>
      <c r="D133" t="s">
        <v>22</v>
      </c>
      <c r="E133" t="s">
        <v>11</v>
      </c>
      <c r="F133" s="1">
        <f t="shared" si="2"/>
        <v>45459</v>
      </c>
      <c r="G133" s="3">
        <f>22%*Tabella1_2[[#This Row],[IMPORTO]]</f>
        <v>1243</v>
      </c>
      <c r="H133" s="3">
        <f>Tabella1_2[[#This Row],[IMPORTO]]+Tabella1_2[[#This Row],[IVA]]</f>
        <v>6893</v>
      </c>
      <c r="I133" t="str">
        <f ca="1">IF(TODAY()-Tabella1_2[[#This Row],[DATA SCADENZA]]&gt;60,"DA PAGARE","PAGATA")</f>
        <v>DA PAGARE</v>
      </c>
    </row>
    <row r="134" spans="1:9" x14ac:dyDescent="0.3">
      <c r="A134">
        <v>439</v>
      </c>
      <c r="B134" s="1">
        <v>45399</v>
      </c>
      <c r="C134" s="3">
        <v>6700</v>
      </c>
      <c r="D134" t="s">
        <v>5</v>
      </c>
      <c r="E134" t="s">
        <v>12</v>
      </c>
      <c r="F134" s="1">
        <f t="shared" si="2"/>
        <v>45459</v>
      </c>
      <c r="G134" s="3">
        <f>22%*Tabella1_2[[#This Row],[IMPORTO]]</f>
        <v>1474</v>
      </c>
      <c r="H134" s="3">
        <f>Tabella1_2[[#This Row],[IMPORTO]]+Tabella1_2[[#This Row],[IVA]]</f>
        <v>8174</v>
      </c>
      <c r="I134" t="str">
        <f ca="1">IF(TODAY()-Tabella1_2[[#This Row],[DATA SCADENZA]]&gt;60,"DA PAGARE","PAGATA")</f>
        <v>DA PAGARE</v>
      </c>
    </row>
    <row r="135" spans="1:9" x14ac:dyDescent="0.3">
      <c r="A135">
        <v>277</v>
      </c>
      <c r="B135" s="1">
        <v>45399</v>
      </c>
      <c r="C135" s="3">
        <v>5620</v>
      </c>
      <c r="D135" t="s">
        <v>3</v>
      </c>
      <c r="E135" t="s">
        <v>13</v>
      </c>
      <c r="F135" s="1">
        <f t="shared" si="2"/>
        <v>45459</v>
      </c>
      <c r="G135" s="3">
        <f>22%*Tabella1_2[[#This Row],[IMPORTO]]</f>
        <v>1236.4000000000001</v>
      </c>
      <c r="H135" s="3">
        <f>Tabella1_2[[#This Row],[IMPORTO]]+Tabella1_2[[#This Row],[IVA]]</f>
        <v>6856.4</v>
      </c>
      <c r="I135" t="str">
        <f ca="1">IF(TODAY()-Tabella1_2[[#This Row],[DATA SCADENZA]]&gt;60,"DA PAGARE","PAGATA")</f>
        <v>DA PAGARE</v>
      </c>
    </row>
    <row r="136" spans="1:9" x14ac:dyDescent="0.3">
      <c r="A136">
        <v>283</v>
      </c>
      <c r="B136" s="1">
        <v>45399</v>
      </c>
      <c r="C136" s="3">
        <v>5740</v>
      </c>
      <c r="D136" t="s">
        <v>22</v>
      </c>
      <c r="E136" t="s">
        <v>13</v>
      </c>
      <c r="F136" s="1">
        <f t="shared" si="2"/>
        <v>45459</v>
      </c>
      <c r="G136" s="3">
        <f>22%*Tabella1_2[[#This Row],[IMPORTO]]</f>
        <v>1262.8</v>
      </c>
      <c r="H136" s="3">
        <f>Tabella1_2[[#This Row],[IMPORTO]]+Tabella1_2[[#This Row],[IVA]]</f>
        <v>7002.8</v>
      </c>
      <c r="I136" t="str">
        <f ca="1">IF(TODAY()-Tabella1_2[[#This Row],[DATA SCADENZA]]&gt;60,"DA PAGARE","PAGATA")</f>
        <v>DA PAGARE</v>
      </c>
    </row>
    <row r="137" spans="1:9" x14ac:dyDescent="0.3">
      <c r="A137">
        <v>151</v>
      </c>
      <c r="B137" s="1">
        <v>45399</v>
      </c>
      <c r="C137" s="3">
        <v>3100</v>
      </c>
      <c r="D137" t="s">
        <v>8</v>
      </c>
      <c r="E137" t="s">
        <v>13</v>
      </c>
      <c r="F137" s="1">
        <f t="shared" si="2"/>
        <v>45459</v>
      </c>
      <c r="G137" s="3">
        <f>22%*Tabella1_2[[#This Row],[IMPORTO]]</f>
        <v>682</v>
      </c>
      <c r="H137" s="3">
        <f>Tabella1_2[[#This Row],[IMPORTO]]+Tabella1_2[[#This Row],[IVA]]</f>
        <v>3782</v>
      </c>
      <c r="I137" t="str">
        <f ca="1">IF(TODAY()-Tabella1_2[[#This Row],[DATA SCADENZA]]&gt;60,"DA PAGARE","PAGATA")</f>
        <v>DA PAGARE</v>
      </c>
    </row>
    <row r="138" spans="1:9" x14ac:dyDescent="0.3">
      <c r="A138">
        <v>123</v>
      </c>
      <c r="B138" s="1">
        <v>45399</v>
      </c>
      <c r="C138" s="3">
        <v>2540</v>
      </c>
      <c r="D138" t="s">
        <v>6</v>
      </c>
      <c r="E138" t="s">
        <v>13</v>
      </c>
      <c r="F138" s="1">
        <f t="shared" si="2"/>
        <v>45459</v>
      </c>
      <c r="G138" s="3">
        <f>22%*Tabella1_2[[#This Row],[IMPORTO]]</f>
        <v>558.79999999999995</v>
      </c>
      <c r="H138" s="3">
        <f>Tabella1_2[[#This Row],[IMPORTO]]+Tabella1_2[[#This Row],[IVA]]</f>
        <v>3098.8</v>
      </c>
      <c r="I138" t="str">
        <f ca="1">IF(TODAY()-Tabella1_2[[#This Row],[DATA SCADENZA]]&gt;60,"DA PAGARE","PAGATA")</f>
        <v>DA PAGARE</v>
      </c>
    </row>
    <row r="139" spans="1:9" x14ac:dyDescent="0.3">
      <c r="A139">
        <v>88</v>
      </c>
      <c r="B139" s="1">
        <v>45399</v>
      </c>
      <c r="C139" s="3">
        <v>1840</v>
      </c>
      <c r="D139" t="s">
        <v>5</v>
      </c>
      <c r="E139" t="s">
        <v>14</v>
      </c>
      <c r="F139" s="1">
        <f t="shared" si="2"/>
        <v>45459</v>
      </c>
      <c r="G139" s="3">
        <f>22%*Tabella1_2[[#This Row],[IMPORTO]]</f>
        <v>404.8</v>
      </c>
      <c r="H139" s="3">
        <f>Tabella1_2[[#This Row],[IMPORTO]]+Tabella1_2[[#This Row],[IVA]]</f>
        <v>2244.8000000000002</v>
      </c>
      <c r="I139" t="str">
        <f ca="1">IF(TODAY()-Tabella1_2[[#This Row],[DATA SCADENZA]]&gt;60,"DA PAGARE","PAGATA")</f>
        <v>DA PAGARE</v>
      </c>
    </row>
    <row r="140" spans="1:9" x14ac:dyDescent="0.3">
      <c r="A140">
        <v>349</v>
      </c>
      <c r="B140" s="1">
        <v>45399</v>
      </c>
      <c r="C140" s="3">
        <v>2200</v>
      </c>
      <c r="D140" t="s">
        <v>8</v>
      </c>
      <c r="E140" t="s">
        <v>12</v>
      </c>
      <c r="F140" s="1">
        <f t="shared" si="2"/>
        <v>45459</v>
      </c>
      <c r="G140" s="3">
        <f>22%*Tabella1_2[[#This Row],[IMPORTO]]</f>
        <v>484</v>
      </c>
      <c r="H140" s="3">
        <f>Tabella1_2[[#This Row],[IMPORTO]]+Tabella1_2[[#This Row],[IVA]]</f>
        <v>2684</v>
      </c>
      <c r="I140" t="str">
        <f ca="1">IF(TODAY()-Tabella1_2[[#This Row],[DATA SCADENZA]]&gt;60,"DA PAGARE","PAGATA")</f>
        <v>DA PAGARE</v>
      </c>
    </row>
    <row r="141" spans="1:9" x14ac:dyDescent="0.3">
      <c r="A141">
        <v>458</v>
      </c>
      <c r="B141" s="1">
        <v>45399</v>
      </c>
      <c r="C141" s="3">
        <v>190</v>
      </c>
      <c r="D141" t="s">
        <v>22</v>
      </c>
      <c r="E141" t="s">
        <v>13</v>
      </c>
      <c r="F141" s="1">
        <f t="shared" si="2"/>
        <v>45459</v>
      </c>
      <c r="G141" s="3">
        <f>22%*Tabella1_2[[#This Row],[IMPORTO]]</f>
        <v>41.8</v>
      </c>
      <c r="H141" s="3">
        <f>Tabella1_2[[#This Row],[IMPORTO]]+Tabella1_2[[#This Row],[IVA]]</f>
        <v>231.8</v>
      </c>
      <c r="I141" t="str">
        <f ca="1">IF(TODAY()-Tabella1_2[[#This Row],[DATA SCADENZA]]&gt;60,"DA PAGARE","PAGATA")</f>
        <v>DA PAGARE</v>
      </c>
    </row>
    <row r="142" spans="1:9" x14ac:dyDescent="0.3">
      <c r="A142">
        <v>14</v>
      </c>
      <c r="B142" s="1">
        <v>45399</v>
      </c>
      <c r="C142" s="3">
        <v>360</v>
      </c>
      <c r="D142" t="s">
        <v>5</v>
      </c>
      <c r="E142" t="s">
        <v>12</v>
      </c>
      <c r="F142" s="1">
        <f t="shared" si="2"/>
        <v>45459</v>
      </c>
      <c r="G142" s="3">
        <f>22%*Tabella1_2[[#This Row],[IMPORTO]]</f>
        <v>79.2</v>
      </c>
      <c r="H142" s="3">
        <f>Tabella1_2[[#This Row],[IMPORTO]]+Tabella1_2[[#This Row],[IVA]]</f>
        <v>439.2</v>
      </c>
      <c r="I142" t="str">
        <f ca="1">IF(TODAY()-Tabella1_2[[#This Row],[DATA SCADENZA]]&gt;60,"DA PAGARE","PAGATA")</f>
        <v>DA PAGARE</v>
      </c>
    </row>
    <row r="143" spans="1:9" x14ac:dyDescent="0.3">
      <c r="A143">
        <v>370</v>
      </c>
      <c r="B143" s="1">
        <v>45399</v>
      </c>
      <c r="C143" s="3">
        <v>3250</v>
      </c>
      <c r="D143" t="s">
        <v>4</v>
      </c>
      <c r="E143" t="s">
        <v>12</v>
      </c>
      <c r="F143" s="1">
        <f t="shared" si="2"/>
        <v>45459</v>
      </c>
      <c r="G143" s="3">
        <f>22%*Tabella1_2[[#This Row],[IMPORTO]]</f>
        <v>715</v>
      </c>
      <c r="H143" s="3">
        <f>Tabella1_2[[#This Row],[IMPORTO]]+Tabella1_2[[#This Row],[IVA]]</f>
        <v>3965</v>
      </c>
      <c r="I143" t="str">
        <f ca="1">IF(TODAY()-Tabella1_2[[#This Row],[DATA SCADENZA]]&gt;60,"DA PAGARE","PAGATA")</f>
        <v>DA PAGARE</v>
      </c>
    </row>
    <row r="144" spans="1:9" x14ac:dyDescent="0.3">
      <c r="A144">
        <v>167</v>
      </c>
      <c r="B144" s="1">
        <v>45399</v>
      </c>
      <c r="C144" s="3">
        <v>3420</v>
      </c>
      <c r="D144" t="s">
        <v>5</v>
      </c>
      <c r="E144" t="s">
        <v>12</v>
      </c>
      <c r="F144" s="1">
        <f t="shared" si="2"/>
        <v>45459</v>
      </c>
      <c r="G144" s="3">
        <f>22%*Tabella1_2[[#This Row],[IMPORTO]]</f>
        <v>752.4</v>
      </c>
      <c r="H144" s="3">
        <f>Tabella1_2[[#This Row],[IMPORTO]]+Tabella1_2[[#This Row],[IVA]]</f>
        <v>4172.3999999999996</v>
      </c>
      <c r="I144" t="str">
        <f ca="1">IF(TODAY()-Tabella1_2[[#This Row],[DATA SCADENZA]]&gt;60,"DA PAGARE","PAGATA")</f>
        <v>DA PAGARE</v>
      </c>
    </row>
    <row r="145" spans="1:9" x14ac:dyDescent="0.3">
      <c r="A145">
        <v>97</v>
      </c>
      <c r="B145" s="1">
        <v>45399</v>
      </c>
      <c r="C145" s="3">
        <v>2020</v>
      </c>
      <c r="D145" t="s">
        <v>8</v>
      </c>
      <c r="E145" t="s">
        <v>12</v>
      </c>
      <c r="F145" s="1">
        <f t="shared" si="2"/>
        <v>45459</v>
      </c>
      <c r="G145" s="3">
        <f>22%*Tabella1_2[[#This Row],[IMPORTO]]</f>
        <v>444.4</v>
      </c>
      <c r="H145" s="3">
        <f>Tabella1_2[[#This Row],[IMPORTO]]+Tabella1_2[[#This Row],[IVA]]</f>
        <v>2464.4</v>
      </c>
      <c r="I145" t="str">
        <f ca="1">IF(TODAY()-Tabella1_2[[#This Row],[DATA SCADENZA]]&gt;60,"DA PAGARE","PAGATA")</f>
        <v>DA PAGARE</v>
      </c>
    </row>
    <row r="146" spans="1:9" x14ac:dyDescent="0.3">
      <c r="A146">
        <v>10</v>
      </c>
      <c r="B146" s="1">
        <v>45399</v>
      </c>
      <c r="C146" s="3">
        <v>280</v>
      </c>
      <c r="D146" t="s">
        <v>22</v>
      </c>
      <c r="E146" t="s">
        <v>13</v>
      </c>
      <c r="F146" s="1">
        <f t="shared" si="2"/>
        <v>45459</v>
      </c>
      <c r="G146" s="3">
        <f>22%*Tabella1_2[[#This Row],[IMPORTO]]</f>
        <v>61.6</v>
      </c>
      <c r="H146" s="3">
        <f>Tabella1_2[[#This Row],[IMPORTO]]+Tabella1_2[[#This Row],[IVA]]</f>
        <v>341.6</v>
      </c>
      <c r="I146" t="str">
        <f ca="1">IF(TODAY()-Tabella1_2[[#This Row],[DATA SCADENZA]]&gt;60,"DA PAGARE","PAGATA")</f>
        <v>DA PAGARE</v>
      </c>
    </row>
    <row r="147" spans="1:9" x14ac:dyDescent="0.3">
      <c r="A147">
        <v>194</v>
      </c>
      <c r="B147" s="1">
        <v>45399</v>
      </c>
      <c r="C147" s="3">
        <v>3960</v>
      </c>
      <c r="D147" t="s">
        <v>3</v>
      </c>
      <c r="E147" t="s">
        <v>11</v>
      </c>
      <c r="F147" s="1">
        <f t="shared" si="2"/>
        <v>45459</v>
      </c>
      <c r="G147" s="3">
        <f>22%*Tabella1_2[[#This Row],[IMPORTO]]</f>
        <v>871.2</v>
      </c>
      <c r="H147" s="3">
        <f>Tabella1_2[[#This Row],[IMPORTO]]+Tabella1_2[[#This Row],[IVA]]</f>
        <v>4831.2</v>
      </c>
      <c r="I147" t="str">
        <f ca="1">IF(TODAY()-Tabella1_2[[#This Row],[DATA SCADENZA]]&gt;60,"DA PAGARE","PAGATA")</f>
        <v>DA PAGARE</v>
      </c>
    </row>
    <row r="148" spans="1:9" x14ac:dyDescent="0.3">
      <c r="A148">
        <v>34</v>
      </c>
      <c r="B148" s="1">
        <v>45399</v>
      </c>
      <c r="C148" s="3">
        <v>760</v>
      </c>
      <c r="D148" t="s">
        <v>9</v>
      </c>
      <c r="E148" t="s">
        <v>12</v>
      </c>
      <c r="F148" s="1">
        <f t="shared" si="2"/>
        <v>45459</v>
      </c>
      <c r="G148" s="3">
        <f>22%*Tabella1_2[[#This Row],[IMPORTO]]</f>
        <v>167.2</v>
      </c>
      <c r="H148" s="3">
        <f>Tabella1_2[[#This Row],[IMPORTO]]+Tabella1_2[[#This Row],[IVA]]</f>
        <v>927.2</v>
      </c>
      <c r="I148" t="str">
        <f ca="1">IF(TODAY()-Tabella1_2[[#This Row],[DATA SCADENZA]]&gt;60,"DA PAGARE","PAGATA")</f>
        <v>DA PAGARE</v>
      </c>
    </row>
    <row r="149" spans="1:9" x14ac:dyDescent="0.3">
      <c r="A149">
        <v>36</v>
      </c>
      <c r="B149" s="1">
        <v>45399</v>
      </c>
      <c r="C149" s="3">
        <v>800</v>
      </c>
      <c r="D149" t="s">
        <v>4</v>
      </c>
      <c r="E149" t="s">
        <v>11</v>
      </c>
      <c r="F149" s="1">
        <f t="shared" si="2"/>
        <v>45459</v>
      </c>
      <c r="G149" s="3">
        <f>22%*Tabella1_2[[#This Row],[IMPORTO]]</f>
        <v>176</v>
      </c>
      <c r="H149" s="3">
        <f>Tabella1_2[[#This Row],[IMPORTO]]+Tabella1_2[[#This Row],[IVA]]</f>
        <v>976</v>
      </c>
      <c r="I149" t="str">
        <f ca="1">IF(TODAY()-Tabella1_2[[#This Row],[DATA SCADENZA]]&gt;60,"DA PAGARE","PAGATA")</f>
        <v>DA PAGARE</v>
      </c>
    </row>
    <row r="150" spans="1:9" x14ac:dyDescent="0.3">
      <c r="A150">
        <v>35</v>
      </c>
      <c r="B150" s="1">
        <v>45399</v>
      </c>
      <c r="C150" s="3">
        <v>780</v>
      </c>
      <c r="D150" t="s">
        <v>3</v>
      </c>
      <c r="E150" t="s">
        <v>14</v>
      </c>
      <c r="F150" s="1">
        <f t="shared" si="2"/>
        <v>45459</v>
      </c>
      <c r="G150" s="3">
        <f>22%*Tabella1_2[[#This Row],[IMPORTO]]</f>
        <v>171.6</v>
      </c>
      <c r="H150" s="3">
        <f>Tabella1_2[[#This Row],[IMPORTO]]+Tabella1_2[[#This Row],[IVA]]</f>
        <v>951.6</v>
      </c>
      <c r="I150" t="str">
        <f ca="1">IF(TODAY()-Tabella1_2[[#This Row],[DATA SCADENZA]]&gt;60,"DA PAGARE","PAGATA")</f>
        <v>DA PAGARE</v>
      </c>
    </row>
    <row r="151" spans="1:9" x14ac:dyDescent="0.3">
      <c r="A151">
        <v>32</v>
      </c>
      <c r="B151" s="1">
        <v>45399</v>
      </c>
      <c r="C151" s="3">
        <v>720</v>
      </c>
      <c r="D151" t="s">
        <v>8</v>
      </c>
      <c r="E151" t="s">
        <v>14</v>
      </c>
      <c r="F151" s="1">
        <f t="shared" si="2"/>
        <v>45459</v>
      </c>
      <c r="G151" s="3">
        <f>22%*Tabella1_2[[#This Row],[IMPORTO]]</f>
        <v>158.4</v>
      </c>
      <c r="H151" s="3">
        <f>Tabella1_2[[#This Row],[IMPORTO]]+Tabella1_2[[#This Row],[IVA]]</f>
        <v>878.4</v>
      </c>
      <c r="I151" t="str">
        <f ca="1">IF(TODAY()-Tabella1_2[[#This Row],[DATA SCADENZA]]&gt;60,"DA PAGARE","PAGATA")</f>
        <v>DA PAGARE</v>
      </c>
    </row>
    <row r="152" spans="1:9" x14ac:dyDescent="0.3">
      <c r="A152">
        <v>197</v>
      </c>
      <c r="B152" s="1">
        <v>45399</v>
      </c>
      <c r="C152" s="3">
        <v>4020</v>
      </c>
      <c r="D152" t="s">
        <v>22</v>
      </c>
      <c r="E152" t="s">
        <v>11</v>
      </c>
      <c r="F152" s="1">
        <f t="shared" si="2"/>
        <v>45459</v>
      </c>
      <c r="G152" s="3">
        <f>22%*Tabella1_2[[#This Row],[IMPORTO]]</f>
        <v>884.4</v>
      </c>
      <c r="H152" s="3">
        <f>Tabella1_2[[#This Row],[IMPORTO]]+Tabella1_2[[#This Row],[IVA]]</f>
        <v>4904.3999999999996</v>
      </c>
      <c r="I152" t="str">
        <f ca="1">IF(TODAY()-Tabella1_2[[#This Row],[DATA SCADENZA]]&gt;60,"DA PAGARE","PAGATA")</f>
        <v>DA PAGARE</v>
      </c>
    </row>
    <row r="153" spans="1:9" x14ac:dyDescent="0.3">
      <c r="A153">
        <v>55</v>
      </c>
      <c r="B153" s="1">
        <v>45398</v>
      </c>
      <c r="C153" s="3">
        <v>1180</v>
      </c>
      <c r="D153" t="s">
        <v>6</v>
      </c>
      <c r="E153" t="s">
        <v>12</v>
      </c>
      <c r="F153" s="1">
        <f t="shared" si="2"/>
        <v>45458</v>
      </c>
      <c r="G153" s="3">
        <f>22%*Tabella1_2[[#This Row],[IMPORTO]]</f>
        <v>259.60000000000002</v>
      </c>
      <c r="H153" s="3">
        <f>Tabella1_2[[#This Row],[IMPORTO]]+Tabella1_2[[#This Row],[IVA]]</f>
        <v>1439.6</v>
      </c>
      <c r="I153" t="str">
        <f ca="1">IF(TODAY()-Tabella1_2[[#This Row],[DATA SCADENZA]]&gt;60,"DA PAGARE","PAGATA")</f>
        <v>DA PAGARE</v>
      </c>
    </row>
    <row r="154" spans="1:9" x14ac:dyDescent="0.3">
      <c r="A154">
        <v>221</v>
      </c>
      <c r="B154" s="1">
        <v>45398</v>
      </c>
      <c r="C154" s="3">
        <v>4500</v>
      </c>
      <c r="D154" t="s">
        <v>9</v>
      </c>
      <c r="E154" t="s">
        <v>13</v>
      </c>
      <c r="F154" s="1">
        <f t="shared" si="2"/>
        <v>45458</v>
      </c>
      <c r="G154" s="3">
        <f>22%*Tabella1_2[[#This Row],[IMPORTO]]</f>
        <v>990</v>
      </c>
      <c r="H154" s="3">
        <f>Tabella1_2[[#This Row],[IMPORTO]]+Tabella1_2[[#This Row],[IVA]]</f>
        <v>5490</v>
      </c>
      <c r="I154" t="str">
        <f ca="1">IF(TODAY()-Tabella1_2[[#This Row],[DATA SCADENZA]]&gt;60,"DA PAGARE","PAGATA")</f>
        <v>DA PAGARE</v>
      </c>
    </row>
    <row r="155" spans="1:9" x14ac:dyDescent="0.3">
      <c r="A155">
        <v>173</v>
      </c>
      <c r="B155" s="1">
        <v>45398</v>
      </c>
      <c r="C155" s="3">
        <v>3540</v>
      </c>
      <c r="D155" t="s">
        <v>5</v>
      </c>
      <c r="E155" t="s">
        <v>12</v>
      </c>
      <c r="F155" s="1">
        <f t="shared" si="2"/>
        <v>45458</v>
      </c>
      <c r="G155" s="3">
        <f>22%*Tabella1_2[[#This Row],[IMPORTO]]</f>
        <v>778.8</v>
      </c>
      <c r="H155" s="3">
        <f>Tabella1_2[[#This Row],[IMPORTO]]+Tabella1_2[[#This Row],[IVA]]</f>
        <v>4318.8</v>
      </c>
      <c r="I155" t="str">
        <f ca="1">IF(TODAY()-Tabella1_2[[#This Row],[DATA SCADENZA]]&gt;60,"DA PAGARE","PAGATA")</f>
        <v>DA PAGARE</v>
      </c>
    </row>
    <row r="156" spans="1:9" x14ac:dyDescent="0.3">
      <c r="A156">
        <v>273</v>
      </c>
      <c r="B156" s="1">
        <v>45398</v>
      </c>
      <c r="C156" s="3">
        <v>5540</v>
      </c>
      <c r="D156" t="s">
        <v>3</v>
      </c>
      <c r="E156" t="s">
        <v>14</v>
      </c>
      <c r="F156" s="1">
        <f t="shared" si="2"/>
        <v>45458</v>
      </c>
      <c r="G156" s="3">
        <f>22%*Tabella1_2[[#This Row],[IMPORTO]]</f>
        <v>1218.8</v>
      </c>
      <c r="H156" s="3">
        <f>Tabella1_2[[#This Row],[IMPORTO]]+Tabella1_2[[#This Row],[IVA]]</f>
        <v>6758.8</v>
      </c>
      <c r="I156" t="str">
        <f ca="1">IF(TODAY()-Tabella1_2[[#This Row],[DATA SCADENZA]]&gt;60,"DA PAGARE","PAGATA")</f>
        <v>DA PAGARE</v>
      </c>
    </row>
    <row r="157" spans="1:9" x14ac:dyDescent="0.3">
      <c r="A157">
        <v>46</v>
      </c>
      <c r="B157" s="1">
        <v>45398</v>
      </c>
      <c r="C157" s="3">
        <v>1000</v>
      </c>
      <c r="D157" t="s">
        <v>8</v>
      </c>
      <c r="E157" t="s">
        <v>14</v>
      </c>
      <c r="F157" s="1">
        <f t="shared" si="2"/>
        <v>45458</v>
      </c>
      <c r="G157" s="3">
        <f>22%*Tabella1_2[[#This Row],[IMPORTO]]</f>
        <v>220</v>
      </c>
      <c r="H157" s="3">
        <f>Tabella1_2[[#This Row],[IMPORTO]]+Tabella1_2[[#This Row],[IVA]]</f>
        <v>1220</v>
      </c>
      <c r="I157" t="str">
        <f ca="1">IF(TODAY()-Tabella1_2[[#This Row],[DATA SCADENZA]]&gt;60,"DA PAGARE","PAGATA")</f>
        <v>DA PAGARE</v>
      </c>
    </row>
    <row r="158" spans="1:9" x14ac:dyDescent="0.3">
      <c r="A158">
        <v>171</v>
      </c>
      <c r="B158" s="1">
        <v>45398</v>
      </c>
      <c r="C158" s="3">
        <v>3500</v>
      </c>
      <c r="D158" t="s">
        <v>3</v>
      </c>
      <c r="E158" t="s">
        <v>13</v>
      </c>
      <c r="F158" s="1">
        <f t="shared" si="2"/>
        <v>45458</v>
      </c>
      <c r="G158" s="3">
        <f>22%*Tabella1_2[[#This Row],[IMPORTO]]</f>
        <v>770</v>
      </c>
      <c r="H158" s="3">
        <f>Tabella1_2[[#This Row],[IMPORTO]]+Tabella1_2[[#This Row],[IVA]]</f>
        <v>4270</v>
      </c>
      <c r="I158" t="str">
        <f ca="1">IF(TODAY()-Tabella1_2[[#This Row],[DATA SCADENZA]]&gt;60,"DA PAGARE","PAGATA")</f>
        <v>DA PAGARE</v>
      </c>
    </row>
    <row r="159" spans="1:9" x14ac:dyDescent="0.3">
      <c r="A159">
        <v>169</v>
      </c>
      <c r="B159" s="1">
        <v>45398</v>
      </c>
      <c r="C159" s="3">
        <v>3460</v>
      </c>
      <c r="D159" t="s">
        <v>22</v>
      </c>
      <c r="E159" t="s">
        <v>11</v>
      </c>
      <c r="F159" s="1">
        <f t="shared" si="2"/>
        <v>45458</v>
      </c>
      <c r="G159" s="3">
        <f>22%*Tabella1_2[[#This Row],[IMPORTO]]</f>
        <v>761.2</v>
      </c>
      <c r="H159" s="3">
        <f>Tabella1_2[[#This Row],[IMPORTO]]+Tabella1_2[[#This Row],[IVA]]</f>
        <v>4221.2</v>
      </c>
      <c r="I159" t="str">
        <f ca="1">IF(TODAY()-Tabella1_2[[#This Row],[DATA SCADENZA]]&gt;60,"DA PAGARE","PAGATA")</f>
        <v>DA PAGARE</v>
      </c>
    </row>
    <row r="160" spans="1:9" x14ac:dyDescent="0.3">
      <c r="A160">
        <v>198</v>
      </c>
      <c r="B160" s="1">
        <v>45398</v>
      </c>
      <c r="C160" s="3">
        <v>4040</v>
      </c>
      <c r="D160" t="s">
        <v>22</v>
      </c>
      <c r="E160" t="s">
        <v>12</v>
      </c>
      <c r="F160" s="1">
        <f t="shared" si="2"/>
        <v>45458</v>
      </c>
      <c r="G160" s="3">
        <f>22%*Tabella1_2[[#This Row],[IMPORTO]]</f>
        <v>888.8</v>
      </c>
      <c r="H160" s="3">
        <f>Tabella1_2[[#This Row],[IMPORTO]]+Tabella1_2[[#This Row],[IVA]]</f>
        <v>4928.8</v>
      </c>
      <c r="I160" t="str">
        <f ca="1">IF(TODAY()-Tabella1_2[[#This Row],[DATA SCADENZA]]&gt;60,"DA PAGARE","PAGATA")</f>
        <v>DA PAGARE</v>
      </c>
    </row>
    <row r="161" spans="1:9" x14ac:dyDescent="0.3">
      <c r="A161">
        <v>210</v>
      </c>
      <c r="B161" s="1">
        <v>45398</v>
      </c>
      <c r="C161" s="3">
        <v>4280</v>
      </c>
      <c r="D161" t="s">
        <v>7</v>
      </c>
      <c r="E161" t="s">
        <v>12</v>
      </c>
      <c r="F161" s="1">
        <f t="shared" si="2"/>
        <v>45458</v>
      </c>
      <c r="G161" s="3">
        <f>22%*Tabella1_2[[#This Row],[IMPORTO]]</f>
        <v>941.6</v>
      </c>
      <c r="H161" s="3">
        <f>Tabella1_2[[#This Row],[IMPORTO]]+Tabella1_2[[#This Row],[IVA]]</f>
        <v>5221.6000000000004</v>
      </c>
      <c r="I161" t="str">
        <f ca="1">IF(TODAY()-Tabella1_2[[#This Row],[DATA SCADENZA]]&gt;60,"DA PAGARE","PAGATA")</f>
        <v>DA PAGARE</v>
      </c>
    </row>
    <row r="162" spans="1:9" x14ac:dyDescent="0.3">
      <c r="A162">
        <v>27</v>
      </c>
      <c r="B162" s="1">
        <v>45398</v>
      </c>
      <c r="C162" s="3">
        <v>620</v>
      </c>
      <c r="D162" t="s">
        <v>22</v>
      </c>
      <c r="E162" t="s">
        <v>12</v>
      </c>
      <c r="F162" s="1">
        <f t="shared" si="2"/>
        <v>45458</v>
      </c>
      <c r="G162" s="3">
        <f>22%*Tabella1_2[[#This Row],[IMPORTO]]</f>
        <v>136.4</v>
      </c>
      <c r="H162" s="3">
        <f>Tabella1_2[[#This Row],[IMPORTO]]+Tabella1_2[[#This Row],[IVA]]</f>
        <v>756.4</v>
      </c>
      <c r="I162" t="str">
        <f ca="1">IF(TODAY()-Tabella1_2[[#This Row],[DATA SCADENZA]]&gt;60,"DA PAGARE","PAGATA")</f>
        <v>DA PAGARE</v>
      </c>
    </row>
    <row r="163" spans="1:9" x14ac:dyDescent="0.3">
      <c r="A163">
        <v>262</v>
      </c>
      <c r="B163" s="1">
        <v>45398</v>
      </c>
      <c r="C163" s="3">
        <v>5320</v>
      </c>
      <c r="D163" t="s">
        <v>3</v>
      </c>
      <c r="E163" t="s">
        <v>13</v>
      </c>
      <c r="F163" s="1">
        <f t="shared" si="2"/>
        <v>45458</v>
      </c>
      <c r="G163" s="3">
        <f>22%*Tabella1_2[[#This Row],[IMPORTO]]</f>
        <v>1170.4000000000001</v>
      </c>
      <c r="H163" s="3">
        <f>Tabella1_2[[#This Row],[IMPORTO]]+Tabella1_2[[#This Row],[IVA]]</f>
        <v>6490.4</v>
      </c>
      <c r="I163" t="str">
        <f ca="1">IF(TODAY()-Tabella1_2[[#This Row],[DATA SCADENZA]]&gt;60,"DA PAGARE","PAGATA")</f>
        <v>DA PAGARE</v>
      </c>
    </row>
    <row r="164" spans="1:9" x14ac:dyDescent="0.3">
      <c r="A164">
        <v>443</v>
      </c>
      <c r="B164" s="1">
        <v>45398</v>
      </c>
      <c r="C164" s="3">
        <v>6900</v>
      </c>
      <c r="D164" t="s">
        <v>3</v>
      </c>
      <c r="E164" t="s">
        <v>13</v>
      </c>
      <c r="F164" s="1">
        <f t="shared" si="2"/>
        <v>45458</v>
      </c>
      <c r="G164" s="3">
        <f>22%*Tabella1_2[[#This Row],[IMPORTO]]</f>
        <v>1518</v>
      </c>
      <c r="H164" s="3">
        <f>Tabella1_2[[#This Row],[IMPORTO]]+Tabella1_2[[#This Row],[IVA]]</f>
        <v>8418</v>
      </c>
      <c r="I164" t="str">
        <f ca="1">IF(TODAY()-Tabella1_2[[#This Row],[DATA SCADENZA]]&gt;60,"DA PAGARE","PAGATA")</f>
        <v>DA PAGARE</v>
      </c>
    </row>
    <row r="165" spans="1:9" x14ac:dyDescent="0.3">
      <c r="A165">
        <v>433</v>
      </c>
      <c r="B165" s="1">
        <v>45398</v>
      </c>
      <c r="C165" s="3">
        <v>6400</v>
      </c>
      <c r="D165" t="s">
        <v>6</v>
      </c>
      <c r="E165" t="s">
        <v>12</v>
      </c>
      <c r="F165" s="1">
        <f t="shared" si="2"/>
        <v>45458</v>
      </c>
      <c r="G165" s="3">
        <f>22%*Tabella1_2[[#This Row],[IMPORTO]]</f>
        <v>1408</v>
      </c>
      <c r="H165" s="3">
        <f>Tabella1_2[[#This Row],[IMPORTO]]+Tabella1_2[[#This Row],[IVA]]</f>
        <v>7808</v>
      </c>
      <c r="I165" t="str">
        <f ca="1">IF(TODAY()-Tabella1_2[[#This Row],[DATA SCADENZA]]&gt;60,"DA PAGARE","PAGATA")</f>
        <v>DA PAGARE</v>
      </c>
    </row>
    <row r="166" spans="1:9" x14ac:dyDescent="0.3">
      <c r="A166">
        <v>19</v>
      </c>
      <c r="B166" s="1">
        <v>45398</v>
      </c>
      <c r="C166" s="3">
        <v>460</v>
      </c>
      <c r="D166" t="s">
        <v>4</v>
      </c>
      <c r="E166" t="s">
        <v>12</v>
      </c>
      <c r="F166" s="1">
        <f t="shared" si="2"/>
        <v>45458</v>
      </c>
      <c r="G166" s="3">
        <f>22%*Tabella1_2[[#This Row],[IMPORTO]]</f>
        <v>101.2</v>
      </c>
      <c r="H166" s="3">
        <f>Tabella1_2[[#This Row],[IMPORTO]]+Tabella1_2[[#This Row],[IVA]]</f>
        <v>561.20000000000005</v>
      </c>
      <c r="I166" t="str">
        <f ca="1">IF(TODAY()-Tabella1_2[[#This Row],[DATA SCADENZA]]&gt;60,"DA PAGARE","PAGATA")</f>
        <v>DA PAGARE</v>
      </c>
    </row>
    <row r="167" spans="1:9" x14ac:dyDescent="0.3">
      <c r="A167">
        <v>53</v>
      </c>
      <c r="B167" s="1">
        <v>45398</v>
      </c>
      <c r="C167" s="3">
        <v>1140</v>
      </c>
      <c r="D167" t="s">
        <v>4</v>
      </c>
      <c r="E167" t="s">
        <v>13</v>
      </c>
      <c r="F167" s="1">
        <f t="shared" si="2"/>
        <v>45458</v>
      </c>
      <c r="G167" s="3">
        <f>22%*Tabella1_2[[#This Row],[IMPORTO]]</f>
        <v>250.8</v>
      </c>
      <c r="H167" s="3">
        <f>Tabella1_2[[#This Row],[IMPORTO]]+Tabella1_2[[#This Row],[IVA]]</f>
        <v>1390.8</v>
      </c>
      <c r="I167" t="str">
        <f ca="1">IF(TODAY()-Tabella1_2[[#This Row],[DATA SCADENZA]]&gt;60,"DA PAGARE","PAGATA")</f>
        <v>DA PAGARE</v>
      </c>
    </row>
    <row r="168" spans="1:9" x14ac:dyDescent="0.3">
      <c r="A168">
        <v>115</v>
      </c>
      <c r="B168" s="1">
        <v>45398</v>
      </c>
      <c r="C168" s="3">
        <v>2380</v>
      </c>
      <c r="D168" t="s">
        <v>4</v>
      </c>
      <c r="E168" t="s">
        <v>13</v>
      </c>
      <c r="F168" s="1">
        <f t="shared" si="2"/>
        <v>45458</v>
      </c>
      <c r="G168" s="3">
        <f>22%*Tabella1_2[[#This Row],[IMPORTO]]</f>
        <v>523.6</v>
      </c>
      <c r="H168" s="3">
        <f>Tabella1_2[[#This Row],[IMPORTO]]+Tabella1_2[[#This Row],[IVA]]</f>
        <v>2903.6</v>
      </c>
      <c r="I168" t="str">
        <f ca="1">IF(TODAY()-Tabella1_2[[#This Row],[DATA SCADENZA]]&gt;60,"DA PAGARE","PAGATA")</f>
        <v>DA PAGARE</v>
      </c>
    </row>
    <row r="169" spans="1:9" x14ac:dyDescent="0.3">
      <c r="A169">
        <v>147</v>
      </c>
      <c r="B169" s="1">
        <v>45398</v>
      </c>
      <c r="C169" s="3">
        <v>3020</v>
      </c>
      <c r="D169" t="s">
        <v>22</v>
      </c>
      <c r="E169" t="s">
        <v>14</v>
      </c>
      <c r="F169" s="1">
        <f t="shared" si="2"/>
        <v>45458</v>
      </c>
      <c r="G169" s="3">
        <f>22%*Tabella1_2[[#This Row],[IMPORTO]]</f>
        <v>664.4</v>
      </c>
      <c r="H169" s="3">
        <f>Tabella1_2[[#This Row],[IMPORTO]]+Tabella1_2[[#This Row],[IVA]]</f>
        <v>3684.4</v>
      </c>
      <c r="I169" t="str">
        <f ca="1">IF(TODAY()-Tabella1_2[[#This Row],[DATA SCADENZA]]&gt;60,"DA PAGARE","PAGATA")</f>
        <v>DA PAGARE</v>
      </c>
    </row>
    <row r="170" spans="1:9" x14ac:dyDescent="0.3">
      <c r="A170">
        <v>351</v>
      </c>
      <c r="B170" s="1">
        <v>45398</v>
      </c>
      <c r="C170" s="3">
        <v>2300</v>
      </c>
      <c r="D170" t="s">
        <v>22</v>
      </c>
      <c r="E170" t="s">
        <v>11</v>
      </c>
      <c r="F170" s="1">
        <f t="shared" si="2"/>
        <v>45458</v>
      </c>
      <c r="G170" s="3">
        <f>22%*Tabella1_2[[#This Row],[IMPORTO]]</f>
        <v>506</v>
      </c>
      <c r="H170" s="3">
        <f>Tabella1_2[[#This Row],[IMPORTO]]+Tabella1_2[[#This Row],[IVA]]</f>
        <v>2806</v>
      </c>
      <c r="I170" t="str">
        <f ca="1">IF(TODAY()-Tabella1_2[[#This Row],[DATA SCADENZA]]&gt;60,"DA PAGARE","PAGATA")</f>
        <v>DA PAGARE</v>
      </c>
    </row>
    <row r="171" spans="1:9" x14ac:dyDescent="0.3">
      <c r="A171">
        <v>380</v>
      </c>
      <c r="B171" s="1">
        <v>45398</v>
      </c>
      <c r="C171" s="3">
        <v>3750</v>
      </c>
      <c r="D171" t="s">
        <v>7</v>
      </c>
      <c r="E171" t="s">
        <v>12</v>
      </c>
      <c r="F171" s="1">
        <f t="shared" si="2"/>
        <v>45458</v>
      </c>
      <c r="G171" s="3">
        <f>22%*Tabella1_2[[#This Row],[IMPORTO]]</f>
        <v>825</v>
      </c>
      <c r="H171" s="3">
        <f>Tabella1_2[[#This Row],[IMPORTO]]+Tabella1_2[[#This Row],[IVA]]</f>
        <v>4575</v>
      </c>
      <c r="I171" t="str">
        <f ca="1">IF(TODAY()-Tabella1_2[[#This Row],[DATA SCADENZA]]&gt;60,"DA PAGARE","PAGATA")</f>
        <v>DA PAGARE</v>
      </c>
    </row>
    <row r="172" spans="1:9" x14ac:dyDescent="0.3">
      <c r="A172">
        <v>402</v>
      </c>
      <c r="B172" s="1">
        <v>45398</v>
      </c>
      <c r="C172" s="3">
        <v>4850</v>
      </c>
      <c r="D172" t="s">
        <v>22</v>
      </c>
      <c r="E172" t="s">
        <v>13</v>
      </c>
      <c r="F172" s="1">
        <f t="shared" si="2"/>
        <v>45458</v>
      </c>
      <c r="G172" s="3">
        <f>22%*Tabella1_2[[#This Row],[IMPORTO]]</f>
        <v>1067</v>
      </c>
      <c r="H172" s="3">
        <f>Tabella1_2[[#This Row],[IMPORTO]]+Tabella1_2[[#This Row],[IVA]]</f>
        <v>5917</v>
      </c>
      <c r="I172" t="str">
        <f ca="1">IF(TODAY()-Tabella1_2[[#This Row],[DATA SCADENZA]]&gt;60,"DA PAGARE","PAGATA")</f>
        <v>DA PAGARE</v>
      </c>
    </row>
    <row r="173" spans="1:9" x14ac:dyDescent="0.3">
      <c r="A173">
        <v>383</v>
      </c>
      <c r="B173" s="1">
        <v>45398</v>
      </c>
      <c r="C173" s="3">
        <v>3900</v>
      </c>
      <c r="D173" t="s">
        <v>8</v>
      </c>
      <c r="E173" t="s">
        <v>12</v>
      </c>
      <c r="F173" s="1">
        <f t="shared" si="2"/>
        <v>45458</v>
      </c>
      <c r="G173" s="3">
        <f>22%*Tabella1_2[[#This Row],[IMPORTO]]</f>
        <v>858</v>
      </c>
      <c r="H173" s="3">
        <f>Tabella1_2[[#This Row],[IMPORTO]]+Tabella1_2[[#This Row],[IVA]]</f>
        <v>4758</v>
      </c>
      <c r="I173" t="str">
        <f ca="1">IF(TODAY()-Tabella1_2[[#This Row],[DATA SCADENZA]]&gt;60,"DA PAGARE","PAGATA")</f>
        <v>DA PAGARE</v>
      </c>
    </row>
    <row r="174" spans="1:9" x14ac:dyDescent="0.3">
      <c r="A174">
        <v>342</v>
      </c>
      <c r="B174" s="1">
        <v>45398</v>
      </c>
      <c r="C174" s="3">
        <v>1850</v>
      </c>
      <c r="D174" t="s">
        <v>4</v>
      </c>
      <c r="E174" t="s">
        <v>12</v>
      </c>
      <c r="F174" s="1">
        <f t="shared" si="2"/>
        <v>45458</v>
      </c>
      <c r="G174" s="3">
        <f>22%*Tabella1_2[[#This Row],[IMPORTO]]</f>
        <v>407</v>
      </c>
      <c r="H174" s="3">
        <f>Tabella1_2[[#This Row],[IMPORTO]]+Tabella1_2[[#This Row],[IVA]]</f>
        <v>2257</v>
      </c>
      <c r="I174" t="str">
        <f ca="1">IF(TODAY()-Tabella1_2[[#This Row],[DATA SCADENZA]]&gt;60,"DA PAGARE","PAGATA")</f>
        <v>DA PAGARE</v>
      </c>
    </row>
    <row r="175" spans="1:9" x14ac:dyDescent="0.3">
      <c r="A175">
        <v>344</v>
      </c>
      <c r="B175" s="1">
        <v>45398</v>
      </c>
      <c r="C175" s="3">
        <v>1950</v>
      </c>
      <c r="D175" t="s">
        <v>6</v>
      </c>
      <c r="E175" t="s">
        <v>11</v>
      </c>
      <c r="F175" s="1">
        <f t="shared" si="2"/>
        <v>45458</v>
      </c>
      <c r="G175" s="3">
        <f>22%*Tabella1_2[[#This Row],[IMPORTO]]</f>
        <v>429</v>
      </c>
      <c r="H175" s="3">
        <f>Tabella1_2[[#This Row],[IMPORTO]]+Tabella1_2[[#This Row],[IVA]]</f>
        <v>2379</v>
      </c>
      <c r="I175" t="str">
        <f ca="1">IF(TODAY()-Tabella1_2[[#This Row],[DATA SCADENZA]]&gt;60,"DA PAGARE","PAGATA")</f>
        <v>DA PAGARE</v>
      </c>
    </row>
    <row r="176" spans="1:9" x14ac:dyDescent="0.3">
      <c r="A176">
        <v>341</v>
      </c>
      <c r="B176" s="1">
        <v>45398</v>
      </c>
      <c r="C176" s="3">
        <v>1800</v>
      </c>
      <c r="D176" t="s">
        <v>3</v>
      </c>
      <c r="E176" t="s">
        <v>12</v>
      </c>
      <c r="F176" s="1">
        <f t="shared" si="2"/>
        <v>45458</v>
      </c>
      <c r="G176" s="3">
        <f>22%*Tabella1_2[[#This Row],[IMPORTO]]</f>
        <v>396</v>
      </c>
      <c r="H176" s="3">
        <f>Tabella1_2[[#This Row],[IMPORTO]]+Tabella1_2[[#This Row],[IVA]]</f>
        <v>2196</v>
      </c>
      <c r="I176" t="str">
        <f ca="1">IF(TODAY()-Tabella1_2[[#This Row],[DATA SCADENZA]]&gt;60,"DA PAGARE","PAGATA")</f>
        <v>DA PAGARE</v>
      </c>
    </row>
    <row r="177" spans="1:9" x14ac:dyDescent="0.3">
      <c r="A177">
        <v>350</v>
      </c>
      <c r="B177" s="1">
        <v>45398</v>
      </c>
      <c r="C177" s="3">
        <v>2250</v>
      </c>
      <c r="D177" t="s">
        <v>22</v>
      </c>
      <c r="E177" t="s">
        <v>12</v>
      </c>
      <c r="F177" s="1">
        <f t="shared" si="2"/>
        <v>45458</v>
      </c>
      <c r="G177" s="3">
        <f>22%*Tabella1_2[[#This Row],[IMPORTO]]</f>
        <v>495</v>
      </c>
      <c r="H177" s="3">
        <f>Tabella1_2[[#This Row],[IMPORTO]]+Tabella1_2[[#This Row],[IVA]]</f>
        <v>2745</v>
      </c>
      <c r="I177" t="str">
        <f ca="1">IF(TODAY()-Tabella1_2[[#This Row],[DATA SCADENZA]]&gt;60,"DA PAGARE","PAGATA")</f>
        <v>DA PAGARE</v>
      </c>
    </row>
    <row r="178" spans="1:9" x14ac:dyDescent="0.3">
      <c r="A178">
        <v>340</v>
      </c>
      <c r="B178" s="1">
        <v>45398</v>
      </c>
      <c r="C178" s="3">
        <v>1750</v>
      </c>
      <c r="D178" t="s">
        <v>9</v>
      </c>
      <c r="E178" t="s">
        <v>14</v>
      </c>
      <c r="F178" s="1">
        <f t="shared" si="2"/>
        <v>45458</v>
      </c>
      <c r="G178" s="3">
        <f>22%*Tabella1_2[[#This Row],[IMPORTO]]</f>
        <v>385</v>
      </c>
      <c r="H178" s="3">
        <f>Tabella1_2[[#This Row],[IMPORTO]]+Tabella1_2[[#This Row],[IVA]]</f>
        <v>2135</v>
      </c>
      <c r="I178" t="str">
        <f ca="1">IF(TODAY()-Tabella1_2[[#This Row],[DATA SCADENZA]]&gt;60,"DA PAGARE","PAGATA")</f>
        <v>DA PAGARE</v>
      </c>
    </row>
    <row r="179" spans="1:9" x14ac:dyDescent="0.3">
      <c r="A179">
        <v>157</v>
      </c>
      <c r="B179" s="1">
        <v>45398</v>
      </c>
      <c r="C179" s="3">
        <v>3220</v>
      </c>
      <c r="D179" t="s">
        <v>6</v>
      </c>
      <c r="E179" t="s">
        <v>13</v>
      </c>
      <c r="F179" s="1">
        <f t="shared" si="2"/>
        <v>45458</v>
      </c>
      <c r="G179" s="3">
        <f>22%*Tabella1_2[[#This Row],[IMPORTO]]</f>
        <v>708.4</v>
      </c>
      <c r="H179" s="3">
        <f>Tabella1_2[[#This Row],[IMPORTO]]+Tabella1_2[[#This Row],[IVA]]</f>
        <v>3928.4</v>
      </c>
      <c r="I179" t="str">
        <f ca="1">IF(TODAY()-Tabella1_2[[#This Row],[DATA SCADENZA]]&gt;60,"DA PAGARE","PAGATA")</f>
        <v>DA PAGARE</v>
      </c>
    </row>
    <row r="180" spans="1:9" x14ac:dyDescent="0.3">
      <c r="A180">
        <v>364</v>
      </c>
      <c r="B180" s="1">
        <v>45398</v>
      </c>
      <c r="C180" s="3">
        <v>2950</v>
      </c>
      <c r="D180" t="s">
        <v>3</v>
      </c>
      <c r="E180" t="s">
        <v>12</v>
      </c>
      <c r="F180" s="1">
        <f t="shared" si="2"/>
        <v>45458</v>
      </c>
      <c r="G180" s="3">
        <f>22%*Tabella1_2[[#This Row],[IMPORTO]]</f>
        <v>649</v>
      </c>
      <c r="H180" s="3">
        <f>Tabella1_2[[#This Row],[IMPORTO]]+Tabella1_2[[#This Row],[IVA]]</f>
        <v>3599</v>
      </c>
      <c r="I180" t="str">
        <f ca="1">IF(TODAY()-Tabella1_2[[#This Row],[DATA SCADENZA]]&gt;60,"DA PAGARE","PAGATA")</f>
        <v>DA PAGARE</v>
      </c>
    </row>
    <row r="181" spans="1:9" x14ac:dyDescent="0.3">
      <c r="A181">
        <v>363</v>
      </c>
      <c r="B181" s="1">
        <v>45398</v>
      </c>
      <c r="C181" s="3">
        <v>2900</v>
      </c>
      <c r="D181" t="s">
        <v>7</v>
      </c>
      <c r="E181" t="s">
        <v>12</v>
      </c>
      <c r="F181" s="1">
        <f t="shared" si="2"/>
        <v>45458</v>
      </c>
      <c r="G181" s="3">
        <f>22%*Tabella1_2[[#This Row],[IMPORTO]]</f>
        <v>638</v>
      </c>
      <c r="H181" s="3">
        <f>Tabella1_2[[#This Row],[IMPORTO]]+Tabella1_2[[#This Row],[IVA]]</f>
        <v>3538</v>
      </c>
      <c r="I181" t="str">
        <f ca="1">IF(TODAY()-Tabella1_2[[#This Row],[DATA SCADENZA]]&gt;60,"DA PAGARE","PAGATA")</f>
        <v>DA PAGARE</v>
      </c>
    </row>
    <row r="182" spans="1:9" x14ac:dyDescent="0.3">
      <c r="A182">
        <v>299</v>
      </c>
      <c r="B182" s="1">
        <v>45398</v>
      </c>
      <c r="C182" s="3">
        <v>1100</v>
      </c>
      <c r="D182" t="s">
        <v>22</v>
      </c>
      <c r="E182" t="s">
        <v>12</v>
      </c>
      <c r="F182" s="1">
        <f t="shared" si="2"/>
        <v>45458</v>
      </c>
      <c r="G182" s="3">
        <f>22%*Tabella1_2[[#This Row],[IMPORTO]]</f>
        <v>242</v>
      </c>
      <c r="H182" s="3">
        <f>Tabella1_2[[#This Row],[IMPORTO]]+Tabella1_2[[#This Row],[IVA]]</f>
        <v>1342</v>
      </c>
      <c r="I182" t="str">
        <f ca="1">IF(TODAY()-Tabella1_2[[#This Row],[DATA SCADENZA]]&gt;60,"DA PAGARE","PAGATA")</f>
        <v>DA PAGARE</v>
      </c>
    </row>
    <row r="183" spans="1:9" x14ac:dyDescent="0.3">
      <c r="A183">
        <v>116</v>
      </c>
      <c r="B183" s="1">
        <v>45398</v>
      </c>
      <c r="C183" s="3">
        <v>2400</v>
      </c>
      <c r="D183" t="s">
        <v>5</v>
      </c>
      <c r="E183" t="s">
        <v>14</v>
      </c>
      <c r="F183" s="1">
        <f t="shared" si="2"/>
        <v>45458</v>
      </c>
      <c r="G183" s="3">
        <f>22%*Tabella1_2[[#This Row],[IMPORTO]]</f>
        <v>528</v>
      </c>
      <c r="H183" s="3">
        <f>Tabella1_2[[#This Row],[IMPORTO]]+Tabella1_2[[#This Row],[IVA]]</f>
        <v>2928</v>
      </c>
      <c r="I183" t="str">
        <f ca="1">IF(TODAY()-Tabella1_2[[#This Row],[DATA SCADENZA]]&gt;60,"DA PAGARE","PAGATA")</f>
        <v>DA PAGARE</v>
      </c>
    </row>
    <row r="184" spans="1:9" x14ac:dyDescent="0.3">
      <c r="A184">
        <v>86</v>
      </c>
      <c r="B184" s="1">
        <v>45398</v>
      </c>
      <c r="C184" s="3">
        <v>1800</v>
      </c>
      <c r="D184" t="s">
        <v>3</v>
      </c>
      <c r="E184" t="s">
        <v>12</v>
      </c>
      <c r="F184" s="1">
        <f t="shared" si="2"/>
        <v>45458</v>
      </c>
      <c r="G184" s="3">
        <f>22%*Tabella1_2[[#This Row],[IMPORTO]]</f>
        <v>396</v>
      </c>
      <c r="H184" s="3">
        <f>Tabella1_2[[#This Row],[IMPORTO]]+Tabella1_2[[#This Row],[IVA]]</f>
        <v>2196</v>
      </c>
      <c r="I184" t="str">
        <f ca="1">IF(TODAY()-Tabella1_2[[#This Row],[DATA SCADENZA]]&gt;60,"DA PAGARE","PAGATA")</f>
        <v>DA PAGARE</v>
      </c>
    </row>
    <row r="185" spans="1:9" x14ac:dyDescent="0.3">
      <c r="A185">
        <v>352</v>
      </c>
      <c r="B185" s="1">
        <v>45397</v>
      </c>
      <c r="C185" s="3">
        <v>2350</v>
      </c>
      <c r="D185" t="s">
        <v>8</v>
      </c>
      <c r="E185" t="s">
        <v>12</v>
      </c>
      <c r="F185" s="1">
        <f t="shared" si="2"/>
        <v>45457</v>
      </c>
      <c r="G185" s="3">
        <f>22%*Tabella1_2[[#This Row],[IMPORTO]]</f>
        <v>517</v>
      </c>
      <c r="H185" s="3">
        <f>Tabella1_2[[#This Row],[IMPORTO]]+Tabella1_2[[#This Row],[IVA]]</f>
        <v>2867</v>
      </c>
      <c r="I185" t="str">
        <f ca="1">IF(TODAY()-Tabella1_2[[#This Row],[DATA SCADENZA]]&gt;60,"DA PAGARE","PAGATA")</f>
        <v>DA PAGARE</v>
      </c>
    </row>
    <row r="186" spans="1:9" x14ac:dyDescent="0.3">
      <c r="A186">
        <v>493</v>
      </c>
      <c r="B186" s="1">
        <v>45397</v>
      </c>
      <c r="C186" s="3">
        <v>4700</v>
      </c>
      <c r="D186" t="s">
        <v>9</v>
      </c>
      <c r="E186" t="s">
        <v>13</v>
      </c>
      <c r="F186" s="1">
        <f t="shared" si="2"/>
        <v>45457</v>
      </c>
      <c r="G186" s="3">
        <f>22%*Tabella1_2[[#This Row],[IMPORTO]]</f>
        <v>1034</v>
      </c>
      <c r="H186" s="3">
        <f>Tabella1_2[[#This Row],[IMPORTO]]+Tabella1_2[[#This Row],[IVA]]</f>
        <v>5734</v>
      </c>
      <c r="I186" t="str">
        <f ca="1">IF(TODAY()-Tabella1_2[[#This Row],[DATA SCADENZA]]&gt;60,"DA PAGARE","PAGATA")</f>
        <v>DA PAGARE</v>
      </c>
    </row>
    <row r="187" spans="1:9" x14ac:dyDescent="0.3">
      <c r="A187">
        <v>5</v>
      </c>
      <c r="B187" s="1">
        <v>45397</v>
      </c>
      <c r="C187" s="3">
        <v>180</v>
      </c>
      <c r="D187" t="s">
        <v>3</v>
      </c>
      <c r="E187" t="s">
        <v>12</v>
      </c>
      <c r="F187" s="1">
        <f t="shared" si="2"/>
        <v>45457</v>
      </c>
      <c r="G187" s="3">
        <f>22%*Tabella1_2[[#This Row],[IMPORTO]]</f>
        <v>39.6</v>
      </c>
      <c r="H187" s="3">
        <f>Tabella1_2[[#This Row],[IMPORTO]]+Tabella1_2[[#This Row],[IVA]]</f>
        <v>219.6</v>
      </c>
      <c r="I187" t="str">
        <f ca="1">IF(TODAY()-Tabella1_2[[#This Row],[DATA SCADENZA]]&gt;60,"DA PAGARE","PAGATA")</f>
        <v>DA PAGARE</v>
      </c>
    </row>
    <row r="188" spans="1:9" x14ac:dyDescent="0.3">
      <c r="A188">
        <v>261</v>
      </c>
      <c r="B188" s="1">
        <v>45397</v>
      </c>
      <c r="C188" s="3">
        <v>5300</v>
      </c>
      <c r="D188" t="s">
        <v>7</v>
      </c>
      <c r="E188" t="s">
        <v>13</v>
      </c>
      <c r="F188" s="1">
        <f t="shared" si="2"/>
        <v>45457</v>
      </c>
      <c r="G188" s="3">
        <f>22%*Tabella1_2[[#This Row],[IMPORTO]]</f>
        <v>1166</v>
      </c>
      <c r="H188" s="3">
        <f>Tabella1_2[[#This Row],[IMPORTO]]+Tabella1_2[[#This Row],[IVA]]</f>
        <v>6466</v>
      </c>
      <c r="I188" t="str">
        <f ca="1">IF(TODAY()-Tabella1_2[[#This Row],[DATA SCADENZA]]&gt;60,"DA PAGARE","PAGATA")</f>
        <v>DA PAGARE</v>
      </c>
    </row>
    <row r="189" spans="1:9" x14ac:dyDescent="0.3">
      <c r="A189">
        <v>246</v>
      </c>
      <c r="B189" s="1">
        <v>45397</v>
      </c>
      <c r="C189" s="3">
        <v>5000</v>
      </c>
      <c r="D189" t="s">
        <v>6</v>
      </c>
      <c r="E189" t="s">
        <v>11</v>
      </c>
      <c r="F189" s="1">
        <f t="shared" si="2"/>
        <v>45457</v>
      </c>
      <c r="G189" s="3">
        <f>22%*Tabella1_2[[#This Row],[IMPORTO]]</f>
        <v>1100</v>
      </c>
      <c r="H189" s="3">
        <f>Tabella1_2[[#This Row],[IMPORTO]]+Tabella1_2[[#This Row],[IVA]]</f>
        <v>6100</v>
      </c>
      <c r="I189" t="str">
        <f ca="1">IF(TODAY()-Tabella1_2[[#This Row],[DATA SCADENZA]]&gt;60,"DA PAGARE","PAGATA")</f>
        <v>DA PAGARE</v>
      </c>
    </row>
    <row r="190" spans="1:9" x14ac:dyDescent="0.3">
      <c r="A190">
        <v>372</v>
      </c>
      <c r="B190" s="1">
        <v>45397</v>
      </c>
      <c r="C190" s="3">
        <v>3350</v>
      </c>
      <c r="D190" t="s">
        <v>8</v>
      </c>
      <c r="E190" t="s">
        <v>11</v>
      </c>
      <c r="F190" s="1">
        <f t="shared" si="2"/>
        <v>45457</v>
      </c>
      <c r="G190" s="3">
        <f>22%*Tabella1_2[[#This Row],[IMPORTO]]</f>
        <v>737</v>
      </c>
      <c r="H190" s="3">
        <f>Tabella1_2[[#This Row],[IMPORTO]]+Tabella1_2[[#This Row],[IVA]]</f>
        <v>4087</v>
      </c>
      <c r="I190" t="str">
        <f ca="1">IF(TODAY()-Tabella1_2[[#This Row],[DATA SCADENZA]]&gt;60,"DA PAGARE","PAGATA")</f>
        <v>DA PAGARE</v>
      </c>
    </row>
    <row r="191" spans="1:9" x14ac:dyDescent="0.3">
      <c r="A191">
        <v>107</v>
      </c>
      <c r="B191" s="1">
        <v>45397</v>
      </c>
      <c r="C191" s="3">
        <v>2220</v>
      </c>
      <c r="D191" t="s">
        <v>3</v>
      </c>
      <c r="E191" t="s">
        <v>13</v>
      </c>
      <c r="F191" s="1">
        <f t="shared" si="2"/>
        <v>45457</v>
      </c>
      <c r="G191" s="3">
        <f>22%*Tabella1_2[[#This Row],[IMPORTO]]</f>
        <v>488.4</v>
      </c>
      <c r="H191" s="3">
        <f>Tabella1_2[[#This Row],[IMPORTO]]+Tabella1_2[[#This Row],[IVA]]</f>
        <v>2708.4</v>
      </c>
      <c r="I191" t="str">
        <f ca="1">IF(TODAY()-Tabella1_2[[#This Row],[DATA SCADENZA]]&gt;60,"DA PAGARE","PAGATA")</f>
        <v>DA PAGARE</v>
      </c>
    </row>
    <row r="192" spans="1:9" x14ac:dyDescent="0.3">
      <c r="A192">
        <v>91</v>
      </c>
      <c r="B192" s="1">
        <v>45397</v>
      </c>
      <c r="C192" s="3">
        <v>1900</v>
      </c>
      <c r="D192" t="s">
        <v>7</v>
      </c>
      <c r="E192" t="s">
        <v>14</v>
      </c>
      <c r="F192" s="1">
        <f t="shared" si="2"/>
        <v>45457</v>
      </c>
      <c r="G192" s="3">
        <f>22%*Tabella1_2[[#This Row],[IMPORTO]]</f>
        <v>418</v>
      </c>
      <c r="H192" s="3">
        <f>Tabella1_2[[#This Row],[IMPORTO]]+Tabella1_2[[#This Row],[IVA]]</f>
        <v>2318</v>
      </c>
      <c r="I192" t="str">
        <f ca="1">IF(TODAY()-Tabella1_2[[#This Row],[DATA SCADENZA]]&gt;60,"DA PAGARE","PAGATA")</f>
        <v>DA PAGARE</v>
      </c>
    </row>
    <row r="193" spans="1:9" x14ac:dyDescent="0.3">
      <c r="A193">
        <v>481</v>
      </c>
      <c r="B193" s="1">
        <v>45397</v>
      </c>
      <c r="C193" s="3">
        <v>5900</v>
      </c>
      <c r="D193" t="s">
        <v>3</v>
      </c>
      <c r="E193" t="s">
        <v>12</v>
      </c>
      <c r="F193" s="1">
        <f t="shared" si="2"/>
        <v>45457</v>
      </c>
      <c r="G193" s="3">
        <f>22%*Tabella1_2[[#This Row],[IMPORTO]]</f>
        <v>1298</v>
      </c>
      <c r="H193" s="3">
        <f>Tabella1_2[[#This Row],[IMPORTO]]+Tabella1_2[[#This Row],[IVA]]</f>
        <v>7198</v>
      </c>
      <c r="I193" t="str">
        <f ca="1">IF(TODAY()-Tabella1_2[[#This Row],[DATA SCADENZA]]&gt;60,"DA PAGARE","PAGATA")</f>
        <v>DA PAGARE</v>
      </c>
    </row>
    <row r="194" spans="1:9" x14ac:dyDescent="0.3">
      <c r="A194">
        <v>219</v>
      </c>
      <c r="B194" s="1">
        <v>45397</v>
      </c>
      <c r="C194" s="3">
        <v>4460</v>
      </c>
      <c r="D194" t="s">
        <v>8</v>
      </c>
      <c r="E194" t="s">
        <v>13</v>
      </c>
      <c r="F194" s="1">
        <f t="shared" si="2"/>
        <v>45457</v>
      </c>
      <c r="G194" s="3">
        <f>22%*Tabella1_2[[#This Row],[IMPORTO]]</f>
        <v>981.2</v>
      </c>
      <c r="H194" s="3">
        <f>Tabella1_2[[#This Row],[IMPORTO]]+Tabella1_2[[#This Row],[IVA]]</f>
        <v>5441.2</v>
      </c>
      <c r="I194" t="str">
        <f ca="1">IF(TODAY()-Tabella1_2[[#This Row],[DATA SCADENZA]]&gt;60,"DA PAGARE","PAGATA")</f>
        <v>DA PAGARE</v>
      </c>
    </row>
    <row r="195" spans="1:9" x14ac:dyDescent="0.3">
      <c r="A195">
        <v>218</v>
      </c>
      <c r="B195" s="1">
        <v>45397</v>
      </c>
      <c r="C195" s="3">
        <v>4440</v>
      </c>
      <c r="D195" t="s">
        <v>5</v>
      </c>
      <c r="E195" t="s">
        <v>11</v>
      </c>
      <c r="F195" s="1">
        <f t="shared" ref="F195:F258" si="3">B195+60</f>
        <v>45457</v>
      </c>
      <c r="G195" s="3">
        <f>22%*Tabella1_2[[#This Row],[IMPORTO]]</f>
        <v>976.8</v>
      </c>
      <c r="H195" s="3">
        <f>Tabella1_2[[#This Row],[IMPORTO]]+Tabella1_2[[#This Row],[IVA]]</f>
        <v>5416.8</v>
      </c>
      <c r="I195" t="str">
        <f ca="1">IF(TODAY()-Tabella1_2[[#This Row],[DATA SCADENZA]]&gt;60,"DA PAGARE","PAGATA")</f>
        <v>DA PAGARE</v>
      </c>
    </row>
    <row r="196" spans="1:9" x14ac:dyDescent="0.3">
      <c r="A196">
        <v>479</v>
      </c>
      <c r="B196" s="1">
        <v>45397</v>
      </c>
      <c r="C196" s="3">
        <v>6100</v>
      </c>
      <c r="D196" t="s">
        <v>5</v>
      </c>
      <c r="E196" t="s">
        <v>13</v>
      </c>
      <c r="F196" s="1">
        <f t="shared" si="3"/>
        <v>45457</v>
      </c>
      <c r="G196" s="3">
        <f>22%*Tabella1_2[[#This Row],[IMPORTO]]</f>
        <v>1342</v>
      </c>
      <c r="H196" s="3">
        <f>Tabella1_2[[#This Row],[IMPORTO]]+Tabella1_2[[#This Row],[IVA]]</f>
        <v>7442</v>
      </c>
      <c r="I196" t="str">
        <f ca="1">IF(TODAY()-Tabella1_2[[#This Row],[DATA SCADENZA]]&gt;60,"DA PAGARE","PAGATA")</f>
        <v>DA PAGARE</v>
      </c>
    </row>
    <row r="197" spans="1:9" x14ac:dyDescent="0.3">
      <c r="A197">
        <v>463</v>
      </c>
      <c r="B197" s="1">
        <v>45397</v>
      </c>
      <c r="C197" s="3">
        <v>7700</v>
      </c>
      <c r="D197" t="s">
        <v>6</v>
      </c>
      <c r="E197" t="s">
        <v>11</v>
      </c>
      <c r="F197" s="1">
        <f t="shared" si="3"/>
        <v>45457</v>
      </c>
      <c r="G197" s="3">
        <f>22%*Tabella1_2[[#This Row],[IMPORTO]]</f>
        <v>1694</v>
      </c>
      <c r="H197" s="3">
        <f>Tabella1_2[[#This Row],[IMPORTO]]+Tabella1_2[[#This Row],[IVA]]</f>
        <v>9394</v>
      </c>
      <c r="I197" t="str">
        <f ca="1">IF(TODAY()-Tabella1_2[[#This Row],[DATA SCADENZA]]&gt;60,"DA PAGARE","PAGATA")</f>
        <v>DA PAGARE</v>
      </c>
    </row>
    <row r="198" spans="1:9" x14ac:dyDescent="0.3">
      <c r="A198">
        <v>459</v>
      </c>
      <c r="B198" s="1">
        <v>45397</v>
      </c>
      <c r="C198" s="3">
        <v>2345</v>
      </c>
      <c r="D198" t="s">
        <v>9</v>
      </c>
      <c r="E198" t="s">
        <v>13</v>
      </c>
      <c r="F198" s="1">
        <f t="shared" si="3"/>
        <v>45457</v>
      </c>
      <c r="G198" s="3">
        <f>22%*Tabella1_2[[#This Row],[IMPORTO]]</f>
        <v>515.9</v>
      </c>
      <c r="H198" s="3">
        <f>Tabella1_2[[#This Row],[IMPORTO]]+Tabella1_2[[#This Row],[IVA]]</f>
        <v>2860.9</v>
      </c>
      <c r="I198" t="str">
        <f ca="1">IF(TODAY()-Tabella1_2[[#This Row],[DATA SCADENZA]]&gt;60,"DA PAGARE","PAGATA")</f>
        <v>DA PAGARE</v>
      </c>
    </row>
    <row r="199" spans="1:9" x14ac:dyDescent="0.3">
      <c r="A199">
        <v>13</v>
      </c>
      <c r="B199" s="1">
        <v>45397</v>
      </c>
      <c r="C199" s="3">
        <v>340</v>
      </c>
      <c r="D199" t="s">
        <v>4</v>
      </c>
      <c r="E199" t="s">
        <v>12</v>
      </c>
      <c r="F199" s="1">
        <f t="shared" si="3"/>
        <v>45457</v>
      </c>
      <c r="G199" s="3">
        <f>22%*Tabella1_2[[#This Row],[IMPORTO]]</f>
        <v>74.8</v>
      </c>
      <c r="H199" s="3">
        <f>Tabella1_2[[#This Row],[IMPORTO]]+Tabella1_2[[#This Row],[IVA]]</f>
        <v>414.8</v>
      </c>
      <c r="I199" t="str">
        <f ca="1">IF(TODAY()-Tabella1_2[[#This Row],[DATA SCADENZA]]&gt;60,"DA PAGARE","PAGATA")</f>
        <v>DA PAGARE</v>
      </c>
    </row>
    <row r="200" spans="1:9" x14ac:dyDescent="0.3">
      <c r="A200">
        <v>208</v>
      </c>
      <c r="B200" s="1">
        <v>45397</v>
      </c>
      <c r="C200" s="3">
        <v>4240</v>
      </c>
      <c r="D200" t="s">
        <v>6</v>
      </c>
      <c r="E200" t="s">
        <v>11</v>
      </c>
      <c r="F200" s="1">
        <f t="shared" si="3"/>
        <v>45457</v>
      </c>
      <c r="G200" s="3">
        <f>22%*Tabella1_2[[#This Row],[IMPORTO]]</f>
        <v>932.8</v>
      </c>
      <c r="H200" s="3">
        <f>Tabella1_2[[#This Row],[IMPORTO]]+Tabella1_2[[#This Row],[IVA]]</f>
        <v>5172.8</v>
      </c>
      <c r="I200" t="str">
        <f ca="1">IF(TODAY()-Tabella1_2[[#This Row],[DATA SCADENZA]]&gt;60,"DA PAGARE","PAGATA")</f>
        <v>DA PAGARE</v>
      </c>
    </row>
    <row r="201" spans="1:9" x14ac:dyDescent="0.3">
      <c r="A201">
        <v>129</v>
      </c>
      <c r="B201" s="1">
        <v>45397</v>
      </c>
      <c r="C201" s="3">
        <v>2660</v>
      </c>
      <c r="D201" t="s">
        <v>22</v>
      </c>
      <c r="E201" t="s">
        <v>13</v>
      </c>
      <c r="F201" s="1">
        <f t="shared" si="3"/>
        <v>45457</v>
      </c>
      <c r="G201" s="3">
        <f>22%*Tabella1_2[[#This Row],[IMPORTO]]</f>
        <v>585.20000000000005</v>
      </c>
      <c r="H201" s="3">
        <f>Tabella1_2[[#This Row],[IMPORTO]]+Tabella1_2[[#This Row],[IVA]]</f>
        <v>3245.2</v>
      </c>
      <c r="I201" t="str">
        <f ca="1">IF(TODAY()-Tabella1_2[[#This Row],[DATA SCADENZA]]&gt;60,"DA PAGARE","PAGATA")</f>
        <v>DA PAGARE</v>
      </c>
    </row>
    <row r="202" spans="1:9" x14ac:dyDescent="0.3">
      <c r="A202">
        <v>73</v>
      </c>
      <c r="B202" s="1">
        <v>45397</v>
      </c>
      <c r="C202" s="3">
        <v>1540</v>
      </c>
      <c r="D202" t="s">
        <v>3</v>
      </c>
      <c r="E202" t="s">
        <v>13</v>
      </c>
      <c r="F202" s="1">
        <f t="shared" si="3"/>
        <v>45457</v>
      </c>
      <c r="G202" s="3">
        <f>22%*Tabella1_2[[#This Row],[IMPORTO]]</f>
        <v>338.8</v>
      </c>
      <c r="H202" s="3">
        <f>Tabella1_2[[#This Row],[IMPORTO]]+Tabella1_2[[#This Row],[IVA]]</f>
        <v>1878.8</v>
      </c>
      <c r="I202" t="str">
        <f ca="1">IF(TODAY()-Tabella1_2[[#This Row],[DATA SCADENZA]]&gt;60,"DA PAGARE","PAGATA")</f>
        <v>DA PAGARE</v>
      </c>
    </row>
    <row r="203" spans="1:9" x14ac:dyDescent="0.3">
      <c r="A203">
        <v>403</v>
      </c>
      <c r="B203" s="1">
        <v>45397</v>
      </c>
      <c r="C203" s="3">
        <v>4900</v>
      </c>
      <c r="D203" t="s">
        <v>8</v>
      </c>
      <c r="E203" t="s">
        <v>13</v>
      </c>
      <c r="F203" s="1">
        <f t="shared" si="3"/>
        <v>45457</v>
      </c>
      <c r="G203" s="3">
        <f>22%*Tabella1_2[[#This Row],[IMPORTO]]</f>
        <v>1078</v>
      </c>
      <c r="H203" s="3">
        <f>Tabella1_2[[#This Row],[IMPORTO]]+Tabella1_2[[#This Row],[IVA]]</f>
        <v>5978</v>
      </c>
      <c r="I203" t="str">
        <f ca="1">IF(TODAY()-Tabella1_2[[#This Row],[DATA SCADENZA]]&gt;60,"DA PAGARE","PAGATA")</f>
        <v>DA PAGARE</v>
      </c>
    </row>
    <row r="204" spans="1:9" x14ac:dyDescent="0.3">
      <c r="A204">
        <v>68</v>
      </c>
      <c r="B204" s="1">
        <v>45397</v>
      </c>
      <c r="C204" s="3">
        <v>1440</v>
      </c>
      <c r="D204" t="s">
        <v>9</v>
      </c>
      <c r="E204" t="s">
        <v>11</v>
      </c>
      <c r="F204" s="1">
        <f t="shared" si="3"/>
        <v>45457</v>
      </c>
      <c r="G204" s="3">
        <f>22%*Tabella1_2[[#This Row],[IMPORTO]]</f>
        <v>316.8</v>
      </c>
      <c r="H204" s="3">
        <f>Tabella1_2[[#This Row],[IMPORTO]]+Tabella1_2[[#This Row],[IVA]]</f>
        <v>1756.8</v>
      </c>
      <c r="I204" t="str">
        <f ca="1">IF(TODAY()-Tabella1_2[[#This Row],[DATA SCADENZA]]&gt;60,"DA PAGARE","PAGATA")</f>
        <v>DA PAGARE</v>
      </c>
    </row>
    <row r="205" spans="1:9" x14ac:dyDescent="0.3">
      <c r="A205">
        <v>149</v>
      </c>
      <c r="B205" s="1">
        <v>45397</v>
      </c>
      <c r="C205" s="3">
        <v>3060</v>
      </c>
      <c r="D205" t="s">
        <v>4</v>
      </c>
      <c r="E205" t="s">
        <v>13</v>
      </c>
      <c r="F205" s="1">
        <f t="shared" si="3"/>
        <v>45457</v>
      </c>
      <c r="G205" s="3">
        <f>22%*Tabella1_2[[#This Row],[IMPORTO]]</f>
        <v>673.2</v>
      </c>
      <c r="H205" s="3">
        <f>Tabella1_2[[#This Row],[IMPORTO]]+Tabella1_2[[#This Row],[IVA]]</f>
        <v>3733.2</v>
      </c>
      <c r="I205" t="str">
        <f ca="1">IF(TODAY()-Tabella1_2[[#This Row],[DATA SCADENZA]]&gt;60,"DA PAGARE","PAGATA")</f>
        <v>DA PAGARE</v>
      </c>
    </row>
    <row r="206" spans="1:9" x14ac:dyDescent="0.3">
      <c r="A206">
        <v>183</v>
      </c>
      <c r="B206" s="1">
        <v>45397</v>
      </c>
      <c r="C206" s="3">
        <v>3740</v>
      </c>
      <c r="D206" t="s">
        <v>4</v>
      </c>
      <c r="E206" t="s">
        <v>11</v>
      </c>
      <c r="F206" s="1">
        <f t="shared" si="3"/>
        <v>45457</v>
      </c>
      <c r="G206" s="3">
        <f>22%*Tabella1_2[[#This Row],[IMPORTO]]</f>
        <v>822.8</v>
      </c>
      <c r="H206" s="3">
        <f>Tabella1_2[[#This Row],[IMPORTO]]+Tabella1_2[[#This Row],[IVA]]</f>
        <v>4562.8</v>
      </c>
      <c r="I206" t="str">
        <f ca="1">IF(TODAY()-Tabella1_2[[#This Row],[DATA SCADENZA]]&gt;60,"DA PAGARE","PAGATA")</f>
        <v>DA PAGARE</v>
      </c>
    </row>
    <row r="207" spans="1:9" x14ac:dyDescent="0.3">
      <c r="A207">
        <v>181</v>
      </c>
      <c r="B207" s="1">
        <v>45397</v>
      </c>
      <c r="C207" s="3">
        <v>3700</v>
      </c>
      <c r="D207" t="s">
        <v>22</v>
      </c>
      <c r="E207" t="s">
        <v>12</v>
      </c>
      <c r="F207" s="1">
        <f t="shared" si="3"/>
        <v>45457</v>
      </c>
      <c r="G207" s="3">
        <f>22%*Tabella1_2[[#This Row],[IMPORTO]]</f>
        <v>814</v>
      </c>
      <c r="H207" s="3">
        <f>Tabella1_2[[#This Row],[IMPORTO]]+Tabella1_2[[#This Row],[IVA]]</f>
        <v>4514</v>
      </c>
      <c r="I207" t="str">
        <f ca="1">IF(TODAY()-Tabella1_2[[#This Row],[DATA SCADENZA]]&gt;60,"DA PAGARE","PAGATA")</f>
        <v>DA PAGARE</v>
      </c>
    </row>
    <row r="208" spans="1:9" x14ac:dyDescent="0.3">
      <c r="A208">
        <v>415</v>
      </c>
      <c r="B208" s="1">
        <v>45397</v>
      </c>
      <c r="C208" s="3">
        <v>5500</v>
      </c>
      <c r="D208" t="s">
        <v>3</v>
      </c>
      <c r="E208" t="s">
        <v>13</v>
      </c>
      <c r="F208" s="1">
        <f t="shared" si="3"/>
        <v>45457</v>
      </c>
      <c r="G208" s="3">
        <f>22%*Tabella1_2[[#This Row],[IMPORTO]]</f>
        <v>1210</v>
      </c>
      <c r="H208" s="3">
        <f>Tabella1_2[[#This Row],[IMPORTO]]+Tabella1_2[[#This Row],[IVA]]</f>
        <v>6710</v>
      </c>
      <c r="I208" t="str">
        <f ca="1">IF(TODAY()-Tabella1_2[[#This Row],[DATA SCADENZA]]&gt;60,"DA PAGARE","PAGATA")</f>
        <v>DA PAGARE</v>
      </c>
    </row>
    <row r="209" spans="1:9" x14ac:dyDescent="0.3">
      <c r="A209">
        <v>56</v>
      </c>
      <c r="B209" s="1">
        <v>45397</v>
      </c>
      <c r="C209" s="3">
        <v>1200</v>
      </c>
      <c r="D209" t="s">
        <v>3</v>
      </c>
      <c r="E209" t="s">
        <v>12</v>
      </c>
      <c r="F209" s="1">
        <f t="shared" si="3"/>
        <v>45457</v>
      </c>
      <c r="G209" s="3">
        <f>22%*Tabella1_2[[#This Row],[IMPORTO]]</f>
        <v>264</v>
      </c>
      <c r="H209" s="3">
        <f>Tabella1_2[[#This Row],[IMPORTO]]+Tabella1_2[[#This Row],[IVA]]</f>
        <v>1464</v>
      </c>
      <c r="I209" t="str">
        <f ca="1">IF(TODAY()-Tabella1_2[[#This Row],[DATA SCADENZA]]&gt;60,"DA PAGARE","PAGATA")</f>
        <v>DA PAGARE</v>
      </c>
    </row>
    <row r="210" spans="1:9" x14ac:dyDescent="0.3">
      <c r="A210">
        <v>298</v>
      </c>
      <c r="B210" s="1">
        <v>45397</v>
      </c>
      <c r="C210" s="3">
        <v>900</v>
      </c>
      <c r="D210" t="s">
        <v>8</v>
      </c>
      <c r="E210" t="s">
        <v>14</v>
      </c>
      <c r="F210" s="1">
        <f t="shared" si="3"/>
        <v>45457</v>
      </c>
      <c r="G210" s="3">
        <f>22%*Tabella1_2[[#This Row],[IMPORTO]]</f>
        <v>198</v>
      </c>
      <c r="H210" s="3">
        <f>Tabella1_2[[#This Row],[IMPORTO]]+Tabella1_2[[#This Row],[IVA]]</f>
        <v>1098</v>
      </c>
      <c r="I210" t="str">
        <f ca="1">IF(TODAY()-Tabella1_2[[#This Row],[DATA SCADENZA]]&gt;60,"DA PAGARE","PAGATA")</f>
        <v>DA PAGARE</v>
      </c>
    </row>
    <row r="211" spans="1:9" x14ac:dyDescent="0.3">
      <c r="A211">
        <v>412</v>
      </c>
      <c r="B211" s="1">
        <v>45397</v>
      </c>
      <c r="C211" s="3">
        <v>5350</v>
      </c>
      <c r="D211" t="s">
        <v>6</v>
      </c>
      <c r="E211" t="s">
        <v>12</v>
      </c>
      <c r="F211" s="1">
        <f t="shared" si="3"/>
        <v>45457</v>
      </c>
      <c r="G211" s="3">
        <f>22%*Tabella1_2[[#This Row],[IMPORTO]]</f>
        <v>1177</v>
      </c>
      <c r="H211" s="3">
        <f>Tabella1_2[[#This Row],[IMPORTO]]+Tabella1_2[[#This Row],[IVA]]</f>
        <v>6527</v>
      </c>
      <c r="I211" t="str">
        <f ca="1">IF(TODAY()-Tabella1_2[[#This Row],[DATA SCADENZA]]&gt;60,"DA PAGARE","PAGATA")</f>
        <v>DA PAGARE</v>
      </c>
    </row>
    <row r="212" spans="1:9" x14ac:dyDescent="0.3">
      <c r="A212">
        <v>291</v>
      </c>
      <c r="B212" s="1">
        <v>45397</v>
      </c>
      <c r="C212" s="3">
        <v>5900</v>
      </c>
      <c r="D212" t="s">
        <v>4</v>
      </c>
      <c r="E212" t="s">
        <v>13</v>
      </c>
      <c r="F212" s="1">
        <f t="shared" si="3"/>
        <v>45457</v>
      </c>
      <c r="G212" s="3">
        <f>22%*Tabella1_2[[#This Row],[IMPORTO]]</f>
        <v>1298</v>
      </c>
      <c r="H212" s="3">
        <f>Tabella1_2[[#This Row],[IMPORTO]]+Tabella1_2[[#This Row],[IVA]]</f>
        <v>7198</v>
      </c>
      <c r="I212" t="str">
        <f ca="1">IF(TODAY()-Tabella1_2[[#This Row],[DATA SCADENZA]]&gt;60,"DA PAGARE","PAGATA")</f>
        <v>DA PAGARE</v>
      </c>
    </row>
    <row r="213" spans="1:9" x14ac:dyDescent="0.3">
      <c r="A213">
        <v>65</v>
      </c>
      <c r="B213" s="1">
        <v>45397</v>
      </c>
      <c r="C213" s="3">
        <v>1380</v>
      </c>
      <c r="D213" t="s">
        <v>5</v>
      </c>
      <c r="E213" t="s">
        <v>13</v>
      </c>
      <c r="F213" s="1">
        <f t="shared" si="3"/>
        <v>45457</v>
      </c>
      <c r="G213" s="3">
        <f>22%*Tabella1_2[[#This Row],[IMPORTO]]</f>
        <v>303.60000000000002</v>
      </c>
      <c r="H213" s="3">
        <f>Tabella1_2[[#This Row],[IMPORTO]]+Tabella1_2[[#This Row],[IVA]]</f>
        <v>1683.6</v>
      </c>
      <c r="I213" t="str">
        <f ca="1">IF(TODAY()-Tabella1_2[[#This Row],[DATA SCADENZA]]&gt;60,"DA PAGARE","PAGATA")</f>
        <v>DA PAGARE</v>
      </c>
    </row>
    <row r="214" spans="1:9" x14ac:dyDescent="0.3">
      <c r="A214">
        <v>441</v>
      </c>
      <c r="B214" s="1">
        <v>45397</v>
      </c>
      <c r="C214" s="3">
        <v>6800</v>
      </c>
      <c r="D214" t="s">
        <v>22</v>
      </c>
      <c r="E214" t="s">
        <v>14</v>
      </c>
      <c r="F214" s="1">
        <f t="shared" si="3"/>
        <v>45457</v>
      </c>
      <c r="G214" s="3">
        <f>22%*Tabella1_2[[#This Row],[IMPORTO]]</f>
        <v>1496</v>
      </c>
      <c r="H214" s="3">
        <f>Tabella1_2[[#This Row],[IMPORTO]]+Tabella1_2[[#This Row],[IVA]]</f>
        <v>8296</v>
      </c>
      <c r="I214" t="str">
        <f ca="1">IF(TODAY()-Tabella1_2[[#This Row],[DATA SCADENZA]]&gt;60,"DA PAGARE","PAGATA")</f>
        <v>DA PAGARE</v>
      </c>
    </row>
    <row r="215" spans="1:9" x14ac:dyDescent="0.3">
      <c r="A215">
        <v>263</v>
      </c>
      <c r="B215" s="1">
        <v>45397</v>
      </c>
      <c r="C215" s="3">
        <v>5340</v>
      </c>
      <c r="D215" t="s">
        <v>6</v>
      </c>
      <c r="E215" t="s">
        <v>13</v>
      </c>
      <c r="F215" s="1">
        <f t="shared" si="3"/>
        <v>45457</v>
      </c>
      <c r="G215" s="3">
        <f>22%*Tabella1_2[[#This Row],[IMPORTO]]</f>
        <v>1174.8</v>
      </c>
      <c r="H215" s="3">
        <f>Tabella1_2[[#This Row],[IMPORTO]]+Tabella1_2[[#This Row],[IVA]]</f>
        <v>6514.8</v>
      </c>
      <c r="I215" t="str">
        <f ca="1">IF(TODAY()-Tabella1_2[[#This Row],[DATA SCADENZA]]&gt;60,"DA PAGARE","PAGATA")</f>
        <v>DA PAGARE</v>
      </c>
    </row>
    <row r="216" spans="1:9" x14ac:dyDescent="0.3">
      <c r="A216">
        <v>41</v>
      </c>
      <c r="B216" s="1">
        <v>45397</v>
      </c>
      <c r="C216" s="3">
        <v>900</v>
      </c>
      <c r="D216" t="s">
        <v>3</v>
      </c>
      <c r="E216" t="s">
        <v>12</v>
      </c>
      <c r="F216" s="1">
        <f t="shared" si="3"/>
        <v>45457</v>
      </c>
      <c r="G216" s="3">
        <f>22%*Tabella1_2[[#This Row],[IMPORTO]]</f>
        <v>198</v>
      </c>
      <c r="H216" s="3">
        <f>Tabella1_2[[#This Row],[IMPORTO]]+Tabella1_2[[#This Row],[IVA]]</f>
        <v>1098</v>
      </c>
      <c r="I216" t="str">
        <f ca="1">IF(TODAY()-Tabella1_2[[#This Row],[DATA SCADENZA]]&gt;60,"DA PAGARE","PAGATA")</f>
        <v>DA PAGARE</v>
      </c>
    </row>
    <row r="217" spans="1:9" x14ac:dyDescent="0.3">
      <c r="A217">
        <v>39</v>
      </c>
      <c r="B217" s="1">
        <v>45397</v>
      </c>
      <c r="C217" s="3">
        <v>860</v>
      </c>
      <c r="D217" t="s">
        <v>3</v>
      </c>
      <c r="E217" t="s">
        <v>13</v>
      </c>
      <c r="F217" s="1">
        <f t="shared" si="3"/>
        <v>45457</v>
      </c>
      <c r="G217" s="3">
        <f>22%*Tabella1_2[[#This Row],[IMPORTO]]</f>
        <v>189.2</v>
      </c>
      <c r="H217" s="3">
        <f>Tabella1_2[[#This Row],[IMPORTO]]+Tabella1_2[[#This Row],[IVA]]</f>
        <v>1049.2</v>
      </c>
      <c r="I217" t="str">
        <f ca="1">IF(TODAY()-Tabella1_2[[#This Row],[DATA SCADENZA]]&gt;60,"DA PAGARE","PAGATA")</f>
        <v>DA PAGARE</v>
      </c>
    </row>
    <row r="218" spans="1:9" x14ac:dyDescent="0.3">
      <c r="A218">
        <v>79</v>
      </c>
      <c r="B218" s="1">
        <v>45397</v>
      </c>
      <c r="C218" s="3">
        <v>1660</v>
      </c>
      <c r="D218" t="s">
        <v>22</v>
      </c>
      <c r="E218" t="s">
        <v>13</v>
      </c>
      <c r="F218" s="1">
        <f t="shared" si="3"/>
        <v>45457</v>
      </c>
      <c r="G218" s="3">
        <f>22%*Tabella1_2[[#This Row],[IMPORTO]]</f>
        <v>365.2</v>
      </c>
      <c r="H218" s="3">
        <f>Tabella1_2[[#This Row],[IMPORTO]]+Tabella1_2[[#This Row],[IVA]]</f>
        <v>2025.2</v>
      </c>
      <c r="I218" t="str">
        <f ca="1">IF(TODAY()-Tabella1_2[[#This Row],[DATA SCADENZA]]&gt;60,"DA PAGARE","PAGATA")</f>
        <v>DA PAGARE</v>
      </c>
    </row>
    <row r="219" spans="1:9" x14ac:dyDescent="0.3">
      <c r="A219">
        <v>82</v>
      </c>
      <c r="B219" s="1">
        <v>45397</v>
      </c>
      <c r="C219" s="3">
        <v>1720</v>
      </c>
      <c r="D219" t="s">
        <v>5</v>
      </c>
      <c r="E219" t="s">
        <v>11</v>
      </c>
      <c r="F219" s="1">
        <f t="shared" si="3"/>
        <v>45457</v>
      </c>
      <c r="G219" s="3">
        <f>22%*Tabella1_2[[#This Row],[IMPORTO]]</f>
        <v>378.4</v>
      </c>
      <c r="H219" s="3">
        <f>Tabella1_2[[#This Row],[IMPORTO]]+Tabella1_2[[#This Row],[IVA]]</f>
        <v>2098.4</v>
      </c>
      <c r="I219" t="str">
        <f ca="1">IF(TODAY()-Tabella1_2[[#This Row],[DATA SCADENZA]]&gt;60,"DA PAGARE","PAGATA")</f>
        <v>DA PAGARE</v>
      </c>
    </row>
    <row r="220" spans="1:9" x14ac:dyDescent="0.3">
      <c r="A220">
        <v>106</v>
      </c>
      <c r="B220" s="1">
        <v>45397</v>
      </c>
      <c r="C220" s="3">
        <v>2200</v>
      </c>
      <c r="D220" t="s">
        <v>6</v>
      </c>
      <c r="E220" t="s">
        <v>11</v>
      </c>
      <c r="F220" s="1">
        <f t="shared" si="3"/>
        <v>45457</v>
      </c>
      <c r="G220" s="3">
        <f>22%*Tabella1_2[[#This Row],[IMPORTO]]</f>
        <v>484</v>
      </c>
      <c r="H220" s="3">
        <f>Tabella1_2[[#This Row],[IMPORTO]]+Tabella1_2[[#This Row],[IVA]]</f>
        <v>2684</v>
      </c>
      <c r="I220" t="str">
        <f ca="1">IF(TODAY()-Tabella1_2[[#This Row],[DATA SCADENZA]]&gt;60,"DA PAGARE","PAGATA")</f>
        <v>DA PAGARE</v>
      </c>
    </row>
    <row r="221" spans="1:9" x14ac:dyDescent="0.3">
      <c r="A221">
        <v>237</v>
      </c>
      <c r="B221" s="1">
        <v>45396</v>
      </c>
      <c r="C221" s="3">
        <v>4820</v>
      </c>
      <c r="D221" t="s">
        <v>22</v>
      </c>
      <c r="E221" t="s">
        <v>12</v>
      </c>
      <c r="F221" s="1">
        <f t="shared" si="3"/>
        <v>45456</v>
      </c>
      <c r="G221" s="3">
        <f>22%*Tabella1_2[[#This Row],[IMPORTO]]</f>
        <v>1060.4000000000001</v>
      </c>
      <c r="H221" s="3">
        <f>Tabella1_2[[#This Row],[IMPORTO]]+Tabella1_2[[#This Row],[IVA]]</f>
        <v>5880.4</v>
      </c>
      <c r="I221" t="str">
        <f ca="1">IF(TODAY()-Tabella1_2[[#This Row],[DATA SCADENZA]]&gt;60,"DA PAGARE","PAGATA")</f>
        <v>DA PAGARE</v>
      </c>
    </row>
    <row r="222" spans="1:9" x14ac:dyDescent="0.3">
      <c r="A222">
        <v>348</v>
      </c>
      <c r="B222" s="1">
        <v>45396</v>
      </c>
      <c r="C222" s="3">
        <v>2150</v>
      </c>
      <c r="D222" t="s">
        <v>6</v>
      </c>
      <c r="E222" t="s">
        <v>11</v>
      </c>
      <c r="F222" s="1">
        <f t="shared" si="3"/>
        <v>45456</v>
      </c>
      <c r="G222" s="3">
        <f>22%*Tabella1_2[[#This Row],[IMPORTO]]</f>
        <v>473</v>
      </c>
      <c r="H222" s="3">
        <f>Tabella1_2[[#This Row],[IMPORTO]]+Tabella1_2[[#This Row],[IVA]]</f>
        <v>2623</v>
      </c>
      <c r="I222" t="str">
        <f ca="1">IF(TODAY()-Tabella1_2[[#This Row],[DATA SCADENZA]]&gt;60,"DA PAGARE","PAGATA")</f>
        <v>DA PAGARE</v>
      </c>
    </row>
    <row r="223" spans="1:9" x14ac:dyDescent="0.3">
      <c r="A223">
        <v>419</v>
      </c>
      <c r="B223" s="1">
        <v>45396</v>
      </c>
      <c r="C223" s="3">
        <v>5700</v>
      </c>
      <c r="D223" t="s">
        <v>22</v>
      </c>
      <c r="E223" t="s">
        <v>12</v>
      </c>
      <c r="F223" s="1">
        <f t="shared" si="3"/>
        <v>45456</v>
      </c>
      <c r="G223" s="3">
        <f>22%*Tabella1_2[[#This Row],[IMPORTO]]</f>
        <v>1254</v>
      </c>
      <c r="H223" s="3">
        <f>Tabella1_2[[#This Row],[IMPORTO]]+Tabella1_2[[#This Row],[IVA]]</f>
        <v>6954</v>
      </c>
      <c r="I223" t="str">
        <f ca="1">IF(TODAY()-Tabella1_2[[#This Row],[DATA SCADENZA]]&gt;60,"DA PAGARE","PAGATA")</f>
        <v>DA PAGARE</v>
      </c>
    </row>
    <row r="224" spans="1:9" x14ac:dyDescent="0.3">
      <c r="A224">
        <v>378</v>
      </c>
      <c r="B224" s="1">
        <v>45396</v>
      </c>
      <c r="C224" s="3">
        <v>3650</v>
      </c>
      <c r="D224" t="s">
        <v>6</v>
      </c>
      <c r="E224" t="s">
        <v>12</v>
      </c>
      <c r="F224" s="1">
        <f t="shared" si="3"/>
        <v>45456</v>
      </c>
      <c r="G224" s="3">
        <f>22%*Tabella1_2[[#This Row],[IMPORTO]]</f>
        <v>803</v>
      </c>
      <c r="H224" s="3">
        <f>Tabella1_2[[#This Row],[IMPORTO]]+Tabella1_2[[#This Row],[IVA]]</f>
        <v>4453</v>
      </c>
      <c r="I224" t="str">
        <f ca="1">IF(TODAY()-Tabella1_2[[#This Row],[DATA SCADENZA]]&gt;60,"DA PAGARE","PAGATA")</f>
        <v>DA PAGARE</v>
      </c>
    </row>
    <row r="225" spans="1:9" x14ac:dyDescent="0.3">
      <c r="A225">
        <v>357</v>
      </c>
      <c r="B225" s="1">
        <v>45396</v>
      </c>
      <c r="C225" s="3">
        <v>2600</v>
      </c>
      <c r="D225" t="s">
        <v>9</v>
      </c>
      <c r="E225" t="s">
        <v>14</v>
      </c>
      <c r="F225" s="1">
        <f t="shared" si="3"/>
        <v>45456</v>
      </c>
      <c r="G225" s="3">
        <f>22%*Tabella1_2[[#This Row],[IMPORTO]]</f>
        <v>572</v>
      </c>
      <c r="H225" s="3">
        <f>Tabella1_2[[#This Row],[IMPORTO]]+Tabella1_2[[#This Row],[IVA]]</f>
        <v>3172</v>
      </c>
      <c r="I225" t="str">
        <f ca="1">IF(TODAY()-Tabella1_2[[#This Row],[DATA SCADENZA]]&gt;60,"DA PAGARE","PAGATA")</f>
        <v>DA PAGARE</v>
      </c>
    </row>
    <row r="226" spans="1:9" x14ac:dyDescent="0.3">
      <c r="A226">
        <v>395</v>
      </c>
      <c r="B226" s="1">
        <v>45396</v>
      </c>
      <c r="C226" s="3">
        <v>4500</v>
      </c>
      <c r="D226" t="s">
        <v>6</v>
      </c>
      <c r="E226" t="s">
        <v>13</v>
      </c>
      <c r="F226" s="1">
        <f t="shared" si="3"/>
        <v>45456</v>
      </c>
      <c r="G226" s="3">
        <f>22%*Tabella1_2[[#This Row],[IMPORTO]]</f>
        <v>990</v>
      </c>
      <c r="H226" s="3">
        <f>Tabella1_2[[#This Row],[IMPORTO]]+Tabella1_2[[#This Row],[IVA]]</f>
        <v>5490</v>
      </c>
      <c r="I226" t="str">
        <f ca="1">IF(TODAY()-Tabella1_2[[#This Row],[DATA SCADENZA]]&gt;60,"DA PAGARE","PAGATA")</f>
        <v>DA PAGARE</v>
      </c>
    </row>
    <row r="227" spans="1:9" x14ac:dyDescent="0.3">
      <c r="A227">
        <v>464</v>
      </c>
      <c r="B227" s="1">
        <v>45396</v>
      </c>
      <c r="C227" s="3">
        <v>7600</v>
      </c>
      <c r="D227" t="s">
        <v>3</v>
      </c>
      <c r="E227" t="s">
        <v>12</v>
      </c>
      <c r="F227" s="1">
        <f t="shared" si="3"/>
        <v>45456</v>
      </c>
      <c r="G227" s="3">
        <f>22%*Tabella1_2[[#This Row],[IMPORTO]]</f>
        <v>1672</v>
      </c>
      <c r="H227" s="3">
        <f>Tabella1_2[[#This Row],[IMPORTO]]+Tabella1_2[[#This Row],[IVA]]</f>
        <v>9272</v>
      </c>
      <c r="I227" t="str">
        <f ca="1">IF(TODAY()-Tabella1_2[[#This Row],[DATA SCADENZA]]&gt;60,"DA PAGARE","PAGATA")</f>
        <v>DA PAGARE</v>
      </c>
    </row>
    <row r="228" spans="1:9" x14ac:dyDescent="0.3">
      <c r="A228">
        <v>290</v>
      </c>
      <c r="B228" s="1">
        <v>45396</v>
      </c>
      <c r="C228" s="3">
        <v>5880</v>
      </c>
      <c r="D228" t="s">
        <v>3</v>
      </c>
      <c r="E228" t="s">
        <v>13</v>
      </c>
      <c r="F228" s="1">
        <f t="shared" si="3"/>
        <v>45456</v>
      </c>
      <c r="G228" s="3">
        <f>22%*Tabella1_2[[#This Row],[IMPORTO]]</f>
        <v>1293.5999999999999</v>
      </c>
      <c r="H228" s="3">
        <f>Tabella1_2[[#This Row],[IMPORTO]]+Tabella1_2[[#This Row],[IVA]]</f>
        <v>7173.6</v>
      </c>
      <c r="I228" t="str">
        <f ca="1">IF(TODAY()-Tabella1_2[[#This Row],[DATA SCADENZA]]&gt;60,"DA PAGARE","PAGATA")</f>
        <v>DA PAGARE</v>
      </c>
    </row>
    <row r="229" spans="1:9" x14ac:dyDescent="0.3">
      <c r="A229">
        <v>250</v>
      </c>
      <c r="B229" s="1">
        <v>45396</v>
      </c>
      <c r="C229" s="3">
        <v>5080</v>
      </c>
      <c r="D229" t="s">
        <v>8</v>
      </c>
      <c r="E229" t="s">
        <v>11</v>
      </c>
      <c r="F229" s="1">
        <f t="shared" si="3"/>
        <v>45456</v>
      </c>
      <c r="G229" s="3">
        <f>22%*Tabella1_2[[#This Row],[IMPORTO]]</f>
        <v>1117.5999999999999</v>
      </c>
      <c r="H229" s="3">
        <f>Tabella1_2[[#This Row],[IMPORTO]]+Tabella1_2[[#This Row],[IVA]]</f>
        <v>6197.6</v>
      </c>
      <c r="I229" t="str">
        <f ca="1">IF(TODAY()-Tabella1_2[[#This Row],[DATA SCADENZA]]&gt;60,"DA PAGARE","PAGATA")</f>
        <v>DA PAGARE</v>
      </c>
    </row>
    <row r="230" spans="1:9" x14ac:dyDescent="0.3">
      <c r="A230">
        <v>321</v>
      </c>
      <c r="B230" s="1">
        <v>45396</v>
      </c>
      <c r="C230" s="3">
        <v>800</v>
      </c>
      <c r="D230" t="s">
        <v>8</v>
      </c>
      <c r="E230" t="s">
        <v>12</v>
      </c>
      <c r="F230" s="1">
        <f t="shared" si="3"/>
        <v>45456</v>
      </c>
      <c r="G230" s="3">
        <f>22%*Tabella1_2[[#This Row],[IMPORTO]]</f>
        <v>176</v>
      </c>
      <c r="H230" s="3">
        <f>Tabella1_2[[#This Row],[IMPORTO]]+Tabella1_2[[#This Row],[IVA]]</f>
        <v>976</v>
      </c>
      <c r="I230" t="str">
        <f ca="1">IF(TODAY()-Tabella1_2[[#This Row],[DATA SCADENZA]]&gt;60,"DA PAGARE","PAGATA")</f>
        <v>DA PAGARE</v>
      </c>
    </row>
    <row r="231" spans="1:9" x14ac:dyDescent="0.3">
      <c r="A231">
        <v>62</v>
      </c>
      <c r="B231" s="1">
        <v>45396</v>
      </c>
      <c r="C231" s="3">
        <v>1320</v>
      </c>
      <c r="D231" t="s">
        <v>22</v>
      </c>
      <c r="E231" t="s">
        <v>12</v>
      </c>
      <c r="F231" s="1">
        <f t="shared" si="3"/>
        <v>45456</v>
      </c>
      <c r="G231" s="3">
        <f>22%*Tabella1_2[[#This Row],[IMPORTO]]</f>
        <v>290.39999999999998</v>
      </c>
      <c r="H231" s="3">
        <f>Tabella1_2[[#This Row],[IMPORTO]]+Tabella1_2[[#This Row],[IVA]]</f>
        <v>1610.4</v>
      </c>
      <c r="I231" t="str">
        <f ca="1">IF(TODAY()-Tabella1_2[[#This Row],[DATA SCADENZA]]&gt;60,"DA PAGARE","PAGATA")</f>
        <v>DA PAGARE</v>
      </c>
    </row>
    <row r="232" spans="1:9" x14ac:dyDescent="0.3">
      <c r="A232">
        <v>216</v>
      </c>
      <c r="B232" s="1">
        <v>45396</v>
      </c>
      <c r="C232" s="3">
        <v>4400</v>
      </c>
      <c r="D232" t="s">
        <v>8</v>
      </c>
      <c r="E232" t="s">
        <v>12</v>
      </c>
      <c r="F232" s="1">
        <f t="shared" si="3"/>
        <v>45456</v>
      </c>
      <c r="G232" s="3">
        <f>22%*Tabella1_2[[#This Row],[IMPORTO]]</f>
        <v>968</v>
      </c>
      <c r="H232" s="3">
        <f>Tabella1_2[[#This Row],[IMPORTO]]+Tabella1_2[[#This Row],[IVA]]</f>
        <v>5368</v>
      </c>
      <c r="I232" t="str">
        <f ca="1">IF(TODAY()-Tabella1_2[[#This Row],[DATA SCADENZA]]&gt;60,"DA PAGARE","PAGATA")</f>
        <v>DA PAGARE</v>
      </c>
    </row>
    <row r="233" spans="1:9" x14ac:dyDescent="0.3">
      <c r="A233">
        <v>144</v>
      </c>
      <c r="B233" s="1">
        <v>45396</v>
      </c>
      <c r="C233" s="3">
        <v>2960</v>
      </c>
      <c r="D233" t="s">
        <v>6</v>
      </c>
      <c r="E233" t="s">
        <v>14</v>
      </c>
      <c r="F233" s="1">
        <f t="shared" si="3"/>
        <v>45456</v>
      </c>
      <c r="G233" s="3">
        <f>22%*Tabella1_2[[#This Row],[IMPORTO]]</f>
        <v>651.20000000000005</v>
      </c>
      <c r="H233" s="3">
        <f>Tabella1_2[[#This Row],[IMPORTO]]+Tabella1_2[[#This Row],[IVA]]</f>
        <v>3611.2</v>
      </c>
      <c r="I233" t="str">
        <f ca="1">IF(TODAY()-Tabella1_2[[#This Row],[DATA SCADENZA]]&gt;60,"DA PAGARE","PAGATA")</f>
        <v>DA PAGARE</v>
      </c>
    </row>
    <row r="234" spans="1:9" x14ac:dyDescent="0.3">
      <c r="A234">
        <v>31</v>
      </c>
      <c r="B234" s="1">
        <v>45396</v>
      </c>
      <c r="C234" s="3">
        <v>700</v>
      </c>
      <c r="D234" t="s">
        <v>5</v>
      </c>
      <c r="E234" t="s">
        <v>13</v>
      </c>
      <c r="F234" s="1">
        <f t="shared" si="3"/>
        <v>45456</v>
      </c>
      <c r="G234" s="3">
        <f>22%*Tabella1_2[[#This Row],[IMPORTO]]</f>
        <v>154</v>
      </c>
      <c r="H234" s="3">
        <f>Tabella1_2[[#This Row],[IMPORTO]]+Tabella1_2[[#This Row],[IVA]]</f>
        <v>854</v>
      </c>
      <c r="I234" t="str">
        <f ca="1">IF(TODAY()-Tabella1_2[[#This Row],[DATA SCADENZA]]&gt;60,"DA PAGARE","PAGATA")</f>
        <v>DA PAGARE</v>
      </c>
    </row>
    <row r="235" spans="1:9" x14ac:dyDescent="0.3">
      <c r="A235">
        <v>63</v>
      </c>
      <c r="B235" s="1">
        <v>45396</v>
      </c>
      <c r="C235" s="3">
        <v>1340</v>
      </c>
      <c r="D235" t="s">
        <v>8</v>
      </c>
      <c r="E235" t="s">
        <v>14</v>
      </c>
      <c r="F235" s="1">
        <f t="shared" si="3"/>
        <v>45456</v>
      </c>
      <c r="G235" s="3">
        <f>22%*Tabella1_2[[#This Row],[IMPORTO]]</f>
        <v>294.8</v>
      </c>
      <c r="H235" s="3">
        <f>Tabella1_2[[#This Row],[IMPORTO]]+Tabella1_2[[#This Row],[IVA]]</f>
        <v>1634.8</v>
      </c>
      <c r="I235" t="str">
        <f ca="1">IF(TODAY()-Tabella1_2[[#This Row],[DATA SCADENZA]]&gt;60,"DA PAGARE","PAGATA")</f>
        <v>DA PAGARE</v>
      </c>
    </row>
    <row r="236" spans="1:9" x14ac:dyDescent="0.3">
      <c r="A236">
        <v>204</v>
      </c>
      <c r="B236" s="1">
        <v>45396</v>
      </c>
      <c r="C236" s="3">
        <v>4160</v>
      </c>
      <c r="D236" t="s">
        <v>9</v>
      </c>
      <c r="E236" t="s">
        <v>11</v>
      </c>
      <c r="F236" s="1">
        <f t="shared" si="3"/>
        <v>45456</v>
      </c>
      <c r="G236" s="3">
        <f>22%*Tabella1_2[[#This Row],[IMPORTO]]</f>
        <v>915.2</v>
      </c>
      <c r="H236" s="3">
        <f>Tabella1_2[[#This Row],[IMPORTO]]+Tabella1_2[[#This Row],[IVA]]</f>
        <v>5075.2</v>
      </c>
      <c r="I236" t="str">
        <f ca="1">IF(TODAY()-Tabella1_2[[#This Row],[DATA SCADENZA]]&gt;60,"DA PAGARE","PAGATA")</f>
        <v>DA PAGARE</v>
      </c>
    </row>
    <row r="237" spans="1:9" x14ac:dyDescent="0.3">
      <c r="A237">
        <v>81</v>
      </c>
      <c r="B237" s="1">
        <v>45396</v>
      </c>
      <c r="C237" s="3">
        <v>1700</v>
      </c>
      <c r="D237" t="s">
        <v>4</v>
      </c>
      <c r="E237" t="s">
        <v>13</v>
      </c>
      <c r="F237" s="1">
        <f t="shared" si="3"/>
        <v>45456</v>
      </c>
      <c r="G237" s="3">
        <f>22%*Tabella1_2[[#This Row],[IMPORTO]]</f>
        <v>374</v>
      </c>
      <c r="H237" s="3">
        <f>Tabella1_2[[#This Row],[IMPORTO]]+Tabella1_2[[#This Row],[IVA]]</f>
        <v>2074</v>
      </c>
      <c r="I237" t="str">
        <f ca="1">IF(TODAY()-Tabella1_2[[#This Row],[DATA SCADENZA]]&gt;60,"DA PAGARE","PAGATA")</f>
        <v>DA PAGARE</v>
      </c>
    </row>
    <row r="238" spans="1:9" x14ac:dyDescent="0.3">
      <c r="A238">
        <v>134</v>
      </c>
      <c r="B238" s="1">
        <v>45396</v>
      </c>
      <c r="C238" s="3">
        <v>2760</v>
      </c>
      <c r="D238" t="s">
        <v>8</v>
      </c>
      <c r="E238" t="s">
        <v>11</v>
      </c>
      <c r="F238" s="1">
        <f t="shared" si="3"/>
        <v>45456</v>
      </c>
      <c r="G238" s="3">
        <f>22%*Tabella1_2[[#This Row],[IMPORTO]]</f>
        <v>607.20000000000005</v>
      </c>
      <c r="H238" s="3">
        <f>Tabella1_2[[#This Row],[IMPORTO]]+Tabella1_2[[#This Row],[IVA]]</f>
        <v>3367.2</v>
      </c>
      <c r="I238" t="str">
        <f ca="1">IF(TODAY()-Tabella1_2[[#This Row],[DATA SCADENZA]]&gt;60,"DA PAGARE","PAGATA")</f>
        <v>DA PAGARE</v>
      </c>
    </row>
    <row r="239" spans="1:9" x14ac:dyDescent="0.3">
      <c r="A239">
        <v>25</v>
      </c>
      <c r="B239" s="1">
        <v>45396</v>
      </c>
      <c r="C239" s="3">
        <v>580</v>
      </c>
      <c r="D239" t="s">
        <v>6</v>
      </c>
      <c r="E239" t="s">
        <v>13</v>
      </c>
      <c r="F239" s="1">
        <f t="shared" si="3"/>
        <v>45456</v>
      </c>
      <c r="G239" s="3">
        <f>22%*Tabella1_2[[#This Row],[IMPORTO]]</f>
        <v>127.6</v>
      </c>
      <c r="H239" s="3">
        <f>Tabella1_2[[#This Row],[IMPORTO]]+Tabella1_2[[#This Row],[IVA]]</f>
        <v>707.6</v>
      </c>
      <c r="I239" t="str">
        <f ca="1">IF(TODAY()-Tabella1_2[[#This Row],[DATA SCADENZA]]&gt;60,"DA PAGARE","PAGATA")</f>
        <v>DA PAGARE</v>
      </c>
    </row>
    <row r="240" spans="1:9" x14ac:dyDescent="0.3">
      <c r="A240">
        <v>201</v>
      </c>
      <c r="B240" s="1">
        <v>45396</v>
      </c>
      <c r="C240" s="3">
        <v>4100</v>
      </c>
      <c r="D240" t="s">
        <v>5</v>
      </c>
      <c r="E240" t="s">
        <v>12</v>
      </c>
      <c r="F240" s="1">
        <f t="shared" si="3"/>
        <v>45456</v>
      </c>
      <c r="G240" s="3">
        <f>22%*Tabella1_2[[#This Row],[IMPORTO]]</f>
        <v>902</v>
      </c>
      <c r="H240" s="3">
        <f>Tabella1_2[[#This Row],[IMPORTO]]+Tabella1_2[[#This Row],[IVA]]</f>
        <v>5002</v>
      </c>
      <c r="I240" t="str">
        <f ca="1">IF(TODAY()-Tabella1_2[[#This Row],[DATA SCADENZA]]&gt;60,"DA PAGARE","PAGATA")</f>
        <v>DA PAGARE</v>
      </c>
    </row>
    <row r="241" spans="1:9" x14ac:dyDescent="0.3">
      <c r="A241">
        <v>47</v>
      </c>
      <c r="B241" s="1">
        <v>45396</v>
      </c>
      <c r="C241" s="3">
        <v>1020</v>
      </c>
      <c r="D241" t="s">
        <v>4</v>
      </c>
      <c r="E241" t="s">
        <v>12</v>
      </c>
      <c r="F241" s="1">
        <f t="shared" si="3"/>
        <v>45456</v>
      </c>
      <c r="G241" s="3">
        <f>22%*Tabella1_2[[#This Row],[IMPORTO]]</f>
        <v>224.4</v>
      </c>
      <c r="H241" s="3">
        <f>Tabella1_2[[#This Row],[IMPORTO]]+Tabella1_2[[#This Row],[IVA]]</f>
        <v>1244.4000000000001</v>
      </c>
      <c r="I241" t="str">
        <f ca="1">IF(TODAY()-Tabella1_2[[#This Row],[DATA SCADENZA]]&gt;60,"DA PAGARE","PAGATA")</f>
        <v>DA PAGARE</v>
      </c>
    </row>
    <row r="242" spans="1:9" x14ac:dyDescent="0.3">
      <c r="A242">
        <v>168</v>
      </c>
      <c r="B242" s="1">
        <v>45396</v>
      </c>
      <c r="C242" s="3">
        <v>3440</v>
      </c>
      <c r="D242" t="s">
        <v>8</v>
      </c>
      <c r="E242" t="s">
        <v>12</v>
      </c>
      <c r="F242" s="1">
        <f t="shared" si="3"/>
        <v>45456</v>
      </c>
      <c r="G242" s="3">
        <f>22%*Tabella1_2[[#This Row],[IMPORTO]]</f>
        <v>756.8</v>
      </c>
      <c r="H242" s="3">
        <f>Tabella1_2[[#This Row],[IMPORTO]]+Tabella1_2[[#This Row],[IVA]]</f>
        <v>4196.8</v>
      </c>
      <c r="I242" t="str">
        <f ca="1">IF(TODAY()-Tabella1_2[[#This Row],[DATA SCADENZA]]&gt;60,"DA PAGARE","PAGATA")</f>
        <v>DA PAGARE</v>
      </c>
    </row>
    <row r="243" spans="1:9" x14ac:dyDescent="0.3">
      <c r="A243">
        <v>155</v>
      </c>
      <c r="B243" s="1">
        <v>45396</v>
      </c>
      <c r="C243" s="3">
        <v>3180</v>
      </c>
      <c r="D243" t="s">
        <v>4</v>
      </c>
      <c r="E243" t="s">
        <v>11</v>
      </c>
      <c r="F243" s="1">
        <f t="shared" si="3"/>
        <v>45456</v>
      </c>
      <c r="G243" s="3">
        <f>22%*Tabella1_2[[#This Row],[IMPORTO]]</f>
        <v>699.6</v>
      </c>
      <c r="H243" s="3">
        <f>Tabella1_2[[#This Row],[IMPORTO]]+Tabella1_2[[#This Row],[IVA]]</f>
        <v>3879.6</v>
      </c>
      <c r="I243" t="str">
        <f ca="1">IF(TODAY()-Tabella1_2[[#This Row],[DATA SCADENZA]]&gt;60,"DA PAGARE","PAGATA")</f>
        <v>DA PAGARE</v>
      </c>
    </row>
    <row r="244" spans="1:9" x14ac:dyDescent="0.3">
      <c r="A244">
        <v>268</v>
      </c>
      <c r="B244" s="1">
        <v>45395</v>
      </c>
      <c r="C244" s="3">
        <v>5440</v>
      </c>
      <c r="D244" t="s">
        <v>4</v>
      </c>
      <c r="E244" t="s">
        <v>12</v>
      </c>
      <c r="F244" s="1">
        <f t="shared" si="3"/>
        <v>45455</v>
      </c>
      <c r="G244" s="3">
        <f>22%*Tabella1_2[[#This Row],[IMPORTO]]</f>
        <v>1196.8</v>
      </c>
      <c r="H244" s="3">
        <f>Tabella1_2[[#This Row],[IMPORTO]]+Tabella1_2[[#This Row],[IVA]]</f>
        <v>6636.8</v>
      </c>
      <c r="I244" t="str">
        <f ca="1">IF(TODAY()-Tabella1_2[[#This Row],[DATA SCADENZA]]&gt;60,"DA PAGARE","PAGATA")</f>
        <v>DA PAGARE</v>
      </c>
    </row>
    <row r="245" spans="1:9" x14ac:dyDescent="0.3">
      <c r="A245">
        <v>122</v>
      </c>
      <c r="B245" s="1">
        <v>45395</v>
      </c>
      <c r="C245" s="3">
        <v>2520</v>
      </c>
      <c r="D245" t="s">
        <v>5</v>
      </c>
      <c r="E245" t="s">
        <v>13</v>
      </c>
      <c r="F245" s="1">
        <f t="shared" si="3"/>
        <v>45455</v>
      </c>
      <c r="G245" s="3">
        <f>22%*Tabella1_2[[#This Row],[IMPORTO]]</f>
        <v>554.4</v>
      </c>
      <c r="H245" s="3">
        <f>Tabella1_2[[#This Row],[IMPORTO]]+Tabella1_2[[#This Row],[IVA]]</f>
        <v>3074.4</v>
      </c>
      <c r="I245" t="str">
        <f ca="1">IF(TODAY()-Tabella1_2[[#This Row],[DATA SCADENZA]]&gt;60,"DA PAGARE","PAGATA")</f>
        <v>DA PAGARE</v>
      </c>
    </row>
    <row r="246" spans="1:9" x14ac:dyDescent="0.3">
      <c r="A246">
        <v>358</v>
      </c>
      <c r="B246" s="1">
        <v>45395</v>
      </c>
      <c r="C246" s="3">
        <v>2650</v>
      </c>
      <c r="D246" t="s">
        <v>3</v>
      </c>
      <c r="E246" t="s">
        <v>11</v>
      </c>
      <c r="F246" s="1">
        <f t="shared" si="3"/>
        <v>45455</v>
      </c>
      <c r="G246" s="3">
        <f>22%*Tabella1_2[[#This Row],[IMPORTO]]</f>
        <v>583</v>
      </c>
      <c r="H246" s="3">
        <f>Tabella1_2[[#This Row],[IMPORTO]]+Tabella1_2[[#This Row],[IVA]]</f>
        <v>3233</v>
      </c>
      <c r="I246" t="str">
        <f ca="1">IF(TODAY()-Tabella1_2[[#This Row],[DATA SCADENZA]]&gt;60,"DA PAGARE","PAGATA")</f>
        <v>DA PAGARE</v>
      </c>
    </row>
    <row r="247" spans="1:9" x14ac:dyDescent="0.3">
      <c r="A247">
        <v>446</v>
      </c>
      <c r="B247" s="1">
        <v>45395</v>
      </c>
      <c r="C247" s="3">
        <v>7050</v>
      </c>
      <c r="D247" t="s">
        <v>6</v>
      </c>
      <c r="E247" t="s">
        <v>11</v>
      </c>
      <c r="F247" s="1">
        <f t="shared" si="3"/>
        <v>45455</v>
      </c>
      <c r="G247" s="3">
        <f>22%*Tabella1_2[[#This Row],[IMPORTO]]</f>
        <v>1551</v>
      </c>
      <c r="H247" s="3">
        <f>Tabella1_2[[#This Row],[IMPORTO]]+Tabella1_2[[#This Row],[IVA]]</f>
        <v>8601</v>
      </c>
      <c r="I247" t="str">
        <f ca="1">IF(TODAY()-Tabella1_2[[#This Row],[DATA SCADENZA]]&gt;60,"DA PAGARE","PAGATA")</f>
        <v>DA PAGARE</v>
      </c>
    </row>
    <row r="248" spans="1:9" x14ac:dyDescent="0.3">
      <c r="A248">
        <v>317</v>
      </c>
      <c r="B248" s="1">
        <v>45395</v>
      </c>
      <c r="C248" s="3">
        <v>600</v>
      </c>
      <c r="D248" t="s">
        <v>22</v>
      </c>
      <c r="E248" t="s">
        <v>13</v>
      </c>
      <c r="F248" s="1">
        <f t="shared" si="3"/>
        <v>45455</v>
      </c>
      <c r="G248" s="3">
        <f>22%*Tabella1_2[[#This Row],[IMPORTO]]</f>
        <v>132</v>
      </c>
      <c r="H248" s="3">
        <f>Tabella1_2[[#This Row],[IMPORTO]]+Tabella1_2[[#This Row],[IVA]]</f>
        <v>732</v>
      </c>
      <c r="I248" t="str">
        <f ca="1">IF(TODAY()-Tabella1_2[[#This Row],[DATA SCADENZA]]&gt;60,"DA PAGARE","PAGATA")</f>
        <v>DA PAGARE</v>
      </c>
    </row>
    <row r="249" spans="1:9" x14ac:dyDescent="0.3">
      <c r="A249">
        <v>266</v>
      </c>
      <c r="B249" s="1">
        <v>45395</v>
      </c>
      <c r="C249" s="3">
        <v>5400</v>
      </c>
      <c r="D249" t="s">
        <v>22</v>
      </c>
      <c r="E249" t="s">
        <v>12</v>
      </c>
      <c r="F249" s="1">
        <f t="shared" si="3"/>
        <v>45455</v>
      </c>
      <c r="G249" s="3">
        <f>22%*Tabella1_2[[#This Row],[IMPORTO]]</f>
        <v>1188</v>
      </c>
      <c r="H249" s="3">
        <f>Tabella1_2[[#This Row],[IMPORTO]]+Tabella1_2[[#This Row],[IVA]]</f>
        <v>6588</v>
      </c>
      <c r="I249" t="str">
        <f ca="1">IF(TODAY()-Tabella1_2[[#This Row],[DATA SCADENZA]]&gt;60,"DA PAGARE","PAGATA")</f>
        <v>DA PAGARE</v>
      </c>
    </row>
    <row r="250" spans="1:9" x14ac:dyDescent="0.3">
      <c r="A250">
        <v>469</v>
      </c>
      <c r="B250" s="1">
        <v>45395</v>
      </c>
      <c r="C250" s="3">
        <v>7100</v>
      </c>
      <c r="D250" t="s">
        <v>22</v>
      </c>
      <c r="E250" t="s">
        <v>14</v>
      </c>
      <c r="F250" s="1">
        <f t="shared" si="3"/>
        <v>45455</v>
      </c>
      <c r="G250" s="3">
        <f>22%*Tabella1_2[[#This Row],[IMPORTO]]</f>
        <v>1562</v>
      </c>
      <c r="H250" s="3">
        <f>Tabella1_2[[#This Row],[IMPORTO]]+Tabella1_2[[#This Row],[IVA]]</f>
        <v>8662</v>
      </c>
      <c r="I250" t="str">
        <f ca="1">IF(TODAY()-Tabella1_2[[#This Row],[DATA SCADENZA]]&gt;60,"DA PAGARE","PAGATA")</f>
        <v>DA PAGARE</v>
      </c>
    </row>
    <row r="251" spans="1:9" x14ac:dyDescent="0.3">
      <c r="A251">
        <v>166</v>
      </c>
      <c r="B251" s="1">
        <v>45395</v>
      </c>
      <c r="C251" s="3">
        <v>3400</v>
      </c>
      <c r="D251" t="s">
        <v>4</v>
      </c>
      <c r="E251" t="s">
        <v>11</v>
      </c>
      <c r="F251" s="1">
        <f t="shared" si="3"/>
        <v>45455</v>
      </c>
      <c r="G251" s="3">
        <f>22%*Tabella1_2[[#This Row],[IMPORTO]]</f>
        <v>748</v>
      </c>
      <c r="H251" s="3">
        <f>Tabella1_2[[#This Row],[IMPORTO]]+Tabella1_2[[#This Row],[IVA]]</f>
        <v>4148</v>
      </c>
      <c r="I251" t="str">
        <f ca="1">IF(TODAY()-Tabella1_2[[#This Row],[DATA SCADENZA]]&gt;60,"DA PAGARE","PAGATA")</f>
        <v>DA PAGARE</v>
      </c>
    </row>
    <row r="252" spans="1:9" x14ac:dyDescent="0.3">
      <c r="A252">
        <v>17</v>
      </c>
      <c r="B252" s="1">
        <v>45395</v>
      </c>
      <c r="C252" s="3">
        <v>420</v>
      </c>
      <c r="D252" t="s">
        <v>9</v>
      </c>
      <c r="E252" t="s">
        <v>13</v>
      </c>
      <c r="F252" s="1">
        <f t="shared" si="3"/>
        <v>45455</v>
      </c>
      <c r="G252" s="3">
        <f>22%*Tabella1_2[[#This Row],[IMPORTO]]</f>
        <v>92.4</v>
      </c>
      <c r="H252" s="3">
        <f>Tabella1_2[[#This Row],[IMPORTO]]+Tabella1_2[[#This Row],[IVA]]</f>
        <v>512.4</v>
      </c>
      <c r="I252" t="str">
        <f ca="1">IF(TODAY()-Tabella1_2[[#This Row],[DATA SCADENZA]]&gt;60,"DA PAGARE","PAGATA")</f>
        <v>DA PAGARE</v>
      </c>
    </row>
    <row r="253" spans="1:9" x14ac:dyDescent="0.3">
      <c r="A253">
        <v>159</v>
      </c>
      <c r="B253" s="1">
        <v>45395</v>
      </c>
      <c r="C253" s="3">
        <v>3260</v>
      </c>
      <c r="D253" t="s">
        <v>7</v>
      </c>
      <c r="E253" t="s">
        <v>12</v>
      </c>
      <c r="F253" s="1">
        <f t="shared" si="3"/>
        <v>45455</v>
      </c>
      <c r="G253" s="3">
        <f>22%*Tabella1_2[[#This Row],[IMPORTO]]</f>
        <v>717.2</v>
      </c>
      <c r="H253" s="3">
        <f>Tabella1_2[[#This Row],[IMPORTO]]+Tabella1_2[[#This Row],[IVA]]</f>
        <v>3977.2</v>
      </c>
      <c r="I253" t="str">
        <f ca="1">IF(TODAY()-Tabella1_2[[#This Row],[DATA SCADENZA]]&gt;60,"DA PAGARE","PAGATA")</f>
        <v>DA PAGARE</v>
      </c>
    </row>
    <row r="254" spans="1:9" x14ac:dyDescent="0.3">
      <c r="A254">
        <v>143</v>
      </c>
      <c r="B254" s="1">
        <v>45395</v>
      </c>
      <c r="C254" s="3">
        <v>2940</v>
      </c>
      <c r="D254" t="s">
        <v>3</v>
      </c>
      <c r="E254" t="s">
        <v>13</v>
      </c>
      <c r="F254" s="1">
        <f t="shared" si="3"/>
        <v>45455</v>
      </c>
      <c r="G254" s="3">
        <f>22%*Tabella1_2[[#This Row],[IMPORTO]]</f>
        <v>646.79999999999995</v>
      </c>
      <c r="H254" s="3">
        <f>Tabella1_2[[#This Row],[IMPORTO]]+Tabella1_2[[#This Row],[IVA]]</f>
        <v>3586.8</v>
      </c>
      <c r="I254" t="str">
        <f ca="1">IF(TODAY()-Tabella1_2[[#This Row],[DATA SCADENZA]]&gt;60,"DA PAGARE","PAGATA")</f>
        <v>DA PAGARE</v>
      </c>
    </row>
    <row r="255" spans="1:9" x14ac:dyDescent="0.3">
      <c r="A255">
        <v>280</v>
      </c>
      <c r="B255" s="1">
        <v>45395</v>
      </c>
      <c r="C255" s="3">
        <v>5680</v>
      </c>
      <c r="D255" t="s">
        <v>6</v>
      </c>
      <c r="E255" t="s">
        <v>12</v>
      </c>
      <c r="F255" s="1">
        <f t="shared" si="3"/>
        <v>45455</v>
      </c>
      <c r="G255" s="3">
        <f>22%*Tabella1_2[[#This Row],[IMPORTO]]</f>
        <v>1249.5999999999999</v>
      </c>
      <c r="H255" s="3">
        <f>Tabella1_2[[#This Row],[IMPORTO]]+Tabella1_2[[#This Row],[IVA]]</f>
        <v>6929.6</v>
      </c>
      <c r="I255" t="str">
        <f ca="1">IF(TODAY()-Tabella1_2[[#This Row],[DATA SCADENZA]]&gt;60,"DA PAGARE","PAGATA")</f>
        <v>DA PAGARE</v>
      </c>
    </row>
    <row r="256" spans="1:9" x14ac:dyDescent="0.3">
      <c r="A256">
        <v>333</v>
      </c>
      <c r="B256" s="1">
        <v>45395</v>
      </c>
      <c r="C256" s="3">
        <v>1400</v>
      </c>
      <c r="D256" t="s">
        <v>22</v>
      </c>
      <c r="E256" t="s">
        <v>13</v>
      </c>
      <c r="F256" s="1">
        <f t="shared" si="3"/>
        <v>45455</v>
      </c>
      <c r="G256" s="3">
        <f>22%*Tabella1_2[[#This Row],[IMPORTO]]</f>
        <v>308</v>
      </c>
      <c r="H256" s="3">
        <f>Tabella1_2[[#This Row],[IMPORTO]]+Tabella1_2[[#This Row],[IVA]]</f>
        <v>1708</v>
      </c>
      <c r="I256" t="str">
        <f ca="1">IF(TODAY()-Tabella1_2[[#This Row],[DATA SCADENZA]]&gt;60,"DA PAGARE","PAGATA")</f>
        <v>DA PAGARE</v>
      </c>
    </row>
    <row r="257" spans="1:9" x14ac:dyDescent="0.3">
      <c r="A257">
        <v>474</v>
      </c>
      <c r="B257" s="1">
        <v>45395</v>
      </c>
      <c r="C257" s="3">
        <v>6600</v>
      </c>
      <c r="D257" t="s">
        <v>8</v>
      </c>
      <c r="E257" t="s">
        <v>11</v>
      </c>
      <c r="F257" s="1">
        <f t="shared" si="3"/>
        <v>45455</v>
      </c>
      <c r="G257" s="3">
        <f>22%*Tabella1_2[[#This Row],[IMPORTO]]</f>
        <v>1452</v>
      </c>
      <c r="H257" s="3">
        <f>Tabella1_2[[#This Row],[IMPORTO]]+Tabella1_2[[#This Row],[IVA]]</f>
        <v>8052</v>
      </c>
      <c r="I257" t="str">
        <f ca="1">IF(TODAY()-Tabella1_2[[#This Row],[DATA SCADENZA]]&gt;60,"DA PAGARE","PAGATA")</f>
        <v>DA PAGARE</v>
      </c>
    </row>
    <row r="258" spans="1:9" x14ac:dyDescent="0.3">
      <c r="A258">
        <v>126</v>
      </c>
      <c r="B258" s="1">
        <v>45395</v>
      </c>
      <c r="C258" s="3">
        <v>2600</v>
      </c>
      <c r="D258" t="s">
        <v>3</v>
      </c>
      <c r="E258" t="s">
        <v>12</v>
      </c>
      <c r="F258" s="1">
        <f t="shared" si="3"/>
        <v>45455</v>
      </c>
      <c r="G258" s="3">
        <f>22%*Tabella1_2[[#This Row],[IMPORTO]]</f>
        <v>572</v>
      </c>
      <c r="H258" s="3">
        <f>Tabella1_2[[#This Row],[IMPORTO]]+Tabella1_2[[#This Row],[IVA]]</f>
        <v>3172</v>
      </c>
      <c r="I258" t="str">
        <f ca="1">IF(TODAY()-Tabella1_2[[#This Row],[DATA SCADENZA]]&gt;60,"DA PAGARE","PAGATA")</f>
        <v>DA PAGARE</v>
      </c>
    </row>
    <row r="259" spans="1:9" x14ac:dyDescent="0.3">
      <c r="A259">
        <v>161</v>
      </c>
      <c r="B259" s="1">
        <v>45395</v>
      </c>
      <c r="C259" s="3">
        <v>3300</v>
      </c>
      <c r="D259" t="s">
        <v>6</v>
      </c>
      <c r="E259" t="s">
        <v>14</v>
      </c>
      <c r="F259" s="1">
        <f t="shared" ref="F259:F322" si="4">B259+60</f>
        <v>45455</v>
      </c>
      <c r="G259" s="3">
        <f>22%*Tabella1_2[[#This Row],[IMPORTO]]</f>
        <v>726</v>
      </c>
      <c r="H259" s="3">
        <f>Tabella1_2[[#This Row],[IMPORTO]]+Tabella1_2[[#This Row],[IVA]]</f>
        <v>4026</v>
      </c>
      <c r="I259" t="str">
        <f ca="1">IF(TODAY()-Tabella1_2[[#This Row],[DATA SCADENZA]]&gt;60,"DA PAGARE","PAGATA")</f>
        <v>DA PAGARE</v>
      </c>
    </row>
    <row r="260" spans="1:9" x14ac:dyDescent="0.3">
      <c r="A260">
        <v>278</v>
      </c>
      <c r="B260" s="1">
        <v>45395</v>
      </c>
      <c r="C260" s="3">
        <v>5640</v>
      </c>
      <c r="D260" t="s">
        <v>7</v>
      </c>
      <c r="E260" t="s">
        <v>11</v>
      </c>
      <c r="F260" s="1">
        <f t="shared" si="4"/>
        <v>45455</v>
      </c>
      <c r="G260" s="3">
        <f>22%*Tabella1_2[[#This Row],[IMPORTO]]</f>
        <v>1240.8</v>
      </c>
      <c r="H260" s="3">
        <f>Tabella1_2[[#This Row],[IMPORTO]]+Tabella1_2[[#This Row],[IVA]]</f>
        <v>6880.8</v>
      </c>
      <c r="I260" t="str">
        <f ca="1">IF(TODAY()-Tabella1_2[[#This Row],[DATA SCADENZA]]&gt;60,"DA PAGARE","PAGATA")</f>
        <v>DA PAGARE</v>
      </c>
    </row>
    <row r="261" spans="1:9" x14ac:dyDescent="0.3">
      <c r="A261">
        <v>94</v>
      </c>
      <c r="B261" s="1">
        <v>45395</v>
      </c>
      <c r="C261" s="3">
        <v>1960</v>
      </c>
      <c r="D261" t="s">
        <v>8</v>
      </c>
      <c r="E261" t="s">
        <v>13</v>
      </c>
      <c r="F261" s="1">
        <f t="shared" si="4"/>
        <v>45455</v>
      </c>
      <c r="G261" s="3">
        <f>22%*Tabella1_2[[#This Row],[IMPORTO]]</f>
        <v>431.2</v>
      </c>
      <c r="H261" s="3">
        <f>Tabella1_2[[#This Row],[IMPORTO]]+Tabella1_2[[#This Row],[IVA]]</f>
        <v>2391.1999999999998</v>
      </c>
      <c r="I261" t="str">
        <f ca="1">IF(TODAY()-Tabella1_2[[#This Row],[DATA SCADENZA]]&gt;60,"DA PAGARE","PAGATA")</f>
        <v>DA PAGARE</v>
      </c>
    </row>
    <row r="262" spans="1:9" x14ac:dyDescent="0.3">
      <c r="A262">
        <v>217</v>
      </c>
      <c r="B262" s="1">
        <v>45395</v>
      </c>
      <c r="C262" s="3">
        <v>4420</v>
      </c>
      <c r="D262" t="s">
        <v>4</v>
      </c>
      <c r="E262" t="s">
        <v>14</v>
      </c>
      <c r="F262" s="1">
        <f t="shared" si="4"/>
        <v>45455</v>
      </c>
      <c r="G262" s="3">
        <f>22%*Tabella1_2[[#This Row],[IMPORTO]]</f>
        <v>972.4</v>
      </c>
      <c r="H262" s="3">
        <f>Tabella1_2[[#This Row],[IMPORTO]]+Tabella1_2[[#This Row],[IVA]]</f>
        <v>5392.4</v>
      </c>
      <c r="I262" t="str">
        <f ca="1">IF(TODAY()-Tabella1_2[[#This Row],[DATA SCADENZA]]&gt;60,"DA PAGARE","PAGATA")</f>
        <v>DA PAGARE</v>
      </c>
    </row>
    <row r="263" spans="1:9" x14ac:dyDescent="0.3">
      <c r="A263">
        <v>404</v>
      </c>
      <c r="B263" s="1">
        <v>45395</v>
      </c>
      <c r="C263" s="3">
        <v>4950</v>
      </c>
      <c r="D263" t="s">
        <v>4</v>
      </c>
      <c r="E263" t="s">
        <v>11</v>
      </c>
      <c r="F263" s="1">
        <f t="shared" si="4"/>
        <v>45455</v>
      </c>
      <c r="G263" s="3">
        <f>22%*Tabella1_2[[#This Row],[IMPORTO]]</f>
        <v>1089</v>
      </c>
      <c r="H263" s="3">
        <f>Tabella1_2[[#This Row],[IMPORTO]]+Tabella1_2[[#This Row],[IVA]]</f>
        <v>6039</v>
      </c>
      <c r="I263" t="str">
        <f ca="1">IF(TODAY()-Tabella1_2[[#This Row],[DATA SCADENZA]]&gt;60,"DA PAGARE","PAGATA")</f>
        <v>DA PAGARE</v>
      </c>
    </row>
    <row r="264" spans="1:9" x14ac:dyDescent="0.3">
      <c r="A264">
        <v>498</v>
      </c>
      <c r="B264" s="1">
        <v>45395</v>
      </c>
      <c r="C264" s="3">
        <v>4200</v>
      </c>
      <c r="D264" t="s">
        <v>3</v>
      </c>
      <c r="E264" t="s">
        <v>11</v>
      </c>
      <c r="F264" s="1">
        <f t="shared" si="4"/>
        <v>45455</v>
      </c>
      <c r="G264" s="3">
        <f>22%*Tabella1_2[[#This Row],[IMPORTO]]</f>
        <v>924</v>
      </c>
      <c r="H264" s="3">
        <f>Tabella1_2[[#This Row],[IMPORTO]]+Tabella1_2[[#This Row],[IVA]]</f>
        <v>5124</v>
      </c>
      <c r="I264" t="str">
        <f ca="1">IF(TODAY()-Tabella1_2[[#This Row],[DATA SCADENZA]]&gt;60,"DA PAGARE","PAGATA")</f>
        <v>DA PAGARE</v>
      </c>
    </row>
    <row r="265" spans="1:9" x14ac:dyDescent="0.3">
      <c r="A265">
        <v>460</v>
      </c>
      <c r="B265" s="1">
        <v>45395</v>
      </c>
      <c r="C265" s="3">
        <v>8000</v>
      </c>
      <c r="D265" t="s">
        <v>3</v>
      </c>
      <c r="E265" t="s">
        <v>11</v>
      </c>
      <c r="F265" s="1">
        <f t="shared" si="4"/>
        <v>45455</v>
      </c>
      <c r="G265" s="3">
        <f>22%*Tabella1_2[[#This Row],[IMPORTO]]</f>
        <v>1760</v>
      </c>
      <c r="H265" s="3">
        <f>Tabella1_2[[#This Row],[IMPORTO]]+Tabella1_2[[#This Row],[IVA]]</f>
        <v>9760</v>
      </c>
      <c r="I265" t="str">
        <f ca="1">IF(TODAY()-Tabella1_2[[#This Row],[DATA SCADENZA]]&gt;60,"DA PAGARE","PAGATA")</f>
        <v>DA PAGARE</v>
      </c>
    </row>
    <row r="266" spans="1:9" x14ac:dyDescent="0.3">
      <c r="A266">
        <v>245</v>
      </c>
      <c r="B266" s="1">
        <v>45395</v>
      </c>
      <c r="C266" s="3">
        <v>4980</v>
      </c>
      <c r="D266" t="s">
        <v>3</v>
      </c>
      <c r="E266" t="s">
        <v>14</v>
      </c>
      <c r="F266" s="1">
        <f t="shared" si="4"/>
        <v>45455</v>
      </c>
      <c r="G266" s="3">
        <f>22%*Tabella1_2[[#This Row],[IMPORTO]]</f>
        <v>1095.5999999999999</v>
      </c>
      <c r="H266" s="3">
        <f>Tabella1_2[[#This Row],[IMPORTO]]+Tabella1_2[[#This Row],[IVA]]</f>
        <v>6075.6</v>
      </c>
      <c r="I266" t="str">
        <f ca="1">IF(TODAY()-Tabella1_2[[#This Row],[DATA SCADENZA]]&gt;60,"DA PAGARE","PAGATA")</f>
        <v>DA PAGARE</v>
      </c>
    </row>
    <row r="267" spans="1:9" x14ac:dyDescent="0.3">
      <c r="A267">
        <v>26</v>
      </c>
      <c r="B267" s="1">
        <v>45395</v>
      </c>
      <c r="C267" s="3">
        <v>600</v>
      </c>
      <c r="D267" t="s">
        <v>8</v>
      </c>
      <c r="E267" t="s">
        <v>11</v>
      </c>
      <c r="F267" s="1">
        <f t="shared" si="4"/>
        <v>45455</v>
      </c>
      <c r="G267" s="3">
        <f>22%*Tabella1_2[[#This Row],[IMPORTO]]</f>
        <v>132</v>
      </c>
      <c r="H267" s="3">
        <f>Tabella1_2[[#This Row],[IMPORTO]]+Tabella1_2[[#This Row],[IVA]]</f>
        <v>732</v>
      </c>
      <c r="I267" t="str">
        <f ca="1">IF(TODAY()-Tabella1_2[[#This Row],[DATA SCADENZA]]&gt;60,"DA PAGARE","PAGATA")</f>
        <v>DA PAGARE</v>
      </c>
    </row>
    <row r="268" spans="1:9" x14ac:dyDescent="0.3">
      <c r="A268">
        <v>410</v>
      </c>
      <c r="B268" s="1">
        <v>45395</v>
      </c>
      <c r="C268" s="3">
        <v>5250</v>
      </c>
      <c r="D268" t="s">
        <v>4</v>
      </c>
      <c r="E268" t="s">
        <v>14</v>
      </c>
      <c r="F268" s="1">
        <f t="shared" si="4"/>
        <v>45455</v>
      </c>
      <c r="G268" s="3">
        <f>22%*Tabella1_2[[#This Row],[IMPORTO]]</f>
        <v>1155</v>
      </c>
      <c r="H268" s="3">
        <f>Tabella1_2[[#This Row],[IMPORTO]]+Tabella1_2[[#This Row],[IVA]]</f>
        <v>6405</v>
      </c>
      <c r="I268" t="str">
        <f ca="1">IF(TODAY()-Tabella1_2[[#This Row],[DATA SCADENZA]]&gt;60,"DA PAGARE","PAGATA")</f>
        <v>DA PAGARE</v>
      </c>
    </row>
    <row r="269" spans="1:9" x14ac:dyDescent="0.3">
      <c r="A269">
        <v>416</v>
      </c>
      <c r="B269" s="1">
        <v>45395</v>
      </c>
      <c r="C269" s="3">
        <v>5550</v>
      </c>
      <c r="D269" t="s">
        <v>6</v>
      </c>
      <c r="E269" t="s">
        <v>13</v>
      </c>
      <c r="F269" s="1">
        <f t="shared" si="4"/>
        <v>45455</v>
      </c>
      <c r="G269" s="3">
        <f>22%*Tabella1_2[[#This Row],[IMPORTO]]</f>
        <v>1221</v>
      </c>
      <c r="H269" s="3">
        <f>Tabella1_2[[#This Row],[IMPORTO]]+Tabella1_2[[#This Row],[IVA]]</f>
        <v>6771</v>
      </c>
      <c r="I269" t="str">
        <f ca="1">IF(TODAY()-Tabella1_2[[#This Row],[DATA SCADENZA]]&gt;60,"DA PAGARE","PAGATA")</f>
        <v>DA PAGARE</v>
      </c>
    </row>
    <row r="270" spans="1:9" x14ac:dyDescent="0.3">
      <c r="A270">
        <v>450</v>
      </c>
      <c r="B270" s="1">
        <v>45395</v>
      </c>
      <c r="C270" s="3">
        <v>7250</v>
      </c>
      <c r="D270" t="s">
        <v>6</v>
      </c>
      <c r="E270" t="s">
        <v>12</v>
      </c>
      <c r="F270" s="1">
        <f t="shared" si="4"/>
        <v>45455</v>
      </c>
      <c r="G270" s="3">
        <f>22%*Tabella1_2[[#This Row],[IMPORTO]]</f>
        <v>1595</v>
      </c>
      <c r="H270" s="3">
        <f>Tabella1_2[[#This Row],[IMPORTO]]+Tabella1_2[[#This Row],[IVA]]</f>
        <v>8845</v>
      </c>
      <c r="I270" t="str">
        <f ca="1">IF(TODAY()-Tabella1_2[[#This Row],[DATA SCADENZA]]&gt;60,"DA PAGARE","PAGATA")</f>
        <v>DA PAGARE</v>
      </c>
    </row>
    <row r="271" spans="1:9" x14ac:dyDescent="0.3">
      <c r="A271">
        <v>50</v>
      </c>
      <c r="B271" s="1">
        <v>45395</v>
      </c>
      <c r="C271" s="3">
        <v>1080</v>
      </c>
      <c r="D271" t="s">
        <v>22</v>
      </c>
      <c r="E271" t="s">
        <v>11</v>
      </c>
      <c r="F271" s="1">
        <f t="shared" si="4"/>
        <v>45455</v>
      </c>
      <c r="G271" s="3">
        <f>22%*Tabella1_2[[#This Row],[IMPORTO]]</f>
        <v>237.6</v>
      </c>
      <c r="H271" s="3">
        <f>Tabella1_2[[#This Row],[IMPORTO]]+Tabella1_2[[#This Row],[IVA]]</f>
        <v>1317.6</v>
      </c>
      <c r="I271" t="str">
        <f ca="1">IF(TODAY()-Tabella1_2[[#This Row],[DATA SCADENZA]]&gt;60,"DA PAGARE","PAGATA")</f>
        <v>DA PAGARE</v>
      </c>
    </row>
    <row r="272" spans="1:9" x14ac:dyDescent="0.3">
      <c r="A272">
        <v>423</v>
      </c>
      <c r="B272" s="1">
        <v>45394</v>
      </c>
      <c r="C272" s="3">
        <v>5900</v>
      </c>
      <c r="D272" t="s">
        <v>8</v>
      </c>
      <c r="E272" t="s">
        <v>13</v>
      </c>
      <c r="F272" s="1">
        <f t="shared" si="4"/>
        <v>45454</v>
      </c>
      <c r="G272" s="3">
        <f>22%*Tabella1_2[[#This Row],[IMPORTO]]</f>
        <v>1298</v>
      </c>
      <c r="H272" s="3">
        <f>Tabella1_2[[#This Row],[IMPORTO]]+Tabella1_2[[#This Row],[IVA]]</f>
        <v>7198</v>
      </c>
      <c r="I272" t="str">
        <f ca="1">IF(TODAY()-Tabella1_2[[#This Row],[DATA SCADENZA]]&gt;60,"DA PAGARE","PAGATA")</f>
        <v>DA PAGARE</v>
      </c>
    </row>
    <row r="273" spans="1:9" x14ac:dyDescent="0.3">
      <c r="A273">
        <v>444</v>
      </c>
      <c r="B273" s="1">
        <v>45394</v>
      </c>
      <c r="C273" s="3">
        <v>6950</v>
      </c>
      <c r="D273" t="s">
        <v>4</v>
      </c>
      <c r="E273" t="s">
        <v>13</v>
      </c>
      <c r="F273" s="1">
        <f t="shared" si="4"/>
        <v>45454</v>
      </c>
      <c r="G273" s="3">
        <f>22%*Tabella1_2[[#This Row],[IMPORTO]]</f>
        <v>1529</v>
      </c>
      <c r="H273" s="3">
        <f>Tabella1_2[[#This Row],[IMPORTO]]+Tabella1_2[[#This Row],[IVA]]</f>
        <v>8479</v>
      </c>
      <c r="I273" t="str">
        <f ca="1">IF(TODAY()-Tabella1_2[[#This Row],[DATA SCADENZA]]&gt;60,"DA PAGARE","PAGATA")</f>
        <v>DA PAGARE</v>
      </c>
    </row>
    <row r="274" spans="1:9" x14ac:dyDescent="0.3">
      <c r="A274">
        <v>158</v>
      </c>
      <c r="B274" s="1">
        <v>45394</v>
      </c>
      <c r="C274" s="3">
        <v>3240</v>
      </c>
      <c r="D274" t="s">
        <v>3</v>
      </c>
      <c r="E274" t="s">
        <v>14</v>
      </c>
      <c r="F274" s="1">
        <f t="shared" si="4"/>
        <v>45454</v>
      </c>
      <c r="G274" s="3">
        <f>22%*Tabella1_2[[#This Row],[IMPORTO]]</f>
        <v>712.8</v>
      </c>
      <c r="H274" s="3">
        <f>Tabella1_2[[#This Row],[IMPORTO]]+Tabella1_2[[#This Row],[IVA]]</f>
        <v>3952.8</v>
      </c>
      <c r="I274" t="str">
        <f ca="1">IF(TODAY()-Tabella1_2[[#This Row],[DATA SCADENZA]]&gt;60,"DA PAGARE","PAGATA")</f>
        <v>DA PAGARE</v>
      </c>
    </row>
    <row r="275" spans="1:9" x14ac:dyDescent="0.3">
      <c r="A275">
        <v>476</v>
      </c>
      <c r="B275" s="1">
        <v>45394</v>
      </c>
      <c r="C275" s="3">
        <v>6400</v>
      </c>
      <c r="D275" t="s">
        <v>9</v>
      </c>
      <c r="E275" t="s">
        <v>12</v>
      </c>
      <c r="F275" s="1">
        <f t="shared" si="4"/>
        <v>45454</v>
      </c>
      <c r="G275" s="3">
        <f>22%*Tabella1_2[[#This Row],[IMPORTO]]</f>
        <v>1408</v>
      </c>
      <c r="H275" s="3">
        <f>Tabella1_2[[#This Row],[IMPORTO]]+Tabella1_2[[#This Row],[IVA]]</f>
        <v>7808</v>
      </c>
      <c r="I275" t="str">
        <f ca="1">IF(TODAY()-Tabella1_2[[#This Row],[DATA SCADENZA]]&gt;60,"DA PAGARE","PAGATA")</f>
        <v>DA PAGARE</v>
      </c>
    </row>
    <row r="276" spans="1:9" x14ac:dyDescent="0.3">
      <c r="A276">
        <v>428</v>
      </c>
      <c r="B276" s="1">
        <v>45394</v>
      </c>
      <c r="C276" s="3">
        <v>6150</v>
      </c>
      <c r="D276" t="s">
        <v>5</v>
      </c>
      <c r="E276" t="s">
        <v>11</v>
      </c>
      <c r="F276" s="1">
        <f t="shared" si="4"/>
        <v>45454</v>
      </c>
      <c r="G276" s="3">
        <f>22%*Tabella1_2[[#This Row],[IMPORTO]]</f>
        <v>1353</v>
      </c>
      <c r="H276" s="3">
        <f>Tabella1_2[[#This Row],[IMPORTO]]+Tabella1_2[[#This Row],[IVA]]</f>
        <v>7503</v>
      </c>
      <c r="I276" t="str">
        <f ca="1">IF(TODAY()-Tabella1_2[[#This Row],[DATA SCADENZA]]&gt;60,"DA PAGARE","PAGATA")</f>
        <v>DA PAGARE</v>
      </c>
    </row>
    <row r="277" spans="1:9" x14ac:dyDescent="0.3">
      <c r="A277">
        <v>480</v>
      </c>
      <c r="B277" s="1">
        <v>45394</v>
      </c>
      <c r="C277" s="3">
        <v>6000</v>
      </c>
      <c r="D277" t="s">
        <v>6</v>
      </c>
      <c r="E277" t="s">
        <v>14</v>
      </c>
      <c r="F277" s="1">
        <f t="shared" si="4"/>
        <v>45454</v>
      </c>
      <c r="G277" s="3">
        <f>22%*Tabella1_2[[#This Row],[IMPORTO]]</f>
        <v>1320</v>
      </c>
      <c r="H277" s="3">
        <f>Tabella1_2[[#This Row],[IMPORTO]]+Tabella1_2[[#This Row],[IVA]]</f>
        <v>7320</v>
      </c>
      <c r="I277" t="str">
        <f ca="1">IF(TODAY()-Tabella1_2[[#This Row],[DATA SCADENZA]]&gt;60,"DA PAGARE","PAGATA")</f>
        <v>DA PAGARE</v>
      </c>
    </row>
    <row r="278" spans="1:9" x14ac:dyDescent="0.3">
      <c r="A278">
        <v>451</v>
      </c>
      <c r="B278" s="1">
        <v>45394</v>
      </c>
      <c r="C278" s="3">
        <v>7300</v>
      </c>
      <c r="D278" t="s">
        <v>8</v>
      </c>
      <c r="E278" t="s">
        <v>13</v>
      </c>
      <c r="F278" s="1">
        <f t="shared" si="4"/>
        <v>45454</v>
      </c>
      <c r="G278" s="3">
        <f>22%*Tabella1_2[[#This Row],[IMPORTO]]</f>
        <v>1606</v>
      </c>
      <c r="H278" s="3">
        <f>Tabella1_2[[#This Row],[IMPORTO]]+Tabella1_2[[#This Row],[IVA]]</f>
        <v>8906</v>
      </c>
      <c r="I278" t="str">
        <f ca="1">IF(TODAY()-Tabella1_2[[#This Row],[DATA SCADENZA]]&gt;60,"DA PAGARE","PAGATA")</f>
        <v>DA PAGARE</v>
      </c>
    </row>
    <row r="279" spans="1:9" x14ac:dyDescent="0.3">
      <c r="A279">
        <v>425</v>
      </c>
      <c r="B279" s="1">
        <v>45394</v>
      </c>
      <c r="C279" s="3">
        <v>6000</v>
      </c>
      <c r="D279" t="s">
        <v>9</v>
      </c>
      <c r="E279" t="s">
        <v>12</v>
      </c>
      <c r="F279" s="1">
        <f t="shared" si="4"/>
        <v>45454</v>
      </c>
      <c r="G279" s="3">
        <f>22%*Tabella1_2[[#This Row],[IMPORTO]]</f>
        <v>1320</v>
      </c>
      <c r="H279" s="3">
        <f>Tabella1_2[[#This Row],[IMPORTO]]+Tabella1_2[[#This Row],[IVA]]</f>
        <v>7320</v>
      </c>
      <c r="I279" t="str">
        <f ca="1">IF(TODAY()-Tabella1_2[[#This Row],[DATA SCADENZA]]&gt;60,"DA PAGARE","PAGATA")</f>
        <v>DA PAGARE</v>
      </c>
    </row>
    <row r="280" spans="1:9" x14ac:dyDescent="0.3">
      <c r="A280">
        <v>426</v>
      </c>
      <c r="B280" s="1">
        <v>45394</v>
      </c>
      <c r="C280" s="3">
        <v>6050</v>
      </c>
      <c r="D280" t="s">
        <v>3</v>
      </c>
      <c r="E280" t="s">
        <v>12</v>
      </c>
      <c r="F280" s="1">
        <f t="shared" si="4"/>
        <v>45454</v>
      </c>
      <c r="G280" s="3">
        <f>22%*Tabella1_2[[#This Row],[IMPORTO]]</f>
        <v>1331</v>
      </c>
      <c r="H280" s="3">
        <f>Tabella1_2[[#This Row],[IMPORTO]]+Tabella1_2[[#This Row],[IVA]]</f>
        <v>7381</v>
      </c>
      <c r="I280" t="str">
        <f ca="1">IF(TODAY()-Tabella1_2[[#This Row],[DATA SCADENZA]]&gt;60,"DA PAGARE","PAGATA")</f>
        <v>DA PAGARE</v>
      </c>
    </row>
    <row r="281" spans="1:9" x14ac:dyDescent="0.3">
      <c r="A281">
        <v>20</v>
      </c>
      <c r="B281" s="1">
        <v>45394</v>
      </c>
      <c r="C281" s="3">
        <v>480</v>
      </c>
      <c r="D281" t="s">
        <v>5</v>
      </c>
      <c r="E281" t="s">
        <v>12</v>
      </c>
      <c r="F281" s="1">
        <f t="shared" si="4"/>
        <v>45454</v>
      </c>
      <c r="G281" s="3">
        <f>22%*Tabella1_2[[#This Row],[IMPORTO]]</f>
        <v>105.6</v>
      </c>
      <c r="H281" s="3">
        <f>Tabella1_2[[#This Row],[IMPORTO]]+Tabella1_2[[#This Row],[IVA]]</f>
        <v>585.6</v>
      </c>
      <c r="I281" t="str">
        <f ca="1">IF(TODAY()-Tabella1_2[[#This Row],[DATA SCADENZA]]&gt;60,"DA PAGARE","PAGATA")</f>
        <v>DA PAGARE</v>
      </c>
    </row>
    <row r="282" spans="1:9" x14ac:dyDescent="0.3">
      <c r="A282">
        <v>365</v>
      </c>
      <c r="B282" s="1">
        <v>45394</v>
      </c>
      <c r="C282" s="3">
        <v>3000</v>
      </c>
      <c r="D282" t="s">
        <v>6</v>
      </c>
      <c r="E282" t="s">
        <v>11</v>
      </c>
      <c r="F282" s="1">
        <f t="shared" si="4"/>
        <v>45454</v>
      </c>
      <c r="G282" s="3">
        <f>22%*Tabella1_2[[#This Row],[IMPORTO]]</f>
        <v>660</v>
      </c>
      <c r="H282" s="3">
        <f>Tabella1_2[[#This Row],[IMPORTO]]+Tabella1_2[[#This Row],[IVA]]</f>
        <v>3660</v>
      </c>
      <c r="I282" t="str">
        <f ca="1">IF(TODAY()-Tabella1_2[[#This Row],[DATA SCADENZA]]&gt;60,"DA PAGARE","PAGATA")</f>
        <v>DA PAGARE</v>
      </c>
    </row>
    <row r="283" spans="1:9" x14ac:dyDescent="0.3">
      <c r="A283">
        <v>76</v>
      </c>
      <c r="B283" s="1">
        <v>45394</v>
      </c>
      <c r="C283" s="3">
        <v>1600</v>
      </c>
      <c r="D283" t="s">
        <v>6</v>
      </c>
      <c r="E283" t="s">
        <v>12</v>
      </c>
      <c r="F283" s="1">
        <f t="shared" si="4"/>
        <v>45454</v>
      </c>
      <c r="G283" s="3">
        <f>22%*Tabella1_2[[#This Row],[IMPORTO]]</f>
        <v>352</v>
      </c>
      <c r="H283" s="3">
        <f>Tabella1_2[[#This Row],[IMPORTO]]+Tabella1_2[[#This Row],[IVA]]</f>
        <v>1952</v>
      </c>
      <c r="I283" t="str">
        <f ca="1">IF(TODAY()-Tabella1_2[[#This Row],[DATA SCADENZA]]&gt;60,"DA PAGARE","PAGATA")</f>
        <v>DA PAGARE</v>
      </c>
    </row>
    <row r="284" spans="1:9" x14ac:dyDescent="0.3">
      <c r="A284">
        <v>399</v>
      </c>
      <c r="B284" s="1">
        <v>45394</v>
      </c>
      <c r="C284" s="3">
        <v>4700</v>
      </c>
      <c r="D284" t="s">
        <v>6</v>
      </c>
      <c r="E284" t="s">
        <v>14</v>
      </c>
      <c r="F284" s="1">
        <f t="shared" si="4"/>
        <v>45454</v>
      </c>
      <c r="G284" s="3">
        <f>22%*Tabella1_2[[#This Row],[IMPORTO]]</f>
        <v>1034</v>
      </c>
      <c r="H284" s="3">
        <f>Tabella1_2[[#This Row],[IMPORTO]]+Tabella1_2[[#This Row],[IVA]]</f>
        <v>5734</v>
      </c>
      <c r="I284" t="str">
        <f ca="1">IF(TODAY()-Tabella1_2[[#This Row],[DATA SCADENZA]]&gt;60,"DA PAGARE","PAGATA")</f>
        <v>DA PAGARE</v>
      </c>
    </row>
    <row r="285" spans="1:9" x14ac:dyDescent="0.3">
      <c r="A285">
        <v>371</v>
      </c>
      <c r="B285" s="1">
        <v>45394</v>
      </c>
      <c r="C285" s="3">
        <v>3300</v>
      </c>
      <c r="D285" t="s">
        <v>5</v>
      </c>
      <c r="E285" t="s">
        <v>14</v>
      </c>
      <c r="F285" s="1">
        <f t="shared" si="4"/>
        <v>45454</v>
      </c>
      <c r="G285" s="3">
        <f>22%*Tabella1_2[[#This Row],[IMPORTO]]</f>
        <v>726</v>
      </c>
      <c r="H285" s="3">
        <f>Tabella1_2[[#This Row],[IMPORTO]]+Tabella1_2[[#This Row],[IVA]]</f>
        <v>4026</v>
      </c>
      <c r="I285" t="str">
        <f ca="1">IF(TODAY()-Tabella1_2[[#This Row],[DATA SCADENZA]]&gt;60,"DA PAGARE","PAGATA")</f>
        <v>DA PAGARE</v>
      </c>
    </row>
    <row r="286" spans="1:9" x14ac:dyDescent="0.3">
      <c r="A286">
        <v>465</v>
      </c>
      <c r="B286" s="1">
        <v>45394</v>
      </c>
      <c r="C286" s="3">
        <v>7500</v>
      </c>
      <c r="D286" t="s">
        <v>7</v>
      </c>
      <c r="E286" t="s">
        <v>13</v>
      </c>
      <c r="F286" s="1">
        <f t="shared" si="4"/>
        <v>45454</v>
      </c>
      <c r="G286" s="3">
        <f>22%*Tabella1_2[[#This Row],[IMPORTO]]</f>
        <v>1650</v>
      </c>
      <c r="H286" s="3">
        <f>Tabella1_2[[#This Row],[IMPORTO]]+Tabella1_2[[#This Row],[IVA]]</f>
        <v>9150</v>
      </c>
      <c r="I286" t="str">
        <f ca="1">IF(TODAY()-Tabella1_2[[#This Row],[DATA SCADENZA]]&gt;60,"DA PAGARE","PAGATA")</f>
        <v>DA PAGARE</v>
      </c>
    </row>
    <row r="287" spans="1:9" x14ac:dyDescent="0.3">
      <c r="A287">
        <v>466</v>
      </c>
      <c r="B287" s="1">
        <v>45394</v>
      </c>
      <c r="C287" s="3">
        <v>7400</v>
      </c>
      <c r="D287" t="s">
        <v>3</v>
      </c>
      <c r="E287" t="s">
        <v>14</v>
      </c>
      <c r="F287" s="1">
        <f t="shared" si="4"/>
        <v>45454</v>
      </c>
      <c r="G287" s="3">
        <f>22%*Tabella1_2[[#This Row],[IMPORTO]]</f>
        <v>1628</v>
      </c>
      <c r="H287" s="3">
        <f>Tabella1_2[[#This Row],[IMPORTO]]+Tabella1_2[[#This Row],[IVA]]</f>
        <v>9028</v>
      </c>
      <c r="I287" t="str">
        <f ca="1">IF(TODAY()-Tabella1_2[[#This Row],[DATA SCADENZA]]&gt;60,"DA PAGARE","PAGATA")</f>
        <v>DA PAGARE</v>
      </c>
    </row>
    <row r="288" spans="1:9" x14ac:dyDescent="0.3">
      <c r="A288">
        <v>400</v>
      </c>
      <c r="B288" s="1">
        <v>45394</v>
      </c>
      <c r="C288" s="3">
        <v>4750</v>
      </c>
      <c r="D288" t="s">
        <v>8</v>
      </c>
      <c r="E288" t="s">
        <v>11</v>
      </c>
      <c r="F288" s="1">
        <f t="shared" si="4"/>
        <v>45454</v>
      </c>
      <c r="G288" s="3">
        <f>22%*Tabella1_2[[#This Row],[IMPORTO]]</f>
        <v>1045</v>
      </c>
      <c r="H288" s="3">
        <f>Tabella1_2[[#This Row],[IMPORTO]]+Tabella1_2[[#This Row],[IVA]]</f>
        <v>5795</v>
      </c>
      <c r="I288" t="str">
        <f ca="1">IF(TODAY()-Tabella1_2[[#This Row],[DATA SCADENZA]]&gt;60,"DA PAGARE","PAGATA")</f>
        <v>DA PAGARE</v>
      </c>
    </row>
    <row r="289" spans="1:9" x14ac:dyDescent="0.3">
      <c r="A289">
        <v>343</v>
      </c>
      <c r="B289" s="1">
        <v>45394</v>
      </c>
      <c r="C289" s="3">
        <v>1900</v>
      </c>
      <c r="D289" t="s">
        <v>5</v>
      </c>
      <c r="E289" t="s">
        <v>14</v>
      </c>
      <c r="F289" s="1">
        <f t="shared" si="4"/>
        <v>45454</v>
      </c>
      <c r="G289" s="3">
        <f>22%*Tabella1_2[[#This Row],[IMPORTO]]</f>
        <v>418</v>
      </c>
      <c r="H289" s="3">
        <f>Tabella1_2[[#This Row],[IMPORTO]]+Tabella1_2[[#This Row],[IVA]]</f>
        <v>2318</v>
      </c>
      <c r="I289" t="str">
        <f ca="1">IF(TODAY()-Tabella1_2[[#This Row],[DATA SCADENZA]]&gt;60,"DA PAGARE","PAGATA")</f>
        <v>DA PAGARE</v>
      </c>
    </row>
    <row r="290" spans="1:9" x14ac:dyDescent="0.3">
      <c r="A290">
        <v>138</v>
      </c>
      <c r="B290" s="1">
        <v>45394</v>
      </c>
      <c r="C290" s="3">
        <v>2840</v>
      </c>
      <c r="D290" t="s">
        <v>4</v>
      </c>
      <c r="E290" t="s">
        <v>11</v>
      </c>
      <c r="F290" s="1">
        <f t="shared" si="4"/>
        <v>45454</v>
      </c>
      <c r="G290" s="3">
        <f>22%*Tabella1_2[[#This Row],[IMPORTO]]</f>
        <v>624.79999999999995</v>
      </c>
      <c r="H290" s="3">
        <f>Tabella1_2[[#This Row],[IMPORTO]]+Tabella1_2[[#This Row],[IVA]]</f>
        <v>3464.8</v>
      </c>
      <c r="I290" t="str">
        <f ca="1">IF(TODAY()-Tabella1_2[[#This Row],[DATA SCADENZA]]&gt;60,"DA PAGARE","PAGATA")</f>
        <v>DA PAGARE</v>
      </c>
    </row>
    <row r="291" spans="1:9" x14ac:dyDescent="0.3">
      <c r="A291">
        <v>24</v>
      </c>
      <c r="B291" s="1">
        <v>45394</v>
      </c>
      <c r="C291" s="3">
        <v>560</v>
      </c>
      <c r="D291" t="s">
        <v>3</v>
      </c>
      <c r="E291" t="s">
        <v>13</v>
      </c>
      <c r="F291" s="1">
        <f t="shared" si="4"/>
        <v>45454</v>
      </c>
      <c r="G291" s="3">
        <f>22%*Tabella1_2[[#This Row],[IMPORTO]]</f>
        <v>123.2</v>
      </c>
      <c r="H291" s="3">
        <f>Tabella1_2[[#This Row],[IMPORTO]]+Tabella1_2[[#This Row],[IVA]]</f>
        <v>683.2</v>
      </c>
      <c r="I291" t="str">
        <f ca="1">IF(TODAY()-Tabella1_2[[#This Row],[DATA SCADENZA]]&gt;60,"DA PAGARE","PAGATA")</f>
        <v>DA PAGARE</v>
      </c>
    </row>
    <row r="292" spans="1:9" x14ac:dyDescent="0.3">
      <c r="A292">
        <v>405</v>
      </c>
      <c r="B292" s="1">
        <v>45394</v>
      </c>
      <c r="C292" s="3">
        <v>5000</v>
      </c>
      <c r="D292" t="s">
        <v>5</v>
      </c>
      <c r="E292" t="s">
        <v>12</v>
      </c>
      <c r="F292" s="1">
        <f t="shared" si="4"/>
        <v>45454</v>
      </c>
      <c r="G292" s="3">
        <f>22%*Tabella1_2[[#This Row],[IMPORTO]]</f>
        <v>1100</v>
      </c>
      <c r="H292" s="3">
        <f>Tabella1_2[[#This Row],[IMPORTO]]+Tabella1_2[[#This Row],[IVA]]</f>
        <v>6100</v>
      </c>
      <c r="I292" t="str">
        <f ca="1">IF(TODAY()-Tabella1_2[[#This Row],[DATA SCADENZA]]&gt;60,"DA PAGARE","PAGATA")</f>
        <v>DA PAGARE</v>
      </c>
    </row>
    <row r="293" spans="1:9" x14ac:dyDescent="0.3">
      <c r="A293">
        <v>125</v>
      </c>
      <c r="B293" s="1">
        <v>45394</v>
      </c>
      <c r="C293" s="3">
        <v>2580</v>
      </c>
      <c r="D293" t="s">
        <v>7</v>
      </c>
      <c r="E293" t="s">
        <v>12</v>
      </c>
      <c r="F293" s="1">
        <f t="shared" si="4"/>
        <v>45454</v>
      </c>
      <c r="G293" s="3">
        <f>22%*Tabella1_2[[#This Row],[IMPORTO]]</f>
        <v>567.6</v>
      </c>
      <c r="H293" s="3">
        <f>Tabella1_2[[#This Row],[IMPORTO]]+Tabella1_2[[#This Row],[IVA]]</f>
        <v>3147.6</v>
      </c>
      <c r="I293" t="str">
        <f ca="1">IF(TODAY()-Tabella1_2[[#This Row],[DATA SCADENZA]]&gt;60,"DA PAGARE","PAGATA")</f>
        <v>DA PAGARE</v>
      </c>
    </row>
    <row r="294" spans="1:9" x14ac:dyDescent="0.3">
      <c r="A294">
        <v>133</v>
      </c>
      <c r="B294" s="1">
        <v>45394</v>
      </c>
      <c r="C294" s="3">
        <v>2740</v>
      </c>
      <c r="D294" t="s">
        <v>5</v>
      </c>
      <c r="E294" t="s">
        <v>14</v>
      </c>
      <c r="F294" s="1">
        <f t="shared" si="4"/>
        <v>45454</v>
      </c>
      <c r="G294" s="3">
        <f>22%*Tabella1_2[[#This Row],[IMPORTO]]</f>
        <v>602.79999999999995</v>
      </c>
      <c r="H294" s="3">
        <f>Tabella1_2[[#This Row],[IMPORTO]]+Tabella1_2[[#This Row],[IVA]]</f>
        <v>3342.8</v>
      </c>
      <c r="I294" t="str">
        <f ca="1">IF(TODAY()-Tabella1_2[[#This Row],[DATA SCADENZA]]&gt;60,"DA PAGARE","PAGATA")</f>
        <v>DA PAGARE</v>
      </c>
    </row>
    <row r="295" spans="1:9" x14ac:dyDescent="0.3">
      <c r="A295">
        <v>494</v>
      </c>
      <c r="B295" s="1">
        <v>45394</v>
      </c>
      <c r="C295" s="3">
        <v>4600</v>
      </c>
      <c r="D295" t="s">
        <v>3</v>
      </c>
      <c r="E295" t="s">
        <v>14</v>
      </c>
      <c r="F295" s="1">
        <f t="shared" si="4"/>
        <v>45454</v>
      </c>
      <c r="G295" s="3">
        <f>22%*Tabella1_2[[#This Row],[IMPORTO]]</f>
        <v>1012</v>
      </c>
      <c r="H295" s="3">
        <f>Tabella1_2[[#This Row],[IMPORTO]]+Tabella1_2[[#This Row],[IVA]]</f>
        <v>5612</v>
      </c>
      <c r="I295" t="str">
        <f ca="1">IF(TODAY()-Tabella1_2[[#This Row],[DATA SCADENZA]]&gt;60,"DA PAGARE","PAGATA")</f>
        <v>DA PAGARE</v>
      </c>
    </row>
    <row r="296" spans="1:9" x14ac:dyDescent="0.3">
      <c r="A296">
        <v>289</v>
      </c>
      <c r="B296" s="1">
        <v>45394</v>
      </c>
      <c r="C296" s="3">
        <v>5860</v>
      </c>
      <c r="D296" t="s">
        <v>9</v>
      </c>
      <c r="E296" t="s">
        <v>13</v>
      </c>
      <c r="F296" s="1">
        <f t="shared" si="4"/>
        <v>45454</v>
      </c>
      <c r="G296" s="3">
        <f>22%*Tabella1_2[[#This Row],[IMPORTO]]</f>
        <v>1289.2</v>
      </c>
      <c r="H296" s="3">
        <f>Tabella1_2[[#This Row],[IMPORTO]]+Tabella1_2[[#This Row],[IVA]]</f>
        <v>7149.2</v>
      </c>
      <c r="I296" t="str">
        <f ca="1">IF(TODAY()-Tabella1_2[[#This Row],[DATA SCADENZA]]&gt;60,"DA PAGARE","PAGATA")</f>
        <v>DA PAGARE</v>
      </c>
    </row>
    <row r="297" spans="1:9" x14ac:dyDescent="0.3">
      <c r="A297">
        <v>232</v>
      </c>
      <c r="B297" s="1">
        <v>45394</v>
      </c>
      <c r="C297" s="3">
        <v>4720</v>
      </c>
      <c r="D297" t="s">
        <v>22</v>
      </c>
      <c r="E297" t="s">
        <v>11</v>
      </c>
      <c r="F297" s="1">
        <f t="shared" si="4"/>
        <v>45454</v>
      </c>
      <c r="G297" s="3">
        <f>22%*Tabella1_2[[#This Row],[IMPORTO]]</f>
        <v>1038.4000000000001</v>
      </c>
      <c r="H297" s="3">
        <f>Tabella1_2[[#This Row],[IMPORTO]]+Tabella1_2[[#This Row],[IVA]]</f>
        <v>5758.4</v>
      </c>
      <c r="I297" t="str">
        <f ca="1">IF(TODAY()-Tabella1_2[[#This Row],[DATA SCADENZA]]&gt;60,"DA PAGARE","PAGATA")</f>
        <v>DA PAGARE</v>
      </c>
    </row>
    <row r="298" spans="1:9" x14ac:dyDescent="0.3">
      <c r="A298">
        <v>286</v>
      </c>
      <c r="B298" s="1">
        <v>45394</v>
      </c>
      <c r="C298" s="3">
        <v>5800</v>
      </c>
      <c r="D298" t="s">
        <v>5</v>
      </c>
      <c r="E298" t="s">
        <v>12</v>
      </c>
      <c r="F298" s="1">
        <f t="shared" si="4"/>
        <v>45454</v>
      </c>
      <c r="G298" s="3">
        <f>22%*Tabella1_2[[#This Row],[IMPORTO]]</f>
        <v>1276</v>
      </c>
      <c r="H298" s="3">
        <f>Tabella1_2[[#This Row],[IMPORTO]]+Tabella1_2[[#This Row],[IVA]]</f>
        <v>7076</v>
      </c>
      <c r="I298" t="str">
        <f ca="1">IF(TODAY()-Tabella1_2[[#This Row],[DATA SCADENZA]]&gt;60,"DA PAGARE","PAGATA")</f>
        <v>DA PAGARE</v>
      </c>
    </row>
    <row r="299" spans="1:9" x14ac:dyDescent="0.3">
      <c r="A299">
        <v>203</v>
      </c>
      <c r="B299" s="1">
        <v>45394</v>
      </c>
      <c r="C299" s="3">
        <v>4140</v>
      </c>
      <c r="D299" t="s">
        <v>22</v>
      </c>
      <c r="E299" t="s">
        <v>14</v>
      </c>
      <c r="F299" s="1">
        <f t="shared" si="4"/>
        <v>45454</v>
      </c>
      <c r="G299" s="3">
        <f>22%*Tabella1_2[[#This Row],[IMPORTO]]</f>
        <v>910.8</v>
      </c>
      <c r="H299" s="3">
        <f>Tabella1_2[[#This Row],[IMPORTO]]+Tabella1_2[[#This Row],[IVA]]</f>
        <v>5050.8</v>
      </c>
      <c r="I299" t="str">
        <f ca="1">IF(TODAY()-Tabella1_2[[#This Row],[DATA SCADENZA]]&gt;60,"DA PAGARE","PAGATA")</f>
        <v>DA PAGARE</v>
      </c>
    </row>
    <row r="300" spans="1:9" x14ac:dyDescent="0.3">
      <c r="A300">
        <v>112</v>
      </c>
      <c r="B300" s="1">
        <v>45394</v>
      </c>
      <c r="C300" s="3">
        <v>2320</v>
      </c>
      <c r="D300" t="s">
        <v>22</v>
      </c>
      <c r="E300" t="s">
        <v>12</v>
      </c>
      <c r="F300" s="1">
        <f t="shared" si="4"/>
        <v>45454</v>
      </c>
      <c r="G300" s="3">
        <f>22%*Tabella1_2[[#This Row],[IMPORTO]]</f>
        <v>510.4</v>
      </c>
      <c r="H300" s="3">
        <f>Tabella1_2[[#This Row],[IMPORTO]]+Tabella1_2[[#This Row],[IVA]]</f>
        <v>2830.4</v>
      </c>
      <c r="I300" t="str">
        <f ca="1">IF(TODAY()-Tabella1_2[[#This Row],[DATA SCADENZA]]&gt;60,"DA PAGARE","PAGATA")</f>
        <v>DA PAGARE</v>
      </c>
    </row>
    <row r="301" spans="1:9" x14ac:dyDescent="0.3">
      <c r="A301">
        <v>212</v>
      </c>
      <c r="B301" s="1">
        <v>45394</v>
      </c>
      <c r="C301" s="3">
        <v>4320</v>
      </c>
      <c r="D301" t="s">
        <v>6</v>
      </c>
      <c r="E301" t="s">
        <v>12</v>
      </c>
      <c r="F301" s="1">
        <f t="shared" si="4"/>
        <v>45454</v>
      </c>
      <c r="G301" s="3">
        <f>22%*Tabella1_2[[#This Row],[IMPORTO]]</f>
        <v>950.4</v>
      </c>
      <c r="H301" s="3">
        <f>Tabella1_2[[#This Row],[IMPORTO]]+Tabella1_2[[#This Row],[IVA]]</f>
        <v>5270.4</v>
      </c>
      <c r="I301" t="str">
        <f ca="1">IF(TODAY()-Tabella1_2[[#This Row],[DATA SCADENZA]]&gt;60,"DA PAGARE","PAGATA")</f>
        <v>DA PAGARE</v>
      </c>
    </row>
    <row r="302" spans="1:9" x14ac:dyDescent="0.3">
      <c r="A302">
        <v>373</v>
      </c>
      <c r="B302" s="1">
        <v>45393</v>
      </c>
      <c r="C302" s="3">
        <v>3400</v>
      </c>
      <c r="D302" t="s">
        <v>22</v>
      </c>
      <c r="E302" t="s">
        <v>13</v>
      </c>
      <c r="F302" s="1">
        <f t="shared" si="4"/>
        <v>45453</v>
      </c>
      <c r="G302" s="3">
        <f>22%*Tabella1_2[[#This Row],[IMPORTO]]</f>
        <v>748</v>
      </c>
      <c r="H302" s="3">
        <f>Tabella1_2[[#This Row],[IMPORTO]]+Tabella1_2[[#This Row],[IVA]]</f>
        <v>4148</v>
      </c>
      <c r="I302" t="str">
        <f ca="1">IF(TODAY()-Tabella1_2[[#This Row],[DATA SCADENZA]]&gt;60,"DA PAGARE","PAGATA")</f>
        <v>DA PAGARE</v>
      </c>
    </row>
    <row r="303" spans="1:9" x14ac:dyDescent="0.3">
      <c r="A303">
        <v>470</v>
      </c>
      <c r="B303" s="1">
        <v>45393</v>
      </c>
      <c r="C303" s="3">
        <v>7000</v>
      </c>
      <c r="D303" t="s">
        <v>22</v>
      </c>
      <c r="E303" t="s">
        <v>11</v>
      </c>
      <c r="F303" s="1">
        <f t="shared" si="4"/>
        <v>45453</v>
      </c>
      <c r="G303" s="3">
        <f>22%*Tabella1_2[[#This Row],[IMPORTO]]</f>
        <v>1540</v>
      </c>
      <c r="H303" s="3">
        <f>Tabella1_2[[#This Row],[IMPORTO]]+Tabella1_2[[#This Row],[IVA]]</f>
        <v>8540</v>
      </c>
      <c r="I303" t="str">
        <f ca="1">IF(TODAY()-Tabella1_2[[#This Row],[DATA SCADENZA]]&gt;60,"DA PAGARE","PAGATA")</f>
        <v>DA PAGARE</v>
      </c>
    </row>
    <row r="304" spans="1:9" x14ac:dyDescent="0.3">
      <c r="A304">
        <v>103</v>
      </c>
      <c r="B304" s="1">
        <v>45393</v>
      </c>
      <c r="C304" s="3">
        <v>2140</v>
      </c>
      <c r="D304" t="s">
        <v>3</v>
      </c>
      <c r="E304" t="s">
        <v>12</v>
      </c>
      <c r="F304" s="1">
        <f t="shared" si="4"/>
        <v>45453</v>
      </c>
      <c r="G304" s="3">
        <f>22%*Tabella1_2[[#This Row],[IMPORTO]]</f>
        <v>470.8</v>
      </c>
      <c r="H304" s="3">
        <f>Tabella1_2[[#This Row],[IMPORTO]]+Tabella1_2[[#This Row],[IVA]]</f>
        <v>2610.8000000000002</v>
      </c>
      <c r="I304" t="str">
        <f ca="1">IF(TODAY()-Tabella1_2[[#This Row],[DATA SCADENZA]]&gt;60,"DA PAGARE","PAGATA")</f>
        <v>DA PAGARE</v>
      </c>
    </row>
    <row r="305" spans="1:9" x14ac:dyDescent="0.3">
      <c r="A305">
        <v>269</v>
      </c>
      <c r="B305" s="1">
        <v>45393</v>
      </c>
      <c r="C305" s="3">
        <v>5460</v>
      </c>
      <c r="D305" t="s">
        <v>5</v>
      </c>
      <c r="E305" t="s">
        <v>13</v>
      </c>
      <c r="F305" s="1">
        <f t="shared" si="4"/>
        <v>45453</v>
      </c>
      <c r="G305" s="3">
        <f>22%*Tabella1_2[[#This Row],[IMPORTO]]</f>
        <v>1201.2</v>
      </c>
      <c r="H305" s="3">
        <f>Tabella1_2[[#This Row],[IMPORTO]]+Tabella1_2[[#This Row],[IVA]]</f>
        <v>6661.2</v>
      </c>
      <c r="I305" t="str">
        <f ca="1">IF(TODAY()-Tabella1_2[[#This Row],[DATA SCADENZA]]&gt;60,"DA PAGARE","PAGATA")</f>
        <v>DA PAGARE</v>
      </c>
    </row>
    <row r="306" spans="1:9" x14ac:dyDescent="0.3">
      <c r="A306">
        <v>191</v>
      </c>
      <c r="B306" s="1">
        <v>45393</v>
      </c>
      <c r="C306" s="3">
        <v>3900</v>
      </c>
      <c r="D306" t="s">
        <v>6</v>
      </c>
      <c r="E306" t="s">
        <v>13</v>
      </c>
      <c r="F306" s="1">
        <f t="shared" si="4"/>
        <v>45453</v>
      </c>
      <c r="G306" s="3">
        <f>22%*Tabella1_2[[#This Row],[IMPORTO]]</f>
        <v>858</v>
      </c>
      <c r="H306" s="3">
        <f>Tabella1_2[[#This Row],[IMPORTO]]+Tabella1_2[[#This Row],[IVA]]</f>
        <v>4758</v>
      </c>
      <c r="I306" t="str">
        <f ca="1">IF(TODAY()-Tabella1_2[[#This Row],[DATA SCADENZA]]&gt;60,"DA PAGARE","PAGATA")</f>
        <v>DA PAGARE</v>
      </c>
    </row>
    <row r="307" spans="1:9" x14ac:dyDescent="0.3">
      <c r="A307">
        <v>276</v>
      </c>
      <c r="B307" s="1">
        <v>45393</v>
      </c>
      <c r="C307" s="3">
        <v>5600</v>
      </c>
      <c r="D307" t="s">
        <v>6</v>
      </c>
      <c r="E307" t="s">
        <v>13</v>
      </c>
      <c r="F307" s="1">
        <f t="shared" si="4"/>
        <v>45453</v>
      </c>
      <c r="G307" s="3">
        <f>22%*Tabella1_2[[#This Row],[IMPORTO]]</f>
        <v>1232</v>
      </c>
      <c r="H307" s="3">
        <f>Tabella1_2[[#This Row],[IMPORTO]]+Tabella1_2[[#This Row],[IVA]]</f>
        <v>6832</v>
      </c>
      <c r="I307" t="str">
        <f ca="1">IF(TODAY()-Tabella1_2[[#This Row],[DATA SCADENZA]]&gt;60,"DA PAGARE","PAGATA")</f>
        <v>DA PAGARE</v>
      </c>
    </row>
    <row r="308" spans="1:9" x14ac:dyDescent="0.3">
      <c r="A308">
        <v>336</v>
      </c>
      <c r="B308" s="1">
        <v>45393</v>
      </c>
      <c r="C308" s="3">
        <v>1550</v>
      </c>
      <c r="D308" t="s">
        <v>4</v>
      </c>
      <c r="E308" t="s">
        <v>12</v>
      </c>
      <c r="F308" s="1">
        <f t="shared" si="4"/>
        <v>45453</v>
      </c>
      <c r="G308" s="3">
        <f>22%*Tabella1_2[[#This Row],[IMPORTO]]</f>
        <v>341</v>
      </c>
      <c r="H308" s="3">
        <f>Tabella1_2[[#This Row],[IMPORTO]]+Tabella1_2[[#This Row],[IVA]]</f>
        <v>1891</v>
      </c>
      <c r="I308" t="str">
        <f ca="1">IF(TODAY()-Tabella1_2[[#This Row],[DATA SCADENZA]]&gt;60,"DA PAGARE","PAGATA")</f>
        <v>DA PAGARE</v>
      </c>
    </row>
    <row r="309" spans="1:9" x14ac:dyDescent="0.3">
      <c r="A309">
        <v>180</v>
      </c>
      <c r="B309" s="1">
        <v>45393</v>
      </c>
      <c r="C309" s="3">
        <v>3680</v>
      </c>
      <c r="D309" t="s">
        <v>22</v>
      </c>
      <c r="E309" t="s">
        <v>11</v>
      </c>
      <c r="F309" s="1">
        <f t="shared" si="4"/>
        <v>45453</v>
      </c>
      <c r="G309" s="3">
        <f>22%*Tabella1_2[[#This Row],[IMPORTO]]</f>
        <v>809.6</v>
      </c>
      <c r="H309" s="3">
        <f>Tabella1_2[[#This Row],[IMPORTO]]+Tabella1_2[[#This Row],[IVA]]</f>
        <v>4489.6000000000004</v>
      </c>
      <c r="I309" t="str">
        <f ca="1">IF(TODAY()-Tabella1_2[[#This Row],[DATA SCADENZA]]&gt;60,"DA PAGARE","PAGATA")</f>
        <v>DA PAGARE</v>
      </c>
    </row>
    <row r="310" spans="1:9" x14ac:dyDescent="0.3">
      <c r="A310">
        <v>471</v>
      </c>
      <c r="B310" s="1">
        <v>45393</v>
      </c>
      <c r="C310" s="3">
        <v>6900</v>
      </c>
      <c r="D310" t="s">
        <v>8</v>
      </c>
      <c r="E310" t="s">
        <v>13</v>
      </c>
      <c r="F310" s="1">
        <f t="shared" si="4"/>
        <v>45453</v>
      </c>
      <c r="G310" s="3">
        <f>22%*Tabella1_2[[#This Row],[IMPORTO]]</f>
        <v>1518</v>
      </c>
      <c r="H310" s="3">
        <f>Tabella1_2[[#This Row],[IMPORTO]]+Tabella1_2[[#This Row],[IVA]]</f>
        <v>8418</v>
      </c>
      <c r="I310" t="str">
        <f ca="1">IF(TODAY()-Tabella1_2[[#This Row],[DATA SCADENZA]]&gt;60,"DA PAGARE","PAGATA")</f>
        <v>DA PAGARE</v>
      </c>
    </row>
    <row r="311" spans="1:9" x14ac:dyDescent="0.3">
      <c r="A311">
        <v>42</v>
      </c>
      <c r="B311" s="1">
        <v>45393</v>
      </c>
      <c r="C311" s="3">
        <v>920</v>
      </c>
      <c r="D311" t="s">
        <v>6</v>
      </c>
      <c r="E311" t="s">
        <v>12</v>
      </c>
      <c r="F311" s="1">
        <f t="shared" si="4"/>
        <v>45453</v>
      </c>
      <c r="G311" s="3">
        <f>22%*Tabella1_2[[#This Row],[IMPORTO]]</f>
        <v>202.4</v>
      </c>
      <c r="H311" s="3">
        <f>Tabella1_2[[#This Row],[IMPORTO]]+Tabella1_2[[#This Row],[IVA]]</f>
        <v>1122.4000000000001</v>
      </c>
      <c r="I311" t="str">
        <f ca="1">IF(TODAY()-Tabella1_2[[#This Row],[DATA SCADENZA]]&gt;60,"DA PAGARE","PAGATA")</f>
        <v>DA PAGARE</v>
      </c>
    </row>
    <row r="312" spans="1:9" x14ac:dyDescent="0.3">
      <c r="A312">
        <v>135</v>
      </c>
      <c r="B312" s="1">
        <v>45393</v>
      </c>
      <c r="C312" s="3">
        <v>2780</v>
      </c>
      <c r="D312" t="s">
        <v>22</v>
      </c>
      <c r="E312" t="s">
        <v>13</v>
      </c>
      <c r="F312" s="1">
        <f t="shared" si="4"/>
        <v>45453</v>
      </c>
      <c r="G312" s="3">
        <f>22%*Tabella1_2[[#This Row],[IMPORTO]]</f>
        <v>611.6</v>
      </c>
      <c r="H312" s="3">
        <f>Tabella1_2[[#This Row],[IMPORTO]]+Tabella1_2[[#This Row],[IVA]]</f>
        <v>3391.6</v>
      </c>
      <c r="I312" t="str">
        <f ca="1">IF(TODAY()-Tabella1_2[[#This Row],[DATA SCADENZA]]&gt;60,"DA PAGARE","PAGATA")</f>
        <v>DA PAGARE</v>
      </c>
    </row>
    <row r="313" spans="1:9" x14ac:dyDescent="0.3">
      <c r="A313">
        <v>64</v>
      </c>
      <c r="B313" s="1">
        <v>45393</v>
      </c>
      <c r="C313" s="3">
        <v>1360</v>
      </c>
      <c r="D313" t="s">
        <v>4</v>
      </c>
      <c r="E313" t="s">
        <v>11</v>
      </c>
      <c r="F313" s="1">
        <f t="shared" si="4"/>
        <v>45453</v>
      </c>
      <c r="G313" s="3">
        <f>22%*Tabella1_2[[#This Row],[IMPORTO]]</f>
        <v>299.2</v>
      </c>
      <c r="H313" s="3">
        <f>Tabella1_2[[#This Row],[IMPORTO]]+Tabella1_2[[#This Row],[IVA]]</f>
        <v>1659.2</v>
      </c>
      <c r="I313" t="str">
        <f ca="1">IF(TODAY()-Tabella1_2[[#This Row],[DATA SCADENZA]]&gt;60,"DA PAGARE","PAGATA")</f>
        <v>DA PAGARE</v>
      </c>
    </row>
    <row r="314" spans="1:9" x14ac:dyDescent="0.3">
      <c r="A314">
        <v>57</v>
      </c>
      <c r="B314" s="1">
        <v>45393</v>
      </c>
      <c r="C314" s="3">
        <v>1220</v>
      </c>
      <c r="D314" t="s">
        <v>7</v>
      </c>
      <c r="E314" t="s">
        <v>11</v>
      </c>
      <c r="F314" s="1">
        <f t="shared" si="4"/>
        <v>45453</v>
      </c>
      <c r="G314" s="3">
        <f>22%*Tabella1_2[[#This Row],[IMPORTO]]</f>
        <v>268.39999999999998</v>
      </c>
      <c r="H314" s="3">
        <f>Tabella1_2[[#This Row],[IMPORTO]]+Tabella1_2[[#This Row],[IVA]]</f>
        <v>1488.4</v>
      </c>
      <c r="I314" t="str">
        <f ca="1">IF(TODAY()-Tabella1_2[[#This Row],[DATA SCADENZA]]&gt;60,"DA PAGARE","PAGATA")</f>
        <v>DA PAGARE</v>
      </c>
    </row>
    <row r="315" spans="1:9" x14ac:dyDescent="0.3">
      <c r="A315">
        <v>409</v>
      </c>
      <c r="B315" s="1">
        <v>45393</v>
      </c>
      <c r="C315" s="3">
        <v>5200</v>
      </c>
      <c r="D315" t="s">
        <v>3</v>
      </c>
      <c r="E315" t="s">
        <v>13</v>
      </c>
      <c r="F315" s="1">
        <f t="shared" si="4"/>
        <v>45453</v>
      </c>
      <c r="G315" s="3">
        <f>22%*Tabella1_2[[#This Row],[IMPORTO]]</f>
        <v>1144</v>
      </c>
      <c r="H315" s="3">
        <f>Tabella1_2[[#This Row],[IMPORTO]]+Tabella1_2[[#This Row],[IVA]]</f>
        <v>6344</v>
      </c>
      <c r="I315" t="str">
        <f ca="1">IF(TODAY()-Tabella1_2[[#This Row],[DATA SCADENZA]]&gt;60,"DA PAGARE","PAGATA")</f>
        <v>DA PAGARE</v>
      </c>
    </row>
    <row r="316" spans="1:9" x14ac:dyDescent="0.3">
      <c r="A316">
        <v>220</v>
      </c>
      <c r="B316" s="1">
        <v>45393</v>
      </c>
      <c r="C316" s="3">
        <v>4480</v>
      </c>
      <c r="D316" t="s">
        <v>22</v>
      </c>
      <c r="E316" t="s">
        <v>13</v>
      </c>
      <c r="F316" s="1">
        <f t="shared" si="4"/>
        <v>45453</v>
      </c>
      <c r="G316" s="3">
        <f>22%*Tabella1_2[[#This Row],[IMPORTO]]</f>
        <v>985.6</v>
      </c>
      <c r="H316" s="3">
        <f>Tabella1_2[[#This Row],[IMPORTO]]+Tabella1_2[[#This Row],[IVA]]</f>
        <v>5465.6</v>
      </c>
      <c r="I316" t="str">
        <f ca="1">IF(TODAY()-Tabella1_2[[#This Row],[DATA SCADENZA]]&gt;60,"DA PAGARE","PAGATA")</f>
        <v>DA PAGARE</v>
      </c>
    </row>
    <row r="317" spans="1:9" x14ac:dyDescent="0.3">
      <c r="A317">
        <v>33</v>
      </c>
      <c r="B317" s="1">
        <v>45393</v>
      </c>
      <c r="C317" s="3">
        <v>740</v>
      </c>
      <c r="D317" t="s">
        <v>22</v>
      </c>
      <c r="E317" t="s">
        <v>12</v>
      </c>
      <c r="F317" s="1">
        <f t="shared" si="4"/>
        <v>45453</v>
      </c>
      <c r="G317" s="3">
        <f>22%*Tabella1_2[[#This Row],[IMPORTO]]</f>
        <v>162.80000000000001</v>
      </c>
      <c r="H317" s="3">
        <f>Tabella1_2[[#This Row],[IMPORTO]]+Tabella1_2[[#This Row],[IVA]]</f>
        <v>902.8</v>
      </c>
      <c r="I317" t="str">
        <f ca="1">IF(TODAY()-Tabella1_2[[#This Row],[DATA SCADENZA]]&gt;60,"DA PAGARE","PAGATA")</f>
        <v>DA PAGARE</v>
      </c>
    </row>
    <row r="318" spans="1:9" x14ac:dyDescent="0.3">
      <c r="A318">
        <v>431</v>
      </c>
      <c r="B318" s="1">
        <v>45393</v>
      </c>
      <c r="C318" s="3">
        <v>6300</v>
      </c>
      <c r="D318" t="s">
        <v>7</v>
      </c>
      <c r="E318" t="s">
        <v>13</v>
      </c>
      <c r="F318" s="1">
        <f t="shared" si="4"/>
        <v>45453</v>
      </c>
      <c r="G318" s="3">
        <f>22%*Tabella1_2[[#This Row],[IMPORTO]]</f>
        <v>1386</v>
      </c>
      <c r="H318" s="3">
        <f>Tabella1_2[[#This Row],[IMPORTO]]+Tabella1_2[[#This Row],[IVA]]</f>
        <v>7686</v>
      </c>
      <c r="I318" t="str">
        <f ca="1">IF(TODAY()-Tabella1_2[[#This Row],[DATA SCADENZA]]&gt;60,"DA PAGARE","PAGATA")</f>
        <v>DA PAGARE</v>
      </c>
    </row>
    <row r="319" spans="1:9" x14ac:dyDescent="0.3">
      <c r="A319">
        <v>255</v>
      </c>
      <c r="B319" s="1">
        <v>45393</v>
      </c>
      <c r="C319" s="3">
        <v>5180</v>
      </c>
      <c r="D319" t="s">
        <v>9</v>
      </c>
      <c r="E319" t="s">
        <v>13</v>
      </c>
      <c r="F319" s="1">
        <f t="shared" si="4"/>
        <v>45453</v>
      </c>
      <c r="G319" s="3">
        <f>22%*Tabella1_2[[#This Row],[IMPORTO]]</f>
        <v>1139.5999999999999</v>
      </c>
      <c r="H319" s="3">
        <f>Tabella1_2[[#This Row],[IMPORTO]]+Tabella1_2[[#This Row],[IVA]]</f>
        <v>6319.6</v>
      </c>
      <c r="I319" t="str">
        <f ca="1">IF(TODAY()-Tabella1_2[[#This Row],[DATA SCADENZA]]&gt;60,"DA PAGARE","PAGATA")</f>
        <v>DA PAGARE</v>
      </c>
    </row>
    <row r="320" spans="1:9" x14ac:dyDescent="0.3">
      <c r="A320">
        <v>384</v>
      </c>
      <c r="B320" s="1">
        <v>45393</v>
      </c>
      <c r="C320" s="3">
        <v>3950</v>
      </c>
      <c r="D320" t="s">
        <v>22</v>
      </c>
      <c r="E320" t="s">
        <v>12</v>
      </c>
      <c r="F320" s="1">
        <f t="shared" si="4"/>
        <v>45453</v>
      </c>
      <c r="G320" s="3">
        <f>22%*Tabella1_2[[#This Row],[IMPORTO]]</f>
        <v>869</v>
      </c>
      <c r="H320" s="3">
        <f>Tabella1_2[[#This Row],[IMPORTO]]+Tabella1_2[[#This Row],[IVA]]</f>
        <v>4819</v>
      </c>
      <c r="I320" t="str">
        <f ca="1">IF(TODAY()-Tabella1_2[[#This Row],[DATA SCADENZA]]&gt;60,"DA PAGARE","PAGATA")</f>
        <v>DA PAGARE</v>
      </c>
    </row>
    <row r="321" spans="1:9" x14ac:dyDescent="0.3">
      <c r="A321">
        <v>90</v>
      </c>
      <c r="B321" s="1">
        <v>45393</v>
      </c>
      <c r="C321" s="3">
        <v>1880</v>
      </c>
      <c r="D321" t="s">
        <v>3</v>
      </c>
      <c r="E321" t="s">
        <v>12</v>
      </c>
      <c r="F321" s="1">
        <f t="shared" si="4"/>
        <v>45453</v>
      </c>
      <c r="G321" s="3">
        <f>22%*Tabella1_2[[#This Row],[IMPORTO]]</f>
        <v>413.6</v>
      </c>
      <c r="H321" s="3">
        <f>Tabella1_2[[#This Row],[IMPORTO]]+Tabella1_2[[#This Row],[IVA]]</f>
        <v>2293.6</v>
      </c>
      <c r="I321" t="str">
        <f ca="1">IF(TODAY()-Tabella1_2[[#This Row],[DATA SCADENZA]]&gt;60,"DA PAGARE","PAGATA")</f>
        <v>DA PAGARE</v>
      </c>
    </row>
    <row r="322" spans="1:9" x14ac:dyDescent="0.3">
      <c r="A322">
        <v>452</v>
      </c>
      <c r="B322" s="1">
        <v>45393</v>
      </c>
      <c r="C322" s="3">
        <v>7350</v>
      </c>
      <c r="D322" t="s">
        <v>22</v>
      </c>
      <c r="E322" t="s">
        <v>14</v>
      </c>
      <c r="F322" s="1">
        <f t="shared" si="4"/>
        <v>45453</v>
      </c>
      <c r="G322" s="3">
        <f>22%*Tabella1_2[[#This Row],[IMPORTO]]</f>
        <v>1617</v>
      </c>
      <c r="H322" s="3">
        <f>Tabella1_2[[#This Row],[IMPORTO]]+Tabella1_2[[#This Row],[IVA]]</f>
        <v>8967</v>
      </c>
      <c r="I322" t="str">
        <f ca="1">IF(TODAY()-Tabella1_2[[#This Row],[DATA SCADENZA]]&gt;60,"DA PAGARE","PAGATA")</f>
        <v>DA PAGARE</v>
      </c>
    </row>
    <row r="323" spans="1:9" x14ac:dyDescent="0.3">
      <c r="A323">
        <v>398</v>
      </c>
      <c r="B323" s="1">
        <v>45393</v>
      </c>
      <c r="C323" s="3">
        <v>4650</v>
      </c>
      <c r="D323" t="s">
        <v>3</v>
      </c>
      <c r="E323" t="s">
        <v>12</v>
      </c>
      <c r="F323" s="1">
        <f t="shared" ref="F323:F386" si="5">B323+60</f>
        <v>45453</v>
      </c>
      <c r="G323" s="3">
        <f>22%*Tabella1_2[[#This Row],[IMPORTO]]</f>
        <v>1023</v>
      </c>
      <c r="H323" s="3">
        <f>Tabella1_2[[#This Row],[IMPORTO]]+Tabella1_2[[#This Row],[IVA]]</f>
        <v>5673</v>
      </c>
      <c r="I323" t="str">
        <f ca="1">IF(TODAY()-Tabella1_2[[#This Row],[DATA SCADENZA]]&gt;60,"DA PAGARE","PAGATA")</f>
        <v>DA PAGARE</v>
      </c>
    </row>
    <row r="324" spans="1:9" x14ac:dyDescent="0.3">
      <c r="A324">
        <v>389</v>
      </c>
      <c r="B324" s="1">
        <v>45393</v>
      </c>
      <c r="C324" s="3">
        <v>4200</v>
      </c>
      <c r="D324" t="s">
        <v>8</v>
      </c>
      <c r="E324" t="s">
        <v>13</v>
      </c>
      <c r="F324" s="1">
        <f t="shared" si="5"/>
        <v>45453</v>
      </c>
      <c r="G324" s="3">
        <f>22%*Tabella1_2[[#This Row],[IMPORTO]]</f>
        <v>924</v>
      </c>
      <c r="H324" s="3">
        <f>Tabella1_2[[#This Row],[IMPORTO]]+Tabella1_2[[#This Row],[IVA]]</f>
        <v>5124</v>
      </c>
      <c r="I324" t="str">
        <f ca="1">IF(TODAY()-Tabella1_2[[#This Row],[DATA SCADENZA]]&gt;60,"DA PAGARE","PAGATA")</f>
        <v>DA PAGARE</v>
      </c>
    </row>
    <row r="325" spans="1:9" x14ac:dyDescent="0.3">
      <c r="A325">
        <v>386</v>
      </c>
      <c r="B325" s="1">
        <v>45393</v>
      </c>
      <c r="C325" s="3">
        <v>4050</v>
      </c>
      <c r="D325" t="s">
        <v>8</v>
      </c>
      <c r="E325" t="s">
        <v>11</v>
      </c>
      <c r="F325" s="1">
        <f t="shared" si="5"/>
        <v>45453</v>
      </c>
      <c r="G325" s="3">
        <f>22%*Tabella1_2[[#This Row],[IMPORTO]]</f>
        <v>891</v>
      </c>
      <c r="H325" s="3">
        <f>Tabella1_2[[#This Row],[IMPORTO]]+Tabella1_2[[#This Row],[IVA]]</f>
        <v>4941</v>
      </c>
      <c r="I325" t="str">
        <f ca="1">IF(TODAY()-Tabella1_2[[#This Row],[DATA SCADENZA]]&gt;60,"DA PAGARE","PAGATA")</f>
        <v>DA PAGARE</v>
      </c>
    </row>
    <row r="326" spans="1:9" x14ac:dyDescent="0.3">
      <c r="A326">
        <v>179</v>
      </c>
      <c r="B326" s="1">
        <v>45393</v>
      </c>
      <c r="C326" s="3">
        <v>3660</v>
      </c>
      <c r="D326" t="s">
        <v>8</v>
      </c>
      <c r="E326" t="s">
        <v>13</v>
      </c>
      <c r="F326" s="1">
        <f t="shared" si="5"/>
        <v>45453</v>
      </c>
      <c r="G326" s="3">
        <f>22%*Tabella1_2[[#This Row],[IMPORTO]]</f>
        <v>805.2</v>
      </c>
      <c r="H326" s="3">
        <f>Tabella1_2[[#This Row],[IMPORTO]]+Tabella1_2[[#This Row],[IVA]]</f>
        <v>4465.2</v>
      </c>
      <c r="I326" t="str">
        <f ca="1">IF(TODAY()-Tabella1_2[[#This Row],[DATA SCADENZA]]&gt;60,"DA PAGARE","PAGATA")</f>
        <v>DA PAGARE</v>
      </c>
    </row>
    <row r="327" spans="1:9" x14ac:dyDescent="0.3">
      <c r="A327">
        <v>307</v>
      </c>
      <c r="B327" s="1">
        <v>45393</v>
      </c>
      <c r="C327" s="3">
        <v>2700</v>
      </c>
      <c r="D327" t="s">
        <v>3</v>
      </c>
      <c r="E327" t="s">
        <v>12</v>
      </c>
      <c r="F327" s="1">
        <f t="shared" si="5"/>
        <v>45453</v>
      </c>
      <c r="G327" s="3">
        <f>22%*Tabella1_2[[#This Row],[IMPORTO]]</f>
        <v>594</v>
      </c>
      <c r="H327" s="3">
        <f>Tabella1_2[[#This Row],[IMPORTO]]+Tabella1_2[[#This Row],[IVA]]</f>
        <v>3294</v>
      </c>
      <c r="I327" t="str">
        <f ca="1">IF(TODAY()-Tabella1_2[[#This Row],[DATA SCADENZA]]&gt;60,"DA PAGARE","PAGATA")</f>
        <v>DA PAGARE</v>
      </c>
    </row>
    <row r="328" spans="1:9" x14ac:dyDescent="0.3">
      <c r="A328">
        <v>319</v>
      </c>
      <c r="B328" s="1">
        <v>45393</v>
      </c>
      <c r="C328" s="3">
        <v>700</v>
      </c>
      <c r="D328" t="s">
        <v>4</v>
      </c>
      <c r="E328" t="s">
        <v>13</v>
      </c>
      <c r="F328" s="1">
        <f t="shared" si="5"/>
        <v>45453</v>
      </c>
      <c r="G328" s="3">
        <f>22%*Tabella1_2[[#This Row],[IMPORTO]]</f>
        <v>154</v>
      </c>
      <c r="H328" s="3">
        <f>Tabella1_2[[#This Row],[IMPORTO]]+Tabella1_2[[#This Row],[IVA]]</f>
        <v>854</v>
      </c>
      <c r="I328" t="str">
        <f ca="1">IF(TODAY()-Tabella1_2[[#This Row],[DATA SCADENZA]]&gt;60,"DA PAGARE","PAGATA")</f>
        <v>DA PAGARE</v>
      </c>
    </row>
    <row r="329" spans="1:9" x14ac:dyDescent="0.3">
      <c r="A329">
        <v>174</v>
      </c>
      <c r="B329" s="1">
        <v>45393</v>
      </c>
      <c r="C329" s="3">
        <v>3560</v>
      </c>
      <c r="D329" t="s">
        <v>6</v>
      </c>
      <c r="E329" t="s">
        <v>12</v>
      </c>
      <c r="F329" s="1">
        <f t="shared" si="5"/>
        <v>45453</v>
      </c>
      <c r="G329" s="3">
        <f>22%*Tabella1_2[[#This Row],[IMPORTO]]</f>
        <v>783.2</v>
      </c>
      <c r="H329" s="3">
        <f>Tabella1_2[[#This Row],[IMPORTO]]+Tabella1_2[[#This Row],[IVA]]</f>
        <v>4343.2</v>
      </c>
      <c r="I329" t="str">
        <f ca="1">IF(TODAY()-Tabella1_2[[#This Row],[DATA SCADENZA]]&gt;60,"DA PAGARE","PAGATA")</f>
        <v>DA PAGARE</v>
      </c>
    </row>
    <row r="330" spans="1:9" x14ac:dyDescent="0.3">
      <c r="A330">
        <v>303</v>
      </c>
      <c r="B330" s="1">
        <v>45393</v>
      </c>
      <c r="C330" s="3">
        <v>1900</v>
      </c>
      <c r="D330" t="s">
        <v>5</v>
      </c>
      <c r="E330" t="s">
        <v>13</v>
      </c>
      <c r="F330" s="1">
        <f t="shared" si="5"/>
        <v>45453</v>
      </c>
      <c r="G330" s="3">
        <f>22%*Tabella1_2[[#This Row],[IMPORTO]]</f>
        <v>418</v>
      </c>
      <c r="H330" s="3">
        <f>Tabella1_2[[#This Row],[IMPORTO]]+Tabella1_2[[#This Row],[IVA]]</f>
        <v>2318</v>
      </c>
      <c r="I330" t="str">
        <f ca="1">IF(TODAY()-Tabella1_2[[#This Row],[DATA SCADENZA]]&gt;60,"DA PAGARE","PAGATA")</f>
        <v>DA PAGARE</v>
      </c>
    </row>
    <row r="331" spans="1:9" x14ac:dyDescent="0.3">
      <c r="A331">
        <v>40</v>
      </c>
      <c r="B331" s="1">
        <v>45393</v>
      </c>
      <c r="C331" s="3">
        <v>880</v>
      </c>
      <c r="D331" t="s">
        <v>7</v>
      </c>
      <c r="E331" t="s">
        <v>11</v>
      </c>
      <c r="F331" s="1">
        <f t="shared" si="5"/>
        <v>45453</v>
      </c>
      <c r="G331" s="3">
        <f>22%*Tabella1_2[[#This Row],[IMPORTO]]</f>
        <v>193.6</v>
      </c>
      <c r="H331" s="3">
        <f>Tabella1_2[[#This Row],[IMPORTO]]+Tabella1_2[[#This Row],[IVA]]</f>
        <v>1073.5999999999999</v>
      </c>
      <c r="I331" t="str">
        <f ca="1">IF(TODAY()-Tabella1_2[[#This Row],[DATA SCADENZA]]&gt;60,"DA PAGARE","PAGATA")</f>
        <v>DA PAGARE</v>
      </c>
    </row>
    <row r="332" spans="1:9" x14ac:dyDescent="0.3">
      <c r="A332">
        <v>449</v>
      </c>
      <c r="B332" s="1">
        <v>45393</v>
      </c>
      <c r="C332" s="3">
        <v>7200</v>
      </c>
      <c r="D332" t="s">
        <v>3</v>
      </c>
      <c r="E332" t="s">
        <v>11</v>
      </c>
      <c r="F332" s="1">
        <f t="shared" si="5"/>
        <v>45453</v>
      </c>
      <c r="G332" s="3">
        <f>22%*Tabella1_2[[#This Row],[IMPORTO]]</f>
        <v>1584</v>
      </c>
      <c r="H332" s="3">
        <f>Tabella1_2[[#This Row],[IMPORTO]]+Tabella1_2[[#This Row],[IVA]]</f>
        <v>8784</v>
      </c>
      <c r="I332" t="str">
        <f ca="1">IF(TODAY()-Tabella1_2[[#This Row],[DATA SCADENZA]]&gt;60,"DA PAGARE","PAGATA")</f>
        <v>DA PAGARE</v>
      </c>
    </row>
    <row r="333" spans="1:9" x14ac:dyDescent="0.3">
      <c r="A333">
        <v>308</v>
      </c>
      <c r="B333" s="1">
        <v>45392</v>
      </c>
      <c r="C333" s="3">
        <v>2900</v>
      </c>
      <c r="D333" t="s">
        <v>4</v>
      </c>
      <c r="E333" t="s">
        <v>12</v>
      </c>
      <c r="F333" s="1">
        <f t="shared" si="5"/>
        <v>45452</v>
      </c>
      <c r="G333" s="3">
        <f>22%*Tabella1_2[[#This Row],[IMPORTO]]</f>
        <v>638</v>
      </c>
      <c r="H333" s="3">
        <f>Tabella1_2[[#This Row],[IMPORTO]]+Tabella1_2[[#This Row],[IVA]]</f>
        <v>3538</v>
      </c>
      <c r="I333" t="str">
        <f ca="1">IF(TODAY()-Tabella1_2[[#This Row],[DATA SCADENZA]]&gt;60,"DA PAGARE","PAGATA")</f>
        <v>DA PAGARE</v>
      </c>
    </row>
    <row r="334" spans="1:9" x14ac:dyDescent="0.3">
      <c r="A334">
        <v>121</v>
      </c>
      <c r="B334" s="1">
        <v>45392</v>
      </c>
      <c r="C334" s="3">
        <v>2500</v>
      </c>
      <c r="D334" t="s">
        <v>4</v>
      </c>
      <c r="E334" t="s">
        <v>13</v>
      </c>
      <c r="F334" s="1">
        <f t="shared" si="5"/>
        <v>45452</v>
      </c>
      <c r="G334" s="3">
        <f>22%*Tabella1_2[[#This Row],[IMPORTO]]</f>
        <v>550</v>
      </c>
      <c r="H334" s="3">
        <f>Tabella1_2[[#This Row],[IMPORTO]]+Tabella1_2[[#This Row],[IVA]]</f>
        <v>3050</v>
      </c>
      <c r="I334" t="str">
        <f ca="1">IF(TODAY()-Tabella1_2[[#This Row],[DATA SCADENZA]]&gt;60,"DA PAGARE","PAGATA")</f>
        <v>DA PAGARE</v>
      </c>
    </row>
    <row r="335" spans="1:9" x14ac:dyDescent="0.3">
      <c r="A335">
        <v>489</v>
      </c>
      <c r="B335" s="1">
        <v>45392</v>
      </c>
      <c r="C335" s="3">
        <v>5100</v>
      </c>
      <c r="D335" t="s">
        <v>4</v>
      </c>
      <c r="E335" t="s">
        <v>12</v>
      </c>
      <c r="F335" s="1">
        <f t="shared" si="5"/>
        <v>45452</v>
      </c>
      <c r="G335" s="3">
        <f>22%*Tabella1_2[[#This Row],[IMPORTO]]</f>
        <v>1122</v>
      </c>
      <c r="H335" s="3">
        <f>Tabella1_2[[#This Row],[IMPORTO]]+Tabella1_2[[#This Row],[IVA]]</f>
        <v>6222</v>
      </c>
      <c r="I335" t="str">
        <f ca="1">IF(TODAY()-Tabella1_2[[#This Row],[DATA SCADENZA]]&gt;60,"DA PAGARE","PAGATA")</f>
        <v>DA PAGARE</v>
      </c>
    </row>
    <row r="336" spans="1:9" x14ac:dyDescent="0.3">
      <c r="A336">
        <v>99</v>
      </c>
      <c r="B336" s="1">
        <v>45392</v>
      </c>
      <c r="C336" s="3">
        <v>2060</v>
      </c>
      <c r="D336" t="s">
        <v>5</v>
      </c>
      <c r="E336" t="s">
        <v>11</v>
      </c>
      <c r="F336" s="1">
        <f t="shared" si="5"/>
        <v>45452</v>
      </c>
      <c r="G336" s="3">
        <f>22%*Tabella1_2[[#This Row],[IMPORTO]]</f>
        <v>453.2</v>
      </c>
      <c r="H336" s="3">
        <f>Tabella1_2[[#This Row],[IMPORTO]]+Tabella1_2[[#This Row],[IVA]]</f>
        <v>2513.1999999999998</v>
      </c>
      <c r="I336" t="str">
        <f ca="1">IF(TODAY()-Tabella1_2[[#This Row],[DATA SCADENZA]]&gt;60,"DA PAGARE","PAGATA")</f>
        <v>DA PAGARE</v>
      </c>
    </row>
    <row r="337" spans="1:9" x14ac:dyDescent="0.3">
      <c r="A337">
        <v>392</v>
      </c>
      <c r="B337" s="1">
        <v>45392</v>
      </c>
      <c r="C337" s="3">
        <v>4350</v>
      </c>
      <c r="D337" t="s">
        <v>3</v>
      </c>
      <c r="E337" t="s">
        <v>12</v>
      </c>
      <c r="F337" s="1">
        <f t="shared" si="5"/>
        <v>45452</v>
      </c>
      <c r="G337" s="3">
        <f>22%*Tabella1_2[[#This Row],[IMPORTO]]</f>
        <v>957</v>
      </c>
      <c r="H337" s="3">
        <f>Tabella1_2[[#This Row],[IMPORTO]]+Tabella1_2[[#This Row],[IVA]]</f>
        <v>5307</v>
      </c>
      <c r="I337" t="str">
        <f ca="1">IF(TODAY()-Tabella1_2[[#This Row],[DATA SCADENZA]]&gt;60,"DA PAGARE","PAGATA")</f>
        <v>DA PAGARE</v>
      </c>
    </row>
    <row r="338" spans="1:9" x14ac:dyDescent="0.3">
      <c r="A338">
        <v>124</v>
      </c>
      <c r="B338" s="1">
        <v>45392</v>
      </c>
      <c r="C338" s="3">
        <v>2560</v>
      </c>
      <c r="D338" t="s">
        <v>3</v>
      </c>
      <c r="E338" t="s">
        <v>11</v>
      </c>
      <c r="F338" s="1">
        <f t="shared" si="5"/>
        <v>45452</v>
      </c>
      <c r="G338" s="3">
        <f>22%*Tabella1_2[[#This Row],[IMPORTO]]</f>
        <v>563.20000000000005</v>
      </c>
      <c r="H338" s="3">
        <f>Tabella1_2[[#This Row],[IMPORTO]]+Tabella1_2[[#This Row],[IVA]]</f>
        <v>3123.2</v>
      </c>
      <c r="I338" t="str">
        <f ca="1">IF(TODAY()-Tabella1_2[[#This Row],[DATA SCADENZA]]&gt;60,"DA PAGARE","PAGATA")</f>
        <v>DA PAGARE</v>
      </c>
    </row>
    <row r="339" spans="1:9" x14ac:dyDescent="0.3">
      <c r="A339">
        <v>118</v>
      </c>
      <c r="B339" s="1">
        <v>45392</v>
      </c>
      <c r="C339" s="3">
        <v>2440</v>
      </c>
      <c r="D339" t="s">
        <v>22</v>
      </c>
      <c r="E339" t="s">
        <v>12</v>
      </c>
      <c r="F339" s="1">
        <f t="shared" si="5"/>
        <v>45452</v>
      </c>
      <c r="G339" s="3">
        <f>22%*Tabella1_2[[#This Row],[IMPORTO]]</f>
        <v>536.79999999999995</v>
      </c>
      <c r="H339" s="3">
        <f>Tabella1_2[[#This Row],[IMPORTO]]+Tabella1_2[[#This Row],[IVA]]</f>
        <v>2976.8</v>
      </c>
      <c r="I339" t="str">
        <f ca="1">IF(TODAY()-Tabella1_2[[#This Row],[DATA SCADENZA]]&gt;60,"DA PAGARE","PAGATA")</f>
        <v>DA PAGARE</v>
      </c>
    </row>
    <row r="340" spans="1:9" x14ac:dyDescent="0.3">
      <c r="A340">
        <v>369</v>
      </c>
      <c r="B340" s="1">
        <v>45392</v>
      </c>
      <c r="C340" s="3">
        <v>3200</v>
      </c>
      <c r="D340" t="s">
        <v>8</v>
      </c>
      <c r="E340" t="s">
        <v>12</v>
      </c>
      <c r="F340" s="1">
        <f t="shared" si="5"/>
        <v>45452</v>
      </c>
      <c r="G340" s="3">
        <f>22%*Tabella1_2[[#This Row],[IMPORTO]]</f>
        <v>704</v>
      </c>
      <c r="H340" s="3">
        <f>Tabella1_2[[#This Row],[IMPORTO]]+Tabella1_2[[#This Row],[IVA]]</f>
        <v>3904</v>
      </c>
      <c r="I340" t="str">
        <f ca="1">IF(TODAY()-Tabella1_2[[#This Row],[DATA SCADENZA]]&gt;60,"DA PAGARE","PAGATA")</f>
        <v>DA PAGARE</v>
      </c>
    </row>
    <row r="341" spans="1:9" x14ac:dyDescent="0.3">
      <c r="A341">
        <v>193</v>
      </c>
      <c r="B341" s="1">
        <v>45392</v>
      </c>
      <c r="C341" s="3">
        <v>3940</v>
      </c>
      <c r="D341" t="s">
        <v>7</v>
      </c>
      <c r="E341" t="s">
        <v>13</v>
      </c>
      <c r="F341" s="1">
        <f t="shared" si="5"/>
        <v>45452</v>
      </c>
      <c r="G341" s="3">
        <f>22%*Tabella1_2[[#This Row],[IMPORTO]]</f>
        <v>866.8</v>
      </c>
      <c r="H341" s="3">
        <f>Tabella1_2[[#This Row],[IMPORTO]]+Tabella1_2[[#This Row],[IVA]]</f>
        <v>4806.8</v>
      </c>
      <c r="I341" t="str">
        <f ca="1">IF(TODAY()-Tabella1_2[[#This Row],[DATA SCADENZA]]&gt;60,"DA PAGARE","PAGATA")</f>
        <v>DA PAGARE</v>
      </c>
    </row>
    <row r="342" spans="1:9" x14ac:dyDescent="0.3">
      <c r="A342">
        <v>102</v>
      </c>
      <c r="B342" s="1">
        <v>45392</v>
      </c>
      <c r="C342" s="3">
        <v>2120</v>
      </c>
      <c r="D342" t="s">
        <v>9</v>
      </c>
      <c r="E342" t="s">
        <v>14</v>
      </c>
      <c r="F342" s="1">
        <f t="shared" si="5"/>
        <v>45452</v>
      </c>
      <c r="G342" s="3">
        <f>22%*Tabella1_2[[#This Row],[IMPORTO]]</f>
        <v>466.4</v>
      </c>
      <c r="H342" s="3">
        <f>Tabella1_2[[#This Row],[IMPORTO]]+Tabella1_2[[#This Row],[IVA]]</f>
        <v>2586.4</v>
      </c>
      <c r="I342" t="str">
        <f ca="1">IF(TODAY()-Tabella1_2[[#This Row],[DATA SCADENZA]]&gt;60,"DA PAGARE","PAGATA")</f>
        <v>DA PAGARE</v>
      </c>
    </row>
    <row r="343" spans="1:9" x14ac:dyDescent="0.3">
      <c r="A343">
        <v>260</v>
      </c>
      <c r="B343" s="1">
        <v>45392</v>
      </c>
      <c r="C343" s="3">
        <v>5280</v>
      </c>
      <c r="D343" t="s">
        <v>3</v>
      </c>
      <c r="E343" t="s">
        <v>11</v>
      </c>
      <c r="F343" s="1">
        <f t="shared" si="5"/>
        <v>45452</v>
      </c>
      <c r="G343" s="3">
        <f>22%*Tabella1_2[[#This Row],[IMPORTO]]</f>
        <v>1161.5999999999999</v>
      </c>
      <c r="H343" s="3">
        <f>Tabella1_2[[#This Row],[IMPORTO]]+Tabella1_2[[#This Row],[IVA]]</f>
        <v>6441.6</v>
      </c>
      <c r="I343" t="str">
        <f ca="1">IF(TODAY()-Tabella1_2[[#This Row],[DATA SCADENZA]]&gt;60,"DA PAGARE","PAGATA")</f>
        <v>DA PAGARE</v>
      </c>
    </row>
    <row r="344" spans="1:9" x14ac:dyDescent="0.3">
      <c r="A344">
        <v>367</v>
      </c>
      <c r="B344" s="1">
        <v>45392</v>
      </c>
      <c r="C344" s="3">
        <v>3100</v>
      </c>
      <c r="D344" t="s">
        <v>22</v>
      </c>
      <c r="E344" t="s">
        <v>13</v>
      </c>
      <c r="F344" s="1">
        <f t="shared" si="5"/>
        <v>45452</v>
      </c>
      <c r="G344" s="3">
        <f>22%*Tabella1_2[[#This Row],[IMPORTO]]</f>
        <v>682</v>
      </c>
      <c r="H344" s="3">
        <f>Tabella1_2[[#This Row],[IMPORTO]]+Tabella1_2[[#This Row],[IVA]]</f>
        <v>3782</v>
      </c>
      <c r="I344" t="str">
        <f ca="1">IF(TODAY()-Tabella1_2[[#This Row],[DATA SCADENZA]]&gt;60,"DA PAGARE","PAGATA")</f>
        <v>DA PAGARE</v>
      </c>
    </row>
    <row r="345" spans="1:9" x14ac:dyDescent="0.3">
      <c r="A345">
        <v>468</v>
      </c>
      <c r="B345" s="1">
        <v>45392</v>
      </c>
      <c r="C345" s="3">
        <v>7200</v>
      </c>
      <c r="D345" t="s">
        <v>8</v>
      </c>
      <c r="E345" t="s">
        <v>12</v>
      </c>
      <c r="F345" s="1">
        <f t="shared" si="5"/>
        <v>45452</v>
      </c>
      <c r="G345" s="3">
        <f>22%*Tabella1_2[[#This Row],[IMPORTO]]</f>
        <v>1584</v>
      </c>
      <c r="H345" s="3">
        <f>Tabella1_2[[#This Row],[IMPORTO]]+Tabella1_2[[#This Row],[IVA]]</f>
        <v>8784</v>
      </c>
      <c r="I345" t="str">
        <f ca="1">IF(TODAY()-Tabella1_2[[#This Row],[DATA SCADENZA]]&gt;60,"DA PAGARE","PAGATA")</f>
        <v>DA PAGARE</v>
      </c>
    </row>
    <row r="346" spans="1:9" x14ac:dyDescent="0.3">
      <c r="A346">
        <v>267</v>
      </c>
      <c r="B346" s="1">
        <v>45392</v>
      </c>
      <c r="C346" s="3">
        <v>5420</v>
      </c>
      <c r="D346" t="s">
        <v>8</v>
      </c>
      <c r="E346" t="s">
        <v>11</v>
      </c>
      <c r="F346" s="1">
        <f t="shared" si="5"/>
        <v>45452</v>
      </c>
      <c r="G346" s="3">
        <f>22%*Tabella1_2[[#This Row],[IMPORTO]]</f>
        <v>1192.4000000000001</v>
      </c>
      <c r="H346" s="3">
        <f>Tabella1_2[[#This Row],[IMPORTO]]+Tabella1_2[[#This Row],[IVA]]</f>
        <v>6612.4</v>
      </c>
      <c r="I346" t="str">
        <f ca="1">IF(TODAY()-Tabella1_2[[#This Row],[DATA SCADENZA]]&gt;60,"DA PAGARE","PAGATA")</f>
        <v>DA PAGARE</v>
      </c>
    </row>
    <row r="347" spans="1:9" x14ac:dyDescent="0.3">
      <c r="A347">
        <v>264</v>
      </c>
      <c r="B347" s="1">
        <v>45392</v>
      </c>
      <c r="C347" s="3">
        <v>5360</v>
      </c>
      <c r="D347" t="s">
        <v>8</v>
      </c>
      <c r="E347" t="s">
        <v>11</v>
      </c>
      <c r="F347" s="1">
        <f t="shared" si="5"/>
        <v>45452</v>
      </c>
      <c r="G347" s="3">
        <f>22%*Tabella1_2[[#This Row],[IMPORTO]]</f>
        <v>1179.2</v>
      </c>
      <c r="H347" s="3">
        <f>Tabella1_2[[#This Row],[IMPORTO]]+Tabella1_2[[#This Row],[IVA]]</f>
        <v>6539.2</v>
      </c>
      <c r="I347" t="str">
        <f ca="1">IF(TODAY()-Tabella1_2[[#This Row],[DATA SCADENZA]]&gt;60,"DA PAGARE","PAGATA")</f>
        <v>DA PAGARE</v>
      </c>
    </row>
    <row r="348" spans="1:9" x14ac:dyDescent="0.3">
      <c r="A348">
        <v>437</v>
      </c>
      <c r="B348" s="1">
        <v>45392</v>
      </c>
      <c r="C348" s="3">
        <v>6600</v>
      </c>
      <c r="D348" t="s">
        <v>8</v>
      </c>
      <c r="E348" t="s">
        <v>13</v>
      </c>
      <c r="F348" s="1">
        <f t="shared" si="5"/>
        <v>45452</v>
      </c>
      <c r="G348" s="3">
        <f>22%*Tabella1_2[[#This Row],[IMPORTO]]</f>
        <v>1452</v>
      </c>
      <c r="H348" s="3">
        <f>Tabella1_2[[#This Row],[IMPORTO]]+Tabella1_2[[#This Row],[IVA]]</f>
        <v>8052</v>
      </c>
      <c r="I348" t="str">
        <f ca="1">IF(TODAY()-Tabella1_2[[#This Row],[DATA SCADENZA]]&gt;60,"DA PAGARE","PAGATA")</f>
        <v>DA PAGARE</v>
      </c>
    </row>
    <row r="349" spans="1:9" x14ac:dyDescent="0.3">
      <c r="A349">
        <v>128</v>
      </c>
      <c r="B349" s="1">
        <v>45392</v>
      </c>
      <c r="C349" s="3">
        <v>2640</v>
      </c>
      <c r="D349" t="s">
        <v>8</v>
      </c>
      <c r="E349" t="s">
        <v>12</v>
      </c>
      <c r="F349" s="1">
        <f t="shared" si="5"/>
        <v>45452</v>
      </c>
      <c r="G349" s="3">
        <f>22%*Tabella1_2[[#This Row],[IMPORTO]]</f>
        <v>580.79999999999995</v>
      </c>
      <c r="H349" s="3">
        <f>Tabella1_2[[#This Row],[IMPORTO]]+Tabella1_2[[#This Row],[IVA]]</f>
        <v>3220.8</v>
      </c>
      <c r="I349" t="str">
        <f ca="1">IF(TODAY()-Tabella1_2[[#This Row],[DATA SCADENZA]]&gt;60,"DA PAGARE","PAGATA")</f>
        <v>DA PAGARE</v>
      </c>
    </row>
    <row r="350" spans="1:9" x14ac:dyDescent="0.3">
      <c r="A350">
        <v>322</v>
      </c>
      <c r="B350" s="1">
        <v>45392</v>
      </c>
      <c r="C350" s="3">
        <v>850</v>
      </c>
      <c r="D350" t="s">
        <v>22</v>
      </c>
      <c r="E350" t="s">
        <v>12</v>
      </c>
      <c r="F350" s="1">
        <f t="shared" si="5"/>
        <v>45452</v>
      </c>
      <c r="G350" s="3">
        <f>22%*Tabella1_2[[#This Row],[IMPORTO]]</f>
        <v>187</v>
      </c>
      <c r="H350" s="3">
        <f>Tabella1_2[[#This Row],[IMPORTO]]+Tabella1_2[[#This Row],[IVA]]</f>
        <v>1037</v>
      </c>
      <c r="I350" t="str">
        <f ca="1">IF(TODAY()-Tabella1_2[[#This Row],[DATA SCADENZA]]&gt;60,"DA PAGARE","PAGATA")</f>
        <v>DA PAGARE</v>
      </c>
    </row>
    <row r="351" spans="1:9" x14ac:dyDescent="0.3">
      <c r="A351">
        <v>7</v>
      </c>
      <c r="B351" s="1">
        <v>45392</v>
      </c>
      <c r="C351" s="3">
        <v>220</v>
      </c>
      <c r="D351" t="s">
        <v>3</v>
      </c>
      <c r="E351" t="s">
        <v>14</v>
      </c>
      <c r="F351" s="1">
        <f t="shared" si="5"/>
        <v>45452</v>
      </c>
      <c r="G351" s="3">
        <f>22%*Tabella1_2[[#This Row],[IMPORTO]]</f>
        <v>48.4</v>
      </c>
      <c r="H351" s="3">
        <f>Tabella1_2[[#This Row],[IMPORTO]]+Tabella1_2[[#This Row],[IVA]]</f>
        <v>268.39999999999998</v>
      </c>
      <c r="I351" t="str">
        <f ca="1">IF(TODAY()-Tabella1_2[[#This Row],[DATA SCADENZA]]&gt;60,"DA PAGARE","PAGATA")</f>
        <v>DA PAGARE</v>
      </c>
    </row>
    <row r="352" spans="1:9" x14ac:dyDescent="0.3">
      <c r="A352">
        <v>145</v>
      </c>
      <c r="B352" s="1">
        <v>45392</v>
      </c>
      <c r="C352" s="3">
        <v>2980</v>
      </c>
      <c r="D352" t="s">
        <v>8</v>
      </c>
      <c r="E352" t="s">
        <v>12</v>
      </c>
      <c r="F352" s="1">
        <f t="shared" si="5"/>
        <v>45452</v>
      </c>
      <c r="G352" s="3">
        <f>22%*Tabella1_2[[#This Row],[IMPORTO]]</f>
        <v>655.6</v>
      </c>
      <c r="H352" s="3">
        <f>Tabella1_2[[#This Row],[IMPORTO]]+Tabella1_2[[#This Row],[IVA]]</f>
        <v>3635.6</v>
      </c>
      <c r="I352" t="str">
        <f ca="1">IF(TODAY()-Tabella1_2[[#This Row],[DATA SCADENZA]]&gt;60,"DA PAGARE","PAGATA")</f>
        <v>DA PAGARE</v>
      </c>
    </row>
    <row r="353" spans="1:9" x14ac:dyDescent="0.3">
      <c r="A353">
        <v>295</v>
      </c>
      <c r="B353" s="1">
        <v>45392</v>
      </c>
      <c r="C353" s="3">
        <v>300</v>
      </c>
      <c r="D353" t="s">
        <v>7</v>
      </c>
      <c r="E353" t="s">
        <v>11</v>
      </c>
      <c r="F353" s="1">
        <f t="shared" si="5"/>
        <v>45452</v>
      </c>
      <c r="G353" s="3">
        <f>22%*Tabella1_2[[#This Row],[IMPORTO]]</f>
        <v>66</v>
      </c>
      <c r="H353" s="3">
        <f>Tabella1_2[[#This Row],[IMPORTO]]+Tabella1_2[[#This Row],[IVA]]</f>
        <v>366</v>
      </c>
      <c r="I353" t="str">
        <f ca="1">IF(TODAY()-Tabella1_2[[#This Row],[DATA SCADENZA]]&gt;60,"DA PAGARE","PAGATA")</f>
        <v>DA PAGARE</v>
      </c>
    </row>
    <row r="354" spans="1:9" x14ac:dyDescent="0.3">
      <c r="A354">
        <v>4</v>
      </c>
      <c r="B354" s="1">
        <v>45392</v>
      </c>
      <c r="C354" s="3">
        <v>160</v>
      </c>
      <c r="D354" t="s">
        <v>6</v>
      </c>
      <c r="E354" t="s">
        <v>14</v>
      </c>
      <c r="F354" s="1">
        <f t="shared" si="5"/>
        <v>45452</v>
      </c>
      <c r="G354" s="3">
        <f>22%*Tabella1_2[[#This Row],[IMPORTO]]</f>
        <v>35.200000000000003</v>
      </c>
      <c r="H354" s="3">
        <f>Tabella1_2[[#This Row],[IMPORTO]]+Tabella1_2[[#This Row],[IVA]]</f>
        <v>195.2</v>
      </c>
      <c r="I354" t="str">
        <f ca="1">IF(TODAY()-Tabella1_2[[#This Row],[DATA SCADENZA]]&gt;60,"DA PAGARE","PAGATA")</f>
        <v>DA PAGARE</v>
      </c>
    </row>
    <row r="355" spans="1:9" x14ac:dyDescent="0.3">
      <c r="A355">
        <v>243</v>
      </c>
      <c r="B355" s="1">
        <v>45392</v>
      </c>
      <c r="C355" s="3">
        <v>4940</v>
      </c>
      <c r="D355" t="s">
        <v>3</v>
      </c>
      <c r="E355" t="s">
        <v>12</v>
      </c>
      <c r="F355" s="1">
        <f t="shared" si="5"/>
        <v>45452</v>
      </c>
      <c r="G355" s="3">
        <f>22%*Tabella1_2[[#This Row],[IMPORTO]]</f>
        <v>1086.8</v>
      </c>
      <c r="H355" s="3">
        <f>Tabella1_2[[#This Row],[IMPORTO]]+Tabella1_2[[#This Row],[IVA]]</f>
        <v>6026.8</v>
      </c>
      <c r="I355" t="str">
        <f ca="1">IF(TODAY()-Tabella1_2[[#This Row],[DATA SCADENZA]]&gt;60,"DA PAGARE","PAGATA")</f>
        <v>DA PAGARE</v>
      </c>
    </row>
    <row r="356" spans="1:9" x14ac:dyDescent="0.3">
      <c r="A356">
        <v>252</v>
      </c>
      <c r="B356" s="1">
        <v>45392</v>
      </c>
      <c r="C356" s="3">
        <v>5120</v>
      </c>
      <c r="D356" t="s">
        <v>5</v>
      </c>
      <c r="E356" t="s">
        <v>12</v>
      </c>
      <c r="F356" s="1">
        <f t="shared" si="5"/>
        <v>45452</v>
      </c>
      <c r="G356" s="3">
        <f>22%*Tabella1_2[[#This Row],[IMPORTO]]</f>
        <v>1126.4000000000001</v>
      </c>
      <c r="H356" s="3">
        <f>Tabella1_2[[#This Row],[IMPORTO]]+Tabella1_2[[#This Row],[IVA]]</f>
        <v>6246.4</v>
      </c>
      <c r="I356" t="str">
        <f ca="1">IF(TODAY()-Tabella1_2[[#This Row],[DATA SCADENZA]]&gt;60,"DA PAGARE","PAGATA")</f>
        <v>DA PAGARE</v>
      </c>
    </row>
    <row r="357" spans="1:9" x14ac:dyDescent="0.3">
      <c r="A357">
        <v>337</v>
      </c>
      <c r="B357" s="1">
        <v>45392</v>
      </c>
      <c r="C357" s="3">
        <v>1600</v>
      </c>
      <c r="D357" t="s">
        <v>5</v>
      </c>
      <c r="E357" t="s">
        <v>11</v>
      </c>
      <c r="F357" s="1">
        <f t="shared" si="5"/>
        <v>45452</v>
      </c>
      <c r="G357" s="3">
        <f>22%*Tabella1_2[[#This Row],[IMPORTO]]</f>
        <v>352</v>
      </c>
      <c r="H357" s="3">
        <f>Tabella1_2[[#This Row],[IMPORTO]]+Tabella1_2[[#This Row],[IVA]]</f>
        <v>1952</v>
      </c>
      <c r="I357" t="str">
        <f ca="1">IF(TODAY()-Tabella1_2[[#This Row],[DATA SCADENZA]]&gt;60,"DA PAGARE","PAGATA")</f>
        <v>DA PAGARE</v>
      </c>
    </row>
    <row r="358" spans="1:9" x14ac:dyDescent="0.3">
      <c r="A358">
        <v>345</v>
      </c>
      <c r="B358" s="1">
        <v>45392</v>
      </c>
      <c r="C358" s="3">
        <v>2000</v>
      </c>
      <c r="D358" t="s">
        <v>3</v>
      </c>
      <c r="E358" t="s">
        <v>13</v>
      </c>
      <c r="F358" s="1">
        <f t="shared" si="5"/>
        <v>45452</v>
      </c>
      <c r="G358" s="3">
        <f>22%*Tabella1_2[[#This Row],[IMPORTO]]</f>
        <v>440</v>
      </c>
      <c r="H358" s="3">
        <f>Tabella1_2[[#This Row],[IMPORTO]]+Tabella1_2[[#This Row],[IVA]]</f>
        <v>2440</v>
      </c>
      <c r="I358" t="str">
        <f ca="1">IF(TODAY()-Tabella1_2[[#This Row],[DATA SCADENZA]]&gt;60,"DA PAGARE","PAGATA")</f>
        <v>DA PAGARE</v>
      </c>
    </row>
    <row r="359" spans="1:9" x14ac:dyDescent="0.3">
      <c r="A359">
        <v>304</v>
      </c>
      <c r="B359" s="1">
        <v>45392</v>
      </c>
      <c r="C359" s="3">
        <v>2100</v>
      </c>
      <c r="D359" t="s">
        <v>8</v>
      </c>
      <c r="E359" t="s">
        <v>13</v>
      </c>
      <c r="F359" s="1">
        <f t="shared" si="5"/>
        <v>45452</v>
      </c>
      <c r="G359" s="3">
        <f>22%*Tabella1_2[[#This Row],[IMPORTO]]</f>
        <v>462</v>
      </c>
      <c r="H359" s="3">
        <f>Tabella1_2[[#This Row],[IMPORTO]]+Tabella1_2[[#This Row],[IVA]]</f>
        <v>2562</v>
      </c>
      <c r="I359" t="str">
        <f ca="1">IF(TODAY()-Tabella1_2[[#This Row],[DATA SCADENZA]]&gt;60,"DA PAGARE","PAGATA")</f>
        <v>DA PAGARE</v>
      </c>
    </row>
    <row r="360" spans="1:9" x14ac:dyDescent="0.3">
      <c r="A360">
        <v>207</v>
      </c>
      <c r="B360" s="1">
        <v>45392</v>
      </c>
      <c r="C360" s="3">
        <v>4220</v>
      </c>
      <c r="D360" t="s">
        <v>5</v>
      </c>
      <c r="E360" t="s">
        <v>13</v>
      </c>
      <c r="F360" s="1">
        <f t="shared" si="5"/>
        <v>45452</v>
      </c>
      <c r="G360" s="3">
        <f>22%*Tabella1_2[[#This Row],[IMPORTO]]</f>
        <v>928.4</v>
      </c>
      <c r="H360" s="3">
        <f>Tabella1_2[[#This Row],[IMPORTO]]+Tabella1_2[[#This Row],[IVA]]</f>
        <v>5148.3999999999996</v>
      </c>
      <c r="I360" t="str">
        <f ca="1">IF(TODAY()-Tabella1_2[[#This Row],[DATA SCADENZA]]&gt;60,"DA PAGARE","PAGATA")</f>
        <v>DA PAGARE</v>
      </c>
    </row>
    <row r="361" spans="1:9" x14ac:dyDescent="0.3">
      <c r="A361">
        <v>375</v>
      </c>
      <c r="B361" s="1">
        <v>45392</v>
      </c>
      <c r="C361" s="3">
        <v>3500</v>
      </c>
      <c r="D361" t="s">
        <v>3</v>
      </c>
      <c r="E361" t="s">
        <v>13</v>
      </c>
      <c r="F361" s="1">
        <f t="shared" si="5"/>
        <v>45452</v>
      </c>
      <c r="G361" s="3">
        <f>22%*Tabella1_2[[#This Row],[IMPORTO]]</f>
        <v>770</v>
      </c>
      <c r="H361" s="3">
        <f>Tabella1_2[[#This Row],[IMPORTO]]+Tabella1_2[[#This Row],[IVA]]</f>
        <v>4270</v>
      </c>
      <c r="I361" t="str">
        <f ca="1">IF(TODAY()-Tabella1_2[[#This Row],[DATA SCADENZA]]&gt;60,"DA PAGARE","PAGATA")</f>
        <v>DA PAGARE</v>
      </c>
    </row>
    <row r="362" spans="1:9" x14ac:dyDescent="0.3">
      <c r="A362">
        <v>311</v>
      </c>
      <c r="B362" s="1">
        <v>45391</v>
      </c>
      <c r="C362" s="3">
        <v>300</v>
      </c>
      <c r="D362" t="s">
        <v>3</v>
      </c>
      <c r="E362" t="s">
        <v>13</v>
      </c>
      <c r="F362" s="1">
        <f t="shared" si="5"/>
        <v>45451</v>
      </c>
      <c r="G362" s="3">
        <f>22%*Tabella1_2[[#This Row],[IMPORTO]]</f>
        <v>66</v>
      </c>
      <c r="H362" s="3">
        <f>Tabella1_2[[#This Row],[IMPORTO]]+Tabella1_2[[#This Row],[IVA]]</f>
        <v>366</v>
      </c>
      <c r="I362" t="str">
        <f ca="1">IF(TODAY()-Tabella1_2[[#This Row],[DATA SCADENZA]]&gt;60,"DA PAGARE","PAGATA")</f>
        <v>DA PAGARE</v>
      </c>
    </row>
    <row r="363" spans="1:9" x14ac:dyDescent="0.3">
      <c r="A363">
        <v>430</v>
      </c>
      <c r="B363" s="1">
        <v>45391</v>
      </c>
      <c r="C363" s="3">
        <v>6250</v>
      </c>
      <c r="D363" t="s">
        <v>3</v>
      </c>
      <c r="E363" t="s">
        <v>13</v>
      </c>
      <c r="F363" s="1">
        <f t="shared" si="5"/>
        <v>45451</v>
      </c>
      <c r="G363" s="3">
        <f>22%*Tabella1_2[[#This Row],[IMPORTO]]</f>
        <v>1375</v>
      </c>
      <c r="H363" s="3">
        <f>Tabella1_2[[#This Row],[IMPORTO]]+Tabella1_2[[#This Row],[IVA]]</f>
        <v>7625</v>
      </c>
      <c r="I363" t="str">
        <f ca="1">IF(TODAY()-Tabella1_2[[#This Row],[DATA SCADENZA]]&gt;60,"DA PAGARE","PAGATA")</f>
        <v>DA PAGARE</v>
      </c>
    </row>
    <row r="364" spans="1:9" x14ac:dyDescent="0.3">
      <c r="A364">
        <v>421</v>
      </c>
      <c r="B364" s="1">
        <v>45391</v>
      </c>
      <c r="C364" s="3">
        <v>5800</v>
      </c>
      <c r="D364" t="s">
        <v>4</v>
      </c>
      <c r="E364" t="s">
        <v>11</v>
      </c>
      <c r="F364" s="1">
        <f t="shared" si="5"/>
        <v>45451</v>
      </c>
      <c r="G364" s="3">
        <f>22%*Tabella1_2[[#This Row],[IMPORTO]]</f>
        <v>1276</v>
      </c>
      <c r="H364" s="3">
        <f>Tabella1_2[[#This Row],[IMPORTO]]+Tabella1_2[[#This Row],[IVA]]</f>
        <v>7076</v>
      </c>
      <c r="I364" t="str">
        <f ca="1">IF(TODAY()-Tabella1_2[[#This Row],[DATA SCADENZA]]&gt;60,"DA PAGARE","PAGATA")</f>
        <v>DA PAGARE</v>
      </c>
    </row>
    <row r="365" spans="1:9" x14ac:dyDescent="0.3">
      <c r="A365">
        <v>306</v>
      </c>
      <c r="B365" s="1">
        <v>45391</v>
      </c>
      <c r="C365" s="3">
        <v>2500</v>
      </c>
      <c r="D365" t="s">
        <v>9</v>
      </c>
      <c r="E365" t="s">
        <v>11</v>
      </c>
      <c r="F365" s="1">
        <f t="shared" si="5"/>
        <v>45451</v>
      </c>
      <c r="G365" s="3">
        <f>22%*Tabella1_2[[#This Row],[IMPORTO]]</f>
        <v>550</v>
      </c>
      <c r="H365" s="3">
        <f>Tabella1_2[[#This Row],[IMPORTO]]+Tabella1_2[[#This Row],[IVA]]</f>
        <v>3050</v>
      </c>
      <c r="I365" t="str">
        <f ca="1">IF(TODAY()-Tabella1_2[[#This Row],[DATA SCADENZA]]&gt;60,"DA PAGARE","PAGATA")</f>
        <v>DA PAGARE</v>
      </c>
    </row>
    <row r="366" spans="1:9" x14ac:dyDescent="0.3">
      <c r="A366">
        <v>18</v>
      </c>
      <c r="B366" s="1">
        <v>45391</v>
      </c>
      <c r="C366" s="3">
        <v>440</v>
      </c>
      <c r="D366" t="s">
        <v>3</v>
      </c>
      <c r="E366" t="s">
        <v>14</v>
      </c>
      <c r="F366" s="1">
        <f t="shared" si="5"/>
        <v>45451</v>
      </c>
      <c r="G366" s="3">
        <f>22%*Tabella1_2[[#This Row],[IMPORTO]]</f>
        <v>96.8</v>
      </c>
      <c r="H366" s="3">
        <f>Tabella1_2[[#This Row],[IMPORTO]]+Tabella1_2[[#This Row],[IVA]]</f>
        <v>536.79999999999995</v>
      </c>
      <c r="I366" t="str">
        <f ca="1">IF(TODAY()-Tabella1_2[[#This Row],[DATA SCADENZA]]&gt;60,"DA PAGARE","PAGATA")</f>
        <v>DA PAGARE</v>
      </c>
    </row>
    <row r="367" spans="1:9" x14ac:dyDescent="0.3">
      <c r="A367">
        <v>390</v>
      </c>
      <c r="B367" s="1">
        <v>45391</v>
      </c>
      <c r="C367" s="3">
        <v>4250</v>
      </c>
      <c r="D367" t="s">
        <v>22</v>
      </c>
      <c r="E367" t="s">
        <v>11</v>
      </c>
      <c r="F367" s="1">
        <f t="shared" si="5"/>
        <v>45451</v>
      </c>
      <c r="G367" s="3">
        <f>22%*Tabella1_2[[#This Row],[IMPORTO]]</f>
        <v>935</v>
      </c>
      <c r="H367" s="3">
        <f>Tabella1_2[[#This Row],[IMPORTO]]+Tabella1_2[[#This Row],[IVA]]</f>
        <v>5185</v>
      </c>
      <c r="I367" t="str">
        <f ca="1">IF(TODAY()-Tabella1_2[[#This Row],[DATA SCADENZA]]&gt;60,"DA PAGARE","PAGATA")</f>
        <v>DA PAGARE</v>
      </c>
    </row>
    <row r="368" spans="1:9" x14ac:dyDescent="0.3">
      <c r="A368">
        <v>74</v>
      </c>
      <c r="B368" s="1">
        <v>45391</v>
      </c>
      <c r="C368" s="3">
        <v>1560</v>
      </c>
      <c r="D368" t="s">
        <v>7</v>
      </c>
      <c r="E368" t="s">
        <v>14</v>
      </c>
      <c r="F368" s="1">
        <f t="shared" si="5"/>
        <v>45451</v>
      </c>
      <c r="G368" s="3">
        <f>22%*Tabella1_2[[#This Row],[IMPORTO]]</f>
        <v>343.2</v>
      </c>
      <c r="H368" s="3">
        <f>Tabella1_2[[#This Row],[IMPORTO]]+Tabella1_2[[#This Row],[IVA]]</f>
        <v>1903.2</v>
      </c>
      <c r="I368" t="str">
        <f ca="1">IF(TODAY()-Tabella1_2[[#This Row],[DATA SCADENZA]]&gt;60,"DA PAGARE","PAGATA")</f>
        <v>DA PAGARE</v>
      </c>
    </row>
    <row r="369" spans="1:9" x14ac:dyDescent="0.3">
      <c r="A369">
        <v>75</v>
      </c>
      <c r="B369" s="1">
        <v>45391</v>
      </c>
      <c r="C369" s="3">
        <v>1580</v>
      </c>
      <c r="D369" t="s">
        <v>3</v>
      </c>
      <c r="E369" t="s">
        <v>12</v>
      </c>
      <c r="F369" s="1">
        <f t="shared" si="5"/>
        <v>45451</v>
      </c>
      <c r="G369" s="3">
        <f>22%*Tabella1_2[[#This Row],[IMPORTO]]</f>
        <v>347.6</v>
      </c>
      <c r="H369" s="3">
        <f>Tabella1_2[[#This Row],[IMPORTO]]+Tabella1_2[[#This Row],[IVA]]</f>
        <v>1927.6</v>
      </c>
      <c r="I369" t="str">
        <f ca="1">IF(TODAY()-Tabella1_2[[#This Row],[DATA SCADENZA]]&gt;60,"DA PAGARE","PAGATA")</f>
        <v>DA PAGARE</v>
      </c>
    </row>
    <row r="370" spans="1:9" x14ac:dyDescent="0.3">
      <c r="A370">
        <v>394</v>
      </c>
      <c r="B370" s="1">
        <v>45391</v>
      </c>
      <c r="C370" s="3">
        <v>4450</v>
      </c>
      <c r="D370" t="s">
        <v>5</v>
      </c>
      <c r="E370" t="s">
        <v>12</v>
      </c>
      <c r="F370" s="1">
        <f t="shared" si="5"/>
        <v>45451</v>
      </c>
      <c r="G370" s="3">
        <f>22%*Tabella1_2[[#This Row],[IMPORTO]]</f>
        <v>979</v>
      </c>
      <c r="H370" s="3">
        <f>Tabella1_2[[#This Row],[IMPORTO]]+Tabella1_2[[#This Row],[IVA]]</f>
        <v>5429</v>
      </c>
      <c r="I370" t="str">
        <f ca="1">IF(TODAY()-Tabella1_2[[#This Row],[DATA SCADENZA]]&gt;60,"DA PAGARE","PAGATA")</f>
        <v>DA PAGARE</v>
      </c>
    </row>
    <row r="371" spans="1:9" x14ac:dyDescent="0.3">
      <c r="A371">
        <v>77</v>
      </c>
      <c r="B371" s="1">
        <v>45391</v>
      </c>
      <c r="C371" s="3">
        <v>1620</v>
      </c>
      <c r="D371" t="s">
        <v>8</v>
      </c>
      <c r="E371" t="s">
        <v>14</v>
      </c>
      <c r="F371" s="1">
        <f t="shared" si="5"/>
        <v>45451</v>
      </c>
      <c r="G371" s="3">
        <f>22%*Tabella1_2[[#This Row],[IMPORTO]]</f>
        <v>356.4</v>
      </c>
      <c r="H371" s="3">
        <f>Tabella1_2[[#This Row],[IMPORTO]]+Tabella1_2[[#This Row],[IVA]]</f>
        <v>1976.4</v>
      </c>
      <c r="I371" t="str">
        <f ca="1">IF(TODAY()-Tabella1_2[[#This Row],[DATA SCADENZA]]&gt;60,"DA PAGARE","PAGATA")</f>
        <v>DA PAGARE</v>
      </c>
    </row>
    <row r="372" spans="1:9" x14ac:dyDescent="0.3">
      <c r="A372">
        <v>69</v>
      </c>
      <c r="B372" s="1">
        <v>45391</v>
      </c>
      <c r="C372" s="3">
        <v>1460</v>
      </c>
      <c r="D372" t="s">
        <v>3</v>
      </c>
      <c r="E372" t="s">
        <v>12</v>
      </c>
      <c r="F372" s="1">
        <f t="shared" si="5"/>
        <v>45451</v>
      </c>
      <c r="G372" s="3">
        <f>22%*Tabella1_2[[#This Row],[IMPORTO]]</f>
        <v>321.2</v>
      </c>
      <c r="H372" s="3">
        <f>Tabella1_2[[#This Row],[IMPORTO]]+Tabella1_2[[#This Row],[IVA]]</f>
        <v>1781.2</v>
      </c>
      <c r="I372" t="str">
        <f ca="1">IF(TODAY()-Tabella1_2[[#This Row],[DATA SCADENZA]]&gt;60,"DA PAGARE","PAGATA")</f>
        <v>DA PAGARE</v>
      </c>
    </row>
    <row r="373" spans="1:9" x14ac:dyDescent="0.3">
      <c r="A373">
        <v>382</v>
      </c>
      <c r="B373" s="1">
        <v>45391</v>
      </c>
      <c r="C373" s="3">
        <v>3850</v>
      </c>
      <c r="D373" t="s">
        <v>6</v>
      </c>
      <c r="E373" t="s">
        <v>14</v>
      </c>
      <c r="F373" s="1">
        <f t="shared" si="5"/>
        <v>45451</v>
      </c>
      <c r="G373" s="3">
        <f>22%*Tabella1_2[[#This Row],[IMPORTO]]</f>
        <v>847</v>
      </c>
      <c r="H373" s="3">
        <f>Tabella1_2[[#This Row],[IMPORTO]]+Tabella1_2[[#This Row],[IVA]]</f>
        <v>4697</v>
      </c>
      <c r="I373" t="str">
        <f ca="1">IF(TODAY()-Tabella1_2[[#This Row],[DATA SCADENZA]]&gt;60,"DA PAGARE","PAGATA")</f>
        <v>DA PAGARE</v>
      </c>
    </row>
    <row r="374" spans="1:9" x14ac:dyDescent="0.3">
      <c r="A374">
        <v>455</v>
      </c>
      <c r="B374" s="1">
        <v>45391</v>
      </c>
      <c r="C374" s="3">
        <v>1000</v>
      </c>
      <c r="D374" t="s">
        <v>4</v>
      </c>
      <c r="E374" t="s">
        <v>14</v>
      </c>
      <c r="F374" s="1">
        <f t="shared" si="5"/>
        <v>45451</v>
      </c>
      <c r="G374" s="3">
        <f>22%*Tabella1_2[[#This Row],[IMPORTO]]</f>
        <v>220</v>
      </c>
      <c r="H374" s="3">
        <f>Tabella1_2[[#This Row],[IMPORTO]]+Tabella1_2[[#This Row],[IVA]]</f>
        <v>1220</v>
      </c>
      <c r="I374" t="str">
        <f ca="1">IF(TODAY()-Tabella1_2[[#This Row],[DATA SCADENZA]]&gt;60,"DA PAGARE","PAGATA")</f>
        <v>DA PAGARE</v>
      </c>
    </row>
    <row r="375" spans="1:9" x14ac:dyDescent="0.3">
      <c r="A375">
        <v>387</v>
      </c>
      <c r="B375" s="1">
        <v>45391</v>
      </c>
      <c r="C375" s="3">
        <v>4100</v>
      </c>
      <c r="D375" t="s">
        <v>4</v>
      </c>
      <c r="E375" t="s">
        <v>13</v>
      </c>
      <c r="F375" s="1">
        <f t="shared" si="5"/>
        <v>45451</v>
      </c>
      <c r="G375" s="3">
        <f>22%*Tabella1_2[[#This Row],[IMPORTO]]</f>
        <v>902</v>
      </c>
      <c r="H375" s="3">
        <f>Tabella1_2[[#This Row],[IMPORTO]]+Tabella1_2[[#This Row],[IVA]]</f>
        <v>5002</v>
      </c>
      <c r="I375" t="str">
        <f ca="1">IF(TODAY()-Tabella1_2[[#This Row],[DATA SCADENZA]]&gt;60,"DA PAGARE","PAGATA")</f>
        <v>DA PAGARE</v>
      </c>
    </row>
    <row r="376" spans="1:9" x14ac:dyDescent="0.3">
      <c r="A376">
        <v>253</v>
      </c>
      <c r="B376" s="1">
        <v>45391</v>
      </c>
      <c r="C376" s="3">
        <v>5140</v>
      </c>
      <c r="D376" t="s">
        <v>8</v>
      </c>
      <c r="E376" t="s">
        <v>11</v>
      </c>
      <c r="F376" s="1">
        <f t="shared" si="5"/>
        <v>45451</v>
      </c>
      <c r="G376" s="3">
        <f>22%*Tabella1_2[[#This Row],[IMPORTO]]</f>
        <v>1130.8</v>
      </c>
      <c r="H376" s="3">
        <f>Tabella1_2[[#This Row],[IMPORTO]]+Tabella1_2[[#This Row],[IVA]]</f>
        <v>6270.8</v>
      </c>
      <c r="I376" t="str">
        <f ca="1">IF(TODAY()-Tabella1_2[[#This Row],[DATA SCADENZA]]&gt;60,"DA PAGARE","PAGATA")</f>
        <v>DA PAGARE</v>
      </c>
    </row>
    <row r="377" spans="1:9" x14ac:dyDescent="0.3">
      <c r="A377">
        <v>21</v>
      </c>
      <c r="B377" s="1">
        <v>45391</v>
      </c>
      <c r="C377" s="3">
        <v>500</v>
      </c>
      <c r="D377" t="s">
        <v>6</v>
      </c>
      <c r="E377" t="s">
        <v>14</v>
      </c>
      <c r="F377" s="1">
        <f t="shared" si="5"/>
        <v>45451</v>
      </c>
      <c r="G377" s="3">
        <f>22%*Tabella1_2[[#This Row],[IMPORTO]]</f>
        <v>110</v>
      </c>
      <c r="H377" s="3">
        <f>Tabella1_2[[#This Row],[IMPORTO]]+Tabella1_2[[#This Row],[IVA]]</f>
        <v>610</v>
      </c>
      <c r="I377" t="str">
        <f ca="1">IF(TODAY()-Tabella1_2[[#This Row],[DATA SCADENZA]]&gt;60,"DA PAGARE","PAGATA")</f>
        <v>DA PAGARE</v>
      </c>
    </row>
    <row r="378" spans="1:9" x14ac:dyDescent="0.3">
      <c r="A378">
        <v>44</v>
      </c>
      <c r="B378" s="1">
        <v>45391</v>
      </c>
      <c r="C378" s="3">
        <v>960</v>
      </c>
      <c r="D378" t="s">
        <v>22</v>
      </c>
      <c r="E378" t="s">
        <v>12</v>
      </c>
      <c r="F378" s="1">
        <f t="shared" si="5"/>
        <v>45451</v>
      </c>
      <c r="G378" s="3">
        <f>22%*Tabella1_2[[#This Row],[IMPORTO]]</f>
        <v>211.2</v>
      </c>
      <c r="H378" s="3">
        <f>Tabella1_2[[#This Row],[IMPORTO]]+Tabella1_2[[#This Row],[IVA]]</f>
        <v>1171.2</v>
      </c>
      <c r="I378" t="str">
        <f ca="1">IF(TODAY()-Tabella1_2[[#This Row],[DATA SCADENZA]]&gt;60,"DA PAGARE","PAGATA")</f>
        <v>DA PAGARE</v>
      </c>
    </row>
    <row r="379" spans="1:9" x14ac:dyDescent="0.3">
      <c r="A379">
        <v>332</v>
      </c>
      <c r="B379" s="1">
        <v>45391</v>
      </c>
      <c r="C379" s="3">
        <v>1350</v>
      </c>
      <c r="D379" t="s">
        <v>8</v>
      </c>
      <c r="E379" t="s">
        <v>13</v>
      </c>
      <c r="F379" s="1">
        <f t="shared" si="5"/>
        <v>45451</v>
      </c>
      <c r="G379" s="3">
        <f>22%*Tabella1_2[[#This Row],[IMPORTO]]</f>
        <v>297</v>
      </c>
      <c r="H379" s="3">
        <f>Tabella1_2[[#This Row],[IMPORTO]]+Tabella1_2[[#This Row],[IVA]]</f>
        <v>1647</v>
      </c>
      <c r="I379" t="str">
        <f ca="1">IF(TODAY()-Tabella1_2[[#This Row],[DATA SCADENZA]]&gt;60,"DA PAGARE","PAGATA")</f>
        <v>DA PAGARE</v>
      </c>
    </row>
    <row r="380" spans="1:9" x14ac:dyDescent="0.3">
      <c r="A380">
        <v>185</v>
      </c>
      <c r="B380" s="1">
        <v>45391</v>
      </c>
      <c r="C380" s="3">
        <v>3780</v>
      </c>
      <c r="D380" t="s">
        <v>8</v>
      </c>
      <c r="E380" t="s">
        <v>13</v>
      </c>
      <c r="F380" s="1">
        <f t="shared" si="5"/>
        <v>45451</v>
      </c>
      <c r="G380" s="3">
        <f>22%*Tabella1_2[[#This Row],[IMPORTO]]</f>
        <v>831.6</v>
      </c>
      <c r="H380" s="3">
        <f>Tabella1_2[[#This Row],[IMPORTO]]+Tabella1_2[[#This Row],[IVA]]</f>
        <v>4611.6000000000004</v>
      </c>
      <c r="I380" t="str">
        <f ca="1">IF(TODAY()-Tabella1_2[[#This Row],[DATA SCADENZA]]&gt;60,"DA PAGARE","PAGATA")</f>
        <v>DA PAGARE</v>
      </c>
    </row>
    <row r="381" spans="1:9" x14ac:dyDescent="0.3">
      <c r="A381">
        <v>320</v>
      </c>
      <c r="B381" s="1">
        <v>45391</v>
      </c>
      <c r="C381" s="3">
        <v>750</v>
      </c>
      <c r="D381" t="s">
        <v>5</v>
      </c>
      <c r="E381" t="s">
        <v>11</v>
      </c>
      <c r="F381" s="1">
        <f t="shared" si="5"/>
        <v>45451</v>
      </c>
      <c r="G381" s="3">
        <f>22%*Tabella1_2[[#This Row],[IMPORTO]]</f>
        <v>165</v>
      </c>
      <c r="H381" s="3">
        <f>Tabella1_2[[#This Row],[IMPORTO]]+Tabella1_2[[#This Row],[IVA]]</f>
        <v>915</v>
      </c>
      <c r="I381" t="str">
        <f ca="1">IF(TODAY()-Tabella1_2[[#This Row],[DATA SCADENZA]]&gt;60,"DA PAGARE","PAGATA")</f>
        <v>DA PAGARE</v>
      </c>
    </row>
    <row r="382" spans="1:9" x14ac:dyDescent="0.3">
      <c r="A382">
        <v>229</v>
      </c>
      <c r="B382" s="1">
        <v>45391</v>
      </c>
      <c r="C382" s="3">
        <v>4660</v>
      </c>
      <c r="D382" t="s">
        <v>6</v>
      </c>
      <c r="E382" t="s">
        <v>12</v>
      </c>
      <c r="F382" s="1">
        <f t="shared" si="5"/>
        <v>45451</v>
      </c>
      <c r="G382" s="3">
        <f>22%*Tabella1_2[[#This Row],[IMPORTO]]</f>
        <v>1025.2</v>
      </c>
      <c r="H382" s="3">
        <f>Tabella1_2[[#This Row],[IMPORTO]]+Tabella1_2[[#This Row],[IVA]]</f>
        <v>5685.2</v>
      </c>
      <c r="I382" t="str">
        <f ca="1">IF(TODAY()-Tabella1_2[[#This Row],[DATA SCADENZA]]&gt;60,"DA PAGARE","PAGATA")</f>
        <v>DA PAGARE</v>
      </c>
    </row>
    <row r="383" spans="1:9" x14ac:dyDescent="0.3">
      <c r="A383">
        <v>272</v>
      </c>
      <c r="B383" s="1">
        <v>45391</v>
      </c>
      <c r="C383" s="3">
        <v>5520</v>
      </c>
      <c r="D383" t="s">
        <v>9</v>
      </c>
      <c r="E383" t="s">
        <v>12</v>
      </c>
      <c r="F383" s="1">
        <f t="shared" si="5"/>
        <v>45451</v>
      </c>
      <c r="G383" s="3">
        <f>22%*Tabella1_2[[#This Row],[IMPORTO]]</f>
        <v>1214.4000000000001</v>
      </c>
      <c r="H383" s="3">
        <f>Tabella1_2[[#This Row],[IMPORTO]]+Tabella1_2[[#This Row],[IVA]]</f>
        <v>6734.4</v>
      </c>
      <c r="I383" t="str">
        <f ca="1">IF(TODAY()-Tabella1_2[[#This Row],[DATA SCADENZA]]&gt;60,"DA PAGARE","PAGATA")</f>
        <v>DA PAGARE</v>
      </c>
    </row>
    <row r="384" spans="1:9" x14ac:dyDescent="0.3">
      <c r="A384">
        <v>127</v>
      </c>
      <c r="B384" s="1">
        <v>45391</v>
      </c>
      <c r="C384" s="3">
        <v>2620</v>
      </c>
      <c r="D384" t="s">
        <v>6</v>
      </c>
      <c r="E384" t="s">
        <v>11</v>
      </c>
      <c r="F384" s="1">
        <f t="shared" si="5"/>
        <v>45451</v>
      </c>
      <c r="G384" s="3">
        <f>22%*Tabella1_2[[#This Row],[IMPORTO]]</f>
        <v>576.4</v>
      </c>
      <c r="H384" s="3">
        <f>Tabella1_2[[#This Row],[IMPORTO]]+Tabella1_2[[#This Row],[IVA]]</f>
        <v>3196.4</v>
      </c>
      <c r="I384" t="str">
        <f ca="1">IF(TODAY()-Tabella1_2[[#This Row],[DATA SCADENZA]]&gt;60,"DA PAGARE","PAGATA")</f>
        <v>DA PAGARE</v>
      </c>
    </row>
    <row r="385" spans="1:9" x14ac:dyDescent="0.3">
      <c r="A385">
        <v>234</v>
      </c>
      <c r="B385" s="1">
        <v>45391</v>
      </c>
      <c r="C385" s="3">
        <v>4760</v>
      </c>
      <c r="D385" t="s">
        <v>4</v>
      </c>
      <c r="E385" t="s">
        <v>13</v>
      </c>
      <c r="F385" s="1">
        <f t="shared" si="5"/>
        <v>45451</v>
      </c>
      <c r="G385" s="3">
        <f>22%*Tabella1_2[[#This Row],[IMPORTO]]</f>
        <v>1047.2</v>
      </c>
      <c r="H385" s="3">
        <f>Tabella1_2[[#This Row],[IMPORTO]]+Tabella1_2[[#This Row],[IVA]]</f>
        <v>5807.2</v>
      </c>
      <c r="I385" t="str">
        <f ca="1">IF(TODAY()-Tabella1_2[[#This Row],[DATA SCADENZA]]&gt;60,"DA PAGARE","PAGATA")</f>
        <v>DA PAGARE</v>
      </c>
    </row>
    <row r="386" spans="1:9" x14ac:dyDescent="0.3">
      <c r="A386">
        <v>323</v>
      </c>
      <c r="B386" s="1">
        <v>45391</v>
      </c>
      <c r="C386" s="3">
        <v>900</v>
      </c>
      <c r="D386" t="s">
        <v>9</v>
      </c>
      <c r="E386" t="s">
        <v>11</v>
      </c>
      <c r="F386" s="1">
        <f t="shared" si="5"/>
        <v>45451</v>
      </c>
      <c r="G386" s="3">
        <f>22%*Tabella1_2[[#This Row],[IMPORTO]]</f>
        <v>198</v>
      </c>
      <c r="H386" s="3">
        <f>Tabella1_2[[#This Row],[IMPORTO]]+Tabella1_2[[#This Row],[IVA]]</f>
        <v>1098</v>
      </c>
      <c r="I386" t="str">
        <f ca="1">IF(TODAY()-Tabella1_2[[#This Row],[DATA SCADENZA]]&gt;60,"DA PAGARE","PAGATA")</f>
        <v>DA PAGARE</v>
      </c>
    </row>
    <row r="387" spans="1:9" x14ac:dyDescent="0.3">
      <c r="A387">
        <v>327</v>
      </c>
      <c r="B387" s="1">
        <v>45391</v>
      </c>
      <c r="C387" s="3">
        <v>1100</v>
      </c>
      <c r="D387" t="s">
        <v>6</v>
      </c>
      <c r="E387" t="s">
        <v>12</v>
      </c>
      <c r="F387" s="1">
        <f t="shared" ref="F387:F450" si="6">B387+60</f>
        <v>45451</v>
      </c>
      <c r="G387" s="3">
        <f>22%*Tabella1_2[[#This Row],[IMPORTO]]</f>
        <v>242</v>
      </c>
      <c r="H387" s="3">
        <f>Tabella1_2[[#This Row],[IMPORTO]]+Tabella1_2[[#This Row],[IVA]]</f>
        <v>1342</v>
      </c>
      <c r="I387" t="str">
        <f ca="1">IF(TODAY()-Tabella1_2[[#This Row],[DATA SCADENZA]]&gt;60,"DA PAGARE","PAGATA")</f>
        <v>DA PAGARE</v>
      </c>
    </row>
    <row r="388" spans="1:9" x14ac:dyDescent="0.3">
      <c r="A388">
        <v>312</v>
      </c>
      <c r="B388" s="1">
        <v>45391</v>
      </c>
      <c r="C388" s="3">
        <v>350</v>
      </c>
      <c r="D388" t="s">
        <v>7</v>
      </c>
      <c r="E388" t="s">
        <v>14</v>
      </c>
      <c r="F388" s="1">
        <f t="shared" si="6"/>
        <v>45451</v>
      </c>
      <c r="G388" s="3">
        <f>22%*Tabella1_2[[#This Row],[IMPORTO]]</f>
        <v>77</v>
      </c>
      <c r="H388" s="3">
        <f>Tabella1_2[[#This Row],[IMPORTO]]+Tabella1_2[[#This Row],[IVA]]</f>
        <v>427</v>
      </c>
      <c r="I388" t="str">
        <f ca="1">IF(TODAY()-Tabella1_2[[#This Row],[DATA SCADENZA]]&gt;60,"DA PAGARE","PAGATA")</f>
        <v>DA PAGARE</v>
      </c>
    </row>
    <row r="389" spans="1:9" x14ac:dyDescent="0.3">
      <c r="A389">
        <v>325</v>
      </c>
      <c r="B389" s="1">
        <v>45391</v>
      </c>
      <c r="C389" s="3">
        <v>1000</v>
      </c>
      <c r="D389" t="s">
        <v>4</v>
      </c>
      <c r="E389" t="s">
        <v>13</v>
      </c>
      <c r="F389" s="1">
        <f t="shared" si="6"/>
        <v>45451</v>
      </c>
      <c r="G389" s="3">
        <f>22%*Tabella1_2[[#This Row],[IMPORTO]]</f>
        <v>220</v>
      </c>
      <c r="H389" s="3">
        <f>Tabella1_2[[#This Row],[IMPORTO]]+Tabella1_2[[#This Row],[IVA]]</f>
        <v>1220</v>
      </c>
      <c r="I389" t="str">
        <f ca="1">IF(TODAY()-Tabella1_2[[#This Row],[DATA SCADENZA]]&gt;60,"DA PAGARE","PAGATA")</f>
        <v>DA PAGARE</v>
      </c>
    </row>
    <row r="390" spans="1:9" x14ac:dyDescent="0.3">
      <c r="A390">
        <v>58</v>
      </c>
      <c r="B390" s="1">
        <v>45390</v>
      </c>
      <c r="C390" s="3">
        <v>1240</v>
      </c>
      <c r="D390" t="s">
        <v>3</v>
      </c>
      <c r="E390" t="s">
        <v>12</v>
      </c>
      <c r="F390" s="1">
        <f t="shared" si="6"/>
        <v>45450</v>
      </c>
      <c r="G390" s="3">
        <f>22%*Tabella1_2[[#This Row],[IMPORTO]]</f>
        <v>272.8</v>
      </c>
      <c r="H390" s="3">
        <f>Tabella1_2[[#This Row],[IMPORTO]]+Tabella1_2[[#This Row],[IVA]]</f>
        <v>1512.8</v>
      </c>
      <c r="I390" t="str">
        <f ca="1">IF(TODAY()-Tabella1_2[[#This Row],[DATA SCADENZA]]&gt;60,"DA PAGARE","PAGATA")</f>
        <v>DA PAGARE</v>
      </c>
    </row>
    <row r="391" spans="1:9" x14ac:dyDescent="0.3">
      <c r="A391">
        <v>456</v>
      </c>
      <c r="B391" s="1">
        <v>45390</v>
      </c>
      <c r="C391" s="3">
        <v>1800</v>
      </c>
      <c r="D391" t="s">
        <v>5</v>
      </c>
      <c r="E391" t="s">
        <v>11</v>
      </c>
      <c r="F391" s="1">
        <f t="shared" si="6"/>
        <v>45450</v>
      </c>
      <c r="G391" s="3">
        <f>22%*Tabella1_2[[#This Row],[IMPORTO]]</f>
        <v>396</v>
      </c>
      <c r="H391" s="3">
        <f>Tabella1_2[[#This Row],[IMPORTO]]+Tabella1_2[[#This Row],[IVA]]</f>
        <v>2196</v>
      </c>
      <c r="I391" t="str">
        <f ca="1">IF(TODAY()-Tabella1_2[[#This Row],[DATA SCADENZA]]&gt;60,"DA PAGARE","PAGATA")</f>
        <v>DA PAGARE</v>
      </c>
    </row>
    <row r="392" spans="1:9" x14ac:dyDescent="0.3">
      <c r="A392">
        <v>8</v>
      </c>
      <c r="B392" s="1">
        <v>45390</v>
      </c>
      <c r="C392" s="3">
        <v>240</v>
      </c>
      <c r="D392" t="s">
        <v>6</v>
      </c>
      <c r="E392" t="s">
        <v>11</v>
      </c>
      <c r="F392" s="1">
        <f t="shared" si="6"/>
        <v>45450</v>
      </c>
      <c r="G392" s="3">
        <f>22%*Tabella1_2[[#This Row],[IMPORTO]]</f>
        <v>52.8</v>
      </c>
      <c r="H392" s="3">
        <f>Tabella1_2[[#This Row],[IMPORTO]]+Tabella1_2[[#This Row],[IVA]]</f>
        <v>292.8</v>
      </c>
      <c r="I392" t="str">
        <f ca="1">IF(TODAY()-Tabella1_2[[#This Row],[DATA SCADENZA]]&gt;60,"DA PAGARE","PAGATA")</f>
        <v>DA PAGARE</v>
      </c>
    </row>
    <row r="393" spans="1:9" x14ac:dyDescent="0.3">
      <c r="A393">
        <v>485</v>
      </c>
      <c r="B393" s="1">
        <v>45390</v>
      </c>
      <c r="C393" s="3">
        <v>5500</v>
      </c>
      <c r="D393" t="s">
        <v>8</v>
      </c>
      <c r="E393" t="s">
        <v>13</v>
      </c>
      <c r="F393" s="1">
        <f t="shared" si="6"/>
        <v>45450</v>
      </c>
      <c r="G393" s="3">
        <f>22%*Tabella1_2[[#This Row],[IMPORTO]]</f>
        <v>1210</v>
      </c>
      <c r="H393" s="3">
        <f>Tabella1_2[[#This Row],[IMPORTO]]+Tabella1_2[[#This Row],[IVA]]</f>
        <v>6710</v>
      </c>
      <c r="I393" t="str">
        <f ca="1">IF(TODAY()-Tabella1_2[[#This Row],[DATA SCADENZA]]&gt;60,"DA PAGARE","PAGATA")</f>
        <v>DA PAGARE</v>
      </c>
    </row>
    <row r="394" spans="1:9" x14ac:dyDescent="0.3">
      <c r="A394">
        <v>6</v>
      </c>
      <c r="B394" s="1">
        <v>45390</v>
      </c>
      <c r="C394" s="3">
        <v>200</v>
      </c>
      <c r="D394" t="s">
        <v>7</v>
      </c>
      <c r="E394" t="s">
        <v>12</v>
      </c>
      <c r="F394" s="1">
        <f t="shared" si="6"/>
        <v>45450</v>
      </c>
      <c r="G394" s="3">
        <f>22%*Tabella1_2[[#This Row],[IMPORTO]]</f>
        <v>44</v>
      </c>
      <c r="H394" s="3">
        <f>Tabella1_2[[#This Row],[IMPORTO]]+Tabella1_2[[#This Row],[IVA]]</f>
        <v>244</v>
      </c>
      <c r="I394" t="str">
        <f ca="1">IF(TODAY()-Tabella1_2[[#This Row],[DATA SCADENZA]]&gt;60,"DA PAGARE","PAGATA")</f>
        <v>DA PAGARE</v>
      </c>
    </row>
    <row r="395" spans="1:9" x14ac:dyDescent="0.3">
      <c r="A395">
        <v>434</v>
      </c>
      <c r="B395" s="1">
        <v>45390</v>
      </c>
      <c r="C395" s="3">
        <v>6450</v>
      </c>
      <c r="D395" t="s">
        <v>8</v>
      </c>
      <c r="E395" t="s">
        <v>12</v>
      </c>
      <c r="F395" s="1">
        <f t="shared" si="6"/>
        <v>45450</v>
      </c>
      <c r="G395" s="3">
        <f>22%*Tabella1_2[[#This Row],[IMPORTO]]</f>
        <v>1419</v>
      </c>
      <c r="H395" s="3">
        <f>Tabella1_2[[#This Row],[IMPORTO]]+Tabella1_2[[#This Row],[IVA]]</f>
        <v>7869</v>
      </c>
      <c r="I395" t="str">
        <f ca="1">IF(TODAY()-Tabella1_2[[#This Row],[DATA SCADENZA]]&gt;60,"DA PAGARE","PAGATA")</f>
        <v>DA PAGARE</v>
      </c>
    </row>
    <row r="396" spans="1:9" x14ac:dyDescent="0.3">
      <c r="A396">
        <v>475</v>
      </c>
      <c r="B396" s="1">
        <v>45390</v>
      </c>
      <c r="C396" s="3">
        <v>6500</v>
      </c>
      <c r="D396" t="s">
        <v>22</v>
      </c>
      <c r="E396" t="s">
        <v>12</v>
      </c>
      <c r="F396" s="1">
        <f t="shared" si="6"/>
        <v>45450</v>
      </c>
      <c r="G396" s="3">
        <f>22%*Tabella1_2[[#This Row],[IMPORTO]]</f>
        <v>1430</v>
      </c>
      <c r="H396" s="3">
        <f>Tabella1_2[[#This Row],[IMPORTO]]+Tabella1_2[[#This Row],[IVA]]</f>
        <v>7930</v>
      </c>
      <c r="I396" t="str">
        <f ca="1">IF(TODAY()-Tabella1_2[[#This Row],[DATA SCADENZA]]&gt;60,"DA PAGARE","PAGATA")</f>
        <v>DA PAGARE</v>
      </c>
    </row>
    <row r="397" spans="1:9" x14ac:dyDescent="0.3">
      <c r="A397">
        <v>66</v>
      </c>
      <c r="B397" s="1">
        <v>45390</v>
      </c>
      <c r="C397" s="3">
        <v>1400</v>
      </c>
      <c r="D397" t="s">
        <v>8</v>
      </c>
      <c r="E397" t="s">
        <v>13</v>
      </c>
      <c r="F397" s="1">
        <f t="shared" si="6"/>
        <v>45450</v>
      </c>
      <c r="G397" s="3">
        <f>22%*Tabella1_2[[#This Row],[IMPORTO]]</f>
        <v>308</v>
      </c>
      <c r="H397" s="3">
        <f>Tabella1_2[[#This Row],[IMPORTO]]+Tabella1_2[[#This Row],[IVA]]</f>
        <v>1708</v>
      </c>
      <c r="I397" t="str">
        <f ca="1">IF(TODAY()-Tabella1_2[[#This Row],[DATA SCADENZA]]&gt;60,"DA PAGARE","PAGATA")</f>
        <v>DA PAGARE</v>
      </c>
    </row>
    <row r="398" spans="1:9" x14ac:dyDescent="0.3">
      <c r="A398">
        <v>296</v>
      </c>
      <c r="B398" s="1">
        <v>45390</v>
      </c>
      <c r="C398" s="3">
        <v>500</v>
      </c>
      <c r="D398" t="s">
        <v>3</v>
      </c>
      <c r="E398" t="s">
        <v>12</v>
      </c>
      <c r="F398" s="1">
        <f t="shared" si="6"/>
        <v>45450</v>
      </c>
      <c r="G398" s="3">
        <f>22%*Tabella1_2[[#This Row],[IMPORTO]]</f>
        <v>110</v>
      </c>
      <c r="H398" s="3">
        <f>Tabella1_2[[#This Row],[IMPORTO]]+Tabella1_2[[#This Row],[IVA]]</f>
        <v>610</v>
      </c>
      <c r="I398" t="str">
        <f ca="1">IF(TODAY()-Tabella1_2[[#This Row],[DATA SCADENZA]]&gt;60,"DA PAGARE","PAGATA")</f>
        <v>DA PAGARE</v>
      </c>
    </row>
    <row r="399" spans="1:9" x14ac:dyDescent="0.3">
      <c r="A399">
        <v>282</v>
      </c>
      <c r="B399" s="1">
        <v>45390</v>
      </c>
      <c r="C399" s="3">
        <v>5720</v>
      </c>
      <c r="D399" t="s">
        <v>22</v>
      </c>
      <c r="E399" t="s">
        <v>12</v>
      </c>
      <c r="F399" s="1">
        <f t="shared" si="6"/>
        <v>45450</v>
      </c>
      <c r="G399" s="3">
        <f>22%*Tabella1_2[[#This Row],[IMPORTO]]</f>
        <v>1258.4000000000001</v>
      </c>
      <c r="H399" s="3">
        <f>Tabella1_2[[#This Row],[IMPORTO]]+Tabella1_2[[#This Row],[IVA]]</f>
        <v>6978.4</v>
      </c>
      <c r="I399" t="str">
        <f ca="1">IF(TODAY()-Tabella1_2[[#This Row],[DATA SCADENZA]]&gt;60,"DA PAGARE","PAGATA")</f>
        <v>DA PAGARE</v>
      </c>
    </row>
    <row r="400" spans="1:9" x14ac:dyDescent="0.3">
      <c r="A400">
        <v>300</v>
      </c>
      <c r="B400" s="1">
        <v>45390</v>
      </c>
      <c r="C400" s="3">
        <v>1300</v>
      </c>
      <c r="D400" t="s">
        <v>22</v>
      </c>
      <c r="E400" t="s">
        <v>12</v>
      </c>
      <c r="F400" s="1">
        <f t="shared" si="6"/>
        <v>45450</v>
      </c>
      <c r="G400" s="3">
        <f>22%*Tabella1_2[[#This Row],[IMPORTO]]</f>
        <v>286</v>
      </c>
      <c r="H400" s="3">
        <f>Tabella1_2[[#This Row],[IMPORTO]]+Tabella1_2[[#This Row],[IVA]]</f>
        <v>1586</v>
      </c>
      <c r="I400" t="str">
        <f ca="1">IF(TODAY()-Tabella1_2[[#This Row],[DATA SCADENZA]]&gt;60,"DA PAGARE","PAGATA")</f>
        <v>DA PAGARE</v>
      </c>
    </row>
    <row r="401" spans="1:9" x14ac:dyDescent="0.3">
      <c r="A401">
        <v>176</v>
      </c>
      <c r="B401" s="1">
        <v>45390</v>
      </c>
      <c r="C401" s="3">
        <v>3600</v>
      </c>
      <c r="D401" t="s">
        <v>7</v>
      </c>
      <c r="E401" t="s">
        <v>11</v>
      </c>
      <c r="F401" s="1">
        <f t="shared" si="6"/>
        <v>45450</v>
      </c>
      <c r="G401" s="3">
        <f>22%*Tabella1_2[[#This Row],[IMPORTO]]</f>
        <v>792</v>
      </c>
      <c r="H401" s="3">
        <f>Tabella1_2[[#This Row],[IMPORTO]]+Tabella1_2[[#This Row],[IVA]]</f>
        <v>4392</v>
      </c>
      <c r="I401" t="str">
        <f ca="1">IF(TODAY()-Tabella1_2[[#This Row],[DATA SCADENZA]]&gt;60,"DA PAGARE","PAGATA")</f>
        <v>DA PAGARE</v>
      </c>
    </row>
    <row r="402" spans="1:9" x14ac:dyDescent="0.3">
      <c r="A402">
        <v>413</v>
      </c>
      <c r="B402" s="1">
        <v>45390</v>
      </c>
      <c r="C402" s="3">
        <v>5400</v>
      </c>
      <c r="D402" t="s">
        <v>3</v>
      </c>
      <c r="E402" t="s">
        <v>14</v>
      </c>
      <c r="F402" s="1">
        <f t="shared" si="6"/>
        <v>45450</v>
      </c>
      <c r="G402" s="3">
        <f>22%*Tabella1_2[[#This Row],[IMPORTO]]</f>
        <v>1188</v>
      </c>
      <c r="H402" s="3">
        <f>Tabella1_2[[#This Row],[IMPORTO]]+Tabella1_2[[#This Row],[IVA]]</f>
        <v>6588</v>
      </c>
      <c r="I402" t="str">
        <f ca="1">IF(TODAY()-Tabella1_2[[#This Row],[DATA SCADENZA]]&gt;60,"DA PAGARE","PAGATA")</f>
        <v>DA PAGARE</v>
      </c>
    </row>
    <row r="403" spans="1:9" x14ac:dyDescent="0.3">
      <c r="A403">
        <v>477</v>
      </c>
      <c r="B403" s="1">
        <v>45390</v>
      </c>
      <c r="C403" s="3">
        <v>6300</v>
      </c>
      <c r="D403" t="s">
        <v>3</v>
      </c>
      <c r="E403" t="s">
        <v>11</v>
      </c>
      <c r="F403" s="1">
        <f t="shared" si="6"/>
        <v>45450</v>
      </c>
      <c r="G403" s="3">
        <f>22%*Tabella1_2[[#This Row],[IMPORTO]]</f>
        <v>1386</v>
      </c>
      <c r="H403" s="3">
        <f>Tabella1_2[[#This Row],[IMPORTO]]+Tabella1_2[[#This Row],[IVA]]</f>
        <v>7686</v>
      </c>
      <c r="I403" t="str">
        <f ca="1">IF(TODAY()-Tabella1_2[[#This Row],[DATA SCADENZA]]&gt;60,"DA PAGARE","PAGATA")</f>
        <v>DA PAGARE</v>
      </c>
    </row>
    <row r="404" spans="1:9" x14ac:dyDescent="0.3">
      <c r="A404">
        <v>150</v>
      </c>
      <c r="B404" s="1">
        <v>45390</v>
      </c>
      <c r="C404" s="3">
        <v>3080</v>
      </c>
      <c r="D404" t="s">
        <v>5</v>
      </c>
      <c r="E404" t="s">
        <v>13</v>
      </c>
      <c r="F404" s="1">
        <f t="shared" si="6"/>
        <v>45450</v>
      </c>
      <c r="G404" s="3">
        <f>22%*Tabella1_2[[#This Row],[IMPORTO]]</f>
        <v>677.6</v>
      </c>
      <c r="H404" s="3">
        <f>Tabella1_2[[#This Row],[IMPORTO]]+Tabella1_2[[#This Row],[IVA]]</f>
        <v>3757.6</v>
      </c>
      <c r="I404" t="str">
        <f ca="1">IF(TODAY()-Tabella1_2[[#This Row],[DATA SCADENZA]]&gt;60,"DA PAGARE","PAGATA")</f>
        <v>DA PAGARE</v>
      </c>
    </row>
    <row r="405" spans="1:9" x14ac:dyDescent="0.3">
      <c r="A405">
        <v>49</v>
      </c>
      <c r="B405" s="1">
        <v>45390</v>
      </c>
      <c r="C405" s="3">
        <v>1060</v>
      </c>
      <c r="D405" t="s">
        <v>8</v>
      </c>
      <c r="E405" t="s">
        <v>14</v>
      </c>
      <c r="F405" s="1">
        <f t="shared" si="6"/>
        <v>45450</v>
      </c>
      <c r="G405" s="3">
        <f>22%*Tabella1_2[[#This Row],[IMPORTO]]</f>
        <v>233.2</v>
      </c>
      <c r="H405" s="3">
        <f>Tabella1_2[[#This Row],[IMPORTO]]+Tabella1_2[[#This Row],[IVA]]</f>
        <v>1293.2</v>
      </c>
      <c r="I405" t="str">
        <f ca="1">IF(TODAY()-Tabella1_2[[#This Row],[DATA SCADENZA]]&gt;60,"DA PAGARE","PAGATA")</f>
        <v>DA PAGARE</v>
      </c>
    </row>
    <row r="406" spans="1:9" x14ac:dyDescent="0.3">
      <c r="A406">
        <v>356</v>
      </c>
      <c r="B406" s="1">
        <v>45390</v>
      </c>
      <c r="C406" s="3">
        <v>2550</v>
      </c>
      <c r="D406" t="s">
        <v>22</v>
      </c>
      <c r="E406" t="s">
        <v>12</v>
      </c>
      <c r="F406" s="1">
        <f t="shared" si="6"/>
        <v>45450</v>
      </c>
      <c r="G406" s="3">
        <f>22%*Tabella1_2[[#This Row],[IMPORTO]]</f>
        <v>561</v>
      </c>
      <c r="H406" s="3">
        <f>Tabella1_2[[#This Row],[IMPORTO]]+Tabella1_2[[#This Row],[IVA]]</f>
        <v>3111</v>
      </c>
      <c r="I406" t="str">
        <f ca="1">IF(TODAY()-Tabella1_2[[#This Row],[DATA SCADENZA]]&gt;60,"DA PAGARE","PAGATA")</f>
        <v>DA PAGARE</v>
      </c>
    </row>
    <row r="407" spans="1:9" x14ac:dyDescent="0.3">
      <c r="A407">
        <v>259</v>
      </c>
      <c r="B407" s="1">
        <v>45390</v>
      </c>
      <c r="C407" s="3">
        <v>5260</v>
      </c>
      <c r="D407" t="s">
        <v>6</v>
      </c>
      <c r="E407" t="s">
        <v>14</v>
      </c>
      <c r="F407" s="1">
        <f t="shared" si="6"/>
        <v>45450</v>
      </c>
      <c r="G407" s="3">
        <f>22%*Tabella1_2[[#This Row],[IMPORTO]]</f>
        <v>1157.2</v>
      </c>
      <c r="H407" s="3">
        <f>Tabella1_2[[#This Row],[IMPORTO]]+Tabella1_2[[#This Row],[IVA]]</f>
        <v>6417.2</v>
      </c>
      <c r="I407" t="str">
        <f ca="1">IF(TODAY()-Tabella1_2[[#This Row],[DATA SCADENZA]]&gt;60,"DA PAGARE","PAGATA")</f>
        <v>DA PAGARE</v>
      </c>
    </row>
    <row r="408" spans="1:9" x14ac:dyDescent="0.3">
      <c r="A408">
        <v>85</v>
      </c>
      <c r="B408" s="1">
        <v>45390</v>
      </c>
      <c r="C408" s="3">
        <v>1780</v>
      </c>
      <c r="D408" t="s">
        <v>9</v>
      </c>
      <c r="E408" t="s">
        <v>11</v>
      </c>
      <c r="F408" s="1">
        <f t="shared" si="6"/>
        <v>45450</v>
      </c>
      <c r="G408" s="3">
        <f>22%*Tabella1_2[[#This Row],[IMPORTO]]</f>
        <v>391.6</v>
      </c>
      <c r="H408" s="3">
        <f>Tabella1_2[[#This Row],[IMPORTO]]+Tabella1_2[[#This Row],[IVA]]</f>
        <v>2171.6</v>
      </c>
      <c r="I408" t="str">
        <f ca="1">IF(TODAY()-Tabella1_2[[#This Row],[DATA SCADENZA]]&gt;60,"DA PAGARE","PAGATA")</f>
        <v>DA PAGARE</v>
      </c>
    </row>
    <row r="409" spans="1:9" x14ac:dyDescent="0.3">
      <c r="A409">
        <v>104</v>
      </c>
      <c r="B409" s="1">
        <v>45390</v>
      </c>
      <c r="C409" s="3">
        <v>2160</v>
      </c>
      <c r="D409" t="s">
        <v>4</v>
      </c>
      <c r="E409" t="s">
        <v>12</v>
      </c>
      <c r="F409" s="1">
        <f t="shared" si="6"/>
        <v>45450</v>
      </c>
      <c r="G409" s="3">
        <f>22%*Tabella1_2[[#This Row],[IMPORTO]]</f>
        <v>475.2</v>
      </c>
      <c r="H409" s="3">
        <f>Tabella1_2[[#This Row],[IMPORTO]]+Tabella1_2[[#This Row],[IVA]]</f>
        <v>2635.2</v>
      </c>
      <c r="I409" t="str">
        <f ca="1">IF(TODAY()-Tabella1_2[[#This Row],[DATA SCADENZA]]&gt;60,"DA PAGARE","PAGATA")</f>
        <v>DA PAGARE</v>
      </c>
    </row>
    <row r="410" spans="1:9" x14ac:dyDescent="0.3">
      <c r="A410">
        <v>92</v>
      </c>
      <c r="B410" s="1">
        <v>45390</v>
      </c>
      <c r="C410" s="3">
        <v>1920</v>
      </c>
      <c r="D410" t="s">
        <v>3</v>
      </c>
      <c r="E410" t="s">
        <v>11</v>
      </c>
      <c r="F410" s="1">
        <f t="shared" si="6"/>
        <v>45450</v>
      </c>
      <c r="G410" s="3">
        <f>22%*Tabella1_2[[#This Row],[IMPORTO]]</f>
        <v>422.4</v>
      </c>
      <c r="H410" s="3">
        <f>Tabella1_2[[#This Row],[IMPORTO]]+Tabella1_2[[#This Row],[IVA]]</f>
        <v>2342.4</v>
      </c>
      <c r="I410" t="str">
        <f ca="1">IF(TODAY()-Tabella1_2[[#This Row],[DATA SCADENZA]]&gt;60,"DA PAGARE","PAGATA")</f>
        <v>DA PAGARE</v>
      </c>
    </row>
    <row r="411" spans="1:9" x14ac:dyDescent="0.3">
      <c r="A411">
        <v>156</v>
      </c>
      <c r="B411" s="1">
        <v>45390</v>
      </c>
      <c r="C411" s="3">
        <v>3200</v>
      </c>
      <c r="D411" t="s">
        <v>5</v>
      </c>
      <c r="E411" t="s">
        <v>12</v>
      </c>
      <c r="F411" s="1">
        <f t="shared" si="6"/>
        <v>45450</v>
      </c>
      <c r="G411" s="3">
        <f>22%*Tabella1_2[[#This Row],[IMPORTO]]</f>
        <v>704</v>
      </c>
      <c r="H411" s="3">
        <f>Tabella1_2[[#This Row],[IMPORTO]]+Tabella1_2[[#This Row],[IVA]]</f>
        <v>3904</v>
      </c>
      <c r="I411" t="str">
        <f ca="1">IF(TODAY()-Tabella1_2[[#This Row],[DATA SCADENZA]]&gt;60,"DA PAGARE","PAGATA")</f>
        <v>DA PAGARE</v>
      </c>
    </row>
    <row r="412" spans="1:9" x14ac:dyDescent="0.3">
      <c r="A412">
        <v>22</v>
      </c>
      <c r="B412" s="1">
        <v>45390</v>
      </c>
      <c r="C412" s="3">
        <v>520</v>
      </c>
      <c r="D412" t="s">
        <v>3</v>
      </c>
      <c r="E412" t="s">
        <v>11</v>
      </c>
      <c r="F412" s="1">
        <f t="shared" si="6"/>
        <v>45450</v>
      </c>
      <c r="G412" s="3">
        <f>22%*Tabella1_2[[#This Row],[IMPORTO]]</f>
        <v>114.4</v>
      </c>
      <c r="H412" s="3">
        <f>Tabella1_2[[#This Row],[IMPORTO]]+Tabella1_2[[#This Row],[IVA]]</f>
        <v>634.4</v>
      </c>
      <c r="I412" t="str">
        <f ca="1">IF(TODAY()-Tabella1_2[[#This Row],[DATA SCADENZA]]&gt;60,"DA PAGARE","PAGATA")</f>
        <v>DA PAGARE</v>
      </c>
    </row>
    <row r="413" spans="1:9" x14ac:dyDescent="0.3">
      <c r="A413">
        <v>202</v>
      </c>
      <c r="B413" s="1">
        <v>45390</v>
      </c>
      <c r="C413" s="3">
        <v>4120</v>
      </c>
      <c r="D413" t="s">
        <v>8</v>
      </c>
      <c r="E413" t="s">
        <v>12</v>
      </c>
      <c r="F413" s="1">
        <f t="shared" si="6"/>
        <v>45450</v>
      </c>
      <c r="G413" s="3">
        <f>22%*Tabella1_2[[#This Row],[IMPORTO]]</f>
        <v>906.4</v>
      </c>
      <c r="H413" s="3">
        <f>Tabella1_2[[#This Row],[IMPORTO]]+Tabella1_2[[#This Row],[IVA]]</f>
        <v>5026.3999999999996</v>
      </c>
      <c r="I413" t="str">
        <f ca="1">IF(TODAY()-Tabella1_2[[#This Row],[DATA SCADENZA]]&gt;60,"DA PAGARE","PAGATA")</f>
        <v>DA PAGARE</v>
      </c>
    </row>
    <row r="414" spans="1:9" x14ac:dyDescent="0.3">
      <c r="A414">
        <v>227</v>
      </c>
      <c r="B414" s="1">
        <v>45390</v>
      </c>
      <c r="C414" s="3">
        <v>4620</v>
      </c>
      <c r="D414" t="s">
        <v>7</v>
      </c>
      <c r="E414" t="s">
        <v>13</v>
      </c>
      <c r="F414" s="1">
        <f t="shared" si="6"/>
        <v>45450</v>
      </c>
      <c r="G414" s="3">
        <f>22%*Tabella1_2[[#This Row],[IMPORTO]]</f>
        <v>1016.4</v>
      </c>
      <c r="H414" s="3">
        <f>Tabella1_2[[#This Row],[IMPORTO]]+Tabella1_2[[#This Row],[IVA]]</f>
        <v>5636.4</v>
      </c>
      <c r="I414" t="str">
        <f ca="1">IF(TODAY()-Tabella1_2[[#This Row],[DATA SCADENZA]]&gt;60,"DA PAGARE","PAGATA")</f>
        <v>DA PAGARE</v>
      </c>
    </row>
    <row r="415" spans="1:9" x14ac:dyDescent="0.3">
      <c r="A415">
        <v>284</v>
      </c>
      <c r="B415" s="1">
        <v>45390</v>
      </c>
      <c r="C415" s="3">
        <v>5760</v>
      </c>
      <c r="D415" t="s">
        <v>8</v>
      </c>
      <c r="E415" t="s">
        <v>14</v>
      </c>
      <c r="F415" s="1">
        <f t="shared" si="6"/>
        <v>45450</v>
      </c>
      <c r="G415" s="3">
        <f>22%*Tabella1_2[[#This Row],[IMPORTO]]</f>
        <v>1267.2</v>
      </c>
      <c r="H415" s="3">
        <f>Tabella1_2[[#This Row],[IMPORTO]]+Tabella1_2[[#This Row],[IVA]]</f>
        <v>7027.2</v>
      </c>
      <c r="I415" t="str">
        <f ca="1">IF(TODAY()-Tabella1_2[[#This Row],[DATA SCADENZA]]&gt;60,"DA PAGARE","PAGATA")</f>
        <v>DA PAGARE</v>
      </c>
    </row>
    <row r="416" spans="1:9" x14ac:dyDescent="0.3">
      <c r="A416">
        <v>487</v>
      </c>
      <c r="B416" s="1">
        <v>45390</v>
      </c>
      <c r="C416" s="3">
        <v>5300</v>
      </c>
      <c r="D416" t="s">
        <v>22</v>
      </c>
      <c r="E416" t="s">
        <v>13</v>
      </c>
      <c r="F416" s="1">
        <f t="shared" si="6"/>
        <v>45450</v>
      </c>
      <c r="G416" s="3">
        <f>22%*Tabella1_2[[#This Row],[IMPORTO]]</f>
        <v>1166</v>
      </c>
      <c r="H416" s="3">
        <f>Tabella1_2[[#This Row],[IMPORTO]]+Tabella1_2[[#This Row],[IVA]]</f>
        <v>6466</v>
      </c>
      <c r="I416" t="str">
        <f ca="1">IF(TODAY()-Tabella1_2[[#This Row],[DATA SCADENZA]]&gt;60,"DA PAGARE","PAGATA")</f>
        <v>DA PAGARE</v>
      </c>
    </row>
    <row r="417" spans="1:9" x14ac:dyDescent="0.3">
      <c r="A417">
        <v>148</v>
      </c>
      <c r="B417" s="1">
        <v>45390</v>
      </c>
      <c r="C417" s="3">
        <v>3040</v>
      </c>
      <c r="D417" t="s">
        <v>8</v>
      </c>
      <c r="E417" t="s">
        <v>11</v>
      </c>
      <c r="F417" s="1">
        <f t="shared" si="6"/>
        <v>45450</v>
      </c>
      <c r="G417" s="3">
        <f>22%*Tabella1_2[[#This Row],[IMPORTO]]</f>
        <v>668.8</v>
      </c>
      <c r="H417" s="3">
        <f>Tabella1_2[[#This Row],[IMPORTO]]+Tabella1_2[[#This Row],[IVA]]</f>
        <v>3708.8</v>
      </c>
      <c r="I417" t="str">
        <f ca="1">IF(TODAY()-Tabella1_2[[#This Row],[DATA SCADENZA]]&gt;60,"DA PAGARE","PAGATA")</f>
        <v>DA PAGARE</v>
      </c>
    </row>
    <row r="418" spans="1:9" x14ac:dyDescent="0.3">
      <c r="A418">
        <v>478</v>
      </c>
      <c r="B418" s="1">
        <v>45390</v>
      </c>
      <c r="C418" s="3">
        <v>6200</v>
      </c>
      <c r="D418" t="s">
        <v>4</v>
      </c>
      <c r="E418" t="s">
        <v>12</v>
      </c>
      <c r="F418" s="1">
        <f t="shared" si="6"/>
        <v>45450</v>
      </c>
      <c r="G418" s="3">
        <f>22%*Tabella1_2[[#This Row],[IMPORTO]]</f>
        <v>1364</v>
      </c>
      <c r="H418" s="3">
        <f>Tabella1_2[[#This Row],[IMPORTO]]+Tabella1_2[[#This Row],[IVA]]</f>
        <v>7564</v>
      </c>
      <c r="I418" t="str">
        <f ca="1">IF(TODAY()-Tabella1_2[[#This Row],[DATA SCADENZA]]&gt;60,"DA PAGARE","PAGATA")</f>
        <v>DA PAGARE</v>
      </c>
    </row>
    <row r="419" spans="1:9" x14ac:dyDescent="0.3">
      <c r="A419">
        <v>354</v>
      </c>
      <c r="B419" s="1">
        <v>45390</v>
      </c>
      <c r="C419" s="3">
        <v>2450</v>
      </c>
      <c r="D419" t="s">
        <v>5</v>
      </c>
      <c r="E419" t="s">
        <v>14</v>
      </c>
      <c r="F419" s="1">
        <f t="shared" si="6"/>
        <v>45450</v>
      </c>
      <c r="G419" s="3">
        <f>22%*Tabella1_2[[#This Row],[IMPORTO]]</f>
        <v>539</v>
      </c>
      <c r="H419" s="3">
        <f>Tabella1_2[[#This Row],[IMPORTO]]+Tabella1_2[[#This Row],[IVA]]</f>
        <v>2989</v>
      </c>
      <c r="I419" t="str">
        <f ca="1">IF(TODAY()-Tabella1_2[[#This Row],[DATA SCADENZA]]&gt;60,"DA PAGARE","PAGATA")</f>
        <v>DA PAGARE</v>
      </c>
    </row>
    <row r="420" spans="1:9" x14ac:dyDescent="0.3">
      <c r="A420">
        <v>355</v>
      </c>
      <c r="B420" s="1">
        <v>45390</v>
      </c>
      <c r="C420" s="3">
        <v>2500</v>
      </c>
      <c r="D420" t="s">
        <v>8</v>
      </c>
      <c r="E420" t="s">
        <v>12</v>
      </c>
      <c r="F420" s="1">
        <f t="shared" si="6"/>
        <v>45450</v>
      </c>
      <c r="G420" s="3">
        <f>22%*Tabella1_2[[#This Row],[IMPORTO]]</f>
        <v>550</v>
      </c>
      <c r="H420" s="3">
        <f>Tabella1_2[[#This Row],[IMPORTO]]+Tabella1_2[[#This Row],[IVA]]</f>
        <v>3050</v>
      </c>
      <c r="I420" t="str">
        <f ca="1">IF(TODAY()-Tabella1_2[[#This Row],[DATA SCADENZA]]&gt;60,"DA PAGARE","PAGATA")</f>
        <v>DA PAGARE</v>
      </c>
    </row>
    <row r="421" spans="1:9" x14ac:dyDescent="0.3">
      <c r="A421">
        <v>396</v>
      </c>
      <c r="B421" s="1">
        <v>45390</v>
      </c>
      <c r="C421" s="3">
        <v>4550</v>
      </c>
      <c r="D421" t="s">
        <v>3</v>
      </c>
      <c r="E421" t="s">
        <v>14</v>
      </c>
      <c r="F421" s="1">
        <f t="shared" si="6"/>
        <v>45450</v>
      </c>
      <c r="G421" s="3">
        <f>22%*Tabella1_2[[#This Row],[IMPORTO]]</f>
        <v>1001</v>
      </c>
      <c r="H421" s="3">
        <f>Tabella1_2[[#This Row],[IMPORTO]]+Tabella1_2[[#This Row],[IVA]]</f>
        <v>5551</v>
      </c>
      <c r="I421" t="str">
        <f ca="1">IF(TODAY()-Tabella1_2[[#This Row],[DATA SCADENZA]]&gt;60,"DA PAGARE","PAGATA")</f>
        <v>DA PAGARE</v>
      </c>
    </row>
    <row r="422" spans="1:9" x14ac:dyDescent="0.3">
      <c r="A422">
        <v>235</v>
      </c>
      <c r="B422" s="1">
        <v>45389</v>
      </c>
      <c r="C422" s="3">
        <v>4780</v>
      </c>
      <c r="D422" t="s">
        <v>5</v>
      </c>
      <c r="E422" t="s">
        <v>13</v>
      </c>
      <c r="F422" s="1">
        <f t="shared" si="6"/>
        <v>45449</v>
      </c>
      <c r="G422" s="3">
        <f>22%*Tabella1_2[[#This Row],[IMPORTO]]</f>
        <v>1051.5999999999999</v>
      </c>
      <c r="H422" s="3">
        <f>Tabella1_2[[#This Row],[IMPORTO]]+Tabella1_2[[#This Row],[IVA]]</f>
        <v>5831.6</v>
      </c>
      <c r="I422" t="str">
        <f ca="1">IF(TODAY()-Tabella1_2[[#This Row],[DATA SCADENZA]]&gt;60,"DA PAGARE","PAGATA")</f>
        <v>DA PAGARE</v>
      </c>
    </row>
    <row r="423" spans="1:9" x14ac:dyDescent="0.3">
      <c r="A423">
        <v>225</v>
      </c>
      <c r="B423" s="1">
        <v>45389</v>
      </c>
      <c r="C423" s="3">
        <v>4580</v>
      </c>
      <c r="D423" t="s">
        <v>6</v>
      </c>
      <c r="E423" t="s">
        <v>11</v>
      </c>
      <c r="F423" s="1">
        <f t="shared" si="6"/>
        <v>45449</v>
      </c>
      <c r="G423" s="3">
        <f>22%*Tabella1_2[[#This Row],[IMPORTO]]</f>
        <v>1007.6</v>
      </c>
      <c r="H423" s="3">
        <f>Tabella1_2[[#This Row],[IMPORTO]]+Tabella1_2[[#This Row],[IVA]]</f>
        <v>5587.6</v>
      </c>
      <c r="I423" t="str">
        <f ca="1">IF(TODAY()-Tabella1_2[[#This Row],[DATA SCADENZA]]&gt;60,"DA PAGARE","PAGATA")</f>
        <v>DA PAGARE</v>
      </c>
    </row>
    <row r="424" spans="1:9" x14ac:dyDescent="0.3">
      <c r="A424">
        <v>294</v>
      </c>
      <c r="B424" s="1">
        <v>45389</v>
      </c>
      <c r="C424" s="3">
        <v>5960</v>
      </c>
      <c r="D424" t="s">
        <v>3</v>
      </c>
      <c r="E424" t="s">
        <v>12</v>
      </c>
      <c r="F424" s="1">
        <f t="shared" si="6"/>
        <v>45449</v>
      </c>
      <c r="G424" s="3">
        <f>22%*Tabella1_2[[#This Row],[IMPORTO]]</f>
        <v>1311.2</v>
      </c>
      <c r="H424" s="3">
        <f>Tabella1_2[[#This Row],[IMPORTO]]+Tabella1_2[[#This Row],[IVA]]</f>
        <v>7271.2</v>
      </c>
      <c r="I424" t="str">
        <f ca="1">IF(TODAY()-Tabella1_2[[#This Row],[DATA SCADENZA]]&gt;60,"DA PAGARE","PAGATA")</f>
        <v>DA PAGARE</v>
      </c>
    </row>
    <row r="425" spans="1:9" x14ac:dyDescent="0.3">
      <c r="A425">
        <v>454</v>
      </c>
      <c r="B425" s="1">
        <v>45389</v>
      </c>
      <c r="C425" s="3">
        <v>7450</v>
      </c>
      <c r="D425" t="s">
        <v>8</v>
      </c>
      <c r="E425" t="s">
        <v>12</v>
      </c>
      <c r="F425" s="1">
        <f t="shared" si="6"/>
        <v>45449</v>
      </c>
      <c r="G425" s="3">
        <f>22%*Tabella1_2[[#This Row],[IMPORTO]]</f>
        <v>1639</v>
      </c>
      <c r="H425" s="3">
        <f>Tabella1_2[[#This Row],[IMPORTO]]+Tabella1_2[[#This Row],[IVA]]</f>
        <v>9089</v>
      </c>
      <c r="I425" t="str">
        <f ca="1">IF(TODAY()-Tabella1_2[[#This Row],[DATA SCADENZA]]&gt;60,"DA PAGARE","PAGATA")</f>
        <v>DA PAGARE</v>
      </c>
    </row>
    <row r="426" spans="1:9" x14ac:dyDescent="0.3">
      <c r="A426">
        <v>226</v>
      </c>
      <c r="B426" s="1">
        <v>45389</v>
      </c>
      <c r="C426" s="3">
        <v>4600</v>
      </c>
      <c r="D426" t="s">
        <v>3</v>
      </c>
      <c r="E426" t="s">
        <v>12</v>
      </c>
      <c r="F426" s="1">
        <f t="shared" si="6"/>
        <v>45449</v>
      </c>
      <c r="G426" s="3">
        <f>22%*Tabella1_2[[#This Row],[IMPORTO]]</f>
        <v>1012</v>
      </c>
      <c r="H426" s="3">
        <f>Tabella1_2[[#This Row],[IMPORTO]]+Tabella1_2[[#This Row],[IVA]]</f>
        <v>5612</v>
      </c>
      <c r="I426" t="str">
        <f ca="1">IF(TODAY()-Tabella1_2[[#This Row],[DATA SCADENZA]]&gt;60,"DA PAGARE","PAGATA")</f>
        <v>DA PAGARE</v>
      </c>
    </row>
    <row r="427" spans="1:9" x14ac:dyDescent="0.3">
      <c r="A427">
        <v>265</v>
      </c>
      <c r="B427" s="1">
        <v>45389</v>
      </c>
      <c r="C427" s="3">
        <v>5380</v>
      </c>
      <c r="D427" t="s">
        <v>22</v>
      </c>
      <c r="E427" t="s">
        <v>12</v>
      </c>
      <c r="F427" s="1">
        <f t="shared" si="6"/>
        <v>45449</v>
      </c>
      <c r="G427" s="3">
        <f>22%*Tabella1_2[[#This Row],[IMPORTO]]</f>
        <v>1183.5999999999999</v>
      </c>
      <c r="H427" s="3">
        <f>Tabella1_2[[#This Row],[IMPORTO]]+Tabella1_2[[#This Row],[IVA]]</f>
        <v>6563.6</v>
      </c>
      <c r="I427" t="str">
        <f ca="1">IF(TODAY()-Tabella1_2[[#This Row],[DATA SCADENZA]]&gt;60,"DA PAGARE","PAGATA")</f>
        <v>DA PAGARE</v>
      </c>
    </row>
    <row r="428" spans="1:9" x14ac:dyDescent="0.3">
      <c r="A428">
        <v>120</v>
      </c>
      <c r="B428" s="1">
        <v>45389</v>
      </c>
      <c r="C428" s="3">
        <v>2480</v>
      </c>
      <c r="D428" t="s">
        <v>3</v>
      </c>
      <c r="E428" t="s">
        <v>11</v>
      </c>
      <c r="F428" s="1">
        <f t="shared" si="6"/>
        <v>45449</v>
      </c>
      <c r="G428" s="3">
        <f>22%*Tabella1_2[[#This Row],[IMPORTO]]</f>
        <v>545.6</v>
      </c>
      <c r="H428" s="3">
        <f>Tabella1_2[[#This Row],[IMPORTO]]+Tabella1_2[[#This Row],[IVA]]</f>
        <v>3025.6</v>
      </c>
      <c r="I428" t="str">
        <f ca="1">IF(TODAY()-Tabella1_2[[#This Row],[DATA SCADENZA]]&gt;60,"DA PAGARE","PAGATA")</f>
        <v>DA PAGARE</v>
      </c>
    </row>
    <row r="429" spans="1:9" x14ac:dyDescent="0.3">
      <c r="A429">
        <v>491</v>
      </c>
      <c r="B429" s="1">
        <v>45389</v>
      </c>
      <c r="C429" s="3">
        <v>4900</v>
      </c>
      <c r="D429" t="s">
        <v>8</v>
      </c>
      <c r="E429" t="s">
        <v>11</v>
      </c>
      <c r="F429" s="1">
        <f t="shared" si="6"/>
        <v>45449</v>
      </c>
      <c r="G429" s="3">
        <f>22%*Tabella1_2[[#This Row],[IMPORTO]]</f>
        <v>1078</v>
      </c>
      <c r="H429" s="3">
        <f>Tabella1_2[[#This Row],[IMPORTO]]+Tabella1_2[[#This Row],[IVA]]</f>
        <v>5978</v>
      </c>
      <c r="I429" t="str">
        <f ca="1">IF(TODAY()-Tabella1_2[[#This Row],[DATA SCADENZA]]&gt;60,"DA PAGARE","PAGATA")</f>
        <v>DA PAGARE</v>
      </c>
    </row>
    <row r="430" spans="1:9" x14ac:dyDescent="0.3">
      <c r="A430">
        <v>381</v>
      </c>
      <c r="B430" s="1">
        <v>45389</v>
      </c>
      <c r="C430" s="3">
        <v>3800</v>
      </c>
      <c r="D430" t="s">
        <v>3</v>
      </c>
      <c r="E430" t="s">
        <v>13</v>
      </c>
      <c r="F430" s="1">
        <f t="shared" si="6"/>
        <v>45449</v>
      </c>
      <c r="G430" s="3">
        <f>22%*Tabella1_2[[#This Row],[IMPORTO]]</f>
        <v>836</v>
      </c>
      <c r="H430" s="3">
        <f>Tabella1_2[[#This Row],[IMPORTO]]+Tabella1_2[[#This Row],[IVA]]</f>
        <v>4636</v>
      </c>
      <c r="I430" t="str">
        <f ca="1">IF(TODAY()-Tabella1_2[[#This Row],[DATA SCADENZA]]&gt;60,"DA PAGARE","PAGATA")</f>
        <v>DA PAGARE</v>
      </c>
    </row>
    <row r="431" spans="1:9" x14ac:dyDescent="0.3">
      <c r="A431">
        <v>98</v>
      </c>
      <c r="B431" s="1">
        <v>45389</v>
      </c>
      <c r="C431" s="3">
        <v>2040</v>
      </c>
      <c r="D431" t="s">
        <v>4</v>
      </c>
      <c r="E431" t="s">
        <v>12</v>
      </c>
      <c r="F431" s="1">
        <f t="shared" si="6"/>
        <v>45449</v>
      </c>
      <c r="G431" s="3">
        <f>22%*Tabella1_2[[#This Row],[IMPORTO]]</f>
        <v>448.8</v>
      </c>
      <c r="H431" s="3">
        <f>Tabella1_2[[#This Row],[IMPORTO]]+Tabella1_2[[#This Row],[IVA]]</f>
        <v>2488.8000000000002</v>
      </c>
      <c r="I431" t="str">
        <f ca="1">IF(TODAY()-Tabella1_2[[#This Row],[DATA SCADENZA]]&gt;60,"DA PAGARE","PAGATA")</f>
        <v>DA PAGARE</v>
      </c>
    </row>
    <row r="432" spans="1:9" x14ac:dyDescent="0.3">
      <c r="A432">
        <v>488</v>
      </c>
      <c r="B432" s="1">
        <v>45389</v>
      </c>
      <c r="C432" s="3">
        <v>5200</v>
      </c>
      <c r="D432" t="s">
        <v>8</v>
      </c>
      <c r="E432" t="s">
        <v>11</v>
      </c>
      <c r="F432" s="1">
        <f t="shared" si="6"/>
        <v>45449</v>
      </c>
      <c r="G432" s="3">
        <f>22%*Tabella1_2[[#This Row],[IMPORTO]]</f>
        <v>1144</v>
      </c>
      <c r="H432" s="3">
        <f>Tabella1_2[[#This Row],[IMPORTO]]+Tabella1_2[[#This Row],[IVA]]</f>
        <v>6344</v>
      </c>
      <c r="I432" t="str">
        <f ca="1">IF(TODAY()-Tabella1_2[[#This Row],[DATA SCADENZA]]&gt;60,"DA PAGARE","PAGATA")</f>
        <v>DA PAGARE</v>
      </c>
    </row>
    <row r="433" spans="1:9" x14ac:dyDescent="0.3">
      <c r="A433">
        <v>313</v>
      </c>
      <c r="B433" s="1">
        <v>45389</v>
      </c>
      <c r="C433" s="3">
        <v>400</v>
      </c>
      <c r="D433" t="s">
        <v>3</v>
      </c>
      <c r="E433" t="s">
        <v>12</v>
      </c>
      <c r="F433" s="1">
        <f t="shared" si="6"/>
        <v>45449</v>
      </c>
      <c r="G433" s="3">
        <f>22%*Tabella1_2[[#This Row],[IMPORTO]]</f>
        <v>88</v>
      </c>
      <c r="H433" s="3">
        <f>Tabella1_2[[#This Row],[IMPORTO]]+Tabella1_2[[#This Row],[IVA]]</f>
        <v>488</v>
      </c>
      <c r="I433" t="str">
        <f ca="1">IF(TODAY()-Tabella1_2[[#This Row],[DATA SCADENZA]]&gt;60,"DA PAGARE","PAGATA")</f>
        <v>DA PAGARE</v>
      </c>
    </row>
    <row r="434" spans="1:9" x14ac:dyDescent="0.3">
      <c r="A434">
        <v>302</v>
      </c>
      <c r="B434" s="1">
        <v>45389</v>
      </c>
      <c r="C434" s="3">
        <v>1700</v>
      </c>
      <c r="D434" t="s">
        <v>4</v>
      </c>
      <c r="E434" t="s">
        <v>11</v>
      </c>
      <c r="F434" s="1">
        <f t="shared" si="6"/>
        <v>45449</v>
      </c>
      <c r="G434" s="3">
        <f>22%*Tabella1_2[[#This Row],[IMPORTO]]</f>
        <v>374</v>
      </c>
      <c r="H434" s="3">
        <f>Tabella1_2[[#This Row],[IMPORTO]]+Tabella1_2[[#This Row],[IVA]]</f>
        <v>2074</v>
      </c>
      <c r="I434" t="str">
        <f ca="1">IF(TODAY()-Tabella1_2[[#This Row],[DATA SCADENZA]]&gt;60,"DA PAGARE","PAGATA")</f>
        <v>DA PAGARE</v>
      </c>
    </row>
    <row r="435" spans="1:9" x14ac:dyDescent="0.3">
      <c r="A435">
        <v>326</v>
      </c>
      <c r="B435" s="1">
        <v>45389</v>
      </c>
      <c r="C435" s="3">
        <v>1050</v>
      </c>
      <c r="D435" t="s">
        <v>5</v>
      </c>
      <c r="E435" t="s">
        <v>14</v>
      </c>
      <c r="F435" s="1">
        <f t="shared" si="6"/>
        <v>45449</v>
      </c>
      <c r="G435" s="3">
        <f>22%*Tabella1_2[[#This Row],[IMPORTO]]</f>
        <v>231</v>
      </c>
      <c r="H435" s="3">
        <f>Tabella1_2[[#This Row],[IMPORTO]]+Tabella1_2[[#This Row],[IVA]]</f>
        <v>1281</v>
      </c>
      <c r="I435" t="str">
        <f ca="1">IF(TODAY()-Tabella1_2[[#This Row],[DATA SCADENZA]]&gt;60,"DA PAGARE","PAGATA")</f>
        <v>DA PAGARE</v>
      </c>
    </row>
    <row r="436" spans="1:9" x14ac:dyDescent="0.3">
      <c r="A436">
        <v>335</v>
      </c>
      <c r="B436" s="1">
        <v>45389</v>
      </c>
      <c r="C436" s="3">
        <v>1500</v>
      </c>
      <c r="D436" t="s">
        <v>8</v>
      </c>
      <c r="E436" t="s">
        <v>12</v>
      </c>
      <c r="F436" s="1">
        <f t="shared" si="6"/>
        <v>45449</v>
      </c>
      <c r="G436" s="3">
        <f>22%*Tabella1_2[[#This Row],[IMPORTO]]</f>
        <v>330</v>
      </c>
      <c r="H436" s="3">
        <f>Tabella1_2[[#This Row],[IMPORTO]]+Tabella1_2[[#This Row],[IVA]]</f>
        <v>1830</v>
      </c>
      <c r="I436" t="str">
        <f ca="1">IF(TODAY()-Tabella1_2[[#This Row],[DATA SCADENZA]]&gt;60,"DA PAGARE","PAGATA")</f>
        <v>DA PAGARE</v>
      </c>
    </row>
    <row r="437" spans="1:9" x14ac:dyDescent="0.3">
      <c r="A437">
        <v>328</v>
      </c>
      <c r="B437" s="1">
        <v>45389</v>
      </c>
      <c r="C437" s="3">
        <v>1150</v>
      </c>
      <c r="D437" t="s">
        <v>3</v>
      </c>
      <c r="E437" t="s">
        <v>12</v>
      </c>
      <c r="F437" s="1">
        <f t="shared" si="6"/>
        <v>45449</v>
      </c>
      <c r="G437" s="3">
        <f>22%*Tabella1_2[[#This Row],[IMPORTO]]</f>
        <v>253</v>
      </c>
      <c r="H437" s="3">
        <f>Tabella1_2[[#This Row],[IMPORTO]]+Tabella1_2[[#This Row],[IVA]]</f>
        <v>1403</v>
      </c>
      <c r="I437" t="str">
        <f ca="1">IF(TODAY()-Tabella1_2[[#This Row],[DATA SCADENZA]]&gt;60,"DA PAGARE","PAGATA")</f>
        <v>DA PAGARE</v>
      </c>
    </row>
    <row r="438" spans="1:9" x14ac:dyDescent="0.3">
      <c r="A438">
        <v>496</v>
      </c>
      <c r="B438" s="1">
        <v>45389</v>
      </c>
      <c r="C438" s="3">
        <v>4400</v>
      </c>
      <c r="D438" t="s">
        <v>5</v>
      </c>
      <c r="E438" t="s">
        <v>12</v>
      </c>
      <c r="F438" s="1">
        <f t="shared" si="6"/>
        <v>45449</v>
      </c>
      <c r="G438" s="3">
        <f>22%*Tabella1_2[[#This Row],[IMPORTO]]</f>
        <v>968</v>
      </c>
      <c r="H438" s="3">
        <f>Tabella1_2[[#This Row],[IMPORTO]]+Tabella1_2[[#This Row],[IVA]]</f>
        <v>5368</v>
      </c>
      <c r="I438" t="str">
        <f ca="1">IF(TODAY()-Tabella1_2[[#This Row],[DATA SCADENZA]]&gt;60,"DA PAGARE","PAGATA")</f>
        <v>DA PAGARE</v>
      </c>
    </row>
    <row r="439" spans="1:9" x14ac:dyDescent="0.3">
      <c r="A439">
        <v>247</v>
      </c>
      <c r="B439" s="1">
        <v>45389</v>
      </c>
      <c r="C439" s="3">
        <v>5020</v>
      </c>
      <c r="D439" t="s">
        <v>8</v>
      </c>
      <c r="E439" t="s">
        <v>13</v>
      </c>
      <c r="F439" s="1">
        <f t="shared" si="6"/>
        <v>45449</v>
      </c>
      <c r="G439" s="3">
        <f>22%*Tabella1_2[[#This Row],[IMPORTO]]</f>
        <v>1104.4000000000001</v>
      </c>
      <c r="H439" s="3">
        <f>Tabella1_2[[#This Row],[IMPORTO]]+Tabella1_2[[#This Row],[IVA]]</f>
        <v>6124.4</v>
      </c>
      <c r="I439" t="str">
        <f ca="1">IF(TODAY()-Tabella1_2[[#This Row],[DATA SCADENZA]]&gt;60,"DA PAGARE","PAGATA")</f>
        <v>DA PAGARE</v>
      </c>
    </row>
    <row r="440" spans="1:9" x14ac:dyDescent="0.3">
      <c r="A440">
        <v>61</v>
      </c>
      <c r="B440" s="1">
        <v>45389</v>
      </c>
      <c r="C440" s="3">
        <v>1300</v>
      </c>
      <c r="D440" t="s">
        <v>22</v>
      </c>
      <c r="E440" t="s">
        <v>12</v>
      </c>
      <c r="F440" s="1">
        <f t="shared" si="6"/>
        <v>45449</v>
      </c>
      <c r="G440" s="3">
        <f>22%*Tabella1_2[[#This Row],[IMPORTO]]</f>
        <v>286</v>
      </c>
      <c r="H440" s="3">
        <f>Tabella1_2[[#This Row],[IMPORTO]]+Tabella1_2[[#This Row],[IVA]]</f>
        <v>1586</v>
      </c>
      <c r="I440" t="str">
        <f ca="1">IF(TODAY()-Tabella1_2[[#This Row],[DATA SCADENZA]]&gt;60,"DA PAGARE","PAGATA")</f>
        <v>DA PAGARE</v>
      </c>
    </row>
    <row r="441" spans="1:9" x14ac:dyDescent="0.3">
      <c r="A441">
        <v>239</v>
      </c>
      <c r="B441" s="1">
        <v>45389</v>
      </c>
      <c r="C441" s="3">
        <v>4860</v>
      </c>
      <c r="D441" t="s">
        <v>3</v>
      </c>
      <c r="E441" t="s">
        <v>11</v>
      </c>
      <c r="F441" s="1">
        <f t="shared" si="6"/>
        <v>45449</v>
      </c>
      <c r="G441" s="3">
        <f>22%*Tabella1_2[[#This Row],[IMPORTO]]</f>
        <v>1069.2</v>
      </c>
      <c r="H441" s="3">
        <f>Tabella1_2[[#This Row],[IMPORTO]]+Tabella1_2[[#This Row],[IVA]]</f>
        <v>5929.2</v>
      </c>
      <c r="I441" t="str">
        <f ca="1">IF(TODAY()-Tabella1_2[[#This Row],[DATA SCADENZA]]&gt;60,"DA PAGARE","PAGATA")</f>
        <v>DA PAGARE</v>
      </c>
    </row>
    <row r="442" spans="1:9" x14ac:dyDescent="0.3">
      <c r="A442">
        <v>422</v>
      </c>
      <c r="B442" s="1">
        <v>45389</v>
      </c>
      <c r="C442" s="3">
        <v>5850</v>
      </c>
      <c r="D442" t="s">
        <v>5</v>
      </c>
      <c r="E442" t="s">
        <v>12</v>
      </c>
      <c r="F442" s="1">
        <f t="shared" si="6"/>
        <v>45449</v>
      </c>
      <c r="G442" s="3">
        <f>22%*Tabella1_2[[#This Row],[IMPORTO]]</f>
        <v>1287</v>
      </c>
      <c r="H442" s="3">
        <f>Tabella1_2[[#This Row],[IMPORTO]]+Tabella1_2[[#This Row],[IVA]]</f>
        <v>7137</v>
      </c>
      <c r="I442" t="str">
        <f ca="1">IF(TODAY()-Tabella1_2[[#This Row],[DATA SCADENZA]]&gt;60,"DA PAGARE","PAGATA")</f>
        <v>DA PAGARE</v>
      </c>
    </row>
    <row r="443" spans="1:9" x14ac:dyDescent="0.3">
      <c r="A443">
        <v>87</v>
      </c>
      <c r="B443" s="1">
        <v>45389</v>
      </c>
      <c r="C443" s="3">
        <v>1820</v>
      </c>
      <c r="D443" t="s">
        <v>4</v>
      </c>
      <c r="E443" t="s">
        <v>13</v>
      </c>
      <c r="F443" s="1">
        <f t="shared" si="6"/>
        <v>45449</v>
      </c>
      <c r="G443" s="3">
        <f>22%*Tabella1_2[[#This Row],[IMPORTO]]</f>
        <v>400.4</v>
      </c>
      <c r="H443" s="3">
        <f>Tabella1_2[[#This Row],[IMPORTO]]+Tabella1_2[[#This Row],[IVA]]</f>
        <v>2220.4</v>
      </c>
      <c r="I443" t="str">
        <f ca="1">IF(TODAY()-Tabella1_2[[#This Row],[DATA SCADENZA]]&gt;60,"DA PAGARE","PAGATA")</f>
        <v>DA PAGARE</v>
      </c>
    </row>
    <row r="444" spans="1:9" x14ac:dyDescent="0.3">
      <c r="A444">
        <v>407</v>
      </c>
      <c r="B444" s="1">
        <v>45389</v>
      </c>
      <c r="C444" s="3">
        <v>5100</v>
      </c>
      <c r="D444" t="s">
        <v>22</v>
      </c>
      <c r="E444" t="s">
        <v>11</v>
      </c>
      <c r="F444" s="1">
        <f t="shared" si="6"/>
        <v>45449</v>
      </c>
      <c r="G444" s="3">
        <f>22%*Tabella1_2[[#This Row],[IMPORTO]]</f>
        <v>1122</v>
      </c>
      <c r="H444" s="3">
        <f>Tabella1_2[[#This Row],[IMPORTO]]+Tabella1_2[[#This Row],[IVA]]</f>
        <v>6222</v>
      </c>
      <c r="I444" t="str">
        <f ca="1">IF(TODAY()-Tabella1_2[[#This Row],[DATA SCADENZA]]&gt;60,"DA PAGARE","PAGATA")</f>
        <v>DA PAGARE</v>
      </c>
    </row>
    <row r="445" spans="1:9" x14ac:dyDescent="0.3">
      <c r="A445">
        <v>397</v>
      </c>
      <c r="B445" s="1">
        <v>45389</v>
      </c>
      <c r="C445" s="3">
        <v>4600</v>
      </c>
      <c r="D445" t="s">
        <v>7</v>
      </c>
      <c r="E445" t="s">
        <v>12</v>
      </c>
      <c r="F445" s="1">
        <f t="shared" si="6"/>
        <v>45449</v>
      </c>
      <c r="G445" s="3">
        <f>22%*Tabella1_2[[#This Row],[IMPORTO]]</f>
        <v>1012</v>
      </c>
      <c r="H445" s="3">
        <f>Tabella1_2[[#This Row],[IMPORTO]]+Tabella1_2[[#This Row],[IVA]]</f>
        <v>5612</v>
      </c>
      <c r="I445" t="str">
        <f ca="1">IF(TODAY()-Tabella1_2[[#This Row],[DATA SCADENZA]]&gt;60,"DA PAGARE","PAGATA")</f>
        <v>DA PAGARE</v>
      </c>
    </row>
    <row r="446" spans="1:9" x14ac:dyDescent="0.3">
      <c r="A446">
        <v>67</v>
      </c>
      <c r="B446" s="1">
        <v>45389</v>
      </c>
      <c r="C446" s="3">
        <v>1420</v>
      </c>
      <c r="D446" t="s">
        <v>22</v>
      </c>
      <c r="E446" t="s">
        <v>13</v>
      </c>
      <c r="F446" s="1">
        <f t="shared" si="6"/>
        <v>45449</v>
      </c>
      <c r="G446" s="3">
        <f>22%*Tabella1_2[[#This Row],[IMPORTO]]</f>
        <v>312.39999999999998</v>
      </c>
      <c r="H446" s="3">
        <f>Tabella1_2[[#This Row],[IMPORTO]]+Tabella1_2[[#This Row],[IVA]]</f>
        <v>1732.4</v>
      </c>
      <c r="I446" t="str">
        <f ca="1">IF(TODAY()-Tabella1_2[[#This Row],[DATA SCADENZA]]&gt;60,"DA PAGARE","PAGATA")</f>
        <v>DA PAGARE</v>
      </c>
    </row>
    <row r="447" spans="1:9" x14ac:dyDescent="0.3">
      <c r="A447">
        <v>408</v>
      </c>
      <c r="B447" s="1">
        <v>45389</v>
      </c>
      <c r="C447" s="3">
        <v>5150</v>
      </c>
      <c r="D447" t="s">
        <v>9</v>
      </c>
      <c r="E447" t="s">
        <v>12</v>
      </c>
      <c r="F447" s="1">
        <f t="shared" si="6"/>
        <v>45449</v>
      </c>
      <c r="G447" s="3">
        <f>22%*Tabella1_2[[#This Row],[IMPORTO]]</f>
        <v>1133</v>
      </c>
      <c r="H447" s="3">
        <f>Tabella1_2[[#This Row],[IMPORTO]]+Tabella1_2[[#This Row],[IVA]]</f>
        <v>6283</v>
      </c>
      <c r="I447" t="str">
        <f ca="1">IF(TODAY()-Tabella1_2[[#This Row],[DATA SCADENZA]]&gt;60,"DA PAGARE","PAGATA")</f>
        <v>DA PAGARE</v>
      </c>
    </row>
    <row r="448" spans="1:9" x14ac:dyDescent="0.3">
      <c r="A448">
        <v>472</v>
      </c>
      <c r="B448" s="1">
        <v>45388</v>
      </c>
      <c r="C448" s="3">
        <v>6800</v>
      </c>
      <c r="D448" t="s">
        <v>4</v>
      </c>
      <c r="E448" t="s">
        <v>13</v>
      </c>
      <c r="F448" s="1">
        <f t="shared" si="6"/>
        <v>45448</v>
      </c>
      <c r="G448" s="3">
        <f>22%*Tabella1_2[[#This Row],[IMPORTO]]</f>
        <v>1496</v>
      </c>
      <c r="H448" s="3">
        <f>Tabella1_2[[#This Row],[IMPORTO]]+Tabella1_2[[#This Row],[IVA]]</f>
        <v>8296</v>
      </c>
      <c r="I448" t="str">
        <f ca="1">IF(TODAY()-Tabella1_2[[#This Row],[DATA SCADENZA]]&gt;60,"DA PAGARE","PAGATA")</f>
        <v>DA PAGARE</v>
      </c>
    </row>
    <row r="449" spans="1:9" x14ac:dyDescent="0.3">
      <c r="A449">
        <v>497</v>
      </c>
      <c r="B449" s="1">
        <v>45388</v>
      </c>
      <c r="C449" s="3">
        <v>4300</v>
      </c>
      <c r="D449" t="s">
        <v>6</v>
      </c>
      <c r="E449" t="s">
        <v>14</v>
      </c>
      <c r="F449" s="1">
        <f t="shared" si="6"/>
        <v>45448</v>
      </c>
      <c r="G449" s="3">
        <f>22%*Tabella1_2[[#This Row],[IMPORTO]]</f>
        <v>946</v>
      </c>
      <c r="H449" s="3">
        <f>Tabella1_2[[#This Row],[IMPORTO]]+Tabella1_2[[#This Row],[IVA]]</f>
        <v>5246</v>
      </c>
      <c r="I449" t="str">
        <f ca="1">IF(TODAY()-Tabella1_2[[#This Row],[DATA SCADENZA]]&gt;60,"DA PAGARE","PAGATA")</f>
        <v>DA PAGARE</v>
      </c>
    </row>
    <row r="450" spans="1:9" x14ac:dyDescent="0.3">
      <c r="A450">
        <v>473</v>
      </c>
      <c r="B450" s="1">
        <v>45388</v>
      </c>
      <c r="C450" s="3">
        <v>6700</v>
      </c>
      <c r="D450" t="s">
        <v>5</v>
      </c>
      <c r="E450" t="s">
        <v>13</v>
      </c>
      <c r="F450" s="1">
        <f t="shared" si="6"/>
        <v>45448</v>
      </c>
      <c r="G450" s="3">
        <f>22%*Tabella1_2[[#This Row],[IMPORTO]]</f>
        <v>1474</v>
      </c>
      <c r="H450" s="3">
        <f>Tabella1_2[[#This Row],[IMPORTO]]+Tabella1_2[[#This Row],[IVA]]</f>
        <v>8174</v>
      </c>
      <c r="I450" t="str">
        <f ca="1">IF(TODAY()-Tabella1_2[[#This Row],[DATA SCADENZA]]&gt;60,"DA PAGARE","PAGATA")</f>
        <v>DA PAGARE</v>
      </c>
    </row>
    <row r="451" spans="1:9" x14ac:dyDescent="0.3">
      <c r="A451">
        <v>142</v>
      </c>
      <c r="B451" s="1">
        <v>45388</v>
      </c>
      <c r="C451" s="3">
        <v>2920</v>
      </c>
      <c r="D451" t="s">
        <v>7</v>
      </c>
      <c r="E451" t="s">
        <v>12</v>
      </c>
      <c r="F451" s="1">
        <f t="shared" ref="F451:F500" si="7">B451+60</f>
        <v>45448</v>
      </c>
      <c r="G451" s="3">
        <f>22%*Tabella1_2[[#This Row],[IMPORTO]]</f>
        <v>642.4</v>
      </c>
      <c r="H451" s="3">
        <f>Tabella1_2[[#This Row],[IMPORTO]]+Tabella1_2[[#This Row],[IVA]]</f>
        <v>3562.4</v>
      </c>
      <c r="I451" t="str">
        <f ca="1">IF(TODAY()-Tabella1_2[[#This Row],[DATA SCADENZA]]&gt;60,"DA PAGARE","PAGATA")</f>
        <v>DA PAGARE</v>
      </c>
    </row>
    <row r="452" spans="1:9" x14ac:dyDescent="0.3">
      <c r="A452">
        <v>334</v>
      </c>
      <c r="B452" s="1">
        <v>45388</v>
      </c>
      <c r="C452" s="3">
        <v>1450</v>
      </c>
      <c r="D452" t="s">
        <v>22</v>
      </c>
      <c r="E452" t="s">
        <v>11</v>
      </c>
      <c r="F452" s="1">
        <f t="shared" si="7"/>
        <v>45448</v>
      </c>
      <c r="G452" s="3">
        <f>22%*Tabella1_2[[#This Row],[IMPORTO]]</f>
        <v>319</v>
      </c>
      <c r="H452" s="3">
        <f>Tabella1_2[[#This Row],[IMPORTO]]+Tabella1_2[[#This Row],[IVA]]</f>
        <v>1769</v>
      </c>
      <c r="I452" t="str">
        <f ca="1">IF(TODAY()-Tabella1_2[[#This Row],[DATA SCADENZA]]&gt;60,"DA PAGARE","PAGATA")</f>
        <v>DA PAGARE</v>
      </c>
    </row>
    <row r="453" spans="1:9" x14ac:dyDescent="0.3">
      <c r="A453">
        <v>163</v>
      </c>
      <c r="B453" s="1">
        <v>45388</v>
      </c>
      <c r="C453" s="3">
        <v>3340</v>
      </c>
      <c r="D453" t="s">
        <v>22</v>
      </c>
      <c r="E453" t="s">
        <v>13</v>
      </c>
      <c r="F453" s="1">
        <f t="shared" si="7"/>
        <v>45448</v>
      </c>
      <c r="G453" s="3">
        <f>22%*Tabella1_2[[#This Row],[IMPORTO]]</f>
        <v>734.8</v>
      </c>
      <c r="H453" s="3">
        <f>Tabella1_2[[#This Row],[IMPORTO]]+Tabella1_2[[#This Row],[IVA]]</f>
        <v>4074.8</v>
      </c>
      <c r="I453" t="str">
        <f ca="1">IF(TODAY()-Tabella1_2[[#This Row],[DATA SCADENZA]]&gt;60,"DA PAGARE","PAGATA")</f>
        <v>DA PAGARE</v>
      </c>
    </row>
    <row r="454" spans="1:9" x14ac:dyDescent="0.3">
      <c r="A454">
        <v>146</v>
      </c>
      <c r="B454" s="1">
        <v>45388</v>
      </c>
      <c r="C454" s="3">
        <v>3000</v>
      </c>
      <c r="D454" t="s">
        <v>22</v>
      </c>
      <c r="E454" t="s">
        <v>12</v>
      </c>
      <c r="F454" s="1">
        <f t="shared" si="7"/>
        <v>45448</v>
      </c>
      <c r="G454" s="3">
        <f>22%*Tabella1_2[[#This Row],[IMPORTO]]</f>
        <v>660</v>
      </c>
      <c r="H454" s="3">
        <f>Tabella1_2[[#This Row],[IMPORTO]]+Tabella1_2[[#This Row],[IVA]]</f>
        <v>3660</v>
      </c>
      <c r="I454" t="str">
        <f ca="1">IF(TODAY()-Tabella1_2[[#This Row],[DATA SCADENZA]]&gt;60,"DA PAGARE","PAGATA")</f>
        <v>DA PAGARE</v>
      </c>
    </row>
    <row r="455" spans="1:9" x14ac:dyDescent="0.3">
      <c r="A455">
        <v>114</v>
      </c>
      <c r="B455" s="1">
        <v>45388</v>
      </c>
      <c r="C455" s="3">
        <v>2360</v>
      </c>
      <c r="D455" t="s">
        <v>8</v>
      </c>
      <c r="E455" t="s">
        <v>12</v>
      </c>
      <c r="F455" s="1">
        <f t="shared" si="7"/>
        <v>45448</v>
      </c>
      <c r="G455" s="3">
        <f>22%*Tabella1_2[[#This Row],[IMPORTO]]</f>
        <v>519.20000000000005</v>
      </c>
      <c r="H455" s="3">
        <f>Tabella1_2[[#This Row],[IMPORTO]]+Tabella1_2[[#This Row],[IVA]]</f>
        <v>2879.2</v>
      </c>
      <c r="I455" t="str">
        <f ca="1">IF(TODAY()-Tabella1_2[[#This Row],[DATA SCADENZA]]&gt;60,"DA PAGARE","PAGATA")</f>
        <v>DA PAGARE</v>
      </c>
    </row>
    <row r="456" spans="1:9" x14ac:dyDescent="0.3">
      <c r="A456">
        <v>113</v>
      </c>
      <c r="B456" s="1">
        <v>45388</v>
      </c>
      <c r="C456" s="3">
        <v>2340</v>
      </c>
      <c r="D456" t="s">
        <v>22</v>
      </c>
      <c r="E456" t="s">
        <v>11</v>
      </c>
      <c r="F456" s="1">
        <f t="shared" si="7"/>
        <v>45448</v>
      </c>
      <c r="G456" s="3">
        <f>22%*Tabella1_2[[#This Row],[IMPORTO]]</f>
        <v>514.79999999999995</v>
      </c>
      <c r="H456" s="3">
        <f>Tabella1_2[[#This Row],[IMPORTO]]+Tabella1_2[[#This Row],[IVA]]</f>
        <v>2854.8</v>
      </c>
      <c r="I456" t="str">
        <f ca="1">IF(TODAY()-Tabella1_2[[#This Row],[DATA SCADENZA]]&gt;60,"DA PAGARE","PAGATA")</f>
        <v>DA PAGARE</v>
      </c>
    </row>
    <row r="457" spans="1:9" x14ac:dyDescent="0.3">
      <c r="A457">
        <v>338</v>
      </c>
      <c r="B457" s="1">
        <v>45388</v>
      </c>
      <c r="C457" s="3">
        <v>1650</v>
      </c>
      <c r="D457" t="s">
        <v>8</v>
      </c>
      <c r="E457" t="s">
        <v>12</v>
      </c>
      <c r="F457" s="1">
        <f t="shared" si="7"/>
        <v>45448</v>
      </c>
      <c r="G457" s="3">
        <f>22%*Tabella1_2[[#This Row],[IMPORTO]]</f>
        <v>363</v>
      </c>
      <c r="H457" s="3">
        <f>Tabella1_2[[#This Row],[IMPORTO]]+Tabella1_2[[#This Row],[IVA]]</f>
        <v>2013</v>
      </c>
      <c r="I457" t="str">
        <f ca="1">IF(TODAY()-Tabella1_2[[#This Row],[DATA SCADENZA]]&gt;60,"DA PAGARE","PAGATA")</f>
        <v>DA PAGARE</v>
      </c>
    </row>
    <row r="458" spans="1:9" x14ac:dyDescent="0.3">
      <c r="A458">
        <v>346</v>
      </c>
      <c r="B458" s="1">
        <v>45388</v>
      </c>
      <c r="C458" s="3">
        <v>2050</v>
      </c>
      <c r="D458" t="s">
        <v>7</v>
      </c>
      <c r="E458" t="s">
        <v>13</v>
      </c>
      <c r="F458" s="1">
        <f t="shared" si="7"/>
        <v>45448</v>
      </c>
      <c r="G458" s="3">
        <f>22%*Tabella1_2[[#This Row],[IMPORTO]]</f>
        <v>451</v>
      </c>
      <c r="H458" s="3">
        <f>Tabella1_2[[#This Row],[IMPORTO]]+Tabella1_2[[#This Row],[IVA]]</f>
        <v>2501</v>
      </c>
      <c r="I458" t="str">
        <f ca="1">IF(TODAY()-Tabella1_2[[#This Row],[DATA SCADENZA]]&gt;60,"DA PAGARE","PAGATA")</f>
        <v>DA PAGARE</v>
      </c>
    </row>
    <row r="459" spans="1:9" x14ac:dyDescent="0.3">
      <c r="A459">
        <v>165</v>
      </c>
      <c r="B459" s="1">
        <v>45388</v>
      </c>
      <c r="C459" s="3">
        <v>3380</v>
      </c>
      <c r="D459" t="s">
        <v>8</v>
      </c>
      <c r="E459" t="s">
        <v>13</v>
      </c>
      <c r="F459" s="1">
        <f t="shared" si="7"/>
        <v>45448</v>
      </c>
      <c r="G459" s="3">
        <f>22%*Tabella1_2[[#This Row],[IMPORTO]]</f>
        <v>743.6</v>
      </c>
      <c r="H459" s="3">
        <f>Tabella1_2[[#This Row],[IMPORTO]]+Tabella1_2[[#This Row],[IVA]]</f>
        <v>4123.6000000000004</v>
      </c>
      <c r="I459" t="str">
        <f ca="1">IF(TODAY()-Tabella1_2[[#This Row],[DATA SCADENZA]]&gt;60,"DA PAGARE","PAGATA")</f>
        <v>DA PAGARE</v>
      </c>
    </row>
    <row r="460" spans="1:9" x14ac:dyDescent="0.3">
      <c r="A460">
        <v>189</v>
      </c>
      <c r="B460" s="1">
        <v>45388</v>
      </c>
      <c r="C460" s="3">
        <v>3860</v>
      </c>
      <c r="D460" t="s">
        <v>4</v>
      </c>
      <c r="E460" t="s">
        <v>14</v>
      </c>
      <c r="F460" s="1">
        <f t="shared" si="7"/>
        <v>45448</v>
      </c>
      <c r="G460" s="3">
        <f>22%*Tabella1_2[[#This Row],[IMPORTO]]</f>
        <v>849.2</v>
      </c>
      <c r="H460" s="3">
        <f>Tabella1_2[[#This Row],[IMPORTO]]+Tabella1_2[[#This Row],[IVA]]</f>
        <v>4709.2</v>
      </c>
      <c r="I460" t="str">
        <f ca="1">IF(TODAY()-Tabella1_2[[#This Row],[DATA SCADENZA]]&gt;60,"DA PAGARE","PAGATA")</f>
        <v>DA PAGARE</v>
      </c>
    </row>
    <row r="461" spans="1:9" x14ac:dyDescent="0.3">
      <c r="A461">
        <v>274</v>
      </c>
      <c r="B461" s="1">
        <v>45388</v>
      </c>
      <c r="C461" s="3">
        <v>5560</v>
      </c>
      <c r="D461" t="s">
        <v>4</v>
      </c>
      <c r="E461" t="s">
        <v>11</v>
      </c>
      <c r="F461" s="1">
        <f t="shared" si="7"/>
        <v>45448</v>
      </c>
      <c r="G461" s="3">
        <f>22%*Tabella1_2[[#This Row],[IMPORTO]]</f>
        <v>1223.2</v>
      </c>
      <c r="H461" s="3">
        <f>Tabella1_2[[#This Row],[IMPORTO]]+Tabella1_2[[#This Row],[IVA]]</f>
        <v>6783.2</v>
      </c>
      <c r="I461" t="str">
        <f ca="1">IF(TODAY()-Tabella1_2[[#This Row],[DATA SCADENZA]]&gt;60,"DA PAGARE","PAGATA")</f>
        <v>DA PAGARE</v>
      </c>
    </row>
    <row r="462" spans="1:9" x14ac:dyDescent="0.3">
      <c r="A462">
        <v>241</v>
      </c>
      <c r="B462" s="1">
        <v>45388</v>
      </c>
      <c r="C462" s="3">
        <v>4900</v>
      </c>
      <c r="D462" t="s">
        <v>5</v>
      </c>
      <c r="E462" t="s">
        <v>13</v>
      </c>
      <c r="F462" s="1">
        <f t="shared" si="7"/>
        <v>45448</v>
      </c>
      <c r="G462" s="3">
        <f>22%*Tabella1_2[[#This Row],[IMPORTO]]</f>
        <v>1078</v>
      </c>
      <c r="H462" s="3">
        <f>Tabella1_2[[#This Row],[IMPORTO]]+Tabella1_2[[#This Row],[IVA]]</f>
        <v>5978</v>
      </c>
      <c r="I462" t="str">
        <f ca="1">IF(TODAY()-Tabella1_2[[#This Row],[DATA SCADENZA]]&gt;60,"DA PAGARE","PAGATA")</f>
        <v>DA PAGARE</v>
      </c>
    </row>
    <row r="463" spans="1:9" x14ac:dyDescent="0.3">
      <c r="A463">
        <v>213</v>
      </c>
      <c r="B463" s="1">
        <v>45388</v>
      </c>
      <c r="C463" s="3">
        <v>4340</v>
      </c>
      <c r="D463" t="s">
        <v>8</v>
      </c>
      <c r="E463" t="s">
        <v>13</v>
      </c>
      <c r="F463" s="1">
        <f t="shared" si="7"/>
        <v>45448</v>
      </c>
      <c r="G463" s="3">
        <f>22%*Tabella1_2[[#This Row],[IMPORTO]]</f>
        <v>954.8</v>
      </c>
      <c r="H463" s="3">
        <f>Tabella1_2[[#This Row],[IMPORTO]]+Tabella1_2[[#This Row],[IVA]]</f>
        <v>5294.8</v>
      </c>
      <c r="I463" t="str">
        <f ca="1">IF(TODAY()-Tabella1_2[[#This Row],[DATA SCADENZA]]&gt;60,"DA PAGARE","PAGATA")</f>
        <v>DA PAGARE</v>
      </c>
    </row>
    <row r="464" spans="1:9" x14ac:dyDescent="0.3">
      <c r="A464">
        <v>178</v>
      </c>
      <c r="B464" s="1">
        <v>45388</v>
      </c>
      <c r="C464" s="3">
        <v>3640</v>
      </c>
      <c r="D464" t="s">
        <v>6</v>
      </c>
      <c r="E464" t="s">
        <v>13</v>
      </c>
      <c r="F464" s="1">
        <f t="shared" si="7"/>
        <v>45448</v>
      </c>
      <c r="G464" s="3">
        <f>22%*Tabella1_2[[#This Row],[IMPORTO]]</f>
        <v>800.8</v>
      </c>
      <c r="H464" s="3">
        <f>Tabella1_2[[#This Row],[IMPORTO]]+Tabella1_2[[#This Row],[IVA]]</f>
        <v>4440.8</v>
      </c>
      <c r="I464" t="str">
        <f ca="1">IF(TODAY()-Tabella1_2[[#This Row],[DATA SCADENZA]]&gt;60,"DA PAGARE","PAGATA")</f>
        <v>DA PAGARE</v>
      </c>
    </row>
    <row r="465" spans="1:9" x14ac:dyDescent="0.3">
      <c r="A465">
        <v>175</v>
      </c>
      <c r="B465" s="1">
        <v>45388</v>
      </c>
      <c r="C465" s="3">
        <v>3580</v>
      </c>
      <c r="D465" t="s">
        <v>3</v>
      </c>
      <c r="E465" t="s">
        <v>14</v>
      </c>
      <c r="F465" s="1">
        <f t="shared" si="7"/>
        <v>45448</v>
      </c>
      <c r="G465" s="3">
        <f>22%*Tabella1_2[[#This Row],[IMPORTO]]</f>
        <v>787.6</v>
      </c>
      <c r="H465" s="3">
        <f>Tabella1_2[[#This Row],[IMPORTO]]+Tabella1_2[[#This Row],[IVA]]</f>
        <v>4367.6000000000004</v>
      </c>
      <c r="I465" t="str">
        <f ca="1">IF(TODAY()-Tabella1_2[[#This Row],[DATA SCADENZA]]&gt;60,"DA PAGARE","PAGATA")</f>
        <v>DA PAGARE</v>
      </c>
    </row>
    <row r="466" spans="1:9" x14ac:dyDescent="0.3">
      <c r="A466">
        <v>275</v>
      </c>
      <c r="B466" s="1">
        <v>45388</v>
      </c>
      <c r="C466" s="3">
        <v>5580</v>
      </c>
      <c r="D466" t="s">
        <v>5</v>
      </c>
      <c r="E466" t="s">
        <v>13</v>
      </c>
      <c r="F466" s="1">
        <f t="shared" si="7"/>
        <v>45448</v>
      </c>
      <c r="G466" s="3">
        <f>22%*Tabella1_2[[#This Row],[IMPORTO]]</f>
        <v>1227.5999999999999</v>
      </c>
      <c r="H466" s="3">
        <f>Tabella1_2[[#This Row],[IMPORTO]]+Tabella1_2[[#This Row],[IVA]]</f>
        <v>6807.6</v>
      </c>
      <c r="I466" t="str">
        <f ca="1">IF(TODAY()-Tabella1_2[[#This Row],[DATA SCADENZA]]&gt;60,"DA PAGARE","PAGATA")</f>
        <v>DA PAGARE</v>
      </c>
    </row>
    <row r="467" spans="1:9" x14ac:dyDescent="0.3">
      <c r="A467">
        <v>186</v>
      </c>
      <c r="B467" s="1">
        <v>45388</v>
      </c>
      <c r="C467" s="3">
        <v>3800</v>
      </c>
      <c r="D467" t="s">
        <v>22</v>
      </c>
      <c r="E467" t="s">
        <v>14</v>
      </c>
      <c r="F467" s="1">
        <f t="shared" si="7"/>
        <v>45448</v>
      </c>
      <c r="G467" s="3">
        <f>22%*Tabella1_2[[#This Row],[IMPORTO]]</f>
        <v>836</v>
      </c>
      <c r="H467" s="3">
        <f>Tabella1_2[[#This Row],[IMPORTO]]+Tabella1_2[[#This Row],[IVA]]</f>
        <v>4636</v>
      </c>
      <c r="I467" t="str">
        <f ca="1">IF(TODAY()-Tabella1_2[[#This Row],[DATA SCADENZA]]&gt;60,"DA PAGARE","PAGATA")</f>
        <v>DA PAGARE</v>
      </c>
    </row>
    <row r="468" spans="1:9" x14ac:dyDescent="0.3">
      <c r="A468">
        <v>230</v>
      </c>
      <c r="B468" s="1">
        <v>45388</v>
      </c>
      <c r="C468" s="3">
        <v>4680</v>
      </c>
      <c r="D468" t="s">
        <v>8</v>
      </c>
      <c r="E468" t="s">
        <v>12</v>
      </c>
      <c r="F468" s="1">
        <f t="shared" si="7"/>
        <v>45448</v>
      </c>
      <c r="G468" s="3">
        <f>22%*Tabella1_2[[#This Row],[IMPORTO]]</f>
        <v>1029.5999999999999</v>
      </c>
      <c r="H468" s="3">
        <f>Tabella1_2[[#This Row],[IMPORTO]]+Tabella1_2[[#This Row],[IVA]]</f>
        <v>5709.6</v>
      </c>
      <c r="I468" t="str">
        <f ca="1">IF(TODAY()-Tabella1_2[[#This Row],[DATA SCADENZA]]&gt;60,"DA PAGARE","PAGATA")</f>
        <v>DA PAGARE</v>
      </c>
    </row>
    <row r="469" spans="1:9" x14ac:dyDescent="0.3">
      <c r="A469">
        <v>436</v>
      </c>
      <c r="B469" s="1">
        <v>45388</v>
      </c>
      <c r="C469" s="3">
        <v>6550</v>
      </c>
      <c r="D469" t="s">
        <v>22</v>
      </c>
      <c r="E469" t="s">
        <v>12</v>
      </c>
      <c r="F469" s="1">
        <f t="shared" si="7"/>
        <v>45448</v>
      </c>
      <c r="G469" s="3">
        <f>22%*Tabella1_2[[#This Row],[IMPORTO]]</f>
        <v>1441</v>
      </c>
      <c r="H469" s="3">
        <f>Tabella1_2[[#This Row],[IMPORTO]]+Tabella1_2[[#This Row],[IVA]]</f>
        <v>7991</v>
      </c>
      <c r="I469" t="str">
        <f ca="1">IF(TODAY()-Tabella1_2[[#This Row],[DATA SCADENZA]]&gt;60,"DA PAGARE","PAGATA")</f>
        <v>DA PAGARE</v>
      </c>
    </row>
    <row r="470" spans="1:9" x14ac:dyDescent="0.3">
      <c r="A470">
        <v>442</v>
      </c>
      <c r="B470" s="1">
        <v>45388</v>
      </c>
      <c r="C470" s="3">
        <v>6850</v>
      </c>
      <c r="D470" t="s">
        <v>9</v>
      </c>
      <c r="E470" t="s">
        <v>11</v>
      </c>
      <c r="F470" s="1">
        <f t="shared" si="7"/>
        <v>45448</v>
      </c>
      <c r="G470" s="3">
        <f>22%*Tabella1_2[[#This Row],[IMPORTO]]</f>
        <v>1507</v>
      </c>
      <c r="H470" s="3">
        <f>Tabella1_2[[#This Row],[IMPORTO]]+Tabella1_2[[#This Row],[IVA]]</f>
        <v>8357</v>
      </c>
      <c r="I470" t="str">
        <f ca="1">IF(TODAY()-Tabella1_2[[#This Row],[DATA SCADENZA]]&gt;60,"DA PAGARE","PAGATA")</f>
        <v>DA PAGARE</v>
      </c>
    </row>
    <row r="471" spans="1:9" x14ac:dyDescent="0.3">
      <c r="A471">
        <v>429</v>
      </c>
      <c r="B471" s="1">
        <v>45388</v>
      </c>
      <c r="C471" s="3">
        <v>6200</v>
      </c>
      <c r="D471" t="s">
        <v>6</v>
      </c>
      <c r="E471" t="s">
        <v>13</v>
      </c>
      <c r="F471" s="1">
        <f t="shared" si="7"/>
        <v>45448</v>
      </c>
      <c r="G471" s="3">
        <f>22%*Tabella1_2[[#This Row],[IMPORTO]]</f>
        <v>1364</v>
      </c>
      <c r="H471" s="3">
        <f>Tabella1_2[[#This Row],[IMPORTO]]+Tabella1_2[[#This Row],[IVA]]</f>
        <v>7564</v>
      </c>
      <c r="I471" t="str">
        <f ca="1">IF(TODAY()-Tabella1_2[[#This Row],[DATA SCADENZA]]&gt;60,"DA PAGARE","PAGATA")</f>
        <v>DA PAGARE</v>
      </c>
    </row>
    <row r="472" spans="1:9" x14ac:dyDescent="0.3">
      <c r="A472">
        <v>417</v>
      </c>
      <c r="B472" s="1">
        <v>45388</v>
      </c>
      <c r="C472" s="3">
        <v>5600</v>
      </c>
      <c r="D472" t="s">
        <v>8</v>
      </c>
      <c r="E472" t="s">
        <v>13</v>
      </c>
      <c r="F472" s="1">
        <f t="shared" si="7"/>
        <v>45448</v>
      </c>
      <c r="G472" s="3">
        <f>22%*Tabella1_2[[#This Row],[IMPORTO]]</f>
        <v>1232</v>
      </c>
      <c r="H472" s="3">
        <f>Tabella1_2[[#This Row],[IMPORTO]]+Tabella1_2[[#This Row],[IVA]]</f>
        <v>6832</v>
      </c>
      <c r="I472" t="str">
        <f ca="1">IF(TODAY()-Tabella1_2[[#This Row],[DATA SCADENZA]]&gt;60,"DA PAGARE","PAGATA")</f>
        <v>DA PAGARE</v>
      </c>
    </row>
    <row r="473" spans="1:9" x14ac:dyDescent="0.3">
      <c r="A473">
        <v>80</v>
      </c>
      <c r="B473" s="1">
        <v>45388</v>
      </c>
      <c r="C473" s="3">
        <v>1680</v>
      </c>
      <c r="D473" t="s">
        <v>8</v>
      </c>
      <c r="E473" t="s">
        <v>13</v>
      </c>
      <c r="F473" s="1">
        <f t="shared" si="7"/>
        <v>45448</v>
      </c>
      <c r="G473" s="3">
        <f>22%*Tabella1_2[[#This Row],[IMPORTO]]</f>
        <v>369.6</v>
      </c>
      <c r="H473" s="3">
        <f>Tabella1_2[[#This Row],[IMPORTO]]+Tabella1_2[[#This Row],[IVA]]</f>
        <v>2049.6</v>
      </c>
      <c r="I473" t="str">
        <f ca="1">IF(TODAY()-Tabella1_2[[#This Row],[DATA SCADENZA]]&gt;60,"DA PAGARE","PAGATA")</f>
        <v>DA PAGARE</v>
      </c>
    </row>
    <row r="474" spans="1:9" x14ac:dyDescent="0.3">
      <c r="A474">
        <v>54</v>
      </c>
      <c r="B474" s="1">
        <v>45388</v>
      </c>
      <c r="C474" s="3">
        <v>1160</v>
      </c>
      <c r="D474" t="s">
        <v>5</v>
      </c>
      <c r="E474" t="s">
        <v>11</v>
      </c>
      <c r="F474" s="1">
        <f t="shared" si="7"/>
        <v>45448</v>
      </c>
      <c r="G474" s="3">
        <f>22%*Tabella1_2[[#This Row],[IMPORTO]]</f>
        <v>255.2</v>
      </c>
      <c r="H474" s="3">
        <f>Tabella1_2[[#This Row],[IMPORTO]]+Tabella1_2[[#This Row],[IVA]]</f>
        <v>1415.2</v>
      </c>
      <c r="I474" t="str">
        <f ca="1">IF(TODAY()-Tabella1_2[[#This Row],[DATA SCADENZA]]&gt;60,"DA PAGARE","PAGATA")</f>
        <v>DA PAGARE</v>
      </c>
    </row>
    <row r="475" spans="1:9" x14ac:dyDescent="0.3">
      <c r="A475">
        <v>105</v>
      </c>
      <c r="B475" s="1">
        <v>45388</v>
      </c>
      <c r="C475" s="3">
        <v>2180</v>
      </c>
      <c r="D475" t="s">
        <v>5</v>
      </c>
      <c r="E475" t="s">
        <v>14</v>
      </c>
      <c r="F475" s="1">
        <f t="shared" si="7"/>
        <v>45448</v>
      </c>
      <c r="G475" s="3">
        <f>22%*Tabella1_2[[#This Row],[IMPORTO]]</f>
        <v>479.6</v>
      </c>
      <c r="H475" s="3">
        <f>Tabella1_2[[#This Row],[IMPORTO]]+Tabella1_2[[#This Row],[IVA]]</f>
        <v>2659.6</v>
      </c>
      <c r="I475" t="str">
        <f ca="1">IF(TODAY()-Tabella1_2[[#This Row],[DATA SCADENZA]]&gt;60,"DA PAGARE","PAGATA")</f>
        <v>DA PAGARE</v>
      </c>
    </row>
    <row r="476" spans="1:9" x14ac:dyDescent="0.3">
      <c r="A476">
        <v>211</v>
      </c>
      <c r="B476" s="1">
        <v>45387</v>
      </c>
      <c r="C476" s="3">
        <v>4300</v>
      </c>
      <c r="D476" t="s">
        <v>3</v>
      </c>
      <c r="E476" t="s">
        <v>11</v>
      </c>
      <c r="F476" s="1">
        <f t="shared" si="7"/>
        <v>45447</v>
      </c>
      <c r="G476" s="3">
        <f>22%*Tabella1_2[[#This Row],[IMPORTO]]</f>
        <v>946</v>
      </c>
      <c r="H476" s="3">
        <f>Tabella1_2[[#This Row],[IMPORTO]]+Tabella1_2[[#This Row],[IVA]]</f>
        <v>5246</v>
      </c>
      <c r="I476" t="str">
        <f ca="1">IF(TODAY()-Tabella1_2[[#This Row],[DATA SCADENZA]]&gt;60,"DA PAGARE","PAGATA")</f>
        <v>DA PAGARE</v>
      </c>
    </row>
    <row r="477" spans="1:9" x14ac:dyDescent="0.3">
      <c r="A477">
        <v>490</v>
      </c>
      <c r="B477" s="1">
        <v>45387</v>
      </c>
      <c r="C477" s="3">
        <v>5000</v>
      </c>
      <c r="D477" t="s">
        <v>5</v>
      </c>
      <c r="E477" t="s">
        <v>12</v>
      </c>
      <c r="F477" s="1">
        <f t="shared" si="7"/>
        <v>45447</v>
      </c>
      <c r="G477" s="3">
        <f>22%*Tabella1_2[[#This Row],[IMPORTO]]</f>
        <v>1100</v>
      </c>
      <c r="H477" s="3">
        <f>Tabella1_2[[#This Row],[IMPORTO]]+Tabella1_2[[#This Row],[IVA]]</f>
        <v>6100</v>
      </c>
      <c r="I477" t="str">
        <f ca="1">IF(TODAY()-Tabella1_2[[#This Row],[DATA SCADENZA]]&gt;60,"DA PAGARE","PAGATA")</f>
        <v>DA PAGARE</v>
      </c>
    </row>
    <row r="478" spans="1:9" x14ac:dyDescent="0.3">
      <c r="A478">
        <v>38</v>
      </c>
      <c r="B478" s="1">
        <v>45387</v>
      </c>
      <c r="C478" s="3">
        <v>840</v>
      </c>
      <c r="D478" t="s">
        <v>6</v>
      </c>
      <c r="E478" t="s">
        <v>13</v>
      </c>
      <c r="F478" s="1">
        <f t="shared" si="7"/>
        <v>45447</v>
      </c>
      <c r="G478" s="3">
        <f>22%*Tabella1_2[[#This Row],[IMPORTO]]</f>
        <v>184.8</v>
      </c>
      <c r="H478" s="3">
        <f>Tabella1_2[[#This Row],[IMPORTO]]+Tabella1_2[[#This Row],[IVA]]</f>
        <v>1024.8</v>
      </c>
      <c r="I478" t="str">
        <f ca="1">IF(TODAY()-Tabella1_2[[#This Row],[DATA SCADENZA]]&gt;60,"DA PAGARE","PAGATA")</f>
        <v>DA PAGARE</v>
      </c>
    </row>
    <row r="479" spans="1:9" x14ac:dyDescent="0.3">
      <c r="A479">
        <v>52</v>
      </c>
      <c r="B479" s="1">
        <v>45387</v>
      </c>
      <c r="C479" s="3">
        <v>1120</v>
      </c>
      <c r="D479" t="s">
        <v>3</v>
      </c>
      <c r="E479" t="s">
        <v>13</v>
      </c>
      <c r="F479" s="1">
        <f t="shared" si="7"/>
        <v>45447</v>
      </c>
      <c r="G479" s="3">
        <f>22%*Tabella1_2[[#This Row],[IMPORTO]]</f>
        <v>246.4</v>
      </c>
      <c r="H479" s="3">
        <f>Tabella1_2[[#This Row],[IMPORTO]]+Tabella1_2[[#This Row],[IVA]]</f>
        <v>1366.4</v>
      </c>
      <c r="I479" t="str">
        <f ca="1">IF(TODAY()-Tabella1_2[[#This Row],[DATA SCADENZA]]&gt;60,"DA PAGARE","PAGATA")</f>
        <v>DA PAGARE</v>
      </c>
    </row>
    <row r="480" spans="1:9" x14ac:dyDescent="0.3">
      <c r="A480">
        <v>190</v>
      </c>
      <c r="B480" s="1">
        <v>45387</v>
      </c>
      <c r="C480" s="3">
        <v>3880</v>
      </c>
      <c r="D480" t="s">
        <v>5</v>
      </c>
      <c r="E480" t="s">
        <v>11</v>
      </c>
      <c r="F480" s="1">
        <f t="shared" si="7"/>
        <v>45447</v>
      </c>
      <c r="G480" s="3">
        <f>22%*Tabella1_2[[#This Row],[IMPORTO]]</f>
        <v>853.6</v>
      </c>
      <c r="H480" s="3">
        <f>Tabella1_2[[#This Row],[IMPORTO]]+Tabella1_2[[#This Row],[IVA]]</f>
        <v>4733.6000000000004</v>
      </c>
      <c r="I480" t="str">
        <f ca="1">IF(TODAY()-Tabella1_2[[#This Row],[DATA SCADENZA]]&gt;60,"DA PAGARE","PAGATA")</f>
        <v>DA PAGARE</v>
      </c>
    </row>
    <row r="481" spans="1:9" x14ac:dyDescent="0.3">
      <c r="A481">
        <v>214</v>
      </c>
      <c r="B481" s="1">
        <v>45387</v>
      </c>
      <c r="C481" s="3">
        <v>4360</v>
      </c>
      <c r="D481" t="s">
        <v>22</v>
      </c>
      <c r="E481" t="s">
        <v>14</v>
      </c>
      <c r="F481" s="1">
        <f t="shared" si="7"/>
        <v>45447</v>
      </c>
      <c r="G481" s="3">
        <f>22%*Tabella1_2[[#This Row],[IMPORTO]]</f>
        <v>959.2</v>
      </c>
      <c r="H481" s="3">
        <f>Tabella1_2[[#This Row],[IMPORTO]]+Tabella1_2[[#This Row],[IVA]]</f>
        <v>5319.2</v>
      </c>
      <c r="I481" t="str">
        <f ca="1">IF(TODAY()-Tabella1_2[[#This Row],[DATA SCADENZA]]&gt;60,"DA PAGARE","PAGATA")</f>
        <v>DA PAGARE</v>
      </c>
    </row>
    <row r="482" spans="1:9" x14ac:dyDescent="0.3">
      <c r="A482">
        <v>215</v>
      </c>
      <c r="B482" s="1">
        <v>45387</v>
      </c>
      <c r="C482" s="3">
        <v>4380</v>
      </c>
      <c r="D482" t="s">
        <v>22</v>
      </c>
      <c r="E482" t="s">
        <v>12</v>
      </c>
      <c r="F482" s="1">
        <f t="shared" si="7"/>
        <v>45447</v>
      </c>
      <c r="G482" s="3">
        <f>22%*Tabella1_2[[#This Row],[IMPORTO]]</f>
        <v>963.6</v>
      </c>
      <c r="H482" s="3">
        <f>Tabella1_2[[#This Row],[IMPORTO]]+Tabella1_2[[#This Row],[IVA]]</f>
        <v>5343.6</v>
      </c>
      <c r="I482" t="str">
        <f ca="1">IF(TODAY()-Tabella1_2[[#This Row],[DATA SCADENZA]]&gt;60,"DA PAGARE","PAGATA")</f>
        <v>DA PAGARE</v>
      </c>
    </row>
    <row r="483" spans="1:9" x14ac:dyDescent="0.3">
      <c r="A483">
        <v>236</v>
      </c>
      <c r="B483" s="1">
        <v>45387</v>
      </c>
      <c r="C483" s="3">
        <v>4800</v>
      </c>
      <c r="D483" t="s">
        <v>8</v>
      </c>
      <c r="E483" t="s">
        <v>11</v>
      </c>
      <c r="F483" s="1">
        <f t="shared" si="7"/>
        <v>45447</v>
      </c>
      <c r="G483" s="3">
        <f>22%*Tabella1_2[[#This Row],[IMPORTO]]</f>
        <v>1056</v>
      </c>
      <c r="H483" s="3">
        <f>Tabella1_2[[#This Row],[IMPORTO]]+Tabella1_2[[#This Row],[IVA]]</f>
        <v>5856</v>
      </c>
      <c r="I483" t="str">
        <f ca="1">IF(TODAY()-Tabella1_2[[#This Row],[DATA SCADENZA]]&gt;60,"DA PAGARE","PAGATA")</f>
        <v>DA PAGARE</v>
      </c>
    </row>
    <row r="484" spans="1:9" x14ac:dyDescent="0.3">
      <c r="A484">
        <v>440</v>
      </c>
      <c r="B484" s="1">
        <v>45387</v>
      </c>
      <c r="C484" s="3">
        <v>6750</v>
      </c>
      <c r="D484" t="s">
        <v>8</v>
      </c>
      <c r="E484" t="s">
        <v>12</v>
      </c>
      <c r="F484" s="1">
        <f t="shared" si="7"/>
        <v>45447</v>
      </c>
      <c r="G484" s="3">
        <f>22%*Tabella1_2[[#This Row],[IMPORTO]]</f>
        <v>1485</v>
      </c>
      <c r="H484" s="3">
        <f>Tabella1_2[[#This Row],[IMPORTO]]+Tabella1_2[[#This Row],[IVA]]</f>
        <v>8235</v>
      </c>
      <c r="I484" t="str">
        <f ca="1">IF(TODAY()-Tabella1_2[[#This Row],[DATA SCADENZA]]&gt;60,"DA PAGARE","PAGATA")</f>
        <v>DA PAGARE</v>
      </c>
    </row>
    <row r="485" spans="1:9" x14ac:dyDescent="0.3">
      <c r="A485">
        <v>200</v>
      </c>
      <c r="B485" s="1">
        <v>45387</v>
      </c>
      <c r="C485" s="3">
        <v>4080</v>
      </c>
      <c r="D485" t="s">
        <v>4</v>
      </c>
      <c r="E485" t="s">
        <v>14</v>
      </c>
      <c r="F485" s="1">
        <f t="shared" si="7"/>
        <v>45447</v>
      </c>
      <c r="G485" s="3">
        <f>22%*Tabella1_2[[#This Row],[IMPORTO]]</f>
        <v>897.6</v>
      </c>
      <c r="H485" s="3">
        <f>Tabella1_2[[#This Row],[IMPORTO]]+Tabella1_2[[#This Row],[IVA]]</f>
        <v>4977.6000000000004</v>
      </c>
      <c r="I485" t="str">
        <f ca="1">IF(TODAY()-Tabella1_2[[#This Row],[DATA SCADENZA]]&gt;60,"DA PAGARE","PAGATA")</f>
        <v>DA PAGARE</v>
      </c>
    </row>
    <row r="486" spans="1:9" x14ac:dyDescent="0.3">
      <c r="A486">
        <v>492</v>
      </c>
      <c r="B486" s="1">
        <v>45387</v>
      </c>
      <c r="C486" s="3">
        <v>4800</v>
      </c>
      <c r="D486" t="s">
        <v>22</v>
      </c>
      <c r="E486" t="s">
        <v>12</v>
      </c>
      <c r="F486" s="1">
        <f t="shared" si="7"/>
        <v>45447</v>
      </c>
      <c r="G486" s="3">
        <f>22%*Tabella1_2[[#This Row],[IMPORTO]]</f>
        <v>1056</v>
      </c>
      <c r="H486" s="3">
        <f>Tabella1_2[[#This Row],[IMPORTO]]+Tabella1_2[[#This Row],[IVA]]</f>
        <v>5856</v>
      </c>
      <c r="I486" t="str">
        <f ca="1">IF(TODAY()-Tabella1_2[[#This Row],[DATA SCADENZA]]&gt;60,"DA PAGARE","PAGATA")</f>
        <v>DA PAGARE</v>
      </c>
    </row>
    <row r="487" spans="1:9" x14ac:dyDescent="0.3">
      <c r="A487">
        <v>1</v>
      </c>
      <c r="B487" s="1">
        <v>45387</v>
      </c>
      <c r="C487" s="3">
        <v>100</v>
      </c>
      <c r="D487" t="s">
        <v>3</v>
      </c>
      <c r="E487" t="s">
        <v>11</v>
      </c>
      <c r="F487" s="1">
        <f t="shared" si="7"/>
        <v>45447</v>
      </c>
      <c r="G487" s="3">
        <f>22%*Tabella1_2[[#This Row],[IMPORTO]]</f>
        <v>22</v>
      </c>
      <c r="H487" s="3">
        <f>Tabella1_2[[#This Row],[IMPORTO]]+Tabella1_2[[#This Row],[IVA]]</f>
        <v>122</v>
      </c>
      <c r="I487" t="str">
        <f ca="1">IF(TODAY()-Tabella1_2[[#This Row],[DATA SCADENZA]]&gt;60,"DA PAGARE","PAGATA")</f>
        <v>DA PAGARE</v>
      </c>
    </row>
    <row r="488" spans="1:9" x14ac:dyDescent="0.3">
      <c r="A488">
        <v>71</v>
      </c>
      <c r="B488" s="1">
        <v>45387</v>
      </c>
      <c r="C488" s="3">
        <v>1500</v>
      </c>
      <c r="D488" t="s">
        <v>5</v>
      </c>
      <c r="E488" t="s">
        <v>11</v>
      </c>
      <c r="F488" s="1">
        <f t="shared" si="7"/>
        <v>45447</v>
      </c>
      <c r="G488" s="3">
        <f>22%*Tabella1_2[[#This Row],[IMPORTO]]</f>
        <v>330</v>
      </c>
      <c r="H488" s="3">
        <f>Tabella1_2[[#This Row],[IMPORTO]]+Tabella1_2[[#This Row],[IVA]]</f>
        <v>1830</v>
      </c>
      <c r="I488" t="str">
        <f ca="1">IF(TODAY()-Tabella1_2[[#This Row],[DATA SCADENZA]]&gt;60,"DA PAGARE","PAGATA")</f>
        <v>DA PAGARE</v>
      </c>
    </row>
    <row r="489" spans="1:9" x14ac:dyDescent="0.3">
      <c r="A489">
        <v>462</v>
      </c>
      <c r="B489" s="1">
        <v>45387</v>
      </c>
      <c r="C489" s="3">
        <v>7800</v>
      </c>
      <c r="D489" t="s">
        <v>5</v>
      </c>
      <c r="E489" t="s">
        <v>12</v>
      </c>
      <c r="F489" s="1">
        <f t="shared" si="7"/>
        <v>45447</v>
      </c>
      <c r="G489" s="3">
        <f>22%*Tabella1_2[[#This Row],[IMPORTO]]</f>
        <v>1716</v>
      </c>
      <c r="H489" s="3">
        <f>Tabella1_2[[#This Row],[IMPORTO]]+Tabella1_2[[#This Row],[IVA]]</f>
        <v>9516</v>
      </c>
      <c r="I489" t="str">
        <f ca="1">IF(TODAY()-Tabella1_2[[#This Row],[DATA SCADENZA]]&gt;60,"DA PAGARE","PAGATA")</f>
        <v>DA PAGARE</v>
      </c>
    </row>
    <row r="490" spans="1:9" x14ac:dyDescent="0.3">
      <c r="A490">
        <v>461</v>
      </c>
      <c r="B490" s="1">
        <v>45387</v>
      </c>
      <c r="C490" s="3">
        <v>7900</v>
      </c>
      <c r="D490" t="s">
        <v>4</v>
      </c>
      <c r="E490" t="s">
        <v>12</v>
      </c>
      <c r="F490" s="1">
        <f t="shared" si="7"/>
        <v>45447</v>
      </c>
      <c r="G490" s="3">
        <f>22%*Tabella1_2[[#This Row],[IMPORTO]]</f>
        <v>1738</v>
      </c>
      <c r="H490" s="3">
        <f>Tabella1_2[[#This Row],[IMPORTO]]+Tabella1_2[[#This Row],[IVA]]</f>
        <v>9638</v>
      </c>
      <c r="I490" t="str">
        <f ca="1">IF(TODAY()-Tabella1_2[[#This Row],[DATA SCADENZA]]&gt;60,"DA PAGARE","PAGATA")</f>
        <v>DA PAGARE</v>
      </c>
    </row>
    <row r="491" spans="1:9" x14ac:dyDescent="0.3">
      <c r="A491">
        <v>359</v>
      </c>
      <c r="B491" s="1">
        <v>45387</v>
      </c>
      <c r="C491" s="3">
        <v>2700</v>
      </c>
      <c r="D491" t="s">
        <v>4</v>
      </c>
      <c r="E491" t="s">
        <v>13</v>
      </c>
      <c r="F491" s="1">
        <f t="shared" si="7"/>
        <v>45447</v>
      </c>
      <c r="G491" s="3">
        <f>22%*Tabella1_2[[#This Row],[IMPORTO]]</f>
        <v>594</v>
      </c>
      <c r="H491" s="3">
        <f>Tabella1_2[[#This Row],[IMPORTO]]+Tabella1_2[[#This Row],[IVA]]</f>
        <v>3294</v>
      </c>
      <c r="I491" t="str">
        <f ca="1">IF(TODAY()-Tabella1_2[[#This Row],[DATA SCADENZA]]&gt;60,"DA PAGARE","PAGATA")</f>
        <v>DA PAGARE</v>
      </c>
    </row>
    <row r="492" spans="1:9" x14ac:dyDescent="0.3">
      <c r="A492">
        <v>132</v>
      </c>
      <c r="B492" s="1">
        <v>45387</v>
      </c>
      <c r="C492" s="3">
        <v>2720</v>
      </c>
      <c r="D492" t="s">
        <v>4</v>
      </c>
      <c r="E492" t="s">
        <v>12</v>
      </c>
      <c r="F492" s="1">
        <f t="shared" si="7"/>
        <v>45447</v>
      </c>
      <c r="G492" s="3">
        <f>22%*Tabella1_2[[#This Row],[IMPORTO]]</f>
        <v>598.4</v>
      </c>
      <c r="H492" s="3">
        <f>Tabella1_2[[#This Row],[IMPORTO]]+Tabella1_2[[#This Row],[IVA]]</f>
        <v>3318.4</v>
      </c>
      <c r="I492" t="str">
        <f ca="1">IF(TODAY()-Tabella1_2[[#This Row],[DATA SCADENZA]]&gt;60,"DA PAGARE","PAGATA")</f>
        <v>DA PAGARE</v>
      </c>
    </row>
    <row r="493" spans="1:9" x14ac:dyDescent="0.3">
      <c r="A493">
        <v>136</v>
      </c>
      <c r="B493" s="1">
        <v>45387</v>
      </c>
      <c r="C493" s="3">
        <v>2800</v>
      </c>
      <c r="D493" t="s">
        <v>9</v>
      </c>
      <c r="E493" t="s">
        <v>13</v>
      </c>
      <c r="F493" s="1">
        <f t="shared" si="7"/>
        <v>45447</v>
      </c>
      <c r="G493" s="3">
        <f>22%*Tabella1_2[[#This Row],[IMPORTO]]</f>
        <v>616</v>
      </c>
      <c r="H493" s="3">
        <f>Tabella1_2[[#This Row],[IMPORTO]]+Tabella1_2[[#This Row],[IVA]]</f>
        <v>3416</v>
      </c>
      <c r="I493" t="str">
        <f ca="1">IF(TODAY()-Tabella1_2[[#This Row],[DATA SCADENZA]]&gt;60,"DA PAGARE","PAGATA")</f>
        <v>DA PAGARE</v>
      </c>
    </row>
    <row r="494" spans="1:9" x14ac:dyDescent="0.3">
      <c r="A494">
        <v>70</v>
      </c>
      <c r="B494" s="1">
        <v>45387</v>
      </c>
      <c r="C494" s="3">
        <v>1480</v>
      </c>
      <c r="D494" t="s">
        <v>4</v>
      </c>
      <c r="E494" t="s">
        <v>12</v>
      </c>
      <c r="F494" s="1">
        <f t="shared" si="7"/>
        <v>45447</v>
      </c>
      <c r="G494" s="3">
        <f>22%*Tabella1_2[[#This Row],[IMPORTO]]</f>
        <v>325.60000000000002</v>
      </c>
      <c r="H494" s="3">
        <f>Tabella1_2[[#This Row],[IMPORTO]]+Tabella1_2[[#This Row],[IVA]]</f>
        <v>1805.6</v>
      </c>
      <c r="I494" t="str">
        <f ca="1">IF(TODAY()-Tabella1_2[[#This Row],[DATA SCADENZA]]&gt;60,"DA PAGARE","PAGATA")</f>
        <v>DA PAGARE</v>
      </c>
    </row>
    <row r="495" spans="1:9" x14ac:dyDescent="0.3">
      <c r="A495">
        <v>366</v>
      </c>
      <c r="B495" s="1">
        <v>45387</v>
      </c>
      <c r="C495" s="3">
        <v>3050</v>
      </c>
      <c r="D495" t="s">
        <v>8</v>
      </c>
      <c r="E495" t="s">
        <v>12</v>
      </c>
      <c r="F495" s="1">
        <f t="shared" si="7"/>
        <v>45447</v>
      </c>
      <c r="G495" s="3">
        <f>22%*Tabella1_2[[#This Row],[IMPORTO]]</f>
        <v>671</v>
      </c>
      <c r="H495" s="3">
        <f>Tabella1_2[[#This Row],[IMPORTO]]+Tabella1_2[[#This Row],[IVA]]</f>
        <v>3721</v>
      </c>
      <c r="I495" t="str">
        <f ca="1">IF(TODAY()-Tabella1_2[[#This Row],[DATA SCADENZA]]&gt;60,"DA PAGARE","PAGATA")</f>
        <v>DA PAGARE</v>
      </c>
    </row>
    <row r="496" spans="1:9" x14ac:dyDescent="0.3">
      <c r="A496">
        <v>281</v>
      </c>
      <c r="B496" s="1">
        <v>45387</v>
      </c>
      <c r="C496" s="3">
        <v>5700</v>
      </c>
      <c r="D496" t="s">
        <v>8</v>
      </c>
      <c r="E496" t="s">
        <v>11</v>
      </c>
      <c r="F496" s="1">
        <f t="shared" si="7"/>
        <v>45447</v>
      </c>
      <c r="G496" s="3">
        <f>22%*Tabella1_2[[#This Row],[IMPORTO]]</f>
        <v>1254</v>
      </c>
      <c r="H496" s="3">
        <f>Tabella1_2[[#This Row],[IMPORTO]]+Tabella1_2[[#This Row],[IVA]]</f>
        <v>6954</v>
      </c>
      <c r="I496" t="str">
        <f ca="1">IF(TODAY()-Tabella1_2[[#This Row],[DATA SCADENZA]]&gt;60,"DA PAGARE","PAGATA")</f>
        <v>DA PAGARE</v>
      </c>
    </row>
    <row r="497" spans="1:9" x14ac:dyDescent="0.3">
      <c r="A497">
        <v>435</v>
      </c>
      <c r="B497" s="1">
        <v>45387</v>
      </c>
      <c r="C497" s="3">
        <v>6500</v>
      </c>
      <c r="D497" t="s">
        <v>22</v>
      </c>
      <c r="E497" t="s">
        <v>11</v>
      </c>
      <c r="F497" s="1">
        <f t="shared" si="7"/>
        <v>45447</v>
      </c>
      <c r="G497" s="3">
        <f>22%*Tabella1_2[[#This Row],[IMPORTO]]</f>
        <v>1430</v>
      </c>
      <c r="H497" s="3">
        <f>Tabella1_2[[#This Row],[IMPORTO]]+Tabella1_2[[#This Row],[IVA]]</f>
        <v>7930</v>
      </c>
      <c r="I497" t="str">
        <f ca="1">IF(TODAY()-Tabella1_2[[#This Row],[DATA SCADENZA]]&gt;60,"DA PAGARE","PAGATA")</f>
        <v>DA PAGARE</v>
      </c>
    </row>
    <row r="498" spans="1:9" x14ac:dyDescent="0.3">
      <c r="A498">
        <v>316</v>
      </c>
      <c r="B498" s="1">
        <v>45387</v>
      </c>
      <c r="C498" s="3">
        <v>550</v>
      </c>
      <c r="D498" t="s">
        <v>22</v>
      </c>
      <c r="E498" t="s">
        <v>11</v>
      </c>
      <c r="F498" s="1">
        <f t="shared" si="7"/>
        <v>45447</v>
      </c>
      <c r="G498" s="3">
        <f>22%*Tabella1_2[[#This Row],[IMPORTO]]</f>
        <v>121</v>
      </c>
      <c r="H498" s="3">
        <f>Tabella1_2[[#This Row],[IMPORTO]]+Tabella1_2[[#This Row],[IVA]]</f>
        <v>671</v>
      </c>
      <c r="I498" t="str">
        <f ca="1">IF(TODAY()-Tabella1_2[[#This Row],[DATA SCADENZA]]&gt;60,"DA PAGARE","PAGATA")</f>
        <v>DA PAGARE</v>
      </c>
    </row>
    <row r="499" spans="1:9" x14ac:dyDescent="0.3">
      <c r="A499">
        <v>315</v>
      </c>
      <c r="B499" s="1">
        <v>45387</v>
      </c>
      <c r="C499" s="3">
        <v>500</v>
      </c>
      <c r="D499" t="s">
        <v>8</v>
      </c>
      <c r="E499" t="s">
        <v>14</v>
      </c>
      <c r="F499" s="1">
        <f t="shared" si="7"/>
        <v>45447</v>
      </c>
      <c r="G499" s="3">
        <f>22%*Tabella1_2[[#This Row],[IMPORTO]]</f>
        <v>110</v>
      </c>
      <c r="H499" s="3">
        <f>Tabella1_2[[#This Row],[IMPORTO]]+Tabella1_2[[#This Row],[IVA]]</f>
        <v>610</v>
      </c>
      <c r="I499" t="str">
        <f ca="1">IF(TODAY()-Tabella1_2[[#This Row],[DATA SCADENZA]]&gt;60,"DA PAGARE","PAGATA")</f>
        <v>DA PAGARE</v>
      </c>
    </row>
    <row r="500" spans="1:9" x14ac:dyDescent="0.3">
      <c r="A500">
        <v>59</v>
      </c>
      <c r="B500" s="1">
        <v>45387</v>
      </c>
      <c r="C500" s="3">
        <v>1260</v>
      </c>
      <c r="D500" t="s">
        <v>6</v>
      </c>
      <c r="E500" t="s">
        <v>13</v>
      </c>
      <c r="F500" s="1">
        <f t="shared" si="7"/>
        <v>45447</v>
      </c>
      <c r="G500" s="3">
        <f>22%*Tabella1_2[[#This Row],[IMPORTO]]</f>
        <v>277.2</v>
      </c>
      <c r="H500" s="3">
        <f>Tabella1_2[[#This Row],[IMPORTO]]+Tabella1_2[[#This Row],[IVA]]</f>
        <v>1537.2</v>
      </c>
      <c r="I500" t="str">
        <f ca="1">IF(TODAY()-Tabella1_2[[#This Row],[DATA SCADENZA]]&gt;60,"DA PAGARE","PAGATA")</f>
        <v>DA PAGARE</v>
      </c>
    </row>
  </sheetData>
  <conditionalFormatting sqref="H1:H1048576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E4" sqref="E4:E8"/>
    </sheetView>
  </sheetViews>
  <sheetFormatPr defaultRowHeight="14.4" x14ac:dyDescent="0.3"/>
  <cols>
    <col min="3" max="3" width="16.109375" customWidth="1"/>
    <col min="4" max="4" width="24" customWidth="1"/>
  </cols>
  <sheetData>
    <row r="3" spans="3:4" x14ac:dyDescent="0.3">
      <c r="C3" t="s">
        <v>17</v>
      </c>
      <c r="D3" s="2">
        <v>108</v>
      </c>
    </row>
    <row r="4" spans="3:4" x14ac:dyDescent="0.3">
      <c r="C4" t="s">
        <v>2</v>
      </c>
      <c r="D4" t="str">
        <f>VLOOKUP(D3,fatture,4)</f>
        <v>DELTA</v>
      </c>
    </row>
    <row r="5" spans="3:4" x14ac:dyDescent="0.3">
      <c r="C5" t="s">
        <v>18</v>
      </c>
      <c r="D5" s="4">
        <f>VLOOKUP(D3,fatture,3)</f>
        <v>1900</v>
      </c>
    </row>
    <row r="6" spans="3:4" x14ac:dyDescent="0.3">
      <c r="C6" t="s">
        <v>15</v>
      </c>
      <c r="D6" s="1">
        <f>VLOOKUP(D3,fatture,6)</f>
        <v>45457</v>
      </c>
    </row>
    <row r="7" spans="3:4" x14ac:dyDescent="0.3">
      <c r="C7" t="s">
        <v>19</v>
      </c>
      <c r="D7" s="4">
        <f>VLOOKUP(D3,fatture,7)</f>
        <v>418</v>
      </c>
    </row>
    <row r="8" spans="3:4" x14ac:dyDescent="0.3">
      <c r="C8" t="s">
        <v>20</v>
      </c>
      <c r="D8" s="4">
        <f>VLOOKUP(D3,fatture,8)</f>
        <v>2318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E18760-F1BB-41D8-92D9-C21D3639A352}">
          <x14:formula1>
            <xm:f>Tabella1!$A$2:$A$500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4407-50E1-4DE0-8B31-7E4FFEF4CB9C}">
  <dimension ref="A1:D9"/>
  <sheetViews>
    <sheetView tabSelected="1" workbookViewId="0"/>
  </sheetViews>
  <sheetFormatPr defaultRowHeight="14.4" x14ac:dyDescent="0.3"/>
  <cols>
    <col min="1" max="1" width="10.109375" bestFit="1" customWidth="1"/>
    <col min="2" max="2" width="8.5546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50</v>
      </c>
      <c r="C1" t="s">
        <v>49</v>
      </c>
      <c r="D1" t="s">
        <v>48</v>
      </c>
    </row>
    <row r="2" spans="1:4" x14ac:dyDescent="0.3">
      <c r="A2" t="s">
        <v>3</v>
      </c>
      <c r="B2" t="s">
        <v>47</v>
      </c>
      <c r="C2" t="s">
        <v>46</v>
      </c>
      <c r="D2" t="s">
        <v>45</v>
      </c>
    </row>
    <row r="3" spans="1:4" x14ac:dyDescent="0.3">
      <c r="A3" t="s">
        <v>6</v>
      </c>
      <c r="B3" t="s">
        <v>42</v>
      </c>
      <c r="C3" t="s">
        <v>44</v>
      </c>
      <c r="D3" t="s">
        <v>43</v>
      </c>
    </row>
    <row r="4" spans="1:4" x14ac:dyDescent="0.3">
      <c r="A4" t="s">
        <v>4</v>
      </c>
      <c r="B4" t="s">
        <v>42</v>
      </c>
      <c r="C4" t="s">
        <v>41</v>
      </c>
      <c r="D4" t="s">
        <v>40</v>
      </c>
    </row>
    <row r="5" spans="1:4" x14ac:dyDescent="0.3">
      <c r="A5" t="s">
        <v>5</v>
      </c>
      <c r="B5" t="s">
        <v>39</v>
      </c>
      <c r="C5" t="s">
        <v>38</v>
      </c>
      <c r="D5" t="s">
        <v>37</v>
      </c>
    </row>
    <row r="6" spans="1:4" x14ac:dyDescent="0.3">
      <c r="A6" t="s">
        <v>9</v>
      </c>
      <c r="B6" t="s">
        <v>36</v>
      </c>
      <c r="C6" t="s">
        <v>35</v>
      </c>
      <c r="D6" t="s">
        <v>34</v>
      </c>
    </row>
    <row r="7" spans="1:4" x14ac:dyDescent="0.3">
      <c r="A7" t="s">
        <v>23</v>
      </c>
      <c r="B7" t="s">
        <v>33</v>
      </c>
      <c r="C7" t="s">
        <v>32</v>
      </c>
      <c r="D7" t="s">
        <v>31</v>
      </c>
    </row>
    <row r="8" spans="1:4" x14ac:dyDescent="0.3">
      <c r="A8" t="s">
        <v>8</v>
      </c>
      <c r="B8" t="s">
        <v>30</v>
      </c>
      <c r="C8" t="s">
        <v>29</v>
      </c>
      <c r="D8" t="s">
        <v>28</v>
      </c>
    </row>
    <row r="9" spans="1:4" x14ac:dyDescent="0.3">
      <c r="A9" t="s">
        <v>7</v>
      </c>
      <c r="B9" t="s">
        <v>27</v>
      </c>
      <c r="C9" t="s">
        <v>26</v>
      </c>
      <c r="D9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e l l a 1 _ 2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 D A T A   S C A D E N Z A < / s t r i n g > < / k e y > < v a l u e > < i n t > 2 0 0 < / i n t > < / v a l u e > < / i t e m > < i t e m > < k e y > < s t r i n g > O g g i < / s t r i n g > < / k e y > < v a l u e > < i n t > 8 2 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 D A T A   S C A D E N Z A < / s t r i n g > < / k e y > < v a l u e > < i n t > 2 < / i n t > < / v a l u e > < / i t e m > < i t e m > < k e y > < s t r i n g > O g g i < / s t r i n g > < / k e y > < v a l u e > < i n t > 3 < / i n t > < / v a l u e > < / i t e m > < i t e m > < k e y > < s t r i n g > I M P O R T O < / s t r i n g > < / k e y > < v a l u e > < i n t > 4 < / i n t > < / v a l u e > < / i t e m > < i t e m > < k e y > < s t r i n g > C L I E N T E < / s t r i n g > < / k e y > < v a l u e > < i n t > 5 < / i n t > < / v a l u e > < / i t e m > < i t e m > < k e y > < s t r i n g > O G G E T T O < / s t r i n g > < / k e y > < v a l u e > < i n t > 6 < / i n t > < / v a l u e > < / i t e m > < i t e m > < k e y > < s t r i n g > I V A < / s t r i n g > < / k e y > < v a l u e > < i n t > 7 < / i n t > < / v a l u e > < / i t e m > < i t e m > < k e y > < s t r i n g > L O R D O 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x m l n s = " h t t p : / / s c h e m a s . m i c r o s o f t . c o m / D a t a M a s h u p " > A A A A A O 0 G A A B Q S w M E F A A C A A g A F w M 0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F w M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D N F k F r 4 V x 5 w M A A K s P A A A T A B w A R m 9 y b X V s Y X M v U 2 V j d G l v b j E u b S C i G A A o o B Q A A A A A A A A A A A A A A A A A A A A A A A A A A A D l V l 1 r 4 z g U f S / 0 P 1 z c h 7 V 3 T b Z x Z + d l 6 I J J M l 1 D m h T H 0 4 G G U F R H b U R l K U h y d 9 q S / 7 S / Y X / Z y r E T f 8 k T m H Y f l g 2 B E H 3 c c + 7 R P V e S O F a E M 5 j l v / 1 P x 0 f H R 3 K F B F 5 C h O 4 w p a g P 5 0 C x O j 4 C / Z k K 8 k A Y 1 k O j b z G m v U E q B G b q K x e P d 5 w / 2 s 7 r f I I S f G 7 t N l u L z X z A m d K L F m 4 e 4 8 S 6 5 E t y T 2 K k O C i y 5 p Y O p 9 d T 3 I s E Y v K e i 2 T A a Z q w 6 H m N p V 1 g u q + v 1 u T v v + C z H 0 V f Q t 9 y I W D q 4 4 d e t m j j w q s 1 9 C O / M q v 0 O C y R y i e D y 6 t p G E 3 1 e E 4 5 f i 4 3 D s b B a B K N d n s U / q a 2 4 9 O L i 1 G 0 3 V M f 3 w L N B v 5 w N L m p I 2 2 c f Y 5 X W M Q 6 6 R R R D I R J L I h C Z a L + c p m n a L f V c K G 6 W f / F K F 7 B v M h g A T + D 5 8 G v 0 D 8 9 L a B Z m t x h 4 X T J 2 z + g b w f X T O 8 6 j 7 p y l V x D w n h C m F Y A Y k 4 5 Y 7 i E D D H T B Z H j y X a 2 f Q O O F V z 7 V j W + / / B A U q Z Q E R 3 B G g v J G a L k 5 Q V 1 y W o g p U O P p + F w 2 t L 0 l 7 m G X H Q q 6 B 1 U 8 B D D L M k d d K e M U 7 H M + e q C X 1 U k n H G h 2 s p 5 2 6 D N W t Q x s O g N s d R 6 6 m g P 1 f i D g l v M 9 d Q L y e h h Q A V z s 4 g N S l r A W e R H e w H J P c y r t l v A 7 3 C S O c H 2 T r 0 z F / T X 6 z u g V p i B p g p X / o U f j i z A V G K w w C q 5 z b h U R K V E J / e E K B e 1 C l p T F O N r R F N s H 8 r C t Y J p p I W w w u l s F l h u s V n s o k T a x G 5 p + Y 1 z f E R Y N w l T P 7 z 1 3 t Q R b 7 3 / V 0 / c I l 3 7 R h S z J b K Z X Z m V K N X e m t L s j B S W q l s o Q 7 P Z O q b M L K u F 3 o B i x D p w o g w A l O A s C / F d p B o l A 0 w k S N K t p X F J r c F q 9 8 F T y r d O T L i U 1 f a A q b 6 9 Q / 5 n x q N B u f A p 4 w r G R K p e I E f J W j 3 b 2 z 8 h T v g T v k Q q X u l O E S i c S D v E M R f L 3 m e C 6 X L r O G n f O h l Z H Y q l l G 4 c 5 0 d M a 0 p g 7 9 H C s u 9 o 1 Z O K 2 8 D 2 H O u / 7 1 h F k q Z r G z v f z b I l 1 P V + P H 9 j 1 E z b H K 9 Z F r H n H F w 3 5 l b s W m X z 3 R V j e D r w 7 D b 7 n p 0 b W j b V a + W 4 4 1 N R s a J b R a o i 9 3 2 y R X b 1 I j S Q N 1 f h 2 2 v w f S u w u E P 7 r Z o o J r y u i b P m + R b j H 7 o 2 / N b V w 8 O 8 C 8 B a t 4 P 2 i + e R r E 3 n f V b u 1 8 W v W x 3 K H g A E E H 3 J D m F J g J I n r V d F i i v B E 9 1 1 / s B I l 5 K 0 z c A u z I t 1 P q W z G F E k 5 L k S K e 5 + E x 5 + V R 9 g W L 8 k W u L p Q M Z T 0 O O t Q w g m w y A M b m 7 a H h 9 d + s G 4 + w j e + G w v a V q D I I r 8 n y z T C R t i Z / d O G d v 0 U i 9 z / a F r s I n 9 7 9 6 D X 6 j a 1 1 K b W B 5 + j K S a d N 2 E Z 7 W 2 Y g z 3 6 R 9 Q S w E C L Q A U A A I A C A A X A z R Z n C v r p q Q A A A D 2 A A A A E g A A A A A A A A A A A A A A A A A A A A A A Q 2 9 u Z m l n L 1 B h Y 2 t h Z 2 U u e G 1 s U E s B A i 0 A F A A C A A g A F w M 0 W Q / K 6 a u k A A A A 6 Q A A A B M A A A A A A A A A A A A A A A A A 8 A A A A F t D b 2 5 0 Z W 5 0 X 1 R 5 c G V z X S 5 4 b W x Q S w E C L Q A U A A I A C A A X A z R Z B a + F c e c D A A C r D w A A E w A A A A A A A A A A A A A A A A D h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O Q A A A A A A A N I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j I 6 M j Q 6 M j g u M T E 1 N z E w M F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R W 5 0 c n k g V H l w Z T 0 i U X V l c n l J R C I g V m F s d W U 9 I n M 5 Y W Y 3 Z D Y 1 Z i 0 x Z m Y x L T R j Z D Y t Y T Q w N S 0 5 O G I 2 N T g 5 N G J i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G U y O T k x L W M 1 Z W Y t N G Y z Z C 0 4 N D h i L T Z j O W N l N 2 Y w N j c x Z C I g L z 4 8 R W 5 0 c n k g V H l w Z T 0 i R m l s b E V u Y W J s Z W Q i I F Z h b H V l P S J s M C I g L z 4 8 R W 5 0 c n k g V H l w Z T 0 i R m l s b E N v b H V t b l R 5 c G V z I i B W Y W x 1 Z T 0 i c 0 F 3 a 1 J C Z 1 l K R V J F R y I g L z 4 8 R W 5 0 c n k g V H l w Z T 0 i R m l s b E x h c 3 R V c G R h d G V k I i B W Y W x 1 Z T 0 i Z D I w M j Q t M D k t M T l U M j I 6 M j Q 6 M j g u O T U 1 O T U 0 N l o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Q 5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F 1 d G 9 S Z W 1 v d m V k Q 2 9 s d W 1 u c z E u e 0 7 C s C B G Q V R U V V J B L D B 9 J n F 1 b 3 Q 7 L C Z x d W 9 0 O 1 N l Y 3 R p b 2 4 x L 1 R h Y m V s b G E x X z I v Q X V 0 b 1 J l b W 9 2 Z W R D b 2 x 1 b W 5 z M S 5 7 R E F U Q S B G Q V R U V V J B L D F 9 J n F 1 b 3 Q 7 L C Z x d W 9 0 O 1 N l Y 3 R p b 2 4 x L 1 R h Y m V s b G E x X z I v Q X V 0 b 1 J l b W 9 2 Z W R D b 2 x 1 b W 5 z M S 5 7 S U 1 Q T 1 J U T y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R E F U Q S B T Q 0 F E R U 5 a Q S w 1 f S Z x d W 9 0 O y w m c X V v d D t T Z W N 0 a W 9 u M S 9 U Y W J l b G x h M V 8 y L 0 F 1 d G 9 S Z W 1 v d m V k Q 2 9 s d W 1 u c z E u e 0 l W Q S w 2 f S Z x d W 9 0 O y w m c X V v d D t T Z W N 0 a W 9 u M S 9 U Y W J l b G x h M V 8 y L 0 F 1 d G 9 S Z W 1 v d m V k Q 2 9 s d W 1 u c z E u e 0 x P U k R P L D d 9 J n F 1 b 3 Q 7 L C Z x d W 9 0 O 1 N l Y 3 R p b 2 4 x L 1 R h Y m V s b G E x X z I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g R k F U V F V S Q S w x f S Z x d W 9 0 O y w m c X V v d D t T Z W N 0 a W 9 u M S 9 U Y W J l b G x h M V 8 y L 0 F 1 d G 9 S Z W 1 v d m V k Q 2 9 s d W 1 u c z E u e 0 l N U E 9 S V E 8 s M n 0 m c X V v d D s s J n F 1 b 3 Q 7 U 2 V j d G l v b j E v V G F i Z W x s Y T F f M i 9 B d X R v U m V t b 3 Z l Z E N v b H V t b n M x L n t D T E l F T l R F L D N 9 J n F 1 b 3 Q 7 L C Z x d W 9 0 O 1 N l Y 3 R p b 2 4 x L 1 R h Y m V s b G E x X z I v Q X V 0 b 1 J l b W 9 2 Z W R D b 2 x 1 b W 5 z M S 5 7 T 0 d H R V R U T y w 0 f S Z x d W 9 0 O y w m c X V v d D t T Z W N 0 a W 9 u M S 9 U Y W J l b G x h M V 8 y L 0 F 1 d G 9 S Z W 1 v d m V k Q 2 9 s d W 1 u c z E u e 0 R B V E E g U 0 N B R E V O W k E s N X 0 m c X V v d D s s J n F 1 b 3 Q 7 U 2 V j d G l v b j E v V G F i Z W x s Y T F f M i 9 B d X R v U m V t b 3 Z l Z E N v b H V t b n M x L n t J V k E s N n 0 m c X V v d D s s J n F 1 b 3 Q 7 U 2 V j d G l v b j E v V G F i Z W x s Y T F f M i 9 B d X R v U m V t b 3 Z l Z E N v b H V t b n M x L n t M T 1 J E T y w 3 f S Z x d W 9 0 O y w m c X V v d D t T Z W N 0 a W 9 u M S 9 U Y W J l b G x h M V 8 y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V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w M z Z l Z j I t Y z M 2 Y i 0 0 Z j Y z L W E 2 N m Y t M 2 R m O T A 2 Z T F l M z Q z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y M j o y N D o y O C 4 w M j Y 1 O T M y W i I g L z 4 8 R W 5 0 c n k g V H l w Z T 0 i R m l s b E N v b H V t b l R 5 c G V z I i B W Y W x 1 Z T 0 i c 0 F 3 Y 0 h C d 0 1 H Q m d V R k F B P T 0 i I C 8 + P E V u d H J 5 I F R 5 c G U 9 I k Z p b G x D b 2 x 1 b W 5 O Y W 1 l c y I g V m F s d W U 9 I n N b J n F 1 b 3 Q 7 T s K w I E Z B V F R V U k E m c X V v d D s s J n F 1 b 3 Q 7 R E F U Q S B G Q V R U V V J B J n F 1 b 3 Q 7 L C Z x d W 9 0 O 0 R B V E E g U 0 N B R E V O W k E m c X V v d D s s J n F 1 b 3 Q 7 T 2 d n a S Z x d W 9 0 O y w m c X V v d D t J T V B P U l R P J n F 1 b 3 Q 7 L C Z x d W 9 0 O 0 N M S U V O V E U m c X V v d D s s J n F 1 b 3 Q 7 T 0 d H R V R U T y Z x d W 9 0 O y w m c X V v d D t J V k E m c X V v d D s s J n F 1 b 3 Q 7 T E 9 S R E 8 m c X V v d D s s J n F 1 b 3 Q 7 U 1 R B V E 8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I C g y K S 9 B d X R v U m V t b 3 Z l Z E N v b H V t b n M x L n t O w r A g R k F U V F V S Q S w w f S Z x d W 9 0 O y w m c X V v d D t T Z W N 0 a W 9 u M S 9 U Y W J l b G x h M V 8 y I C g y K S 9 B d X R v U m V t b 3 Z l Z E N v b H V t b n M x L n t E Q V R B I E Z B V F R V U k E s M X 0 m c X V v d D s s J n F 1 b 3 Q 7 U 2 V j d G l v b j E v V G F i Z W x s Y T F f M i A o M i k v Q X V 0 b 1 J l b W 9 2 Z W R D b 2 x 1 b W 5 z M S 5 7 R E F U Q S B T Q 0 F E R U 5 a Q S w y f S Z x d W 9 0 O y w m c X V v d D t T Z W N 0 a W 9 u M S 9 U Y W J l b G x h M V 8 y I C g y K S 9 B d X R v U m V t b 3 Z l Z E N v b H V t b n M x L n t P Z 2 d p L D N 9 J n F 1 b 3 Q 7 L C Z x d W 9 0 O 1 N l Y 3 R p b 2 4 x L 1 R h Y m V s b G E x X z I g K D I p L 0 F 1 d G 9 S Z W 1 v d m V k Q 2 9 s d W 1 u c z E u e 0 l N U E 9 S V E 8 s N H 0 m c X V v d D s s J n F 1 b 3 Q 7 U 2 V j d G l v b j E v V G F i Z W x s Y T F f M i A o M i k v Q X V 0 b 1 J l b W 9 2 Z W R D b 2 x 1 b W 5 z M S 5 7 Q 0 x J R U 5 U R S w 1 f S Z x d W 9 0 O y w m c X V v d D t T Z W N 0 a W 9 u M S 9 U Y W J l b G x h M V 8 y I C g y K S 9 B d X R v U m V t b 3 Z l Z E N v b H V t b n M x L n t P R 0 d F V F R P L D Z 9 J n F 1 b 3 Q 7 L C Z x d W 9 0 O 1 N l Y 3 R p b 2 4 x L 1 R h Y m V s b G E x X z I g K D I p L 0 F 1 d G 9 S Z W 1 v d m V k Q 2 9 s d W 1 u c z E u e 0 l W Q S w 3 f S Z x d W 9 0 O y w m c X V v d D t T Z W N 0 a W 9 u M S 9 U Y W J l b G x h M V 8 y I C g y K S 9 B d X R v U m V t b 3 Z l Z E N v b H V t b n M x L n t M T 1 J E T y w 4 f S Z x d W 9 0 O y w m c X V v d D t T Z W N 0 a W 9 u M S 9 U Y W J l b G x h M V 8 y I C g y K S 9 B d X R v U m V t b 3 Z l Z E N v b H V t b n M x L n t T V E F U T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s Y T F f M i A o M i k v Q X V 0 b 1 J l b W 9 2 Z W R D b 2 x 1 b W 5 z M S 5 7 T s K w I E Z B V F R V U k E s M H 0 m c X V v d D s s J n F 1 b 3 Q 7 U 2 V j d G l v b j E v V G F i Z W x s Y T F f M i A o M i k v Q X V 0 b 1 J l b W 9 2 Z W R D b 2 x 1 b W 5 z M S 5 7 R E F U Q S B G Q V R U V V J B L D F 9 J n F 1 b 3 Q 7 L C Z x d W 9 0 O 1 N l Y 3 R p b 2 4 x L 1 R h Y m V s b G E x X z I g K D I p L 0 F 1 d G 9 S Z W 1 v d m V k Q 2 9 s d W 1 u c z E u e 0 R B V E E g U 0 N B R E V O W k E s M n 0 m c X V v d D s s J n F 1 b 3 Q 7 U 2 V j d G l v b j E v V G F i Z W x s Y T F f M i A o M i k v Q X V 0 b 1 J l b W 9 2 Z W R D b 2 x 1 b W 5 z M S 5 7 T 2 d n a S w z f S Z x d W 9 0 O y w m c X V v d D t T Z W N 0 a W 9 u M S 9 U Y W J l b G x h M V 8 y I C g y K S 9 B d X R v U m V t b 3 Z l Z E N v b H V t b n M x L n t J T V B P U l R P L D R 9 J n F 1 b 3 Q 7 L C Z x d W 9 0 O 1 N l Y 3 R p b 2 4 x L 1 R h Y m V s b G E x X z I g K D I p L 0 F 1 d G 9 S Z W 1 v d m V k Q 2 9 s d W 1 u c z E u e 0 N M S U V O V E U s N X 0 m c X V v d D s s J n F 1 b 3 Q 7 U 2 V j d G l v b j E v V G F i Z W x s Y T F f M i A o M i k v Q X V 0 b 1 J l b W 9 2 Z W R D b 2 x 1 b W 5 z M S 5 7 T 0 d H R V R U T y w 2 f S Z x d W 9 0 O y w m c X V v d D t T Z W N 0 a W 9 u M S 9 U Y W J l b G x h M V 8 y I C g y K S 9 B d X R v U m V t b 3 Z l Z E N v b H V t b n M x L n t J V k E s N 3 0 m c X V v d D s s J n F 1 b 3 Q 7 U 2 V j d G l v b j E v V G F i Z W x s Y T F f M i A o M i k v Q X V 0 b 1 J l b W 9 2 Z W R D b 2 x 1 b W 5 z M S 5 7 T E 9 S R E 8 s O H 0 m c X V v d D s s J n F 1 b 3 Q 7 U 2 V j d G l v b j E v V G F i Z W x s Y T F f M i A o M i k v Q X V 0 b 1 J l b W 9 2 Z W R D b 2 x 1 b W 5 z M S 5 7 U 1 R B V E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h k O G R h Z C 1 j N T Y 4 L T Q 1 N j U t O G Q 4 M S 0 x M T V h Z D k 4 Y W V i N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5 L T E 5 V D I y O j I 0 O j I 4 L j U z N T Q 5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M S U V O V E U s M H 0 m c X V v d D s s J n F 1 b 3 Q 7 U 2 V j d G l v b j E v V G F i Z W x s Y T E v Q X V 0 b 1 J l b W 9 2 Z W R D b 2 x 1 b W 5 z M S 5 7 Q 0 l U V E F c d T A w M j c s M X 0 m c X V v d D s s J n F 1 b 3 Q 7 U 2 V j d G l v b j E v V G F i Z W x s Y T E v Q X V 0 b 1 J l b W 9 2 Z W R D b 2 x 1 b W 5 z M S 5 7 S U 5 E S V J J W l p P L D J 9 J n F 1 b 3 Q 7 L C Z x d W 9 0 O 1 N l Y 3 R p b 2 4 x L 1 R h Y m V s b G E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M S U V O V E U s M H 0 m c X V v d D s s J n F 1 b 3 Q 7 U 2 V j d G l v b j E v V G F i Z W x s Y T E v Q X V 0 b 1 J l b W 9 2 Z W R D b 2 x 1 b W 5 z M S 5 7 Q 0 l U V E F c d T A w M j c s M X 0 m c X V v d D s s J n F 1 b 3 Q 7 U 2 V j d G l v b j E v V G F i Z W x s Y T E v Q X V 0 b 1 J l b W 9 2 Z W R D b 2 x 1 b W 5 z M S 5 7 S U 5 E S V J J W l p P L D J 9 J n F 1 b 3 Q 7 L C Z x d W 9 0 O 1 N l Y 3 R p b 2 4 x L 1 R h Y m V s b G E x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V s d G l t Z S U y M H J p Z 2 h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i q L W b k B 1 R 6 6 X B 5 S t V r 4 E A A A A A A I A A A A A A B B m A A A A A Q A A I A A A A N T X l q J F 7 D Z J i W V 5 W 5 s D t R b 9 3 1 6 H B G u D + g / L l / p 0 3 A b V A A A A A A 6 A A A A A A g A A I A A A A N 7 V z O H z l E 5 i z V y O v O u s K + N 2 F c + M 1 7 K c K S v U Y U 3 g w S + 8 U A A A A M m m 1 q I E R Y 1 s m G k l k U i a R o u w W o x 0 1 S 8 0 1 + s M V y A D t c 0 + o N g C W f O X 1 k b d v M 6 t q E 7 S f x / j R Z X k l V a U e B X E w W 7 T s v K 8 Q w C X Q e x e S K U k U P g M 6 6 W C Q A A A A M 3 d w H O 1 r L i M u N b 5 K c C J c L F Q C y n z H J H 0 q Q / d f Y + K J f o Z I k J 6 H K M 6 Q N G 9 q 4 s 5 m 3 o + v e e D f H M L 6 e d O H u r C f + 0 j q 9 o = < / D a t a M a s h u p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T a b e l l a 1 _ 2 _ _ 2 , T a b e l l a 1 _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 C o l u m n s \ D A T A   S C A D E N Z A < / K e y > < / D i a g r a m O b j e c t K e y > < D i a g r a m O b j e c t K e y > < K e y > C o l u m n s \ O g g i 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 T a g s \ T a b l e s \ & l t ; T a b l e s \ T a b e l l a 1 _ 2 _ _ 2 & g t ; < / K e y > < / D i a g r a m O b j e c t K e y > < D i a g r a m O b j e c t K e y > < K e y > D y n a m i c   T a g s \ T a b l e s \ & l t ; T a b l e s \ T a b e l l a 1 _ 1 & g t ; < / K e y > < / D i a g r a m O b j e c t K e y > < D i a g r a m O b j e c t K e y > < K e y > T a b l e s \ T a b e l l a 1 _ 2 _ _ 2 < / K e y > < / D i a g r a m O b j e c t K e y > < D i a g r a m O b j e c t K e y > < K e y > T a b l e s \ T a b e l l a 1 _ 2 _ _ 2 \ C o l u m n s \ N �   F A T T U R A < / K e y > < / D i a g r a m O b j e c t K e y > < D i a g r a m O b j e c t K e y > < K e y > T a b l e s \ T a b e l l a 1 _ 2 _ _ 2 \ C o l u m n s \ D A T A   F A T T U R A < / K e y > < / D i a g r a m O b j e c t K e y > < D i a g r a m O b j e c t K e y > < K e y > T a b l e s \ T a b e l l a 1 _ 2 _ _ 2 \ C o l u m n s \ D A T A   S C A D E N Z A < / K e y > < / D i a g r a m O b j e c t K e y > < D i a g r a m O b j e c t K e y > < K e y > T a b l e s \ T a b e l l a 1 _ 2 _ _ 2 \ C o l u m n s \ O g g i < / K e y > < / D i a g r a m O b j e c t K e y > < D i a g r a m O b j e c t K e y > < K e y > T a b l e s \ T a b e l l a 1 _ 2 _ _ 2 \ C o l u m n s \ I M P O R T O < / K e y > < / D i a g r a m O b j e c t K e y > < D i a g r a m O b j e c t K e y > < K e y > T a b l e s \ T a b e l l a 1 _ 2 _ _ 2 \ C o l u m n s \ C L I E N T E < / K e y > < / D i a g r a m O b j e c t K e y > < D i a g r a m O b j e c t K e y > < K e y > T a b l e s \ T a b e l l a 1 _ 2 _ _ 2 \ C o l u m n s \ O G G E T T O < / K e y > < / D i a g r a m O b j e c t K e y > < D i a g r a m O b j e c t K e y > < K e y > T a b l e s \ T a b e l l a 1 _ 2 _ _ 2 \ C o l u m n s \ I V A < / K e y > < / D i a g r a m O b j e c t K e y > < D i a g r a m O b j e c t K e y > < K e y > T a b l e s \ T a b e l l a 1 _ 2 _ _ 2 \ C o l u m n s \ L O R D O < / K e y > < / D i a g r a m O b j e c t K e y > < D i a g r a m O b j e c t K e y > < K e y > T a b l e s \ T a b e l l a 1 _ 2 _ _ 2 \ C o l u m n s \ S T A T O < / K e y > < / D i a g r a m O b j e c t K e y > < D i a g r a m O b j e c t K e y > < K e y > T a b l e s \ T a b e l l a 1 _ 1 < / K e y > < / D i a g r a m O b j e c t K e y > < D i a g r a m O b j e c t K e y > < K e y > T a b l e s \ T a b e l l a 1 _ 1 \ C o l u m n s \ C L I E N T E < / K e y > < / D i a g r a m O b j e c t K e y > < D i a g r a m O b j e c t K e y > < K e y > T a b l e s \ T a b e l l a 1 _ 1 \ C o l u m n s \ C I T T A ' < / K e y > < / D i a g r a m O b j e c t K e y > < D i a g r a m O b j e c t K e y > < K e y > T a b l e s \ T a b e l l a 1 _ 1 \ C o l u m n s \ I N D I R I Z Z O < / K e y > < / D i a g r a m O b j e c t K e y > < D i a g r a m O b j e c t K e y > < K e y > T a b l e s \ T a b e l l a 1 _ 1 \ C o l u m n s \ E M A I L < / K e y > < / D i a g r a m O b j e c t K e y > < D i a g r a m O b j e c t K e y > < K e y > R e l a t i o n s h i p s \ & l t ; T a b l e s \ T a b e l l a 1 _ 2 _ _ 2 \ C o l u m n s \ C L I E N T E & g t ; - & l t ; T a b l e s \ T a b e l l a 1 _ 1 \ C o l u m n s \ C L I E N T E & g t ; < / K e y > < / D i a g r a m O b j e c t K e y > < D i a g r a m O b j e c t K e y > < K e y > R e l a t i o n s h i p s \ & l t ; T a b l e s \ T a b e l l a 1 _ 2 _ _ 2 \ C o l u m n s \ C L I E N T E & g t ; - & l t ; T a b l e s \ T a b e l l a 1 _ 1 \ C o l u m n s \ C L I E N T E & g t ; \ F K < / K e y > < / D i a g r a m O b j e c t K e y > < D i a g r a m O b j e c t K e y > < K e y > R e l a t i o n s h i p s \ & l t ; T a b l e s \ T a b e l l a 1 _ 2 _ _ 2 \ C o l u m n s \ C L I E N T E & g t ; - & l t ; T a b l e s \ T a b e l l a 1 _ 1 \ C o l u m n s \ C L I E N T E & g t ; \ P K < / K e y > < / D i a g r a m O b j e c t K e y > < D i a g r a m O b j e c t K e y > < K e y > R e l a t i o n s h i p s \ & l t ; T a b l e s \ T a b e l l a 1 _ 2 _ _ 2 \ C o l u m n s \ C L I E N T E & g t ; - & l t ; T a b l e s \ T a b e l l a 1 _ 1 \ C o l u m n s \ C L I E N T E & g t ; \ C r o s s F i l t e r < / K e y > < / D i a g r a m O b j e c t K e y > < / A l l K e y s > < S e l e c t e d K e y s > < D i a g r a m O b j e c t K e y > < K e y > T a b l e s \ T a b e l l a 1 _ 2 _ _ 2 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 T a b l e s \ T a b e l l a 1 _ 2 _ _ 2 < / K e y > < / a : K e y > < a : V a l u e   i : t y p e = " D i a g r a m D i s p l a y N o d e V i e w S t a t e " > < H e i g h t > 3 9 5 . 6 0 0 0 0 0 0 0 0 0 0 0 0 8 < / H e i g h t > < I s E x p a n d e d > t r u e < / I s E x p a n d e d > < L a y e d O u t > t r u e < / L a y e d O u t > < L e f t > 3 7 7 . 5 9 9 9 9 9 9 9 9 9 9 9 9 1 < / L e f t > < T o p > 9 . 8 5 4 5 4 5 4 5 4 5 4 5 5 0 1 6 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 8 5 7 . 1 9 9 9 9 9 9 9 9 9 9 9 8 2 < / L e f t > < T a b I n d e x > 1 < / T a b I n d e x > < T o p > 8 7 . 5 9 0 9 0 9 0 9 0 9 0 9 2 0 7 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 R e l a t i o n s h i p s \ & l t ; T a b l e s \ T a b e l l a 1 _ 2 _ _ 2 \ C o l u m n s \ C L I E N T E & g t ; - & l t ; T a b l e s \ T a b e l l a 1 _ 1 \ C o l u m n s \ C L I E N T E & g t ; < / K e y > < / a : K e y > < a : V a l u e   i : t y p e = " D i a g r a m D i s p l a y L i n k V i e w S t a t e " > < A u t o m a t i o n P r o p e r t y H e l p e r T e x t > E n d p o i n t   1 :   ( 5 9 3 , 6 , 2 0 7 , 6 5 4 5 4 5 ) .   E n d p o i n t   2 :   ( 8 4 1 , 2 , 1 6 2 , 5 9 0 9 0 9 ) 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 5 9 3 . 5 9 9 9 9 9 9 9 9 9 9 9 9 1 < / b : _ x > < b : _ y > 2 0 7 . 6 5 4 5 4 4 9 9 9 9 9 9 9 8 < / b : _ y > < / b : P o i n t > < b : P o i n t > < b : _ x > 7 1 5 . 4 0 0 0 0 0 0 0 0 0 0 0 0 9 < / b : _ x > < b : _ y > 2 0 7 . 6 5 4 5 4 5 < / b : _ y > < / b : P o i n t > < b : P o i n t > < b : _ x > 7 1 7 . 4 0 0 0 0 0 0 0 0 0 0 0 0 9 < / b : _ x > < b : _ y > 2 0 5 . 6 5 4 5 4 5 < / b : _ y > < / b : P o i n t > < b : P o i n t > < b : _ x > 7 1 7 . 4 0 0 0 0 0 0 0 0 0 0 0 0 9 < / b : _ x > < b : _ y > 1 6 4 . 5 9 0 9 0 9 < / b : _ y > < / b : P o i n t > < b : P o i n t > < b : _ x > 7 1 9 . 4 0 0 0 0 0 0 0 0 0 0 0 0 9 < / b : _ x > < b : _ y > 1 6 2 . 5 9 0 9 0 9 < / b : _ y > < / b : P o i n t > < b : P o i n t > < b : _ x > 8 4 1 . 1 9 9 9 9 9 9 9 9 9 9 9 8 2 < / b : _ x > < b : _ y > 1 6 2 . 5 9 0 9 0 9 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 R e l a t i o n s h i p s \ & l t ; T a b l e s \ T a b e l l a 1 _ 2 _ _ 2 \ C o l u m n s \ C L I E N T E & g t ; - & l t ; T a b l e s \ T a b e l l a 1 _ 1 \ C o l u m n s \ C L I E N T E & g t ; \ F K 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 5 7 7 . 5 9 9 9 9 9 9 9 9 9 9 9 9 1 < / b : _ x > < b : _ y > 1 9 9 . 6 5 4 5 4 4 9 9 9 9 9 9 9 8 < / b : _ y > < / L a b e l L o c a t i o n > < L o c a t i o n   x m l n s : b = " h t t p : / / s c h e m a s . d a t a c o n t r a c t . o r g / 2 0 0 4 / 0 7 / S y s t e m . W i n d o w s " > < b : _ x > 5 7 7 . 5 9 9 9 9 9 9 9 9 9 9 9 9 1 < / b : _ x > < b : _ y > 2 0 7 . 6 5 4 5 4 5 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 R e l a t i o n s h i p s \ & l t ; T a b l e s \ T a b e l l a 1 _ 2 _ _ 2 \ C o l u m n s \ C L I E N T E & g t ; - & l t ; T a b l e s \ T a b e l l a 1 _ 1 \ C o l u m n s \ C L I E N T E & g t ; \ P K 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 8 4 1 . 1 9 9 9 9 9 9 9 9 9 9 9 8 2 < / b : _ x > < b : _ y > 1 5 4 . 5 9 0 9 0 9 < / b : _ y > < / L a b e l L o c a t i o n > < L o c a t i o n   x m l n s : b = " h t t p : / / s c h e m a s . d a t a c o n t r a c t . o r g / 2 0 0 4 / 0 7 / S y s t e m . W i n d o w s " > < b : _ x > 8 5 7 . 1 9 9 9 9 9 9 9 9 9 9 9 8 2 < / b : _ x > < b : _ y > 1 6 2 . 5 9 0 9 0 9 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 R e l a t i o n s h i p s \ & l t ; T a b l e s \ T a b e l l a 1 _ 2 _ _ 2 \ C o l u m n s \ C L I E N T E & g t ; - & l t ; T a b l e s \ T a b e l l a 1 _ 1 \ C o l u m n s \ C L I E N T E & g t ; \ C r o s s F i l t e r 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 5 9 3 . 5 9 9 9 9 9 9 9 9 9 9 9 9 1 < / b : _ x > < b : _ y > 2 0 7 . 6 5 4 5 4 4 9 9 9 9 9 9 9 8 < / b : _ y > < / b : P o i n t > < b : P o i n t > < b : _ x > 7 1 5 . 4 0 0 0 0 0 0 0 0 0 0 0 0 9 < / b : _ x > < b : _ y > 2 0 7 . 6 5 4 5 4 5 < / b : _ y > < / b : P o i n t > < b : P o i n t > < b : _ x > 7 1 7 . 4 0 0 0 0 0 0 0 0 0 0 0 0 9 < / b : _ x > < b : _ y > 2 0 5 . 6 5 4 5 4 5 < / b : _ y > < / b : P o i n t > < b : P o i n t > < b : _ x > 7 1 7 . 4 0 0 0 0 0 0 0 0 0 0 0 0 9 < / b : _ x > < b : _ y > 1 6 4 . 5 9 0 9 0 9 < / b : _ y > < / b : P o i n t > < b : P o i n t > < b : _ x > 7 1 9 . 4 0 0 0 0 0 0 0 0 0 0 0 0 9 < / b : _ x > < b : _ y > 1 6 2 . 5 9 0 9 0 9 < / b : _ y > < / b : P o i n t > < b : P o i n t > < b : _ x > 8 4 1 . 1 9 9 9 9 9 9 9 9 9 9 9 8 2 < / b : _ x > < b : _ y > 1 6 2 . 5 9 0 9 0 9 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 2 0 2 4 - 0 9 - 2 0 T 1 8 : 0 4 : 5 1 . 0 7 3 5 2 3 1 + 0 2 : 0 0 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CBCFD9B-432F-4B08-BC81-3CFDF9D4F88F}">
  <ds:schemaRefs/>
</ds:datastoreItem>
</file>

<file path=customXml/itemProps10.xml><?xml version="1.0" encoding="utf-8"?>
<ds:datastoreItem xmlns:ds="http://schemas.openxmlformats.org/officeDocument/2006/customXml" ds:itemID="{02DFA658-9BF4-44EB-8045-18B0F4D9D23C}">
  <ds:schemaRefs/>
</ds:datastoreItem>
</file>

<file path=customXml/itemProps11.xml><?xml version="1.0" encoding="utf-8"?>
<ds:datastoreItem xmlns:ds="http://schemas.openxmlformats.org/officeDocument/2006/customXml" ds:itemID="{FF1A18C5-FAF1-4E81-B0E5-C47430040AD4}">
  <ds:schemaRefs/>
</ds:datastoreItem>
</file>

<file path=customXml/itemProps12.xml><?xml version="1.0" encoding="utf-8"?>
<ds:datastoreItem xmlns:ds="http://schemas.openxmlformats.org/officeDocument/2006/customXml" ds:itemID="{B506A64D-D577-49A2-8355-4DF526AFAA2D}">
  <ds:schemaRefs/>
</ds:datastoreItem>
</file>

<file path=customXml/itemProps13.xml><?xml version="1.0" encoding="utf-8"?>
<ds:datastoreItem xmlns:ds="http://schemas.openxmlformats.org/officeDocument/2006/customXml" ds:itemID="{C3838A3C-338E-4A0A-829C-F4DA0D17195F}">
  <ds:schemaRefs/>
</ds:datastoreItem>
</file>

<file path=customXml/itemProps14.xml><?xml version="1.0" encoding="utf-8"?>
<ds:datastoreItem xmlns:ds="http://schemas.openxmlformats.org/officeDocument/2006/customXml" ds:itemID="{C6E77215-60E3-482A-8453-51C3B9F02828}">
  <ds:schemaRefs/>
</ds:datastoreItem>
</file>

<file path=customXml/itemProps15.xml><?xml version="1.0" encoding="utf-8"?>
<ds:datastoreItem xmlns:ds="http://schemas.openxmlformats.org/officeDocument/2006/customXml" ds:itemID="{C2F9E712-64E3-4A1B-A269-7069D7E3988E}">
  <ds:schemaRefs/>
</ds:datastoreItem>
</file>

<file path=customXml/itemProps16.xml><?xml version="1.0" encoding="utf-8"?>
<ds:datastoreItem xmlns:ds="http://schemas.openxmlformats.org/officeDocument/2006/customXml" ds:itemID="{8C575A5C-1034-49C5-8B93-25DEC80E91C2}">
  <ds:schemaRefs/>
</ds:datastoreItem>
</file>

<file path=customXml/itemProps17.xml><?xml version="1.0" encoding="utf-8"?>
<ds:datastoreItem xmlns:ds="http://schemas.openxmlformats.org/officeDocument/2006/customXml" ds:itemID="{9AE66486-9107-4203-B05B-7E9CBD1E588E}">
  <ds:schemaRefs/>
</ds:datastoreItem>
</file>

<file path=customXml/itemProps18.xml><?xml version="1.0" encoding="utf-8"?>
<ds:datastoreItem xmlns:ds="http://schemas.openxmlformats.org/officeDocument/2006/customXml" ds:itemID="{034ECA9B-0A3B-4FDD-B9AB-82B51883FD08}">
  <ds:schemaRefs/>
</ds:datastoreItem>
</file>

<file path=customXml/itemProps19.xml><?xml version="1.0" encoding="utf-8"?>
<ds:datastoreItem xmlns:ds="http://schemas.openxmlformats.org/officeDocument/2006/customXml" ds:itemID="{0CA5809D-F57F-42CE-B321-D04575DF3023}">
  <ds:schemaRefs/>
</ds:datastoreItem>
</file>

<file path=customXml/itemProps2.xml><?xml version="1.0" encoding="utf-8"?>
<ds:datastoreItem xmlns:ds="http://schemas.openxmlformats.org/officeDocument/2006/customXml" ds:itemID="{88E88B13-6529-4CEA-A3B5-26288DE776C7}">
  <ds:schemaRefs/>
</ds:datastoreItem>
</file>

<file path=customXml/itemProps20.xml><?xml version="1.0" encoding="utf-8"?>
<ds:datastoreItem xmlns:ds="http://schemas.openxmlformats.org/officeDocument/2006/customXml" ds:itemID="{C885EE58-8D64-4C3C-9470-0D47CACE0CAC}">
  <ds:schemaRefs/>
</ds:datastoreItem>
</file>

<file path=customXml/itemProps2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3FF42340-7192-4B67-87F5-B52C17872BE2}">
  <ds:schemaRefs/>
</ds:datastoreItem>
</file>

<file path=customXml/itemProps23.xml><?xml version="1.0" encoding="utf-8"?>
<ds:datastoreItem xmlns:ds="http://schemas.openxmlformats.org/officeDocument/2006/customXml" ds:itemID="{F678710C-AA26-4295-83DC-1F718844DECD}">
  <ds:schemaRefs/>
</ds:datastoreItem>
</file>

<file path=customXml/itemProps24.xml><?xml version="1.0" encoding="utf-8"?>
<ds:datastoreItem xmlns:ds="http://schemas.openxmlformats.org/officeDocument/2006/customXml" ds:itemID="{00F41ED5-C104-4674-9C88-D34E96C8C3EA}">
  <ds:schemaRefs/>
</ds:datastoreItem>
</file>

<file path=customXml/itemProps25.xml><?xml version="1.0" encoding="utf-8"?>
<ds:datastoreItem xmlns:ds="http://schemas.openxmlformats.org/officeDocument/2006/customXml" ds:itemID="{A86800E7-8EA5-4625-BF32-FA8A5D62AB54}">
  <ds:schemaRefs/>
</ds:datastoreItem>
</file>

<file path=customXml/itemProps26.xml><?xml version="1.0" encoding="utf-8"?>
<ds:datastoreItem xmlns:ds="http://schemas.openxmlformats.org/officeDocument/2006/customXml" ds:itemID="{29E81181-D512-455D-902F-77B3299781EC}">
  <ds:schemaRefs/>
</ds:datastoreItem>
</file>

<file path=customXml/itemProps27.xml><?xml version="1.0" encoding="utf-8"?>
<ds:datastoreItem xmlns:ds="http://schemas.openxmlformats.org/officeDocument/2006/customXml" ds:itemID="{179F077E-678C-4B7F-92B4-1C4960FB771A}">
  <ds:schemaRefs/>
</ds:datastoreItem>
</file>

<file path=customXml/itemProps28.xml><?xml version="1.0" encoding="utf-8"?>
<ds:datastoreItem xmlns:ds="http://schemas.openxmlformats.org/officeDocument/2006/customXml" ds:itemID="{0D0575A9-58C6-49FA-890E-EB6DD8B0629A}">
  <ds:schemaRefs/>
</ds:datastoreItem>
</file>

<file path=customXml/itemProps29.xml><?xml version="1.0" encoding="utf-8"?>
<ds:datastoreItem xmlns:ds="http://schemas.openxmlformats.org/officeDocument/2006/customXml" ds:itemID="{1DB39C82-40F0-47BE-862C-08F808CC471A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30.xml><?xml version="1.0" encoding="utf-8"?>
<ds:datastoreItem xmlns:ds="http://schemas.openxmlformats.org/officeDocument/2006/customXml" ds:itemID="{CB30CA86-1830-4325-B4F1-B0E0035B2A91}">
  <ds:schemaRefs/>
</ds:datastoreItem>
</file>

<file path=customXml/itemProps31.xml><?xml version="1.0" encoding="utf-8"?>
<ds:datastoreItem xmlns:ds="http://schemas.openxmlformats.org/officeDocument/2006/customXml" ds:itemID="{B5609B6A-99CA-4DEC-8382-689BA4FBC301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8BC3D406-1822-4AFB-A185-B1228CDD66BF}">
  <ds:schemaRefs/>
</ds:datastoreItem>
</file>

<file path=customXml/itemProps6.xml><?xml version="1.0" encoding="utf-8"?>
<ds:datastoreItem xmlns:ds="http://schemas.openxmlformats.org/officeDocument/2006/customXml" ds:itemID="{AA18333F-CE51-4B81-8A14-82E9FE51E156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7371A310-B68A-4602-B7F0-CC455C5FE40D}">
  <ds:schemaRefs/>
</ds:datastoreItem>
</file>

<file path=customXml/itemProps9.xml><?xml version="1.0" encoding="utf-8"?>
<ds:datastoreItem xmlns:ds="http://schemas.openxmlformats.org/officeDocument/2006/customXml" ds:itemID="{0768ED35-2777-43DE-A163-EC21F26055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Dashboard</vt:lpstr>
      <vt:lpstr>Tabella1_query</vt:lpstr>
      <vt:lpstr>Tabella1</vt:lpstr>
      <vt:lpstr>MASCHERA</vt:lpstr>
      <vt:lpstr>Clienti</vt:lpstr>
      <vt:lpstr>fatture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Razvan Radu</cp:lastModifiedBy>
  <dcterms:created xsi:type="dcterms:W3CDTF">2023-03-17T16:06:54Z</dcterms:created>
  <dcterms:modified xsi:type="dcterms:W3CDTF">2024-09-20T16:04:51Z</dcterms:modified>
</cp:coreProperties>
</file>