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usdagcc.sharepoint.com/sites/MRP-AMS-TM-TSD/Shared Documents/GTR/WebZip Files/"/>
    </mc:Choice>
  </mc:AlternateContent>
  <xr:revisionPtr revIDLastSave="0" documentId="14_{6E8BA5F1-B176-413B-8843-D545C0F1635B}" xr6:coauthVersionLast="47" xr6:coauthVersionMax="47" xr10:uidLastSave="{00000000-0000-0000-0000-000000000000}"/>
  <bookViews>
    <workbookView xWindow="-120" yWindow="-120" windowWidth="29040" windowHeight="17520" activeTab="3" xr2:uid="{00000000-000D-0000-FFFF-FFFF00000000}"/>
  </bookViews>
  <sheets>
    <sheet name="Data" sheetId="1" r:id="rId1"/>
    <sheet name="New Table 1_Inde" sheetId="3" r:id="rId2"/>
    <sheet name="New Table 1 Redesigned" sheetId="5" r:id="rId3"/>
    <sheet name="NewFig1Redesigned" sheetId="6" r:id="rId4"/>
    <sheet name="Secondary Auction Data" sheetId="7" r:id="rId5"/>
  </sheets>
  <externalReferences>
    <externalReference r:id="rId6"/>
  </externalReferences>
  <definedNames>
    <definedName name="ExternalData_1" localSheetId="4" hidden="1">'Secondary Auction Data'!$A$1:$C$1439</definedName>
    <definedName name="FromArray_1">_xlfn.ANCHORARRAY(Data!$Y$1106)</definedName>
    <definedName name="GTRTable1" localSheetId="2">'New Table 1 Redesigned'!$B$6:$H$10</definedName>
    <definedName name="_xlnm.Print_Area" localSheetId="0">Data!$A$1:$X$20</definedName>
    <definedName name="_xlnm.Print_Area" localSheetId="3">NewFig1Redesigned!$A$1:$AE$39</definedName>
    <definedName name="TSBINDEX">Data!$A$4:$G$5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86" i="1" l="1"/>
  <c r="L1186" i="1" s="1"/>
  <c r="D4" i="1" s="1"/>
  <c r="C1186" i="1"/>
  <c r="K1186" i="1" s="1"/>
  <c r="C4" i="1" s="1"/>
  <c r="H10" i="5"/>
  <c r="G10" i="5"/>
  <c r="F10" i="5"/>
  <c r="C10" i="5"/>
  <c r="B10" i="5"/>
  <c r="H9" i="5"/>
  <c r="G9" i="5"/>
  <c r="F9" i="5"/>
  <c r="C9" i="5"/>
  <c r="B9" i="5"/>
  <c r="G5" i="1"/>
  <c r="G4" i="1"/>
  <c r="F5" i="1"/>
  <c r="F4" i="1"/>
  <c r="E5" i="1"/>
  <c r="B5" i="1"/>
  <c r="A4" i="1"/>
  <c r="O1186" i="1"/>
  <c r="N1186" i="1"/>
  <c r="M1186" i="1"/>
  <c r="E4" i="1" s="1"/>
  <c r="J1186" i="1"/>
  <c r="B4" i="1" s="1"/>
  <c r="D1185" i="1"/>
  <c r="L1185" i="1" s="1"/>
  <c r="E9" i="5" s="1"/>
  <c r="C1185" i="1"/>
  <c r="K1185" i="1" s="1"/>
  <c r="D9" i="5" s="1"/>
  <c r="O1185" i="1"/>
  <c r="N1185" i="1"/>
  <c r="M1185" i="1"/>
  <c r="J1185" i="1"/>
  <c r="Y1184" i="1" a="1"/>
  <c r="Y1184" i="1" s="1"/>
  <c r="Z1184" i="1" a="1"/>
  <c r="Z1184" i="1" s="1"/>
  <c r="Y1185" i="1" a="1"/>
  <c r="Y1185" i="1" s="1"/>
  <c r="Z1185" i="1" a="1"/>
  <c r="Z1185" i="1" s="1"/>
  <c r="Y1186" i="1" a="1"/>
  <c r="Y1186" i="1" s="1"/>
  <c r="Z1186" i="1" a="1"/>
  <c r="Z1186" i="1" s="1"/>
  <c r="Y1187" i="1" a="1"/>
  <c r="Y1187" i="1" s="1"/>
  <c r="Z1187" i="1" a="1"/>
  <c r="Z1187" i="1" s="1"/>
  <c r="Y1188" i="1" a="1"/>
  <c r="Y1188" i="1" s="1"/>
  <c r="Z1188" i="1" a="1"/>
  <c r="Z1188" i="1" s="1"/>
  <c r="D1184" i="1"/>
  <c r="C1184" i="1"/>
  <c r="O1184" i="1"/>
  <c r="N1184" i="1"/>
  <c r="M1184" i="1"/>
  <c r="J1184" i="1"/>
  <c r="D1183" i="1"/>
  <c r="C1183" i="1"/>
  <c r="O1183" i="1"/>
  <c r="N1183" i="1"/>
  <c r="M1183" i="1"/>
  <c r="J1183" i="1"/>
  <c r="D1182" i="1"/>
  <c r="C1182" i="1"/>
  <c r="O1182" i="1"/>
  <c r="N1182" i="1"/>
  <c r="M1182" i="1"/>
  <c r="J1182" i="1"/>
  <c r="D1181" i="1"/>
  <c r="C1181" i="1"/>
  <c r="O1181" i="1"/>
  <c r="N1181" i="1"/>
  <c r="M1181" i="1"/>
  <c r="J1181" i="1"/>
  <c r="Y1180" i="1" a="1"/>
  <c r="Y1180" i="1" s="1"/>
  <c r="Z1180" i="1" a="1"/>
  <c r="Z1180" i="1" s="1"/>
  <c r="Y1181" i="1" a="1"/>
  <c r="Y1181" i="1" s="1"/>
  <c r="Z1181" i="1" a="1"/>
  <c r="Z1181" i="1" s="1"/>
  <c r="Y1182" i="1" a="1"/>
  <c r="Y1182" i="1" s="1"/>
  <c r="Z1182" i="1" a="1"/>
  <c r="Z1182" i="1" s="1"/>
  <c r="Y1183" i="1" a="1"/>
  <c r="Y1183" i="1" s="1"/>
  <c r="Z1183" i="1" a="1"/>
  <c r="Z1183" i="1" s="1"/>
  <c r="O1180" i="1"/>
  <c r="N1180" i="1"/>
  <c r="M1180" i="1"/>
  <c r="J1180" i="1"/>
  <c r="D5" i="1" l="1"/>
  <c r="C5" i="1"/>
  <c r="L1184" i="1"/>
  <c r="K1184" i="1"/>
  <c r="L1183" i="1"/>
  <c r="K1183" i="1"/>
  <c r="K1181" i="1"/>
  <c r="L1181" i="1"/>
  <c r="K1182" i="1"/>
  <c r="L1182" i="1"/>
  <c r="D1180" i="1"/>
  <c r="C1180" i="1"/>
  <c r="D1179" i="1"/>
  <c r="C1179" i="1"/>
  <c r="O1179" i="1"/>
  <c r="N1179" i="1"/>
  <c r="M1179" i="1"/>
  <c r="J1179" i="1"/>
  <c r="D1178" i="1"/>
  <c r="C1178" i="1"/>
  <c r="O1178" i="1"/>
  <c r="N1178" i="1"/>
  <c r="M1178" i="1"/>
  <c r="J1178" i="1"/>
  <c r="D1177" i="1"/>
  <c r="C1177" i="1"/>
  <c r="O1177" i="1"/>
  <c r="N1177" i="1"/>
  <c r="M1177" i="1"/>
  <c r="J1177" i="1"/>
  <c r="Y1177" i="1" a="1"/>
  <c r="Y1177" i="1" s="1"/>
  <c r="Z1177" i="1" a="1"/>
  <c r="Z1177" i="1" s="1"/>
  <c r="Y1178" i="1" a="1"/>
  <c r="Y1178" i="1" s="1"/>
  <c r="Z1178" i="1" a="1"/>
  <c r="Z1178" i="1" s="1"/>
  <c r="Y1179" i="1" a="1"/>
  <c r="Y1179" i="1" s="1"/>
  <c r="Z1179" i="1" a="1"/>
  <c r="Z1179" i="1" s="1"/>
  <c r="Y1176" i="1" a="1"/>
  <c r="Y1176" i="1" s="1"/>
  <c r="Z1176" i="1" a="1"/>
  <c r="Z1176" i="1" s="1"/>
  <c r="K1180" i="1" l="1"/>
  <c r="L1180" i="1"/>
  <c r="K1178" i="1"/>
  <c r="L1178" i="1"/>
  <c r="K1179" i="1"/>
  <c r="K1177" i="1"/>
  <c r="L1177" i="1"/>
  <c r="L1179" i="1"/>
  <c r="C1176" i="1"/>
  <c r="D1176" i="1"/>
  <c r="L1176" i="1" l="1"/>
  <c r="H8" i="5"/>
  <c r="G8" i="5"/>
  <c r="O1176" i="1"/>
  <c r="N1176" i="1"/>
  <c r="M1176" i="1"/>
  <c r="K1176" i="1"/>
  <c r="J1176" i="1"/>
  <c r="D1175" i="1"/>
  <c r="C1175" i="1"/>
  <c r="M1175" i="1"/>
  <c r="J1175" i="1"/>
  <c r="D1174" i="1"/>
  <c r="C1174" i="1"/>
  <c r="O1174" i="1"/>
  <c r="N1174" i="1"/>
  <c r="M1174" i="1"/>
  <c r="J1174" i="1"/>
  <c r="D1173" i="1"/>
  <c r="C1173" i="1"/>
  <c r="O1173" i="1"/>
  <c r="N1173" i="1"/>
  <c r="M1173" i="1"/>
  <c r="J1173" i="1"/>
  <c r="D1172" i="1"/>
  <c r="C1172" i="1"/>
  <c r="O1172" i="1"/>
  <c r="N1172" i="1"/>
  <c r="M1172" i="1"/>
  <c r="J1172" i="1"/>
  <c r="Y1171" i="1" a="1"/>
  <c r="Y1171" i="1" s="1"/>
  <c r="Z1171" i="1" a="1"/>
  <c r="Z1171" i="1" s="1"/>
  <c r="Y1172" i="1" a="1"/>
  <c r="Y1172" i="1" s="1"/>
  <c r="Z1172" i="1" a="1"/>
  <c r="Z1172" i="1" s="1"/>
  <c r="Y1173" i="1" a="1"/>
  <c r="Y1173" i="1" s="1"/>
  <c r="Z1173" i="1" a="1"/>
  <c r="Z1173" i="1" s="1"/>
  <c r="Y1174" i="1" a="1"/>
  <c r="Y1174" i="1" s="1"/>
  <c r="Z1174" i="1" a="1"/>
  <c r="Z1174" i="1" s="1"/>
  <c r="Y1175" i="1" a="1"/>
  <c r="Y1175" i="1" s="1"/>
  <c r="Z1175" i="1" a="1"/>
  <c r="Z1175" i="1" s="1"/>
  <c r="D1171" i="1"/>
  <c r="C1171" i="1"/>
  <c r="M1171" i="1"/>
  <c r="J1171" i="1"/>
  <c r="D1170" i="1"/>
  <c r="C1170" i="1"/>
  <c r="O1170" i="1"/>
  <c r="N1170" i="1"/>
  <c r="M1170" i="1"/>
  <c r="J1170" i="1"/>
  <c r="D1169" i="1"/>
  <c r="C1169" i="1"/>
  <c r="O1169" i="1"/>
  <c r="N1169" i="1"/>
  <c r="M1169" i="1"/>
  <c r="J1169" i="1"/>
  <c r="D1168" i="1"/>
  <c r="C1168" i="1"/>
  <c r="O1168" i="1"/>
  <c r="N1168" i="1"/>
  <c r="M1168" i="1"/>
  <c r="J1168" i="1"/>
  <c r="Y1167" i="1" a="1"/>
  <c r="Y1167" i="1" s="1"/>
  <c r="Z1167" i="1" a="1"/>
  <c r="Z1167" i="1" s="1"/>
  <c r="Y1168" i="1" a="1"/>
  <c r="Y1168" i="1" s="1"/>
  <c r="Z1168" i="1" a="1"/>
  <c r="Z1168" i="1" s="1"/>
  <c r="Y1169" i="1" a="1"/>
  <c r="Y1169" i="1" s="1"/>
  <c r="Z1169" i="1" a="1"/>
  <c r="Z1169" i="1" s="1"/>
  <c r="Y1170" i="1" a="1"/>
  <c r="Y1170" i="1" s="1"/>
  <c r="Z1170" i="1" a="1"/>
  <c r="Z1170" i="1" s="1"/>
  <c r="D1167" i="1"/>
  <c r="C1167" i="1"/>
  <c r="O1167" i="1"/>
  <c r="N1167" i="1"/>
  <c r="M1167" i="1"/>
  <c r="J1167" i="1"/>
  <c r="L1175" i="1" l="1"/>
  <c r="K1172" i="1"/>
  <c r="L1172" i="1"/>
  <c r="K1173" i="1"/>
  <c r="L1173" i="1"/>
  <c r="K1174" i="1"/>
  <c r="L1174" i="1"/>
  <c r="K1175" i="1"/>
  <c r="K1171" i="1"/>
  <c r="L1171" i="1"/>
  <c r="K1170" i="1"/>
  <c r="L1170" i="1"/>
  <c r="L1169" i="1"/>
  <c r="K1169" i="1"/>
  <c r="L1168" i="1"/>
  <c r="K1168" i="1"/>
  <c r="K1167" i="1"/>
  <c r="L1167" i="1"/>
  <c r="C1166" i="1"/>
  <c r="D1166" i="1"/>
  <c r="J1166" i="1"/>
  <c r="M1166" i="1"/>
  <c r="O1166" i="1"/>
  <c r="N1166" i="1"/>
  <c r="J1165" i="1" l="1"/>
  <c r="M1165" i="1"/>
  <c r="O1165" i="1" l="1"/>
  <c r="N1165" i="1"/>
  <c r="C1165" i="1"/>
  <c r="D1165" i="1"/>
  <c r="C1164" i="1"/>
  <c r="D1164" i="1"/>
  <c r="O1164" i="1"/>
  <c r="N1164" i="1"/>
  <c r="J1164" i="1"/>
  <c r="M1164" i="1"/>
  <c r="D1163" i="1" l="1"/>
  <c r="C1163" i="1"/>
  <c r="O1163" i="1"/>
  <c r="N1163" i="1"/>
  <c r="M1163" i="1"/>
  <c r="J1163" i="1"/>
  <c r="Y1163" i="1" a="1"/>
  <c r="Y1163" i="1" s="1"/>
  <c r="Z1163" i="1" a="1"/>
  <c r="Z1163" i="1" s="1"/>
  <c r="Y1164" i="1" a="1"/>
  <c r="Y1164" i="1" s="1"/>
  <c r="K1164" i="1" s="1"/>
  <c r="Z1164" i="1" a="1"/>
  <c r="Z1164" i="1" s="1"/>
  <c r="L1164" i="1" s="1"/>
  <c r="Y1165" i="1" a="1"/>
  <c r="Y1165" i="1" s="1"/>
  <c r="K1165" i="1" s="1"/>
  <c r="Z1165" i="1" a="1"/>
  <c r="Z1165" i="1" s="1"/>
  <c r="L1165" i="1" s="1"/>
  <c r="Y1166" i="1" a="1"/>
  <c r="Y1166" i="1" s="1"/>
  <c r="K1166" i="1" s="1"/>
  <c r="Z1166" i="1" a="1"/>
  <c r="Z1166" i="1" s="1"/>
  <c r="L1166" i="1" s="1"/>
  <c r="M1162" i="1"/>
  <c r="D1162" i="1"/>
  <c r="C1162" i="1"/>
  <c r="J1162" i="1"/>
  <c r="O1162" i="1"/>
  <c r="N1162" i="1"/>
  <c r="D1161" i="1"/>
  <c r="C1161" i="1"/>
  <c r="O1161" i="1"/>
  <c r="N1161" i="1"/>
  <c r="M1161" i="1"/>
  <c r="J1161" i="1"/>
  <c r="D1160" i="1"/>
  <c r="C1160" i="1"/>
  <c r="N1160" i="1"/>
  <c r="O1160" i="1"/>
  <c r="M1160" i="1"/>
  <c r="J1160" i="1"/>
  <c r="C1159" i="1"/>
  <c r="D1159" i="1"/>
  <c r="O1159" i="1"/>
  <c r="N1159" i="1"/>
  <c r="M1159" i="1"/>
  <c r="J1159" i="1"/>
  <c r="Y1158" i="1" a="1"/>
  <c r="Y1158" i="1" s="1"/>
  <c r="Z1158" i="1" a="1"/>
  <c r="Z1158" i="1" s="1"/>
  <c r="Y1159" i="1" a="1"/>
  <c r="Y1159" i="1" s="1"/>
  <c r="Z1159" i="1" a="1"/>
  <c r="Z1159" i="1" s="1"/>
  <c r="Y1160" i="1" a="1"/>
  <c r="Y1160" i="1" s="1"/>
  <c r="Z1160" i="1" a="1"/>
  <c r="Z1160" i="1" s="1"/>
  <c r="Y1161" i="1" a="1"/>
  <c r="Y1161" i="1" s="1"/>
  <c r="Z1161" i="1" a="1"/>
  <c r="Z1161" i="1" s="1"/>
  <c r="Y1162" i="1" a="1"/>
  <c r="Y1162" i="1" s="1"/>
  <c r="Z1162" i="1" a="1"/>
  <c r="Z1162" i="1" s="1"/>
  <c r="D1158" i="1"/>
  <c r="C1158" i="1"/>
  <c r="O1158" i="1"/>
  <c r="N1158" i="1"/>
  <c r="M1158" i="1"/>
  <c r="J1158" i="1"/>
  <c r="D1157" i="1"/>
  <c r="C1157" i="1"/>
  <c r="O1157" i="1"/>
  <c r="N1157" i="1"/>
  <c r="M1157" i="1"/>
  <c r="J1157" i="1"/>
  <c r="D1156" i="1"/>
  <c r="C1156" i="1"/>
  <c r="AC1133" i="1"/>
  <c r="AB1133" i="1"/>
  <c r="AC1125" i="1"/>
  <c r="AB1125" i="1"/>
  <c r="O1156" i="1"/>
  <c r="N1156" i="1"/>
  <c r="M1156" i="1"/>
  <c r="J1156" i="1"/>
  <c r="D1155" i="1"/>
  <c r="C1155" i="1"/>
  <c r="O1155" i="1"/>
  <c r="N1155" i="1"/>
  <c r="M1155" i="1"/>
  <c r="J1155" i="1"/>
  <c r="D1154" i="1"/>
  <c r="C1154" i="1"/>
  <c r="O1154" i="1"/>
  <c r="N1154" i="1"/>
  <c r="M1154" i="1"/>
  <c r="J1154" i="1"/>
  <c r="Y1154" i="1" a="1"/>
  <c r="Y1154" i="1" s="1"/>
  <c r="Z1154" i="1" a="1"/>
  <c r="Z1154" i="1" s="1"/>
  <c r="Y1155" i="1" a="1"/>
  <c r="Y1155" i="1" s="1"/>
  <c r="Z1155" i="1" a="1"/>
  <c r="Z1155" i="1" s="1"/>
  <c r="Y1156" i="1" a="1"/>
  <c r="Y1156" i="1" s="1"/>
  <c r="Z1156" i="1" a="1"/>
  <c r="Z1156" i="1" s="1"/>
  <c r="Y1157" i="1" a="1"/>
  <c r="Y1157" i="1" s="1"/>
  <c r="Z1157" i="1" a="1"/>
  <c r="Z1157" i="1" s="1"/>
  <c r="D1153" i="1"/>
  <c r="C1153" i="1"/>
  <c r="O1153" i="1"/>
  <c r="N1153" i="1"/>
  <c r="M1153" i="1"/>
  <c r="J1153" i="1"/>
  <c r="D1152" i="1"/>
  <c r="C1152" i="1"/>
  <c r="O1152" i="1"/>
  <c r="N1152" i="1"/>
  <c r="M1152" i="1"/>
  <c r="J1152" i="1"/>
  <c r="D1151" i="1"/>
  <c r="C1151" i="1"/>
  <c r="O1151" i="1"/>
  <c r="N1151" i="1"/>
  <c r="M1151" i="1"/>
  <c r="J1151" i="1"/>
  <c r="Y1150" i="1" a="1"/>
  <c r="Y1150" i="1" s="1"/>
  <c r="Z1150" i="1" a="1"/>
  <c r="Z1150" i="1" s="1"/>
  <c r="Y1151" i="1" a="1"/>
  <c r="Y1151" i="1" s="1"/>
  <c r="Z1151" i="1" a="1"/>
  <c r="Z1151" i="1" s="1"/>
  <c r="Y1152" i="1" a="1"/>
  <c r="Y1152" i="1" s="1"/>
  <c r="Z1152" i="1" a="1"/>
  <c r="Z1152" i="1" s="1"/>
  <c r="Y1153" i="1" a="1"/>
  <c r="Y1153" i="1" s="1"/>
  <c r="Z1153" i="1" a="1"/>
  <c r="Z1153" i="1" s="1"/>
  <c r="D1150" i="1"/>
  <c r="C1150" i="1"/>
  <c r="O1150" i="1"/>
  <c r="N1150" i="1"/>
  <c r="M1150" i="1"/>
  <c r="J1150" i="1"/>
  <c r="D1149" i="1"/>
  <c r="C1149" i="1"/>
  <c r="O1149" i="1"/>
  <c r="N1149" i="1"/>
  <c r="M1149" i="1"/>
  <c r="J1149" i="1"/>
  <c r="C1148" i="1"/>
  <c r="D1148" i="1"/>
  <c r="O1148" i="1"/>
  <c r="N1148" i="1"/>
  <c r="M1148" i="1"/>
  <c r="J1148" i="1"/>
  <c r="D1147" i="1"/>
  <c r="C1147" i="1"/>
  <c r="O1147" i="1"/>
  <c r="N1147" i="1"/>
  <c r="M1147" i="1"/>
  <c r="J1147" i="1"/>
  <c r="D1146" i="1"/>
  <c r="C1146" i="1"/>
  <c r="O1146" i="1"/>
  <c r="N1146" i="1"/>
  <c r="M1146" i="1"/>
  <c r="J1146" i="1"/>
  <c r="Y1145" i="1" a="1"/>
  <c r="Y1145" i="1" s="1"/>
  <c r="Z1145" i="1" a="1"/>
  <c r="Z1145" i="1" s="1"/>
  <c r="Y1146" i="1" a="1"/>
  <c r="Y1146" i="1" s="1"/>
  <c r="Z1146" i="1" a="1"/>
  <c r="Z1146" i="1" s="1"/>
  <c r="Y1147" i="1" a="1"/>
  <c r="Y1147" i="1" s="1"/>
  <c r="Z1147" i="1" a="1"/>
  <c r="Z1147" i="1" s="1"/>
  <c r="Y1148" i="1" a="1"/>
  <c r="Y1148" i="1" s="1"/>
  <c r="Z1148" i="1" a="1"/>
  <c r="Z1148" i="1" s="1"/>
  <c r="Y1149" i="1" a="1"/>
  <c r="Y1149" i="1" s="1"/>
  <c r="Z1149" i="1" a="1"/>
  <c r="Z1149" i="1" s="1"/>
  <c r="D1145" i="1"/>
  <c r="C1145" i="1"/>
  <c r="O1145" i="1"/>
  <c r="N1145" i="1"/>
  <c r="M1145" i="1"/>
  <c r="J1145" i="1"/>
  <c r="D1144" i="1"/>
  <c r="C1144" i="1"/>
  <c r="K1163" i="1" l="1"/>
  <c r="L1163" i="1"/>
  <c r="L1162" i="1"/>
  <c r="K1162" i="1"/>
  <c r="L1159" i="1"/>
  <c r="K1159" i="1"/>
  <c r="K1160" i="1"/>
  <c r="L1160" i="1"/>
  <c r="K1161" i="1"/>
  <c r="L1161" i="1"/>
  <c r="K1158" i="1"/>
  <c r="L1158" i="1"/>
  <c r="K1157" i="1"/>
  <c r="L1157" i="1"/>
  <c r="K1155" i="1"/>
  <c r="K1154" i="1"/>
  <c r="L1154" i="1"/>
  <c r="L1155" i="1"/>
  <c r="K1156" i="1"/>
  <c r="L1156" i="1"/>
  <c r="K1152" i="1"/>
  <c r="L1153" i="1"/>
  <c r="L1152" i="1"/>
  <c r="K1151" i="1"/>
  <c r="K1153" i="1"/>
  <c r="L1151" i="1"/>
  <c r="K1150" i="1"/>
  <c r="L1150" i="1"/>
  <c r="L1149" i="1"/>
  <c r="K1148" i="1"/>
  <c r="L1148" i="1"/>
  <c r="K1146" i="1"/>
  <c r="L1146" i="1"/>
  <c r="L1147" i="1"/>
  <c r="K1147" i="1"/>
  <c r="K1149" i="1"/>
  <c r="L1145" i="1"/>
  <c r="K1145" i="1"/>
  <c r="O1144" i="1"/>
  <c r="N1144" i="1"/>
  <c r="M1144" i="1"/>
  <c r="J1144" i="1"/>
  <c r="D1143" i="1"/>
  <c r="C1143" i="1"/>
  <c r="O1143" i="1"/>
  <c r="N1143" i="1"/>
  <c r="M1143" i="1"/>
  <c r="J1143" i="1"/>
  <c r="D1142" i="1"/>
  <c r="C1142" i="1"/>
  <c r="C1141" i="1"/>
  <c r="O1142" i="1"/>
  <c r="N1142" i="1"/>
  <c r="M1142" i="1"/>
  <c r="J1142" i="1"/>
  <c r="D1141" i="1"/>
  <c r="O1141" i="1"/>
  <c r="N1141" i="1"/>
  <c r="M1141" i="1"/>
  <c r="J1141" i="1"/>
  <c r="Y1141" i="1" a="1"/>
  <c r="Y1141" i="1" s="1"/>
  <c r="Z1141" i="1" a="1"/>
  <c r="Z1141" i="1" s="1"/>
  <c r="Y1142" i="1" a="1"/>
  <c r="Y1142" i="1" s="1"/>
  <c r="Z1142" i="1" a="1"/>
  <c r="Z1142" i="1" s="1"/>
  <c r="Y1143" i="1" a="1"/>
  <c r="Y1143" i="1" s="1"/>
  <c r="Z1143" i="1" a="1"/>
  <c r="Z1143" i="1" s="1"/>
  <c r="Y1144" i="1" a="1"/>
  <c r="Y1144" i="1" s="1"/>
  <c r="K1144" i="1" s="1"/>
  <c r="Z1144" i="1" a="1"/>
  <c r="Z1144" i="1" s="1"/>
  <c r="L1144" i="1" s="1"/>
  <c r="D1140" i="1"/>
  <c r="C1140" i="1"/>
  <c r="O1140" i="1"/>
  <c r="N1140" i="1"/>
  <c r="M1140" i="1"/>
  <c r="J1140" i="1"/>
  <c r="L1141" i="1" l="1"/>
  <c r="K1141" i="1"/>
  <c r="L1142" i="1"/>
  <c r="K1142" i="1"/>
  <c r="K1143" i="1"/>
  <c r="L1143" i="1"/>
  <c r="D1139" i="1"/>
  <c r="C1139" i="1"/>
  <c r="O1139" i="1"/>
  <c r="N1139" i="1"/>
  <c r="M1139" i="1"/>
  <c r="J1139" i="1"/>
  <c r="D1138" i="1" l="1"/>
  <c r="C1138" i="1"/>
  <c r="B8" i="5"/>
  <c r="O1138" i="1"/>
  <c r="N1138" i="1"/>
  <c r="M1138" i="1"/>
  <c r="J1138" i="1"/>
  <c r="D1137" i="1"/>
  <c r="C1137" i="1"/>
  <c r="O1137" i="1"/>
  <c r="N1137" i="1"/>
  <c r="M1137" i="1"/>
  <c r="J1137" i="1"/>
  <c r="Y1137" i="1" a="1"/>
  <c r="Y1137" i="1" s="1"/>
  <c r="Z1137" i="1" a="1"/>
  <c r="Z1137" i="1" s="1"/>
  <c r="Y1138" i="1" a="1"/>
  <c r="Y1138" i="1" s="1"/>
  <c r="Z1138" i="1" a="1"/>
  <c r="Z1138" i="1" s="1"/>
  <c r="Y1139" i="1" a="1"/>
  <c r="Y1139" i="1" s="1"/>
  <c r="K1139" i="1" s="1"/>
  <c r="Z1139" i="1" a="1"/>
  <c r="Z1139" i="1" s="1"/>
  <c r="L1139" i="1" s="1"/>
  <c r="Y1140" i="1" a="1"/>
  <c r="Y1140" i="1" s="1"/>
  <c r="K1140" i="1" s="1"/>
  <c r="Z1140" i="1" a="1"/>
  <c r="Z1140" i="1" s="1"/>
  <c r="L1140" i="1" s="1"/>
  <c r="D1136" i="1"/>
  <c r="C1136" i="1"/>
  <c r="D1135" i="1"/>
  <c r="C1135" i="1"/>
  <c r="O1136" i="1"/>
  <c r="N1136" i="1"/>
  <c r="M1136" i="1"/>
  <c r="J1136" i="1"/>
  <c r="O1135" i="1"/>
  <c r="N1135" i="1"/>
  <c r="M1135" i="1"/>
  <c r="J1135" i="1"/>
  <c r="Z920" i="1" a="1"/>
  <c r="Z920" i="1" s="1"/>
  <c r="Y920" i="1" a="1"/>
  <c r="Y920" i="1" s="1"/>
  <c r="Y921" i="1" a="1"/>
  <c r="Y921" i="1" s="1"/>
  <c r="Z919" i="1" a="1"/>
  <c r="Z919" i="1" s="1"/>
  <c r="Y913" i="1" a="1"/>
  <c r="Y913" i="1" s="1"/>
  <c r="Z923" i="1" a="1"/>
  <c r="Z923" i="1" s="1"/>
  <c r="Z924" i="1" a="1"/>
  <c r="Z924" i="1" s="1"/>
  <c r="Z916" i="1" a="1"/>
  <c r="Z916" i="1" s="1"/>
  <c r="Y924" i="1" a="1"/>
  <c r="Y924" i="1" s="1"/>
  <c r="Y922" i="1" a="1"/>
  <c r="Y922" i="1" s="1"/>
  <c r="Z917" i="1" a="1"/>
  <c r="Z917" i="1" s="1"/>
  <c r="Z907" i="1" a="1"/>
  <c r="Z907" i="1" s="1"/>
  <c r="Y916" i="1" a="1"/>
  <c r="Y916" i="1" s="1"/>
  <c r="Y923" i="1" a="1"/>
  <c r="Y923" i="1" s="1"/>
  <c r="Y914" i="1" a="1"/>
  <c r="Y914" i="1" s="1"/>
  <c r="Z922" i="1" a="1"/>
  <c r="Z922" i="1" s="1"/>
  <c r="Z921" i="1" a="1"/>
  <c r="Z921" i="1" s="1"/>
  <c r="Z914" i="1" a="1"/>
  <c r="Z914" i="1" s="1"/>
  <c r="Y911" i="1" a="1"/>
  <c r="Y911" i="1" s="1"/>
  <c r="Y910" i="1" a="1"/>
  <c r="Y910" i="1" s="1"/>
  <c r="Y917" i="1" a="1"/>
  <c r="Y917" i="1" s="1"/>
  <c r="Y919" i="1" a="1"/>
  <c r="Y919" i="1" s="1"/>
  <c r="Z908" i="1" a="1"/>
  <c r="Z908" i="1" s="1"/>
  <c r="Z915" i="1" a="1"/>
  <c r="Z915" i="1" s="1"/>
  <c r="Z912" i="1" a="1"/>
  <c r="Z912" i="1" s="1"/>
  <c r="Z918" i="1" a="1"/>
  <c r="Z918" i="1" s="1"/>
  <c r="Y918" i="1" a="1"/>
  <c r="Y918" i="1" s="1"/>
  <c r="Z909" i="1" a="1"/>
  <c r="Z909" i="1" s="1"/>
  <c r="Y915" i="1" a="1"/>
  <c r="Y915" i="1" s="1"/>
  <c r="Z913" i="1" a="1"/>
  <c r="Z913" i="1" s="1"/>
  <c r="Y912" i="1" a="1"/>
  <c r="Y912" i="1" s="1"/>
  <c r="Z910" i="1" a="1"/>
  <c r="Z910" i="1" s="1"/>
  <c r="Z911" i="1" a="1"/>
  <c r="Z911" i="1" s="1"/>
  <c r="Y909" i="1" a="1"/>
  <c r="Y909" i="1" s="1"/>
  <c r="Y908" i="1" a="1"/>
  <c r="Y908" i="1" s="1"/>
  <c r="Y895" i="1" a="1"/>
  <c r="Y895" i="1" s="1"/>
  <c r="Z892" i="1" a="1"/>
  <c r="Z892" i="1" s="1"/>
  <c r="Y899" i="1" a="1"/>
  <c r="Y899" i="1" s="1"/>
  <c r="Z897" i="1" a="1"/>
  <c r="Z897" i="1" s="1"/>
  <c r="Y896" i="1" a="1"/>
  <c r="Y896" i="1" s="1"/>
  <c r="Y888" i="1" a="1"/>
  <c r="Y888" i="1" s="1"/>
  <c r="Y892" i="1" a="1"/>
  <c r="Y892" i="1" s="1"/>
  <c r="Z888" i="1" a="1"/>
  <c r="Z888" i="1" s="1"/>
  <c r="Z900" i="1" a="1"/>
  <c r="Z900" i="1" s="1"/>
  <c r="Z899" i="1" a="1"/>
  <c r="Z899" i="1" s="1"/>
  <c r="Z890" i="1" a="1"/>
  <c r="Z890" i="1" s="1"/>
  <c r="Y890" i="1" a="1"/>
  <c r="Y890" i="1" s="1"/>
  <c r="Z895" i="1" a="1"/>
  <c r="Z895" i="1" s="1"/>
  <c r="Z906" i="1" a="1"/>
  <c r="Z906" i="1" s="1"/>
  <c r="Y902" i="1" a="1"/>
  <c r="Y902" i="1" s="1"/>
  <c r="Y900" i="1" a="1"/>
  <c r="Y900" i="1" s="1"/>
  <c r="Y889" i="1" a="1"/>
  <c r="Y889" i="1" s="1"/>
  <c r="Y898" i="1" a="1"/>
  <c r="Y898" i="1" s="1"/>
  <c r="Z894" i="1" a="1"/>
  <c r="Z894" i="1" s="1"/>
  <c r="Y891" i="1" a="1"/>
  <c r="Y891" i="1" s="1"/>
  <c r="Y905" i="1" a="1"/>
  <c r="Y905" i="1" s="1"/>
  <c r="Y901" i="1" a="1"/>
  <c r="Y901" i="1" s="1"/>
  <c r="Z893" i="1" a="1"/>
  <c r="Z893" i="1" s="1"/>
  <c r="Z904" i="1" a="1"/>
  <c r="Z904" i="1" s="1"/>
  <c r="Y893" i="1" a="1"/>
  <c r="Y893" i="1" s="1"/>
  <c r="Z896" i="1" a="1"/>
  <c r="Z896" i="1" s="1"/>
  <c r="Z901" i="1" a="1"/>
  <c r="Z901" i="1" s="1"/>
  <c r="Y907" i="1" a="1"/>
  <c r="Y907" i="1" s="1"/>
  <c r="Y906" i="1" a="1"/>
  <c r="Y906" i="1" s="1"/>
  <c r="Z905" i="1" a="1"/>
  <c r="Z905" i="1" s="1"/>
  <c r="Y904" i="1" a="1"/>
  <c r="Y904" i="1" s="1"/>
  <c r="Z889" i="1" a="1"/>
  <c r="Z889" i="1" s="1"/>
  <c r="Y903" i="1" a="1"/>
  <c r="Y903" i="1" s="1"/>
  <c r="Z898" i="1" a="1"/>
  <c r="Z898" i="1" s="1"/>
  <c r="Y897" i="1" a="1"/>
  <c r="Y897" i="1" s="1"/>
  <c r="Y894" i="1" a="1"/>
  <c r="Y894" i="1" s="1"/>
  <c r="Z891" i="1" a="1"/>
  <c r="Z891" i="1" s="1"/>
  <c r="Z903" i="1" a="1"/>
  <c r="Z903" i="1" s="1"/>
  <c r="Z902" i="1" a="1"/>
  <c r="Z902" i="1" s="1"/>
  <c r="Z876" i="1" a="1"/>
  <c r="Z876" i="1" s="1"/>
  <c r="Z887" i="1" a="1"/>
  <c r="Z887" i="1" s="1"/>
  <c r="Y885" i="1" a="1"/>
  <c r="Y885" i="1" s="1"/>
  <c r="Z877" i="1" a="1"/>
  <c r="Z877" i="1" s="1"/>
  <c r="Y879" i="1" a="1"/>
  <c r="Y879" i="1" s="1"/>
  <c r="Y887" i="1" a="1"/>
  <c r="Y887" i="1" s="1"/>
  <c r="Z883" i="1" a="1"/>
  <c r="Z883" i="1" s="1"/>
  <c r="Z879" i="1" a="1"/>
  <c r="Z879" i="1" s="1"/>
  <c r="Y886" i="1" a="1"/>
  <c r="Y886" i="1" s="1"/>
  <c r="Z875" i="1" a="1"/>
  <c r="Z875" i="1" s="1"/>
  <c r="Y882" i="1" a="1"/>
  <c r="Y882" i="1" s="1"/>
  <c r="Y876" i="1" a="1"/>
  <c r="Y876" i="1" s="1"/>
  <c r="Y875" i="1" a="1"/>
  <c r="Y875" i="1" s="1"/>
  <c r="Y873" i="1" a="1"/>
  <c r="Y873" i="1" s="1"/>
  <c r="Y878" i="1" a="1"/>
  <c r="Y878" i="1" s="1"/>
  <c r="Y874" i="1" a="1"/>
  <c r="Y874" i="1" s="1"/>
  <c r="Y884" i="1" a="1"/>
  <c r="Y884" i="1" s="1"/>
  <c r="Z880" i="1" a="1"/>
  <c r="Z880" i="1" s="1"/>
  <c r="Y880" i="1" a="1"/>
  <c r="Y880" i="1" s="1"/>
  <c r="Y881" i="1" a="1"/>
  <c r="Y881" i="1" s="1"/>
  <c r="Y883" i="1" a="1"/>
  <c r="Y883" i="1" s="1"/>
  <c r="Z881" i="1" a="1"/>
  <c r="Z881" i="1" s="1"/>
  <c r="Z874" i="1" a="1"/>
  <c r="Z874" i="1" s="1"/>
  <c r="Z885" i="1" a="1"/>
  <c r="Z885" i="1" s="1"/>
  <c r="Z878" i="1" a="1"/>
  <c r="Z878" i="1" s="1"/>
  <c r="Y877" i="1" a="1"/>
  <c r="Y877" i="1" s="1"/>
  <c r="Z884" i="1" a="1"/>
  <c r="Z884" i="1" s="1"/>
  <c r="Z882" i="1" a="1"/>
  <c r="Z882" i="1" s="1"/>
  <c r="Z873" i="1" a="1"/>
  <c r="Z873" i="1" s="1"/>
  <c r="Z886" i="1" a="1"/>
  <c r="Z886" i="1" s="1"/>
  <c r="Z870" i="1" a="1"/>
  <c r="Z870" i="1" s="1"/>
  <c r="Y868" i="1" a="1"/>
  <c r="Y868" i="1" s="1"/>
  <c r="Y862" i="1" a="1"/>
  <c r="Y862" i="1" s="1"/>
  <c r="Y858" i="1" a="1"/>
  <c r="Y858" i="1" s="1"/>
  <c r="Z863" i="1" a="1"/>
  <c r="Z863" i="1" s="1"/>
  <c r="Z860" i="1" a="1"/>
  <c r="Z860" i="1" s="1"/>
  <c r="Y860" i="1" a="1"/>
  <c r="Y860" i="1" s="1"/>
  <c r="Y857" i="1" a="1"/>
  <c r="Y857" i="1" s="1"/>
  <c r="Z865" i="1" a="1"/>
  <c r="Z865" i="1" s="1"/>
  <c r="Z866" i="1" a="1"/>
  <c r="Z866" i="1" s="1"/>
  <c r="Y871" i="1" a="1"/>
  <c r="Y871" i="1" s="1"/>
  <c r="Y865" i="1" a="1"/>
  <c r="Y865" i="1" s="1"/>
  <c r="Z862" i="1" a="1"/>
  <c r="Z862" i="1" s="1"/>
  <c r="Y864" i="1" a="1"/>
  <c r="Y864" i="1" s="1"/>
  <c r="Y863" i="1" a="1"/>
  <c r="Y863" i="1" s="1"/>
  <c r="Z869" i="1" a="1"/>
  <c r="Z869" i="1" s="1"/>
  <c r="Z867" i="1" a="1"/>
  <c r="Z867" i="1" s="1"/>
  <c r="Y861" i="1" a="1"/>
  <c r="Y861" i="1" s="1"/>
  <c r="Y866" i="1" a="1"/>
  <c r="Y866" i="1" s="1"/>
  <c r="Z864" i="1" a="1"/>
  <c r="Z864" i="1" s="1"/>
  <c r="Z872" i="1" a="1"/>
  <c r="Z872" i="1" s="1"/>
  <c r="Y867" i="1" a="1"/>
  <c r="Y867" i="1" s="1"/>
  <c r="Y872" i="1" a="1"/>
  <c r="Y872" i="1" s="1"/>
  <c r="Z871" i="1" a="1"/>
  <c r="Z871" i="1" s="1"/>
  <c r="Y859" i="1" a="1"/>
  <c r="Y859" i="1" s="1"/>
  <c r="Z858" i="1" a="1"/>
  <c r="Z858" i="1" s="1"/>
  <c r="Z857" i="1" a="1"/>
  <c r="Z857" i="1" s="1"/>
  <c r="Z868" i="1" a="1"/>
  <c r="Z868" i="1" s="1"/>
  <c r="Y870" i="1" a="1"/>
  <c r="Y870" i="1" s="1"/>
  <c r="Y869" i="1" a="1"/>
  <c r="Y869" i="1" s="1"/>
  <c r="Z859" i="1" a="1"/>
  <c r="Z859" i="1" s="1"/>
  <c r="Z861" i="1" a="1"/>
  <c r="Z861" i="1" s="1"/>
  <c r="Z853" i="1" a="1"/>
  <c r="Z853" i="1" s="1"/>
  <c r="Y849" i="1" a="1"/>
  <c r="Y849" i="1" s="1"/>
  <c r="Z848" i="1" a="1"/>
  <c r="Z848" i="1" s="1"/>
  <c r="Z856" i="1" a="1"/>
  <c r="Z856" i="1" s="1"/>
  <c r="Y847" i="1" a="1"/>
  <c r="Y847" i="1" s="1"/>
  <c r="Y856" i="1" a="1"/>
  <c r="Y856" i="1" s="1"/>
  <c r="Z855" i="1" a="1"/>
  <c r="Z855" i="1" s="1"/>
  <c r="Z847" i="1" a="1"/>
  <c r="Z847" i="1" s="1"/>
  <c r="Z854" i="1" a="1"/>
  <c r="Z854" i="1" s="1"/>
  <c r="Z846" i="1" a="1"/>
  <c r="Z846" i="1" s="1"/>
  <c r="Y853" i="1" a="1"/>
  <c r="Y853" i="1" s="1"/>
  <c r="Y846" i="1" a="1"/>
  <c r="Y846" i="1" s="1"/>
  <c r="Y854" i="1" a="1"/>
  <c r="Y854" i="1" s="1"/>
  <c r="Z852" i="1" a="1"/>
  <c r="Z852" i="1" s="1"/>
  <c r="Y852" i="1" a="1"/>
  <c r="Y852" i="1" s="1"/>
  <c r="Y848" i="1" a="1"/>
  <c r="Y848" i="1" s="1"/>
  <c r="Y851" i="1" a="1"/>
  <c r="Y851" i="1" s="1"/>
  <c r="Z851" i="1" a="1"/>
  <c r="Z851" i="1" s="1"/>
  <c r="Y855" i="1" a="1"/>
  <c r="Y855" i="1" s="1"/>
  <c r="Z849" i="1" a="1"/>
  <c r="Z849" i="1" s="1"/>
  <c r="Y850" i="1" a="1"/>
  <c r="Y850" i="1" s="1"/>
  <c r="Z850" i="1" a="1"/>
  <c r="Z850" i="1" s="1"/>
  <c r="Z838" i="1" a="1"/>
  <c r="Z838" i="1" s="1"/>
  <c r="Z829" i="1" a="1"/>
  <c r="Z829" i="1" s="1"/>
  <c r="Z818" i="1" a="1"/>
  <c r="Z818" i="1" s="1"/>
  <c r="Y837" i="1" a="1"/>
  <c r="Y837" i="1" s="1"/>
  <c r="Z836" i="1" a="1"/>
  <c r="Z836" i="1" s="1"/>
  <c r="Z835" i="1" a="1"/>
  <c r="Z835" i="1" s="1"/>
  <c r="Y833" i="1" a="1"/>
  <c r="Y833" i="1" s="1"/>
  <c r="Y819" i="1" a="1"/>
  <c r="Y819" i="1" s="1"/>
  <c r="Z828" i="1" a="1"/>
  <c r="Z828" i="1" s="1"/>
  <c r="Z827" i="1" a="1"/>
  <c r="Z827" i="1" s="1"/>
  <c r="Y829" i="1" a="1"/>
  <c r="Y829" i="1" s="1"/>
  <c r="Y823" i="1" a="1"/>
  <c r="Y823" i="1" s="1"/>
  <c r="Y820" i="1" a="1"/>
  <c r="Y820" i="1" s="1"/>
  <c r="Z820" i="1" a="1"/>
  <c r="Z820" i="1" s="1"/>
  <c r="Z814" i="1" a="1"/>
  <c r="Z814" i="1" s="1"/>
  <c r="Y815" i="1" a="1"/>
  <c r="Y815" i="1" s="1"/>
  <c r="Z826" i="1" a="1"/>
  <c r="Z826" i="1" s="1"/>
  <c r="Y817" i="1" a="1"/>
  <c r="Y817" i="1" s="1"/>
  <c r="Y827" i="1" a="1"/>
  <c r="Y827" i="1" s="1"/>
  <c r="Z831" i="1" a="1"/>
  <c r="Z831" i="1" s="1"/>
  <c r="Y839" i="1" a="1"/>
  <c r="Y839" i="1" s="1"/>
  <c r="Z834" i="1" a="1"/>
  <c r="Z834" i="1" s="1"/>
  <c r="Y834" i="1" a="1"/>
  <c r="Y834" i="1" s="1"/>
  <c r="Z830" i="1" a="1"/>
  <c r="Z830" i="1" s="1"/>
  <c r="Y832" i="1" a="1"/>
  <c r="Y832" i="1" s="1"/>
  <c r="Z822" i="1" a="1"/>
  <c r="Z822" i="1" s="1"/>
  <c r="Z821" i="1" a="1"/>
  <c r="Z821" i="1" s="1"/>
  <c r="Y816" i="1" a="1"/>
  <c r="Y816" i="1" s="1"/>
  <c r="Z817" i="1" a="1"/>
  <c r="Z817" i="1" s="1"/>
  <c r="Z839" i="1" a="1"/>
  <c r="Z839" i="1" s="1"/>
  <c r="Z837" i="1" a="1"/>
  <c r="Z837" i="1" s="1"/>
  <c r="Z832" i="1" a="1"/>
  <c r="Z832" i="1" s="1"/>
  <c r="Y821" i="1" a="1"/>
  <c r="Y821" i="1" s="1"/>
  <c r="Z815" i="1" a="1"/>
  <c r="Z815" i="1" s="1"/>
  <c r="Z813" i="1" a="1"/>
  <c r="Z813" i="1" s="1"/>
  <c r="Y838" i="1" a="1"/>
  <c r="Y838" i="1" s="1"/>
  <c r="Y825" i="1" a="1"/>
  <c r="Y825" i="1" s="1"/>
  <c r="Z833" i="1" a="1"/>
  <c r="Z833" i="1" s="1"/>
  <c r="Y836" i="1" a="1"/>
  <c r="Y836" i="1" s="1"/>
  <c r="Y824" i="1" a="1"/>
  <c r="Y824" i="1" s="1"/>
  <c r="Y828" i="1" a="1"/>
  <c r="Y828" i="1" s="1"/>
  <c r="Y835" i="1" a="1"/>
  <c r="Y835" i="1" s="1"/>
  <c r="Y831" i="1" a="1"/>
  <c r="Y831" i="1" s="1"/>
  <c r="Y830" i="1" a="1"/>
  <c r="Y830" i="1" s="1"/>
  <c r="Z825" i="1" a="1"/>
  <c r="Z825" i="1" s="1"/>
  <c r="Z824" i="1" a="1"/>
  <c r="Z824" i="1" s="1"/>
  <c r="Z819" i="1" a="1"/>
  <c r="Z819" i="1" s="1"/>
  <c r="Y818" i="1" a="1"/>
  <c r="Y818" i="1" s="1"/>
  <c r="Y813" i="1" a="1"/>
  <c r="Y813" i="1" s="1"/>
  <c r="Z816" i="1" a="1"/>
  <c r="Z816" i="1" s="1"/>
  <c r="Y814" i="1" a="1"/>
  <c r="Y814" i="1" s="1"/>
  <c r="Y826" i="1" a="1"/>
  <c r="Y826" i="1" s="1"/>
  <c r="Z845" i="1" a="1"/>
  <c r="Z845" i="1" s="1"/>
  <c r="Y845" i="1" a="1"/>
  <c r="Y845" i="1" s="1"/>
  <c r="Y822" i="1" a="1"/>
  <c r="Y822" i="1" s="1"/>
  <c r="Y808" i="1" a="1"/>
  <c r="Y808" i="1" s="1"/>
  <c r="Y797" i="1" a="1"/>
  <c r="Y797" i="1" s="1"/>
  <c r="Y800" i="1" a="1"/>
  <c r="Y800" i="1" s="1"/>
  <c r="Y812" i="1" a="1"/>
  <c r="Y812" i="1" s="1"/>
  <c r="Y789" i="1" a="1"/>
  <c r="Y789" i="1" s="1"/>
  <c r="Z810" i="1" a="1"/>
  <c r="Z810" i="1" s="1"/>
  <c r="Y811" i="1" a="1"/>
  <c r="Y811" i="1" s="1"/>
  <c r="Z807" i="1" a="1"/>
  <c r="Z807" i="1" s="1"/>
  <c r="Z809" i="1" a="1"/>
  <c r="Z809" i="1" s="1"/>
  <c r="Z796" i="1" a="1"/>
  <c r="Z796" i="1" s="1"/>
  <c r="Y810" i="1" a="1"/>
  <c r="Y810" i="1" s="1"/>
  <c r="Y806" i="1" a="1"/>
  <c r="Y806" i="1" s="1"/>
  <c r="Y796" i="1" a="1"/>
  <c r="Y796" i="1" s="1"/>
  <c r="Z797" i="1" a="1"/>
  <c r="Z797" i="1" s="1"/>
  <c r="Y790" i="1" a="1"/>
  <c r="Y790" i="1" s="1"/>
  <c r="Y807" i="1" a="1"/>
  <c r="Y807" i="1" s="1"/>
  <c r="Z804" i="1" a="1"/>
  <c r="Z804" i="1" s="1"/>
  <c r="Z801" i="1" a="1"/>
  <c r="Z801" i="1" s="1"/>
  <c r="Z795" i="1" a="1"/>
  <c r="Z795" i="1" s="1"/>
  <c r="Z792" i="1" a="1"/>
  <c r="Z792" i="1" s="1"/>
  <c r="Z790" i="1" a="1"/>
  <c r="Z790" i="1" s="1"/>
  <c r="Z812" i="1" a="1"/>
  <c r="Z812" i="1" s="1"/>
  <c r="Z803" i="1" a="1"/>
  <c r="Z803" i="1" s="1"/>
  <c r="Z811" i="1" a="1"/>
  <c r="Z811" i="1" s="1"/>
  <c r="Y809" i="1" a="1"/>
  <c r="Y809" i="1" s="1"/>
  <c r="Z793" i="1" a="1"/>
  <c r="Z793" i="1" s="1"/>
  <c r="Y804" i="1" a="1"/>
  <c r="Y804" i="1" s="1"/>
  <c r="Y794" i="1" a="1"/>
  <c r="Y794" i="1" s="1"/>
  <c r="Y791" i="1" a="1"/>
  <c r="Y791" i="1" s="1"/>
  <c r="Z788" i="1" a="1"/>
  <c r="Z788" i="1" s="1"/>
  <c r="Y802" i="1" a="1"/>
  <c r="Y802" i="1" s="1"/>
  <c r="Y788" i="1" a="1"/>
  <c r="Y788" i="1" s="1"/>
  <c r="Y795" i="1" a="1"/>
  <c r="Y795" i="1" s="1"/>
  <c r="Z794" i="1" a="1"/>
  <c r="Z794" i="1" s="1"/>
  <c r="Z800" i="1" a="1"/>
  <c r="Z800" i="1" s="1"/>
  <c r="Z808" i="1" a="1"/>
  <c r="Z808" i="1" s="1"/>
  <c r="Y805" i="1" a="1"/>
  <c r="Y805" i="1" s="1"/>
  <c r="Y803" i="1" a="1"/>
  <c r="Y803" i="1" s="1"/>
  <c r="Z802" i="1" a="1"/>
  <c r="Z802" i="1" s="1"/>
  <c r="Y801" i="1" a="1"/>
  <c r="Y801" i="1" s="1"/>
  <c r="Z798" i="1" a="1"/>
  <c r="Z798" i="1" s="1"/>
  <c r="Y787" i="1" a="1"/>
  <c r="Y787" i="1" s="1"/>
  <c r="Z806" i="1" a="1"/>
  <c r="Z806" i="1" s="1"/>
  <c r="Z805" i="1" a="1"/>
  <c r="Z805" i="1" s="1"/>
  <c r="Y792" i="1" a="1"/>
  <c r="Y792" i="1" s="1"/>
  <c r="Z787" i="1" a="1"/>
  <c r="Z787" i="1" s="1"/>
  <c r="Z799" i="1" a="1"/>
  <c r="Z799" i="1" s="1"/>
  <c r="Y799" i="1" a="1"/>
  <c r="Y799" i="1" s="1"/>
  <c r="Y798" i="1" a="1"/>
  <c r="Y798" i="1" s="1"/>
  <c r="Z789" i="1" a="1"/>
  <c r="Z789" i="1" s="1"/>
  <c r="Y793" i="1" a="1"/>
  <c r="Y793" i="1" s="1"/>
  <c r="Z791" i="1" a="1"/>
  <c r="Z791" i="1" s="1"/>
  <c r="Z786" i="1" a="1"/>
  <c r="Z786" i="1" s="1"/>
  <c r="Y780" i="1" a="1"/>
  <c r="Y780" i="1" s="1"/>
  <c r="Y786" i="1" a="1"/>
  <c r="Y786" i="1" s="1"/>
  <c r="Z785" i="1" a="1"/>
  <c r="Z785" i="1" s="1"/>
  <c r="Y785" i="1" a="1"/>
  <c r="Y785" i="1" s="1"/>
  <c r="Z784" i="1" a="1"/>
  <c r="Z784" i="1" s="1"/>
  <c r="Y784" i="1" a="1"/>
  <c r="Y784" i="1" s="1"/>
  <c r="Z783" i="1" a="1"/>
  <c r="Z783" i="1" s="1"/>
  <c r="Y783" i="1" a="1"/>
  <c r="Y783" i="1" s="1"/>
  <c r="Z782" i="1" a="1"/>
  <c r="Z782" i="1" s="1"/>
  <c r="Y782" i="1" a="1"/>
  <c r="Y782" i="1" s="1"/>
  <c r="Y781" i="1" a="1"/>
  <c r="Y781" i="1" s="1"/>
  <c r="Z780" i="1" a="1"/>
  <c r="Z780" i="1" s="1"/>
  <c r="Y1052" i="1" a="1"/>
  <c r="Y1052" i="1" s="1"/>
  <c r="Z1051" i="1" a="1"/>
  <c r="Z1051" i="1" s="1"/>
  <c r="Z1059" i="1" a="1"/>
  <c r="Z1059" i="1" s="1"/>
  <c r="Y1057" i="1" a="1"/>
  <c r="Y1057" i="1" s="1"/>
  <c r="Z1063" i="1" a="1"/>
  <c r="Z1063" i="1" s="1"/>
  <c r="Y1063" i="1" a="1"/>
  <c r="Y1063" i="1" s="1"/>
  <c r="Y1041" i="1" a="1"/>
  <c r="Y1041" i="1" s="1"/>
  <c r="Y1061" i="1" a="1"/>
  <c r="Y1061" i="1" s="1"/>
  <c r="Z1060" i="1" a="1"/>
  <c r="Z1060" i="1" s="1"/>
  <c r="Z1049" i="1" a="1"/>
  <c r="Z1049" i="1" s="1"/>
  <c r="Y1059" i="1" a="1"/>
  <c r="Y1059" i="1" s="1"/>
  <c r="Z1056" i="1" a="1"/>
  <c r="Z1056" i="1" s="1"/>
  <c r="Z1054" i="1" a="1"/>
  <c r="Z1054" i="1" s="1"/>
  <c r="Y1046" i="1" a="1"/>
  <c r="Y1046" i="1" s="1"/>
  <c r="Z1052" i="1" a="1"/>
  <c r="Z1052" i="1" s="1"/>
  <c r="Y1050" i="1" a="1"/>
  <c r="Y1050" i="1" s="1"/>
  <c r="Z1042" i="1" a="1"/>
  <c r="Z1042" i="1" s="1"/>
  <c r="Z1041" i="1" a="1"/>
  <c r="Z1041" i="1" s="1"/>
  <c r="Z1053" i="1" a="1"/>
  <c r="Z1053" i="1" s="1"/>
  <c r="Z1040" i="1" a="1"/>
  <c r="Z1040" i="1" s="1"/>
  <c r="Y1054" i="1" a="1"/>
  <c r="Y1054" i="1" s="1"/>
  <c r="Z1065" i="1" a="1"/>
  <c r="Z1065" i="1" s="1"/>
  <c r="Z1050" i="1" a="1"/>
  <c r="Z1050" i="1" s="1"/>
  <c r="Z1046" i="1" a="1"/>
  <c r="Z1046" i="1" s="1"/>
  <c r="Y1055" i="1" a="1"/>
  <c r="Y1055" i="1" s="1"/>
  <c r="Z1044" i="1" a="1"/>
  <c r="Z1044" i="1" s="1"/>
  <c r="Z1061" i="1" a="1"/>
  <c r="Z1061" i="1" s="1"/>
  <c r="Y1060" i="1" a="1"/>
  <c r="Y1060" i="1" s="1"/>
  <c r="Z1048" i="1" a="1"/>
  <c r="Z1048" i="1" s="1"/>
  <c r="Y1047" i="1" a="1"/>
  <c r="Y1047" i="1" s="1"/>
  <c r="Y1040" i="1" a="1"/>
  <c r="Y1040" i="1" s="1"/>
  <c r="Y1064" i="1" a="1"/>
  <c r="Y1064" i="1" s="1"/>
  <c r="Z1055" i="1" a="1"/>
  <c r="Z1055" i="1" s="1"/>
  <c r="Z1066" i="1" a="1"/>
  <c r="Z1066" i="1" s="1"/>
  <c r="Y1066" i="1" a="1"/>
  <c r="Y1066" i="1" s="1"/>
  <c r="Y1049" i="1" a="1"/>
  <c r="Y1049" i="1" s="1"/>
  <c r="Y1045" i="1" a="1"/>
  <c r="Y1045" i="1" s="1"/>
  <c r="Z1058" i="1" a="1"/>
  <c r="Z1058" i="1" s="1"/>
  <c r="Y1044" i="1" a="1"/>
  <c r="Y1044" i="1" s="1"/>
  <c r="Y1043" i="1" a="1"/>
  <c r="Y1043" i="1" s="1"/>
  <c r="Z1057" i="1" a="1"/>
  <c r="Z1057" i="1" s="1"/>
  <c r="Y1051" i="1" a="1"/>
  <c r="Y1051" i="1" s="1"/>
  <c r="Z1043" i="1" a="1"/>
  <c r="Z1043" i="1" s="1"/>
  <c r="Y1053" i="1" a="1"/>
  <c r="Y1053" i="1" s="1"/>
  <c r="Z1039" i="1" a="1"/>
  <c r="Z1039" i="1" s="1"/>
  <c r="Y1048" i="1" a="1"/>
  <c r="Y1048" i="1" s="1"/>
  <c r="Z1062" i="1" a="1"/>
  <c r="Z1062" i="1" s="1"/>
  <c r="Y1056" i="1" a="1"/>
  <c r="Y1056" i="1" s="1"/>
  <c r="Y1062" i="1" a="1"/>
  <c r="Y1062" i="1" s="1"/>
  <c r="Y1042" i="1" a="1"/>
  <c r="Y1042" i="1" s="1"/>
  <c r="Z1045" i="1" a="1"/>
  <c r="Z1045" i="1" s="1"/>
  <c r="Y1039" i="1" a="1"/>
  <c r="Y1039" i="1" s="1"/>
  <c r="Z1064" i="1" a="1"/>
  <c r="Z1064" i="1" s="1"/>
  <c r="Z1047" i="1" a="1"/>
  <c r="Z1047" i="1" s="1"/>
  <c r="Y1058" i="1" a="1"/>
  <c r="Y1058" i="1" s="1"/>
  <c r="Y1065" i="1" a="1"/>
  <c r="Y1065" i="1" s="1"/>
  <c r="Y1029" i="1" a="1"/>
  <c r="Y1029" i="1" s="1"/>
  <c r="Y1035" i="1" a="1"/>
  <c r="Y1035" i="1" s="1"/>
  <c r="Z1020" i="1" a="1"/>
  <c r="Z1020" i="1" s="1"/>
  <c r="Y1016" i="1" a="1"/>
  <c r="Y1016" i="1" s="1"/>
  <c r="Y1019" i="1" a="1"/>
  <c r="Y1019" i="1" s="1"/>
  <c r="Z1034" i="1" a="1"/>
  <c r="Z1034" i="1" s="1"/>
  <c r="Z1033" i="1" a="1"/>
  <c r="Z1033" i="1" s="1"/>
  <c r="Y1031" i="1" a="1"/>
  <c r="Y1031" i="1" s="1"/>
  <c r="Y1021" i="1" a="1"/>
  <c r="Y1021" i="1" s="1"/>
  <c r="Z1011" i="1" a="1"/>
  <c r="Z1011" i="1" s="1"/>
  <c r="Y1018" i="1" a="1"/>
  <c r="Y1018" i="1" s="1"/>
  <c r="Z1017" i="1" a="1"/>
  <c r="Z1017" i="1" s="1"/>
  <c r="Y1030" i="1" a="1"/>
  <c r="Y1030" i="1" s="1"/>
  <c r="Z1029" i="1" a="1"/>
  <c r="Z1029" i="1" s="1"/>
  <c r="Z1025" i="1" a="1"/>
  <c r="Z1025" i="1" s="1"/>
  <c r="Y1013" i="1" a="1"/>
  <c r="Y1013" i="1" s="1"/>
  <c r="Y1011" i="1" a="1"/>
  <c r="Y1011" i="1" s="1"/>
  <c r="Z1028" i="1" a="1"/>
  <c r="Z1028" i="1" s="1"/>
  <c r="Z1027" i="1" a="1"/>
  <c r="Z1027" i="1" s="1"/>
  <c r="Y1022" i="1" a="1"/>
  <c r="Y1022" i="1" s="1"/>
  <c r="Z1018" i="1" a="1"/>
  <c r="Z1018" i="1" s="1"/>
  <c r="Y1015" i="1" a="1"/>
  <c r="Y1015" i="1" s="1"/>
  <c r="Z1014" i="1" a="1"/>
  <c r="Z1014" i="1" s="1"/>
  <c r="Z1031" i="1" a="1"/>
  <c r="Z1031" i="1" s="1"/>
  <c r="Z1032" i="1" a="1"/>
  <c r="Z1032" i="1" s="1"/>
  <c r="Z1016" i="1" a="1"/>
  <c r="Z1016" i="1" s="1"/>
  <c r="Y1025" i="1" a="1"/>
  <c r="Y1025" i="1" s="1"/>
  <c r="Z1037" i="1" a="1"/>
  <c r="Z1037" i="1" s="1"/>
  <c r="Z1015" i="1" a="1"/>
  <c r="Z1015" i="1" s="1"/>
  <c r="Y1023" i="1" a="1"/>
  <c r="Y1023" i="1" s="1"/>
  <c r="Y1028" i="1" a="1"/>
  <c r="Y1028" i="1" s="1"/>
  <c r="Z1036" i="1" a="1"/>
  <c r="Z1036" i="1" s="1"/>
  <c r="Y1033" i="1" a="1"/>
  <c r="Y1033" i="1" s="1"/>
  <c r="Y1032" i="1" a="1"/>
  <c r="Y1032" i="1" s="1"/>
  <c r="Y1027" i="1" a="1"/>
  <c r="Y1027" i="1" s="1"/>
  <c r="Z1012" i="1" a="1"/>
  <c r="Z1012" i="1" s="1"/>
  <c r="Z1026" i="1" a="1"/>
  <c r="Z1026" i="1" s="1"/>
  <c r="Z1022" i="1" a="1"/>
  <c r="Z1022" i="1" s="1"/>
  <c r="Z1019" i="1" a="1"/>
  <c r="Z1019" i="1" s="1"/>
  <c r="Y1017" i="1" a="1"/>
  <c r="Y1017" i="1" s="1"/>
  <c r="Y1036" i="1" a="1"/>
  <c r="Y1036" i="1" s="1"/>
  <c r="Y1034" i="1" a="1"/>
  <c r="Y1034" i="1" s="1"/>
  <c r="Z1030" i="1" a="1"/>
  <c r="Z1030" i="1" s="1"/>
  <c r="Y1026" i="1" a="1"/>
  <c r="Y1026" i="1" s="1"/>
  <c r="Z1023" i="1" a="1"/>
  <c r="Z1023" i="1" s="1"/>
  <c r="Y1024" i="1" a="1"/>
  <c r="Y1024" i="1" s="1"/>
  <c r="Z1021" i="1" a="1"/>
  <c r="Z1021" i="1" s="1"/>
  <c r="Y1020" i="1" a="1"/>
  <c r="Y1020" i="1" s="1"/>
  <c r="Z1024" i="1" a="1"/>
  <c r="Z1024" i="1" s="1"/>
  <c r="Y1012" i="1" a="1"/>
  <c r="Y1012" i="1" s="1"/>
  <c r="Y1014" i="1" a="1"/>
  <c r="Y1014" i="1" s="1"/>
  <c r="Z1013" i="1" a="1"/>
  <c r="Z1013" i="1" s="1"/>
  <c r="Z1038" i="1" a="1"/>
  <c r="Z1038" i="1" s="1"/>
  <c r="Y1038" i="1" a="1"/>
  <c r="Y1038" i="1" s="1"/>
  <c r="Y1037" i="1" a="1"/>
  <c r="Y1037" i="1" s="1"/>
  <c r="Z1035" i="1" a="1"/>
  <c r="Z1035" i="1" s="1"/>
  <c r="Y1004" i="1" a="1"/>
  <c r="Y1004" i="1" s="1"/>
  <c r="Z982" i="1" a="1"/>
  <c r="Z982" i="1" s="1"/>
  <c r="Y1003" i="1" a="1"/>
  <c r="Y1003" i="1" s="1"/>
  <c r="Z1002" i="1" a="1"/>
  <c r="Z1002" i="1" s="1"/>
  <c r="Y1001" i="1" a="1"/>
  <c r="Y1001" i="1" s="1"/>
  <c r="Y987" i="1" a="1"/>
  <c r="Y987" i="1" s="1"/>
  <c r="Z1000" i="1" a="1"/>
  <c r="Z1000" i="1" s="1"/>
  <c r="Y1000" i="1" a="1"/>
  <c r="Y1000" i="1" s="1"/>
  <c r="Y997" i="1" a="1"/>
  <c r="Y997" i="1" s="1"/>
  <c r="Z990" i="1" a="1"/>
  <c r="Z990" i="1" s="1"/>
  <c r="Z989" i="1" a="1"/>
  <c r="Z989" i="1" s="1"/>
  <c r="Z987" i="1" a="1"/>
  <c r="Z987" i="1" s="1"/>
  <c r="Z999" i="1" a="1"/>
  <c r="Z999" i="1" s="1"/>
  <c r="Z996" i="1" a="1"/>
  <c r="Z996" i="1" s="1"/>
  <c r="Z981" i="1" a="1"/>
  <c r="Z981" i="1" s="1"/>
  <c r="Y996" i="1" a="1"/>
  <c r="Y996" i="1" s="1"/>
  <c r="Z995" i="1" a="1"/>
  <c r="Z995" i="1" s="1"/>
  <c r="Z991" i="1" a="1"/>
  <c r="Z991" i="1" s="1"/>
  <c r="Z983" i="1" a="1"/>
  <c r="Z983" i="1" s="1"/>
  <c r="Y989" i="1" a="1"/>
  <c r="Y989" i="1" s="1"/>
  <c r="Z998" i="1" a="1"/>
  <c r="Z998" i="1" s="1"/>
  <c r="Y991" i="1" a="1"/>
  <c r="Y991" i="1" s="1"/>
  <c r="Y993" i="1" a="1"/>
  <c r="Y993" i="1" s="1"/>
  <c r="Y999" i="1" a="1"/>
  <c r="Y999" i="1" s="1"/>
  <c r="Y995" i="1" a="1"/>
  <c r="Y995" i="1" s="1"/>
  <c r="Y994" i="1" a="1"/>
  <c r="Y994" i="1" s="1"/>
  <c r="Z1010" i="1" a="1"/>
  <c r="Z1010" i="1" s="1"/>
  <c r="Z988" i="1" a="1"/>
  <c r="Z988" i="1" s="1"/>
  <c r="Y1010" i="1" a="1"/>
  <c r="Y1010" i="1" s="1"/>
  <c r="Z1009" i="1" a="1"/>
  <c r="Z1009" i="1" s="1"/>
  <c r="Y1009" i="1" a="1"/>
  <c r="Y1009" i="1" s="1"/>
  <c r="Y1008" i="1" a="1"/>
  <c r="Y1008" i="1" s="1"/>
  <c r="Z997" i="1" a="1"/>
  <c r="Z997" i="1" s="1"/>
  <c r="Y983" i="1" a="1"/>
  <c r="Y983" i="1" s="1"/>
  <c r="Z1006" i="1" a="1"/>
  <c r="Z1006" i="1" s="1"/>
  <c r="Y1006" i="1" a="1"/>
  <c r="Y1006" i="1" s="1"/>
  <c r="Z985" i="1" a="1"/>
  <c r="Z985" i="1" s="1"/>
  <c r="Z984" i="1" a="1"/>
  <c r="Z984" i="1" s="1"/>
  <c r="Y984" i="1" a="1"/>
  <c r="Y984" i="1" s="1"/>
  <c r="Y981" i="1" a="1"/>
  <c r="Y981" i="1" s="1"/>
  <c r="Z1003" i="1" a="1"/>
  <c r="Z1003" i="1" s="1"/>
  <c r="Z994" i="1" a="1"/>
  <c r="Z994" i="1" s="1"/>
  <c r="Y992" i="1" a="1"/>
  <c r="Y992" i="1" s="1"/>
  <c r="Z993" i="1" a="1"/>
  <c r="Z993" i="1" s="1"/>
  <c r="Z1008" i="1" a="1"/>
  <c r="Z1008" i="1" s="1"/>
  <c r="Y1005" i="1" a="1"/>
  <c r="Y1005" i="1" s="1"/>
  <c r="Y1007" i="1" a="1"/>
  <c r="Y1007" i="1" s="1"/>
  <c r="Z1004" i="1" a="1"/>
  <c r="Z1004" i="1" s="1"/>
  <c r="Y986" i="1" a="1"/>
  <c r="Y986" i="1" s="1"/>
  <c r="Y982" i="1" a="1"/>
  <c r="Y982" i="1" s="1"/>
  <c r="Y1002" i="1" a="1"/>
  <c r="Y1002" i="1" s="1"/>
  <c r="Z1001" i="1" a="1"/>
  <c r="Z1001" i="1" s="1"/>
  <c r="Y998" i="1" a="1"/>
  <c r="Y998" i="1" s="1"/>
  <c r="Z992" i="1" a="1"/>
  <c r="Z992" i="1" s="1"/>
  <c r="Y985" i="1" a="1"/>
  <c r="Y985" i="1" s="1"/>
  <c r="Z986" i="1" a="1"/>
  <c r="Z986" i="1" s="1"/>
  <c r="Y988" i="1" a="1"/>
  <c r="Y988" i="1" s="1"/>
  <c r="Y990" i="1" a="1"/>
  <c r="Y990" i="1" s="1"/>
  <c r="Z1007" i="1" a="1"/>
  <c r="Z1007" i="1" s="1"/>
  <c r="Z1005" i="1" a="1"/>
  <c r="Z1005" i="1" s="1"/>
  <c r="Y977" i="1" a="1"/>
  <c r="Y977" i="1" s="1"/>
  <c r="Z976" i="1" a="1"/>
  <c r="Z976" i="1" s="1"/>
  <c r="Z974" i="1" a="1"/>
  <c r="Z974" i="1" s="1"/>
  <c r="Y974" i="1" a="1"/>
  <c r="Y974" i="1" s="1"/>
  <c r="Y973" i="1" a="1"/>
  <c r="Y973" i="1" s="1"/>
  <c r="Z970" i="1" a="1"/>
  <c r="Z970" i="1" s="1"/>
  <c r="Y970" i="1" a="1"/>
  <c r="Y970" i="1" s="1"/>
  <c r="Z967" i="1" a="1"/>
  <c r="Z967" i="1" s="1"/>
  <c r="Y967" i="1" a="1"/>
  <c r="Y967" i="1" s="1"/>
  <c r="Y966" i="1" a="1"/>
  <c r="Y966" i="1" s="1"/>
  <c r="Z964" i="1" a="1"/>
  <c r="Z964" i="1" s="1"/>
  <c r="Z962" i="1" a="1"/>
  <c r="Z962" i="1" s="1"/>
  <c r="Y963" i="1" a="1"/>
  <c r="Y963" i="1" s="1"/>
  <c r="Y979" i="1" a="1"/>
  <c r="Y979" i="1" s="1"/>
  <c r="Y971" i="1" a="1"/>
  <c r="Y971" i="1" s="1"/>
  <c r="Y978" i="1" a="1"/>
  <c r="Y978" i="1" s="1"/>
  <c r="Y976" i="1" a="1"/>
  <c r="Y976" i="1" s="1"/>
  <c r="Z973" i="1" a="1"/>
  <c r="Z973" i="1" s="1"/>
  <c r="Y964" i="1" a="1"/>
  <c r="Y964" i="1" s="1"/>
  <c r="Z978" i="1" a="1"/>
  <c r="Z978" i="1" s="1"/>
  <c r="Z977" i="1" a="1"/>
  <c r="Z977" i="1" s="1"/>
  <c r="Z975" i="1" a="1"/>
  <c r="Z975" i="1" s="1"/>
  <c r="Z969" i="1" a="1"/>
  <c r="Z969" i="1" s="1"/>
  <c r="Z966" i="1" a="1"/>
  <c r="Z966" i="1" s="1"/>
  <c r="Y968" i="1" a="1"/>
  <c r="Y968" i="1" s="1"/>
  <c r="Y975" i="1" a="1"/>
  <c r="Y975" i="1" s="1"/>
  <c r="Z961" i="1" a="1"/>
  <c r="Z961" i="1" s="1"/>
  <c r="Y961" i="1" a="1"/>
  <c r="Y961" i="1" s="1"/>
  <c r="Z963" i="1" a="1"/>
  <c r="Z963" i="1" s="1"/>
  <c r="Y980" i="1" a="1"/>
  <c r="Y980" i="1" s="1"/>
  <c r="Y972" i="1" a="1"/>
  <c r="Y972" i="1" s="1"/>
  <c r="Z971" i="1" a="1"/>
  <c r="Z971" i="1" s="1"/>
  <c r="Y962" i="1" a="1"/>
  <c r="Y962" i="1" s="1"/>
  <c r="Z979" i="1" a="1"/>
  <c r="Z979" i="1" s="1"/>
  <c r="Z972" i="1" a="1"/>
  <c r="Z972" i="1" s="1"/>
  <c r="Y969" i="1" a="1"/>
  <c r="Y969" i="1" s="1"/>
  <c r="Z968" i="1" a="1"/>
  <c r="Z968" i="1" s="1"/>
  <c r="Y965" i="1" a="1"/>
  <c r="Y965" i="1" s="1"/>
  <c r="Z965" i="1" a="1"/>
  <c r="Z965" i="1" s="1"/>
  <c r="Z980" i="1" a="1"/>
  <c r="Z980" i="1" s="1"/>
  <c r="Z954" i="1" a="1"/>
  <c r="Z954" i="1" s="1"/>
  <c r="Y952" i="1" a="1"/>
  <c r="Y952" i="1" s="1"/>
  <c r="Y951" i="1" a="1"/>
  <c r="Y951" i="1" s="1"/>
  <c r="Z952" i="1" a="1"/>
  <c r="Z952" i="1" s="1"/>
  <c r="Z951" i="1" a="1"/>
  <c r="Z951" i="1" s="1"/>
  <c r="Y950" i="1" a="1"/>
  <c r="Y950" i="1" s="1"/>
  <c r="Z960" i="1" a="1"/>
  <c r="Z960" i="1" s="1"/>
  <c r="Y960" i="1" a="1"/>
  <c r="Y960" i="1" s="1"/>
  <c r="Z953" i="1" a="1"/>
  <c r="Z953" i="1" s="1"/>
  <c r="Z955" i="1" a="1"/>
  <c r="Z955" i="1" s="1"/>
  <c r="Z959" i="1" a="1"/>
  <c r="Z959" i="1" s="1"/>
  <c r="Y959" i="1" a="1"/>
  <c r="Y959" i="1" s="1"/>
  <c r="Y953" i="1" a="1"/>
  <c r="Y953" i="1" s="1"/>
  <c r="Z957" i="1" a="1"/>
  <c r="Z957" i="1" s="1"/>
  <c r="Y958" i="1" a="1"/>
  <c r="Y958" i="1" s="1"/>
  <c r="Z958" i="1" a="1"/>
  <c r="Z958" i="1" s="1"/>
  <c r="Y956" i="1" a="1"/>
  <c r="Y956" i="1" s="1"/>
  <c r="Y954" i="1" a="1"/>
  <c r="Y954" i="1" s="1"/>
  <c r="Y957" i="1" a="1"/>
  <c r="Y957" i="1" s="1"/>
  <c r="Z956" i="1" a="1"/>
  <c r="Z956" i="1" s="1"/>
  <c r="Y955" i="1" a="1"/>
  <c r="Y955" i="1" s="1"/>
  <c r="Z950" i="1" a="1"/>
  <c r="Z950" i="1" s="1"/>
  <c r="Z947" i="1" a="1"/>
  <c r="Z947" i="1" s="1"/>
  <c r="Y939" i="1" a="1"/>
  <c r="Y939" i="1" s="1"/>
  <c r="Y944" i="1" a="1"/>
  <c r="Y944" i="1" s="1"/>
  <c r="Z948" i="1" a="1"/>
  <c r="Z948" i="1" s="1"/>
  <c r="Y948" i="1" a="1"/>
  <c r="Y948" i="1" s="1"/>
  <c r="Z943" i="1" a="1"/>
  <c r="Z943" i="1" s="1"/>
  <c r="Y940" i="1" a="1"/>
  <c r="Y940" i="1" s="1"/>
  <c r="Y946" i="1" a="1"/>
  <c r="Y946" i="1" s="1"/>
  <c r="Y947" i="1" a="1"/>
  <c r="Y947" i="1" s="1"/>
  <c r="Z942" i="1" a="1"/>
  <c r="Z942" i="1" s="1"/>
  <c r="Y945" i="1" a="1"/>
  <c r="Y945" i="1" s="1"/>
  <c r="Y943" i="1" a="1"/>
  <c r="Y943" i="1" s="1"/>
  <c r="Y942" i="1" a="1"/>
  <c r="Y942" i="1" s="1"/>
  <c r="Z944" i="1" a="1"/>
  <c r="Z944" i="1" s="1"/>
  <c r="Z946" i="1" a="1"/>
  <c r="Z946" i="1" s="1"/>
  <c r="Z940" i="1" a="1"/>
  <c r="Z940" i="1" s="1"/>
  <c r="Y941" i="1" a="1"/>
  <c r="Y941" i="1" s="1"/>
  <c r="Z949" i="1" a="1"/>
  <c r="Z949" i="1" s="1"/>
  <c r="Y949" i="1" a="1"/>
  <c r="Y949" i="1" s="1"/>
  <c r="Z939" i="1" a="1"/>
  <c r="Z939" i="1" s="1"/>
  <c r="Z941" i="1" a="1"/>
  <c r="Z941" i="1" s="1"/>
  <c r="Z945" i="1" a="1"/>
  <c r="Z945" i="1" s="1"/>
  <c r="Y938" i="1" a="1"/>
  <c r="Y938" i="1" s="1"/>
  <c r="Z938" i="1" a="1"/>
  <c r="Z938" i="1" s="1"/>
  <c r="Y937" i="1" a="1"/>
  <c r="Y937" i="1" s="1"/>
  <c r="Y936" i="1" a="1"/>
  <c r="Y936" i="1" s="1"/>
  <c r="Z935" i="1" a="1"/>
  <c r="Z935" i="1" s="1"/>
  <c r="Z937" i="1" a="1"/>
  <c r="Z937" i="1" s="1"/>
  <c r="Z936" i="1" a="1"/>
  <c r="Z936" i="1" s="1"/>
  <c r="Y935" i="1" a="1"/>
  <c r="Y935" i="1" s="1"/>
  <c r="Z931" i="1" a="1"/>
  <c r="Z931" i="1" s="1"/>
  <c r="Y930" i="1" a="1"/>
  <c r="Y930" i="1" s="1"/>
  <c r="Z929" i="1" a="1"/>
  <c r="Z929" i="1" s="1"/>
  <c r="Y928" i="1" a="1"/>
  <c r="Y928" i="1" s="1"/>
  <c r="Z928" i="1" a="1"/>
  <c r="Z928" i="1" s="1"/>
  <c r="Z934" i="1" a="1"/>
  <c r="Z934" i="1" s="1"/>
  <c r="Y934" i="1" a="1"/>
  <c r="Y934" i="1" s="1"/>
  <c r="Z933" i="1" a="1"/>
  <c r="Z933" i="1" s="1"/>
  <c r="Y933" i="1" a="1"/>
  <c r="Y933" i="1" s="1"/>
  <c r="Z932" i="1" a="1"/>
  <c r="Z932" i="1" s="1"/>
  <c r="Y932" i="1" a="1"/>
  <c r="Y932" i="1" s="1"/>
  <c r="Y931" i="1" a="1"/>
  <c r="Y931" i="1" s="1"/>
  <c r="Z930" i="1" a="1"/>
  <c r="Z930" i="1" s="1"/>
  <c r="Y929" i="1" a="1"/>
  <c r="Y929" i="1" s="1"/>
  <c r="Z927" i="1" a="1"/>
  <c r="Z927" i="1" s="1"/>
  <c r="Y927" i="1" a="1"/>
  <c r="Y927" i="1" s="1"/>
  <c r="Y926" i="1" a="1"/>
  <c r="Y926" i="1" s="1"/>
  <c r="Z926" i="1" a="1"/>
  <c r="Z926" i="1" s="1"/>
  <c r="Z925" i="1" a="1"/>
  <c r="Z925" i="1" s="1"/>
  <c r="Y925" i="1" a="1"/>
  <c r="Y925" i="1" s="1"/>
  <c r="Y1109" i="1" a="1"/>
  <c r="Y1109" i="1" s="1"/>
  <c r="Z1109" i="1" a="1"/>
  <c r="Z1109" i="1" s="1"/>
  <c r="Y1106" i="1" a="1"/>
  <c r="Y1106" i="1" s="1"/>
  <c r="Z1104" i="1" a="1"/>
  <c r="Z1104" i="1" s="1"/>
  <c r="Y1103" i="1" a="1"/>
  <c r="Y1103" i="1" s="1"/>
  <c r="Z1102" i="1" a="1"/>
  <c r="Z1102" i="1" s="1"/>
  <c r="Z1107" i="1" a="1"/>
  <c r="Z1107" i="1" s="1"/>
  <c r="Y1107" i="1" a="1"/>
  <c r="Y1107" i="1" s="1"/>
  <c r="Z1106" i="1" a="1"/>
  <c r="Z1106" i="1" s="1"/>
  <c r="Z1105" i="1" a="1"/>
  <c r="Z1105" i="1" s="1"/>
  <c r="Z1103" i="1" a="1"/>
  <c r="Z1103" i="1" s="1"/>
  <c r="Y1104" i="1" a="1"/>
  <c r="Y1104" i="1" s="1"/>
  <c r="Z1108" i="1" a="1"/>
  <c r="Z1108" i="1" s="1"/>
  <c r="Y1105" i="1" a="1"/>
  <c r="Y1105" i="1" s="1"/>
  <c r="Y1108" i="1" a="1"/>
  <c r="Y1108" i="1" s="1"/>
  <c r="Y1101" i="1" a="1"/>
  <c r="Y1101" i="1" s="1"/>
  <c r="Y1102" i="1" a="1"/>
  <c r="Y1102" i="1" s="1"/>
  <c r="Z1101" i="1" a="1"/>
  <c r="Z1101" i="1" s="1"/>
  <c r="Z1098" i="1" a="1"/>
  <c r="Z1098" i="1" s="1"/>
  <c r="Z1100" i="1" a="1"/>
  <c r="Z1100" i="1" s="1"/>
  <c r="Y1100" i="1" a="1"/>
  <c r="Y1100" i="1" s="1"/>
  <c r="Z1099" i="1" a="1"/>
  <c r="Z1099" i="1" s="1"/>
  <c r="Y1099" i="1" a="1"/>
  <c r="Y1099" i="1" s="1"/>
  <c r="Y1098" i="1" a="1"/>
  <c r="Y1098" i="1" s="1"/>
  <c r="Z1097" i="1" a="1"/>
  <c r="Z1097" i="1" s="1"/>
  <c r="Y1097" i="1" a="1"/>
  <c r="Y1097" i="1" s="1"/>
  <c r="Z1096" i="1" a="1"/>
  <c r="Z1096" i="1" s="1"/>
  <c r="Y1096" i="1" a="1"/>
  <c r="Y1096" i="1" s="1"/>
  <c r="Y1094" i="1" a="1"/>
  <c r="Y1094" i="1" s="1"/>
  <c r="Y1095" i="1" a="1"/>
  <c r="Y1095" i="1" s="1"/>
  <c r="Z1095" i="1" a="1"/>
  <c r="Z1095" i="1" s="1"/>
  <c r="Z1094" i="1" a="1"/>
  <c r="Z1094" i="1" s="1"/>
  <c r="Y1092" i="1" a="1"/>
  <c r="Y1092" i="1" s="1"/>
  <c r="Z1093" i="1" a="1"/>
  <c r="Z1093" i="1" s="1"/>
  <c r="Y1093" i="1" a="1"/>
  <c r="Y1093" i="1" s="1"/>
  <c r="Z1092" i="1" a="1"/>
  <c r="Z1092" i="1" s="1"/>
  <c r="Y1091" i="1" a="1"/>
  <c r="Y1091" i="1" s="1"/>
  <c r="Z1091" i="1" a="1"/>
  <c r="Z1091" i="1" s="1"/>
  <c r="Z1089" i="1" a="1"/>
  <c r="Z1089" i="1" s="1"/>
  <c r="Z1088" i="1" a="1"/>
  <c r="Z1088" i="1" s="1"/>
  <c r="Y1087" i="1" a="1"/>
  <c r="Y1087" i="1" s="1"/>
  <c r="Y1074" i="1" a="1"/>
  <c r="Y1074" i="1" s="1"/>
  <c r="Z1076" i="1" a="1"/>
  <c r="Z1076" i="1" s="1"/>
  <c r="Z1074" i="1" a="1"/>
  <c r="Z1074" i="1" s="1"/>
  <c r="Y1072" i="1" a="1"/>
  <c r="Y1072" i="1" s="1"/>
  <c r="Z1071" i="1" a="1"/>
  <c r="Z1071" i="1" s="1"/>
  <c r="Y1077" i="1" a="1"/>
  <c r="Y1077" i="1" s="1"/>
  <c r="Z1083" i="1" a="1"/>
  <c r="Z1083" i="1" s="1"/>
  <c r="Z1085" i="1" a="1"/>
  <c r="Z1085" i="1" s="1"/>
  <c r="Y1085" i="1" a="1"/>
  <c r="Y1085" i="1" s="1"/>
  <c r="Y1083" i="1" a="1"/>
  <c r="Y1083" i="1" s="1"/>
  <c r="Z1082" i="1" a="1"/>
  <c r="Z1082" i="1" s="1"/>
  <c r="Z1084" i="1" a="1"/>
  <c r="Z1084" i="1" s="1"/>
  <c r="Y1082" i="1" a="1"/>
  <c r="Y1082" i="1" s="1"/>
  <c r="Y1079" i="1" a="1"/>
  <c r="Y1079" i="1" s="1"/>
  <c r="Y1075" i="1" a="1"/>
  <c r="Y1075" i="1" s="1"/>
  <c r="Y1078" i="1" a="1"/>
  <c r="Y1078" i="1" s="1"/>
  <c r="Y1073" i="1" a="1"/>
  <c r="Y1073" i="1" s="1"/>
  <c r="Y1069" i="1" a="1"/>
  <c r="Y1069" i="1" s="1"/>
  <c r="Y1081" i="1" a="1"/>
  <c r="Y1081" i="1" s="1"/>
  <c r="Y1080" i="1" a="1"/>
  <c r="Y1080" i="1" s="1"/>
  <c r="Z1077" i="1" a="1"/>
  <c r="Z1077" i="1" s="1"/>
  <c r="Z1090" i="1" a="1"/>
  <c r="Z1090" i="1" s="1"/>
  <c r="Y1090" i="1" a="1"/>
  <c r="Y1090" i="1" s="1"/>
  <c r="Y1071" i="1" a="1"/>
  <c r="Y1071" i="1" s="1"/>
  <c r="Z1080" i="1" a="1"/>
  <c r="Z1080" i="1" s="1"/>
  <c r="Z1086" i="1" a="1"/>
  <c r="Z1086" i="1" s="1"/>
  <c r="Z1078" i="1" a="1"/>
  <c r="Z1078" i="1" s="1"/>
  <c r="Z1067" i="1" a="1"/>
  <c r="Z1067" i="1" s="1"/>
  <c r="Y1084" i="1" a="1"/>
  <c r="Y1084" i="1" s="1"/>
  <c r="Y1089" i="1" a="1"/>
  <c r="Y1089" i="1" s="1"/>
  <c r="Z1081" i="1" a="1"/>
  <c r="Z1081" i="1" s="1"/>
  <c r="Y1088" i="1" a="1"/>
  <c r="Y1088" i="1" s="1"/>
  <c r="Y1076" i="1" a="1"/>
  <c r="Y1076" i="1" s="1"/>
  <c r="Z1070" i="1" a="1"/>
  <c r="Z1070" i="1" s="1"/>
  <c r="Y1067" i="1" a="1"/>
  <c r="Y1067" i="1" s="1"/>
  <c r="Z1087" i="1" a="1"/>
  <c r="Z1087" i="1" s="1"/>
  <c r="Y1086" i="1" a="1"/>
  <c r="Y1086" i="1" s="1"/>
  <c r="Y1070" i="1" a="1"/>
  <c r="Y1070" i="1" s="1"/>
  <c r="Z1068" i="1" a="1"/>
  <c r="Z1068" i="1" s="1"/>
  <c r="Y1068" i="1" a="1"/>
  <c r="Y1068" i="1" s="1"/>
  <c r="Z1069" i="1" a="1"/>
  <c r="Z1069" i="1" s="1"/>
  <c r="Z1075" i="1" a="1"/>
  <c r="Z1075" i="1" s="1"/>
  <c r="Z1073" i="1" a="1"/>
  <c r="Z1073" i="1" s="1"/>
  <c r="Z1072" i="1" a="1"/>
  <c r="Z1072" i="1" s="1"/>
  <c r="Z1079" i="1" a="1"/>
  <c r="Z1079" i="1" s="1"/>
  <c r="Z1134" i="1" a="1"/>
  <c r="Z1134" i="1" s="1"/>
  <c r="Y1136" i="1" a="1"/>
  <c r="Y1136" i="1" s="1"/>
  <c r="Z1136" i="1" a="1"/>
  <c r="Z1136" i="1" s="1"/>
  <c r="Z1135" i="1" a="1"/>
  <c r="Z1135" i="1" s="1"/>
  <c r="Y1135" i="1" a="1"/>
  <c r="Y1135" i="1" s="1"/>
  <c r="Y1126" i="1" a="1"/>
  <c r="Y1126" i="1" s="1"/>
  <c r="Y1120" i="1" a="1"/>
  <c r="Y1120" i="1" s="1"/>
  <c r="Y1129" i="1" a="1"/>
  <c r="Y1129" i="1" s="1"/>
  <c r="Y1121" i="1" a="1"/>
  <c r="Y1121" i="1" s="1"/>
  <c r="Z1128" i="1" a="1"/>
  <c r="Z1128" i="1" s="1"/>
  <c r="Z1120" i="1" a="1"/>
  <c r="Z1120" i="1" s="1"/>
  <c r="Z1123" i="1" a="1"/>
  <c r="Z1123" i="1" s="1"/>
  <c r="Y1134" i="1" a="1"/>
  <c r="Y1134" i="1" s="1"/>
  <c r="Z1124" i="1" a="1"/>
  <c r="Z1124" i="1" s="1"/>
  <c r="Z1133" i="1" a="1"/>
  <c r="Z1133" i="1" s="1"/>
  <c r="Y1132" i="1" a="1"/>
  <c r="Y1132" i="1" s="1"/>
  <c r="Z1129" i="1" a="1"/>
  <c r="Z1129" i="1" s="1"/>
  <c r="Z1126" i="1" a="1"/>
  <c r="Z1126" i="1" s="1"/>
  <c r="Z1122" i="1" a="1"/>
  <c r="Z1122" i="1" s="1"/>
  <c r="Y1125" i="1" a="1"/>
  <c r="Y1125" i="1" s="1"/>
  <c r="Z1125" i="1" a="1"/>
  <c r="Z1125" i="1" s="1"/>
  <c r="Y1122" i="1" a="1"/>
  <c r="Y1122" i="1" s="1"/>
  <c r="Y1123" i="1" a="1"/>
  <c r="Y1123" i="1" s="1"/>
  <c r="Y1133" i="1" a="1"/>
  <c r="Y1133" i="1" s="1"/>
  <c r="Z1132" i="1" a="1"/>
  <c r="Z1132" i="1" s="1"/>
  <c r="Y1124" i="1" a="1"/>
  <c r="Y1124" i="1" s="1"/>
  <c r="Z1131" i="1" a="1"/>
  <c r="Z1131" i="1" s="1"/>
  <c r="Z1130" i="1" a="1"/>
  <c r="Z1130" i="1" s="1"/>
  <c r="Y1130" i="1" a="1"/>
  <c r="Y1130" i="1" s="1"/>
  <c r="Z1121" i="1" a="1"/>
  <c r="Z1121" i="1" s="1"/>
  <c r="Y1131" i="1" a="1"/>
  <c r="Y1131" i="1" s="1"/>
  <c r="Y1128" i="1" a="1"/>
  <c r="Y1128" i="1" s="1"/>
  <c r="Z1127" i="1" a="1"/>
  <c r="Z1127" i="1" s="1"/>
  <c r="Y1127" i="1" a="1"/>
  <c r="Y1127" i="1" s="1"/>
  <c r="Y1119" i="1" a="1"/>
  <c r="Y1119" i="1" s="1"/>
  <c r="Z1115" i="1" a="1"/>
  <c r="Z1115" i="1" s="1"/>
  <c r="Z1117" i="1" a="1"/>
  <c r="Z1117" i="1" s="1"/>
  <c r="Y1115" i="1" a="1"/>
  <c r="Y1115" i="1" s="1"/>
  <c r="Z1116" i="1" a="1"/>
  <c r="Z1116" i="1" s="1"/>
  <c r="Z1118" i="1" a="1"/>
  <c r="Z1118" i="1" s="1"/>
  <c r="Y1116" i="1" a="1"/>
  <c r="Y1116" i="1" s="1"/>
  <c r="Y1118" i="1" a="1"/>
  <c r="Y1118" i="1" s="1"/>
  <c r="Z1119" i="1" a="1"/>
  <c r="Z1119" i="1" s="1"/>
  <c r="Y1117" i="1" a="1"/>
  <c r="Y1117" i="1" s="1"/>
  <c r="Z1113" i="1" a="1"/>
  <c r="Z1113" i="1" s="1"/>
  <c r="Z1114" i="1" a="1"/>
  <c r="Z1114" i="1" s="1"/>
  <c r="Y1114" i="1" a="1"/>
  <c r="Y1114" i="1" s="1"/>
  <c r="Y1112" i="1" a="1"/>
  <c r="Y1112" i="1" s="1"/>
  <c r="Y1111" i="1" a="1"/>
  <c r="Y1111" i="1" s="1"/>
  <c r="Z1110" i="1" a="1"/>
  <c r="Z1110" i="1" s="1"/>
  <c r="Y1110" i="1" a="1"/>
  <c r="Y1110" i="1" s="1"/>
  <c r="Y1113" i="1" a="1"/>
  <c r="Y1113" i="1" s="1"/>
  <c r="Z1111" i="1" a="1"/>
  <c r="Z1111" i="1" s="1"/>
  <c r="Z1112" i="1" a="1"/>
  <c r="Z1112" i="1" s="1"/>
  <c r="K1137" i="1" l="1"/>
  <c r="L1137" i="1"/>
  <c r="L1138" i="1"/>
  <c r="K1138" i="1"/>
  <c r="K1136" i="1"/>
  <c r="L1136" i="1"/>
  <c r="L1135" i="1"/>
  <c r="K1135" i="1"/>
  <c r="D1134" i="1"/>
  <c r="C1134" i="1"/>
  <c r="K1134" i="1" s="1"/>
  <c r="D10" i="5" s="1"/>
  <c r="O1134" i="1"/>
  <c r="N1134" i="1"/>
  <c r="M1134" i="1"/>
  <c r="J1134" i="1"/>
  <c r="C1133" i="1"/>
  <c r="D1133" i="1"/>
  <c r="O1133" i="1"/>
  <c r="N1133" i="1"/>
  <c r="M1133" i="1"/>
  <c r="J1133" i="1"/>
  <c r="D1132" i="1"/>
  <c r="C1132" i="1"/>
  <c r="O1132" i="1"/>
  <c r="N1132" i="1"/>
  <c r="M1132" i="1"/>
  <c r="J1132" i="1"/>
  <c r="D1131" i="1"/>
  <c r="C1131" i="1"/>
  <c r="O1131" i="1"/>
  <c r="N1131" i="1"/>
  <c r="M1131" i="1"/>
  <c r="J1131" i="1"/>
  <c r="D1130" i="1"/>
  <c r="C1130" i="1"/>
  <c r="O1130" i="1"/>
  <c r="N1130" i="1"/>
  <c r="M1130" i="1"/>
  <c r="J1130" i="1"/>
  <c r="D1129" i="1"/>
  <c r="C1129" i="1"/>
  <c r="O1129" i="1"/>
  <c r="N1129" i="1"/>
  <c r="M1129" i="1"/>
  <c r="J1129" i="1"/>
  <c r="C1128" i="1"/>
  <c r="D1128" i="1"/>
  <c r="O1128" i="1"/>
  <c r="N1128" i="1"/>
  <c r="M1128" i="1"/>
  <c r="J1128" i="1"/>
  <c r="D1127" i="1"/>
  <c r="C1127" i="1"/>
  <c r="O1127" i="1"/>
  <c r="N1127" i="1"/>
  <c r="M1127" i="1"/>
  <c r="J1127" i="1"/>
  <c r="D1126" i="1"/>
  <c r="C1126" i="1"/>
  <c r="O1126" i="1"/>
  <c r="N1126" i="1"/>
  <c r="M1126" i="1"/>
  <c r="J1126" i="1"/>
  <c r="D1125" i="1"/>
  <c r="C1125" i="1"/>
  <c r="O1125" i="1"/>
  <c r="N1125" i="1"/>
  <c r="M1125" i="1"/>
  <c r="J1125" i="1"/>
  <c r="C1124" i="1"/>
  <c r="D1124" i="1"/>
  <c r="H7" i="3"/>
  <c r="G7" i="3"/>
  <c r="F7" i="3"/>
  <c r="C7" i="3"/>
  <c r="B7" i="3"/>
  <c r="J1124" i="1"/>
  <c r="M1124" i="1"/>
  <c r="N1124" i="1"/>
  <c r="O1124" i="1"/>
  <c r="C1123" i="1"/>
  <c r="D1123" i="1"/>
  <c r="O1123" i="1"/>
  <c r="N1123" i="1"/>
  <c r="J1123" i="1"/>
  <c r="M1123" i="1"/>
  <c r="L1134" i="1" l="1"/>
  <c r="E10" i="5" s="1"/>
  <c r="K1133" i="1"/>
  <c r="L1133" i="1"/>
  <c r="L1132" i="1"/>
  <c r="K1132" i="1"/>
  <c r="K1129" i="1"/>
  <c r="L1129" i="1"/>
  <c r="K1130" i="1"/>
  <c r="L1130" i="1"/>
  <c r="K1131" i="1"/>
  <c r="L1131" i="1"/>
  <c r="L1128" i="1"/>
  <c r="K1128" i="1"/>
  <c r="K1127" i="1"/>
  <c r="L1127" i="1"/>
  <c r="K1125" i="1"/>
  <c r="L1125" i="1"/>
  <c r="L1126" i="1"/>
  <c r="K1126" i="1"/>
  <c r="L1124" i="1"/>
  <c r="K1124" i="1"/>
  <c r="C1122" i="1"/>
  <c r="D1122" i="1"/>
  <c r="J1122" i="1"/>
  <c r="M1122" i="1"/>
  <c r="C1121" i="1"/>
  <c r="D1121" i="1"/>
  <c r="N1121" i="1" l="1"/>
  <c r="O1121" i="1"/>
  <c r="J1121" i="1"/>
  <c r="M1121" i="1"/>
  <c r="C1119" i="1"/>
  <c r="D1119" i="1"/>
  <c r="J1119" i="1"/>
  <c r="C1120" i="1"/>
  <c r="D1120" i="1"/>
  <c r="J1120" i="1"/>
  <c r="N1120" i="1"/>
  <c r="O1120" i="1"/>
  <c r="M1120" i="1"/>
  <c r="K1121" i="1"/>
  <c r="L1121" i="1"/>
  <c r="K1122" i="1"/>
  <c r="L1122" i="1"/>
  <c r="K1123" i="1"/>
  <c r="L1123" i="1"/>
  <c r="N1119" i="1"/>
  <c r="O1119" i="1"/>
  <c r="M1119" i="1"/>
  <c r="D1118" i="1"/>
  <c r="C1118" i="1"/>
  <c r="M1118" i="1"/>
  <c r="J1118" i="1"/>
  <c r="D1117" i="1"/>
  <c r="C1117" i="1"/>
  <c r="O1117" i="1"/>
  <c r="N1117" i="1"/>
  <c r="M1117" i="1"/>
  <c r="J1117" i="1"/>
  <c r="D1116" i="1"/>
  <c r="C1116" i="1"/>
  <c r="O1116" i="1"/>
  <c r="N1116" i="1"/>
  <c r="M1116" i="1"/>
  <c r="J1116" i="1"/>
  <c r="D1115" i="1"/>
  <c r="C1115" i="1"/>
  <c r="O1115" i="1"/>
  <c r="N1115" i="1"/>
  <c r="M1115" i="1"/>
  <c r="J1115" i="1"/>
  <c r="D1114" i="1"/>
  <c r="C1114" i="1"/>
  <c r="O1114" i="1"/>
  <c r="N1114" i="1"/>
  <c r="M1114" i="1"/>
  <c r="J1114" i="1"/>
  <c r="D1113" i="1"/>
  <c r="C1113" i="1"/>
  <c r="O1113" i="1"/>
  <c r="N1113" i="1"/>
  <c r="M1113" i="1"/>
  <c r="J1113" i="1"/>
  <c r="D1112" i="1"/>
  <c r="C1112" i="1"/>
  <c r="O1112" i="1"/>
  <c r="N1112" i="1"/>
  <c r="M1112" i="1"/>
  <c r="J1112" i="1"/>
  <c r="D1111" i="1"/>
  <c r="C1111" i="1"/>
  <c r="O1111" i="1"/>
  <c r="N1111" i="1"/>
  <c r="M1111" i="1"/>
  <c r="J1111" i="1"/>
  <c r="D1110" i="1"/>
  <c r="C1110" i="1"/>
  <c r="O1110" i="1"/>
  <c r="N1110" i="1"/>
  <c r="M1110" i="1"/>
  <c r="J1110" i="1"/>
  <c r="D1109" i="1"/>
  <c r="C1109" i="1"/>
  <c r="E7" i="3" l="1"/>
  <c r="D7" i="3"/>
  <c r="L1119" i="1"/>
  <c r="K1119" i="1"/>
  <c r="L1120" i="1"/>
  <c r="K1120" i="1"/>
  <c r="C8" i="5"/>
  <c r="K1117" i="1"/>
  <c r="L1117" i="1"/>
  <c r="K1115" i="1"/>
  <c r="L1115" i="1"/>
  <c r="K1116" i="1"/>
  <c r="L1116" i="1"/>
  <c r="K1118" i="1"/>
  <c r="L1118" i="1"/>
  <c r="K1113" i="1"/>
  <c r="L1113" i="1"/>
  <c r="L1112" i="1"/>
  <c r="K1111" i="1"/>
  <c r="L1111" i="1"/>
  <c r="K1112" i="1"/>
  <c r="K1114" i="1"/>
  <c r="L1114" i="1"/>
  <c r="L1110" i="1"/>
  <c r="K1110" i="1"/>
  <c r="O1109" i="1"/>
  <c r="N1109" i="1"/>
  <c r="M1109" i="1"/>
  <c r="J1109" i="1"/>
  <c r="D1108" i="1"/>
  <c r="C1108" i="1"/>
  <c r="O1108" i="1"/>
  <c r="N1108" i="1"/>
  <c r="M1108" i="1"/>
  <c r="J1108" i="1"/>
  <c r="D1107" i="1"/>
  <c r="C1107" i="1"/>
  <c r="O1107" i="1"/>
  <c r="N1107" i="1"/>
  <c r="M1107" i="1"/>
  <c r="J1107" i="1"/>
  <c r="K1109" i="1"/>
  <c r="L1109" i="1"/>
  <c r="D1106" i="1"/>
  <c r="C1106" i="1"/>
  <c r="M1106" i="1"/>
  <c r="J1106" i="1"/>
  <c r="O1106" i="1"/>
  <c r="N1106" i="1"/>
  <c r="D1105" i="1"/>
  <c r="C1105" i="1"/>
  <c r="D1104" i="1"/>
  <c r="C1104" i="1"/>
  <c r="O1105" i="1"/>
  <c r="N1105" i="1"/>
  <c r="M1105" i="1"/>
  <c r="J1105" i="1"/>
  <c r="M1104" i="1"/>
  <c r="J1104" i="1"/>
  <c r="O1104" i="1"/>
  <c r="N1104" i="1"/>
  <c r="M1103" i="1"/>
  <c r="M1102" i="1"/>
  <c r="D1103" i="1"/>
  <c r="C1103" i="1"/>
  <c r="O1103" i="1"/>
  <c r="N1103" i="1"/>
  <c r="J1103" i="1"/>
  <c r="D5" i="3" l="1"/>
  <c r="K1108" i="1"/>
  <c r="L1108" i="1"/>
  <c r="K1107" i="1"/>
  <c r="L1107" i="1"/>
  <c r="K1106" i="1"/>
  <c r="L1106" i="1"/>
  <c r="L1105" i="1"/>
  <c r="K1105" i="1"/>
  <c r="L1104" i="1"/>
  <c r="K1104" i="1"/>
  <c r="K1103" i="1"/>
  <c r="L1103" i="1"/>
  <c r="D1102" i="1"/>
  <c r="L1102" i="1" s="1"/>
  <c r="C1102" i="1"/>
  <c r="K1102" i="1" s="1"/>
  <c r="O1102" i="1"/>
  <c r="N1102" i="1"/>
  <c r="J1102" i="1"/>
  <c r="D1101" i="1"/>
  <c r="C1101" i="1"/>
  <c r="O1101" i="1"/>
  <c r="N1101" i="1"/>
  <c r="M1101" i="1"/>
  <c r="J1101" i="1"/>
  <c r="O1100" i="1"/>
  <c r="N1100" i="1"/>
  <c r="M1100" i="1"/>
  <c r="J1100" i="1"/>
  <c r="D1100" i="1"/>
  <c r="C1100" i="1"/>
  <c r="O1099" i="1"/>
  <c r="N1099" i="1"/>
  <c r="M1099" i="1"/>
  <c r="J1099" i="1"/>
  <c r="D1099" i="1"/>
  <c r="C1099" i="1"/>
  <c r="O1098" i="1"/>
  <c r="N1098" i="1"/>
  <c r="M1098" i="1"/>
  <c r="J1098" i="1"/>
  <c r="D1098" i="1"/>
  <c r="C1098" i="1"/>
  <c r="D1097" i="1"/>
  <c r="C1097" i="1"/>
  <c r="K1101" i="1" l="1"/>
  <c r="L1101" i="1"/>
  <c r="L1100" i="1"/>
  <c r="K1100" i="1"/>
  <c r="K1099" i="1"/>
  <c r="L1099" i="1"/>
  <c r="K1098" i="1"/>
  <c r="L1098" i="1"/>
  <c r="O1097" i="1"/>
  <c r="N1097" i="1"/>
  <c r="M1097" i="1"/>
  <c r="L1097" i="1"/>
  <c r="K1097" i="1"/>
  <c r="J1097" i="1"/>
  <c r="D1096" i="1"/>
  <c r="C1096" i="1"/>
  <c r="O1096" i="1"/>
  <c r="N1096" i="1"/>
  <c r="M1096" i="1"/>
  <c r="J1096" i="1"/>
  <c r="D1095" i="1"/>
  <c r="C1095" i="1"/>
  <c r="O1095" i="1"/>
  <c r="N1095" i="1"/>
  <c r="M1095" i="1"/>
  <c r="M1094" i="1"/>
  <c r="J1095" i="1"/>
  <c r="O1094" i="1"/>
  <c r="N1094" i="1"/>
  <c r="J1094" i="1"/>
  <c r="D1094" i="1"/>
  <c r="C1094" i="1"/>
  <c r="C1093" i="1"/>
  <c r="D1093" i="1"/>
  <c r="O1093" i="1"/>
  <c r="N1093" i="1"/>
  <c r="M1093" i="1"/>
  <c r="J1093" i="1"/>
  <c r="L1094" i="1" l="1"/>
  <c r="K1095" i="1"/>
  <c r="L1095" i="1"/>
  <c r="K1096" i="1"/>
  <c r="L1096" i="1"/>
  <c r="K1094" i="1"/>
  <c r="L1093" i="1"/>
  <c r="K1093" i="1"/>
  <c r="M1092" i="1"/>
  <c r="D1092" i="1" l="1"/>
  <c r="C1092" i="1"/>
  <c r="J1092" i="1"/>
  <c r="O1092" i="1" l="1"/>
  <c r="N1092" i="1"/>
  <c r="D1091" i="1"/>
  <c r="C1091" i="1"/>
  <c r="O1091" i="1"/>
  <c r="N1091" i="1"/>
  <c r="M1091" i="1"/>
  <c r="J1091" i="1"/>
  <c r="L1092" i="1"/>
  <c r="K1092" i="1"/>
  <c r="D1089" i="1"/>
  <c r="D1090" i="1"/>
  <c r="C1090" i="1"/>
  <c r="C1089" i="1"/>
  <c r="J1090" i="1"/>
  <c r="O1090" i="1"/>
  <c r="N1090" i="1"/>
  <c r="M1090" i="1"/>
  <c r="O1089" i="1"/>
  <c r="N1089" i="1"/>
  <c r="M1089" i="1"/>
  <c r="J1089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8" i="1"/>
  <c r="O1088" i="1"/>
  <c r="N1088" i="1"/>
  <c r="M1088" i="1"/>
  <c r="J1088" i="1"/>
  <c r="O1087" i="1"/>
  <c r="N1087" i="1"/>
  <c r="M1087" i="1"/>
  <c r="J1087" i="1"/>
  <c r="O1086" i="1"/>
  <c r="N1086" i="1"/>
  <c r="M1086" i="1"/>
  <c r="J1086" i="1"/>
  <c r="O1085" i="1"/>
  <c r="N1085" i="1"/>
  <c r="M1085" i="1"/>
  <c r="J1085" i="1"/>
  <c r="O1084" i="1"/>
  <c r="N1084" i="1"/>
  <c r="M1084" i="1"/>
  <c r="J1084" i="1"/>
  <c r="O1083" i="1"/>
  <c r="N1083" i="1"/>
  <c r="M1083" i="1"/>
  <c r="J1083" i="1"/>
  <c r="O1082" i="1"/>
  <c r="N1082" i="1"/>
  <c r="M1082" i="1"/>
  <c r="J1082" i="1"/>
  <c r="O1081" i="1"/>
  <c r="N1081" i="1"/>
  <c r="M1081" i="1"/>
  <c r="J1081" i="1"/>
  <c r="O1080" i="1"/>
  <c r="N1080" i="1"/>
  <c r="M1080" i="1"/>
  <c r="J1080" i="1"/>
  <c r="K1090" i="1" l="1"/>
  <c r="K1091" i="1"/>
  <c r="L1091" i="1"/>
  <c r="L1090" i="1"/>
  <c r="L1089" i="1"/>
  <c r="K1082" i="1"/>
  <c r="K1089" i="1"/>
  <c r="L1088" i="1"/>
  <c r="L1081" i="1"/>
  <c r="L1080" i="1"/>
  <c r="K1080" i="1"/>
  <c r="K1086" i="1"/>
  <c r="K1081" i="1"/>
  <c r="K1085" i="1"/>
  <c r="L1084" i="1"/>
  <c r="K1084" i="1"/>
  <c r="K1087" i="1"/>
  <c r="K1083" i="1"/>
  <c r="K1088" i="1"/>
  <c r="L1083" i="1"/>
  <c r="L1087" i="1"/>
  <c r="L1082" i="1"/>
  <c r="L1085" i="1"/>
  <c r="L1086" i="1"/>
  <c r="O1079" i="1"/>
  <c r="N1079" i="1"/>
  <c r="M1079" i="1"/>
  <c r="J1079" i="1"/>
  <c r="O1078" i="1"/>
  <c r="N1078" i="1"/>
  <c r="M1078" i="1"/>
  <c r="J1078" i="1"/>
  <c r="J1077" i="1"/>
  <c r="M1077" i="1"/>
  <c r="N1077" i="1"/>
  <c r="O1077" i="1"/>
  <c r="O1076" i="1"/>
  <c r="N1076" i="1"/>
  <c r="M1076" i="1"/>
  <c r="J1076" i="1"/>
  <c r="K1076" i="1"/>
  <c r="L1076" i="1"/>
  <c r="K1077" i="1"/>
  <c r="L1077" i="1"/>
  <c r="K1078" i="1"/>
  <c r="L1078" i="1"/>
  <c r="K1079" i="1"/>
  <c r="L1079" i="1"/>
  <c r="O1075" i="1" l="1"/>
  <c r="N1075" i="1"/>
  <c r="M1075" i="1"/>
  <c r="J1075" i="1"/>
  <c r="M1074" i="1"/>
  <c r="O1074" i="1"/>
  <c r="N1074" i="1"/>
  <c r="J1074" i="1"/>
  <c r="J1073" i="1"/>
  <c r="M1073" i="1"/>
  <c r="O1073" i="1"/>
  <c r="N1073" i="1"/>
  <c r="O1072" i="1"/>
  <c r="N1072" i="1"/>
  <c r="M1072" i="1"/>
  <c r="J1072" i="1"/>
  <c r="K1072" i="1"/>
  <c r="L1072" i="1"/>
  <c r="K1073" i="1"/>
  <c r="L1073" i="1"/>
  <c r="K1074" i="1"/>
  <c r="L1074" i="1"/>
  <c r="K1075" i="1"/>
  <c r="L1075" i="1"/>
  <c r="O1071" i="1" l="1"/>
  <c r="N1071" i="1"/>
  <c r="M1071" i="1"/>
  <c r="L1071" i="1"/>
  <c r="K1071" i="1"/>
  <c r="J1071" i="1"/>
  <c r="M1070" i="1" l="1"/>
  <c r="J1070" i="1"/>
  <c r="J1069" i="1"/>
  <c r="M1069" i="1"/>
  <c r="N1069" i="1"/>
  <c r="O1069" i="1"/>
  <c r="J1068" i="1" l="1"/>
  <c r="M1068" i="1"/>
  <c r="N1068" i="1"/>
  <c r="O1068" i="1"/>
  <c r="J1067" i="1" l="1"/>
  <c r="M1067" i="1"/>
  <c r="N1067" i="1"/>
  <c r="O1067" i="1"/>
  <c r="K1067" i="1"/>
  <c r="L1067" i="1"/>
  <c r="K1068" i="1"/>
  <c r="L1068" i="1"/>
  <c r="K1069" i="1"/>
  <c r="L1069" i="1"/>
  <c r="K1070" i="1"/>
  <c r="L1070" i="1"/>
  <c r="J1066" i="1" l="1"/>
  <c r="K1066" i="1"/>
  <c r="L1066" i="1"/>
  <c r="M1066" i="1"/>
  <c r="J1065" i="1"/>
  <c r="M1065" i="1"/>
  <c r="N1065" i="1"/>
  <c r="O1065" i="1"/>
  <c r="O1064" i="1"/>
  <c r="N1064" i="1"/>
  <c r="M1064" i="1"/>
  <c r="J1064" i="1"/>
  <c r="O1063" i="1"/>
  <c r="N1063" i="1"/>
  <c r="M1063" i="1"/>
  <c r="J1063" i="1"/>
  <c r="K1063" i="1"/>
  <c r="L1063" i="1"/>
  <c r="K1064" i="1"/>
  <c r="L1064" i="1"/>
  <c r="K1065" i="1"/>
  <c r="L1065" i="1"/>
  <c r="O1062" i="1" l="1"/>
  <c r="N1062" i="1"/>
  <c r="M1062" i="1"/>
  <c r="J1062" i="1"/>
  <c r="O1061" i="1"/>
  <c r="N1061" i="1"/>
  <c r="M1061" i="1"/>
  <c r="J1061" i="1"/>
  <c r="O1060" i="1"/>
  <c r="N1060" i="1"/>
  <c r="M1060" i="1"/>
  <c r="J1060" i="1"/>
  <c r="O1059" i="1"/>
  <c r="N1059" i="1"/>
  <c r="M1059" i="1"/>
  <c r="J1059" i="1"/>
  <c r="K1062" i="1"/>
  <c r="L1062" i="1"/>
  <c r="K1059" i="1"/>
  <c r="L1059" i="1"/>
  <c r="K1060" i="1"/>
  <c r="L1060" i="1"/>
  <c r="K1061" i="1"/>
  <c r="L1061" i="1"/>
  <c r="O1058" i="1" l="1"/>
  <c r="N1058" i="1"/>
  <c r="M1058" i="1"/>
  <c r="L1058" i="1"/>
  <c r="K1058" i="1"/>
  <c r="J1058" i="1"/>
  <c r="O1057" i="1"/>
  <c r="N1057" i="1"/>
  <c r="M1057" i="1"/>
  <c r="J1057" i="1"/>
  <c r="O1056" i="1"/>
  <c r="N1056" i="1"/>
  <c r="M1056" i="1"/>
  <c r="J1056" i="1"/>
  <c r="O1055" i="1"/>
  <c r="N1055" i="1"/>
  <c r="M1055" i="1"/>
  <c r="J1055" i="1"/>
  <c r="M1054" i="1"/>
  <c r="O1054" i="1"/>
  <c r="N1054" i="1"/>
  <c r="J1054" i="1"/>
  <c r="K1054" i="1"/>
  <c r="L1054" i="1"/>
  <c r="K1055" i="1"/>
  <c r="L1055" i="1"/>
  <c r="K1056" i="1"/>
  <c r="L1056" i="1"/>
  <c r="K1057" i="1"/>
  <c r="L1057" i="1"/>
  <c r="E5" i="3" l="1"/>
  <c r="O1053" i="1"/>
  <c r="N1053" i="1"/>
  <c r="M1053" i="1"/>
  <c r="J1053" i="1"/>
  <c r="O1052" i="1"/>
  <c r="N1052" i="1"/>
  <c r="M1052" i="1"/>
  <c r="J1052" i="1"/>
  <c r="O1051" i="1"/>
  <c r="N1051" i="1"/>
  <c r="M1051" i="1"/>
  <c r="J1051" i="1"/>
  <c r="O1050" i="1"/>
  <c r="N1050" i="1"/>
  <c r="M1050" i="1"/>
  <c r="J1050" i="1"/>
  <c r="K1050" i="1"/>
  <c r="L1050" i="1"/>
  <c r="K1051" i="1"/>
  <c r="L1051" i="1"/>
  <c r="K1052" i="1"/>
  <c r="L1052" i="1"/>
  <c r="K1053" i="1"/>
  <c r="L1053" i="1"/>
  <c r="O1049" i="1" l="1"/>
  <c r="N1049" i="1"/>
  <c r="M1049" i="1"/>
  <c r="J1049" i="1"/>
  <c r="O1048" i="1"/>
  <c r="N1048" i="1"/>
  <c r="M1048" i="1"/>
  <c r="J1048" i="1"/>
  <c r="O1047" i="1"/>
  <c r="N1047" i="1"/>
  <c r="M1047" i="1"/>
  <c r="J1047" i="1"/>
  <c r="O1046" i="1"/>
  <c r="N1046" i="1"/>
  <c r="M1046" i="1"/>
  <c r="J1046" i="1"/>
  <c r="K1046" i="1"/>
  <c r="L1046" i="1"/>
  <c r="K1047" i="1"/>
  <c r="L1047" i="1"/>
  <c r="K1048" i="1"/>
  <c r="L1048" i="1"/>
  <c r="K1049" i="1"/>
  <c r="L1049" i="1"/>
  <c r="C5" i="3" l="1"/>
  <c r="H5" i="3"/>
  <c r="G5" i="3"/>
  <c r="O1045" i="1"/>
  <c r="N1045" i="1"/>
  <c r="M1045" i="1"/>
  <c r="L1045" i="1"/>
  <c r="K1045" i="1"/>
  <c r="J1045" i="1"/>
  <c r="O1044" i="1"/>
  <c r="N1044" i="1"/>
  <c r="M1044" i="1"/>
  <c r="J1044" i="1"/>
  <c r="O1043" i="1"/>
  <c r="N1043" i="1"/>
  <c r="M1043" i="1"/>
  <c r="J1043" i="1"/>
  <c r="O1042" i="1"/>
  <c r="N1042" i="1"/>
  <c r="M1042" i="1"/>
  <c r="J1042" i="1"/>
  <c r="K1042" i="1" l="1"/>
  <c r="L1042" i="1"/>
  <c r="K1043" i="1"/>
  <c r="L1043" i="1"/>
  <c r="K1044" i="1"/>
  <c r="L1044" i="1"/>
  <c r="O1041" i="1" l="1"/>
  <c r="N1041" i="1"/>
  <c r="M1041" i="1"/>
  <c r="L1041" i="1"/>
  <c r="K1041" i="1"/>
  <c r="J1041" i="1"/>
  <c r="O1040" i="1"/>
  <c r="N1040" i="1"/>
  <c r="M1040" i="1"/>
  <c r="J1040" i="1"/>
  <c r="O1039" i="1"/>
  <c r="N1039" i="1"/>
  <c r="M1039" i="1"/>
  <c r="J1039" i="1"/>
  <c r="O1038" i="1"/>
  <c r="N1038" i="1"/>
  <c r="M1038" i="1"/>
  <c r="J1038" i="1"/>
  <c r="O1037" i="1"/>
  <c r="N1037" i="1"/>
  <c r="M1037" i="1"/>
  <c r="J1037" i="1"/>
  <c r="K1037" i="1"/>
  <c r="L1037" i="1"/>
  <c r="K1038" i="1"/>
  <c r="L1038" i="1"/>
  <c r="K1039" i="1"/>
  <c r="L1039" i="1"/>
  <c r="K1040" i="1"/>
  <c r="L1040" i="1"/>
  <c r="O1036" i="1" l="1"/>
  <c r="N1036" i="1"/>
  <c r="M1036" i="1"/>
  <c r="L1036" i="1"/>
  <c r="K1036" i="1"/>
  <c r="J1036" i="1"/>
  <c r="O1035" i="1"/>
  <c r="N1035" i="1"/>
  <c r="M1035" i="1"/>
  <c r="J1035" i="1"/>
  <c r="O1034" i="1"/>
  <c r="N1034" i="1"/>
  <c r="M1034" i="1"/>
  <c r="J1034" i="1"/>
  <c r="O1033" i="1"/>
  <c r="N1033" i="1"/>
  <c r="M1033" i="1"/>
  <c r="J1033" i="1"/>
  <c r="K1033" i="1"/>
  <c r="L1033" i="1"/>
  <c r="K1034" i="1"/>
  <c r="L1034" i="1"/>
  <c r="K1035" i="1"/>
  <c r="L1035" i="1"/>
  <c r="O1032" i="1" l="1"/>
  <c r="N1032" i="1"/>
  <c r="M1032" i="1"/>
  <c r="L1032" i="1"/>
  <c r="K1032" i="1"/>
  <c r="J1032" i="1"/>
  <c r="O1031" i="1"/>
  <c r="N1031" i="1"/>
  <c r="M1031" i="1"/>
  <c r="J1031" i="1"/>
  <c r="O1030" i="1"/>
  <c r="N1030" i="1"/>
  <c r="M1030" i="1"/>
  <c r="J1030" i="1"/>
  <c r="O1029" i="1"/>
  <c r="N1029" i="1"/>
  <c r="M1029" i="1"/>
  <c r="J1029" i="1"/>
  <c r="O1028" i="1"/>
  <c r="N1028" i="1"/>
  <c r="M1028" i="1"/>
  <c r="J1028" i="1"/>
  <c r="K1028" i="1"/>
  <c r="L1028" i="1"/>
  <c r="K1029" i="1"/>
  <c r="L1029" i="1"/>
  <c r="K1030" i="1"/>
  <c r="L1030" i="1"/>
  <c r="K1031" i="1"/>
  <c r="L1031" i="1"/>
  <c r="O1027" i="1" l="1"/>
  <c r="N1027" i="1"/>
  <c r="M1027" i="1"/>
  <c r="J1027" i="1"/>
  <c r="O1026" i="1"/>
  <c r="N1026" i="1"/>
  <c r="M1026" i="1"/>
  <c r="J1026" i="1"/>
  <c r="O1025" i="1"/>
  <c r="N1025" i="1"/>
  <c r="M1025" i="1"/>
  <c r="J1025" i="1"/>
  <c r="K1025" i="1"/>
  <c r="L1025" i="1"/>
  <c r="K1026" i="1"/>
  <c r="L1026" i="1"/>
  <c r="K1027" i="1"/>
  <c r="L1027" i="1"/>
  <c r="O1024" i="1" l="1"/>
  <c r="N1024" i="1"/>
  <c r="M1024" i="1"/>
  <c r="L1024" i="1"/>
  <c r="K1024" i="1"/>
  <c r="J1024" i="1"/>
  <c r="O1023" i="1"/>
  <c r="N1023" i="1"/>
  <c r="M1023" i="1"/>
  <c r="J1023" i="1"/>
  <c r="O1022" i="1"/>
  <c r="N1022" i="1"/>
  <c r="M1022" i="1"/>
  <c r="J1022" i="1"/>
  <c r="O1021" i="1"/>
  <c r="N1021" i="1"/>
  <c r="M1021" i="1"/>
  <c r="J1021" i="1"/>
  <c r="O1020" i="1" l="1"/>
  <c r="N1020" i="1"/>
  <c r="M1020" i="1"/>
  <c r="J1020" i="1"/>
  <c r="K1020" i="1"/>
  <c r="L1020" i="1"/>
  <c r="K1021" i="1"/>
  <c r="L1021" i="1"/>
  <c r="K1022" i="1"/>
  <c r="L1022" i="1"/>
  <c r="K1023" i="1"/>
  <c r="L1023" i="1"/>
  <c r="O1019" i="1" l="1"/>
  <c r="N1019" i="1"/>
  <c r="M1019" i="1"/>
  <c r="L1019" i="1"/>
  <c r="K1019" i="1"/>
  <c r="J1019" i="1"/>
  <c r="K1018" i="1"/>
  <c r="L1018" i="1"/>
  <c r="J1018" i="1"/>
  <c r="M1018" i="1"/>
  <c r="L1017" i="1" l="1"/>
  <c r="K1017" i="1"/>
  <c r="J1017" i="1"/>
  <c r="M1017" i="1"/>
  <c r="N1017" i="1"/>
  <c r="O1017" i="1"/>
  <c r="M1016" i="1" l="1"/>
  <c r="N1016" i="1"/>
  <c r="J1016" i="1"/>
  <c r="O1016" i="1"/>
  <c r="L1016" i="1"/>
  <c r="K1016" i="1"/>
  <c r="M1015" i="1"/>
  <c r="J1015" i="1"/>
  <c r="L1015" i="1" l="1"/>
  <c r="K1015" i="1"/>
  <c r="O1015" i="1"/>
  <c r="N1015" i="1"/>
  <c r="J1014" i="1"/>
  <c r="M1014" i="1"/>
  <c r="O1013" i="1"/>
  <c r="N1013" i="1"/>
  <c r="M1013" i="1"/>
  <c r="J1013" i="1"/>
  <c r="O1012" i="1"/>
  <c r="N1012" i="1"/>
  <c r="M1012" i="1"/>
  <c r="J1012" i="1"/>
  <c r="O1011" i="1"/>
  <c r="N1011" i="1"/>
  <c r="M1011" i="1"/>
  <c r="J1011" i="1"/>
  <c r="K1011" i="1"/>
  <c r="L1011" i="1"/>
  <c r="K1012" i="1"/>
  <c r="L1012" i="1"/>
  <c r="K1013" i="1"/>
  <c r="L1013" i="1"/>
  <c r="K1014" i="1"/>
  <c r="L1014" i="1"/>
  <c r="M1010" i="1" l="1"/>
  <c r="J1010" i="1"/>
  <c r="N1010" i="1"/>
  <c r="O1010" i="1"/>
  <c r="O1009" i="1" l="1"/>
  <c r="N1009" i="1"/>
  <c r="M1009" i="1"/>
  <c r="J1009" i="1"/>
  <c r="O1008" i="1"/>
  <c r="N1008" i="1"/>
  <c r="M1008" i="1"/>
  <c r="J1008" i="1"/>
  <c r="O1007" i="1"/>
  <c r="N1007" i="1"/>
  <c r="M1007" i="1"/>
  <c r="J1007" i="1"/>
  <c r="K1007" i="1"/>
  <c r="L1007" i="1"/>
  <c r="K1008" i="1"/>
  <c r="L1008" i="1"/>
  <c r="K1009" i="1"/>
  <c r="L1009" i="1"/>
  <c r="K1010" i="1"/>
  <c r="L1010" i="1"/>
  <c r="O1006" i="1" l="1"/>
  <c r="N1006" i="1"/>
  <c r="M1006" i="1"/>
  <c r="L1006" i="1"/>
  <c r="K1006" i="1"/>
  <c r="J1006" i="1"/>
  <c r="O1005" i="1"/>
  <c r="N1005" i="1"/>
  <c r="M1005" i="1"/>
  <c r="J1005" i="1"/>
  <c r="O1004" i="1"/>
  <c r="N1004" i="1"/>
  <c r="M1004" i="1"/>
  <c r="J1004" i="1"/>
  <c r="O1003" i="1"/>
  <c r="N1003" i="1"/>
  <c r="M1003" i="1"/>
  <c r="J1003" i="1"/>
  <c r="K1003" i="1"/>
  <c r="L1003" i="1"/>
  <c r="K1004" i="1"/>
  <c r="L1004" i="1"/>
  <c r="K1005" i="1"/>
  <c r="L1005" i="1"/>
  <c r="O1002" i="1" l="1"/>
  <c r="N1002" i="1"/>
  <c r="M1002" i="1"/>
  <c r="L1002" i="1"/>
  <c r="K1002" i="1"/>
  <c r="J1002" i="1"/>
  <c r="O1001" i="1"/>
  <c r="N1001" i="1"/>
  <c r="M1001" i="1"/>
  <c r="J1001" i="1"/>
  <c r="O1000" i="1"/>
  <c r="N1000" i="1"/>
  <c r="M1000" i="1"/>
  <c r="J1000" i="1"/>
  <c r="O999" i="1"/>
  <c r="N999" i="1"/>
  <c r="M999" i="1"/>
  <c r="J999" i="1"/>
  <c r="O998" i="1" l="1"/>
  <c r="N998" i="1"/>
  <c r="M998" i="1"/>
  <c r="J998" i="1"/>
  <c r="K998" i="1" l="1"/>
  <c r="L998" i="1"/>
  <c r="K999" i="1"/>
  <c r="L999" i="1"/>
  <c r="K1000" i="1"/>
  <c r="L1000" i="1"/>
  <c r="K1001" i="1"/>
  <c r="L1001" i="1"/>
  <c r="O997" i="1" l="1"/>
  <c r="N997" i="1"/>
  <c r="M997" i="1"/>
  <c r="L997" i="1"/>
  <c r="K997" i="1"/>
  <c r="J997" i="1"/>
  <c r="O996" i="1" l="1"/>
  <c r="N996" i="1"/>
  <c r="M996" i="1"/>
  <c r="J996" i="1"/>
  <c r="O995" i="1" l="1"/>
  <c r="N995" i="1"/>
  <c r="M995" i="1"/>
  <c r="J995" i="1"/>
  <c r="O994" i="1" l="1"/>
  <c r="N994" i="1"/>
  <c r="M994" i="1"/>
  <c r="J994" i="1"/>
  <c r="O993" i="1" l="1"/>
  <c r="N993" i="1"/>
  <c r="M993" i="1"/>
  <c r="J993" i="1"/>
  <c r="K993" i="1" l="1"/>
  <c r="L993" i="1"/>
  <c r="K994" i="1"/>
  <c r="L994" i="1"/>
  <c r="K995" i="1"/>
  <c r="L995" i="1"/>
  <c r="K996" i="1"/>
  <c r="L996" i="1"/>
  <c r="O992" i="1" l="1"/>
  <c r="N992" i="1"/>
  <c r="M992" i="1"/>
  <c r="J992" i="1"/>
  <c r="O991" i="1" l="1"/>
  <c r="N991" i="1"/>
  <c r="M991" i="1"/>
  <c r="J991" i="1"/>
  <c r="O990" i="1" l="1"/>
  <c r="N990" i="1"/>
  <c r="M990" i="1"/>
  <c r="J990" i="1"/>
  <c r="O989" i="1" l="1"/>
  <c r="N989" i="1"/>
  <c r="M989" i="1"/>
  <c r="J989" i="1"/>
  <c r="K989" i="1" l="1"/>
  <c r="L989" i="1"/>
  <c r="K990" i="1"/>
  <c r="L990" i="1"/>
  <c r="K991" i="1"/>
  <c r="L991" i="1"/>
  <c r="K992" i="1"/>
  <c r="L992" i="1"/>
  <c r="O988" i="1" l="1"/>
  <c r="N988" i="1"/>
  <c r="M988" i="1"/>
  <c r="J988" i="1"/>
  <c r="O987" i="1" l="1"/>
  <c r="N987" i="1"/>
  <c r="M987" i="1"/>
  <c r="J987" i="1"/>
  <c r="O986" i="1" l="1"/>
  <c r="N986" i="1"/>
  <c r="M986" i="1"/>
  <c r="J986" i="1"/>
  <c r="O985" i="1" l="1"/>
  <c r="N985" i="1"/>
  <c r="M985" i="1"/>
  <c r="F8" i="5" s="1"/>
  <c r="J985" i="1"/>
  <c r="K985" i="1" l="1"/>
  <c r="L985" i="1"/>
  <c r="K986" i="1"/>
  <c r="L986" i="1"/>
  <c r="K987" i="1"/>
  <c r="L987" i="1"/>
  <c r="K988" i="1"/>
  <c r="L988" i="1"/>
  <c r="E8" i="5" l="1"/>
  <c r="D8" i="5"/>
  <c r="O984" i="1"/>
  <c r="N984" i="1"/>
  <c r="M984" i="1"/>
  <c r="L984" i="1"/>
  <c r="K984" i="1"/>
  <c r="J984" i="1"/>
  <c r="O983" i="1" l="1"/>
  <c r="N983" i="1"/>
  <c r="M983" i="1"/>
  <c r="J983" i="1"/>
  <c r="O982" i="1" l="1"/>
  <c r="N982" i="1"/>
  <c r="M982" i="1"/>
  <c r="J982" i="1"/>
  <c r="O981" i="1" l="1"/>
  <c r="N981" i="1"/>
  <c r="M981" i="1"/>
  <c r="J981" i="1"/>
  <c r="O980" i="1" l="1"/>
  <c r="N980" i="1"/>
  <c r="M980" i="1"/>
  <c r="J980" i="1"/>
  <c r="K980" i="1" l="1"/>
  <c r="L980" i="1"/>
  <c r="K981" i="1"/>
  <c r="L981" i="1"/>
  <c r="K982" i="1"/>
  <c r="L982" i="1"/>
  <c r="K983" i="1"/>
  <c r="L983" i="1"/>
  <c r="O979" i="1" l="1"/>
  <c r="N979" i="1"/>
  <c r="M979" i="1"/>
  <c r="J979" i="1"/>
  <c r="O978" i="1" l="1"/>
  <c r="N978" i="1"/>
  <c r="M978" i="1"/>
  <c r="J978" i="1"/>
  <c r="O977" i="1" l="1"/>
  <c r="N977" i="1"/>
  <c r="M977" i="1"/>
  <c r="J977" i="1"/>
  <c r="D6" i="3" l="1"/>
  <c r="G6" i="3"/>
  <c r="H6" i="3"/>
  <c r="F6" i="3"/>
  <c r="C6" i="3"/>
  <c r="O976" i="1"/>
  <c r="N976" i="1"/>
  <c r="M976" i="1"/>
  <c r="J976" i="1"/>
  <c r="K976" i="1" l="1"/>
  <c r="L976" i="1"/>
  <c r="K977" i="1"/>
  <c r="L977" i="1"/>
  <c r="K978" i="1"/>
  <c r="L978" i="1"/>
  <c r="K979" i="1"/>
  <c r="L979" i="1"/>
  <c r="O975" i="1" l="1"/>
  <c r="N975" i="1"/>
  <c r="M975" i="1"/>
  <c r="J975" i="1"/>
  <c r="O974" i="1" l="1"/>
  <c r="N974" i="1"/>
  <c r="M974" i="1"/>
  <c r="J974" i="1"/>
  <c r="O973" i="1" l="1"/>
  <c r="N973" i="1"/>
  <c r="M973" i="1"/>
  <c r="J973" i="1"/>
  <c r="O972" i="1" l="1"/>
  <c r="N972" i="1"/>
  <c r="M972" i="1"/>
  <c r="J972" i="1"/>
  <c r="K972" i="1" l="1"/>
  <c r="L972" i="1"/>
  <c r="K973" i="1"/>
  <c r="L973" i="1"/>
  <c r="K974" i="1"/>
  <c r="L974" i="1"/>
  <c r="K975" i="1"/>
  <c r="L975" i="1"/>
  <c r="M971" i="1" l="1"/>
  <c r="J971" i="1"/>
  <c r="O971" i="1"/>
  <c r="N971" i="1"/>
  <c r="M970" i="1" l="1"/>
  <c r="M969" i="1"/>
  <c r="M968" i="1"/>
  <c r="M967" i="1"/>
  <c r="M966" i="1"/>
  <c r="M965" i="1"/>
  <c r="O970" i="1" l="1"/>
  <c r="N970" i="1"/>
  <c r="J970" i="1"/>
  <c r="J969" i="1" l="1"/>
  <c r="O969" i="1" l="1"/>
  <c r="N969" i="1"/>
  <c r="O968" i="1" l="1"/>
  <c r="N968" i="1"/>
  <c r="J968" i="1"/>
  <c r="L967" i="1" l="1"/>
  <c r="K968" i="1"/>
  <c r="L968" i="1"/>
  <c r="K969" i="1"/>
  <c r="L969" i="1"/>
  <c r="K970" i="1"/>
  <c r="L970" i="1"/>
  <c r="K971" i="1"/>
  <c r="L971" i="1"/>
  <c r="K967" i="1" l="1"/>
  <c r="O967" i="1" l="1"/>
  <c r="N967" i="1"/>
  <c r="J967" i="1"/>
  <c r="J966" i="1" l="1"/>
  <c r="J965" i="1" l="1"/>
  <c r="O965" i="1"/>
  <c r="N965" i="1"/>
  <c r="J964" i="1" l="1"/>
  <c r="M964" i="1"/>
  <c r="N964" i="1"/>
  <c r="O964" i="1"/>
  <c r="O963" i="1" l="1"/>
  <c r="N963" i="1"/>
  <c r="M963" i="1"/>
  <c r="J963" i="1"/>
  <c r="K963" i="1" l="1"/>
  <c r="L963" i="1"/>
  <c r="K964" i="1"/>
  <c r="L964" i="1"/>
  <c r="K965" i="1"/>
  <c r="L965" i="1"/>
  <c r="K966" i="1"/>
  <c r="L966" i="1"/>
  <c r="M962" i="1" l="1"/>
  <c r="J962" i="1"/>
  <c r="O961" i="1" l="1"/>
  <c r="N961" i="1"/>
  <c r="M961" i="1"/>
  <c r="J961" i="1"/>
  <c r="O960" i="1" l="1"/>
  <c r="N960" i="1"/>
  <c r="M960" i="1"/>
  <c r="J960" i="1"/>
  <c r="O959" i="1" l="1"/>
  <c r="N959" i="1"/>
  <c r="M959" i="1"/>
  <c r="J959" i="1"/>
  <c r="K959" i="1" l="1"/>
  <c r="L959" i="1"/>
  <c r="K960" i="1"/>
  <c r="L960" i="1"/>
  <c r="K961" i="1"/>
  <c r="L961" i="1"/>
  <c r="K962" i="1"/>
  <c r="L962" i="1"/>
  <c r="O958" i="1" l="1"/>
  <c r="N958" i="1"/>
  <c r="M958" i="1"/>
  <c r="L958" i="1"/>
  <c r="K958" i="1"/>
  <c r="J958" i="1"/>
  <c r="O957" i="1" l="1"/>
  <c r="N957" i="1"/>
  <c r="M957" i="1"/>
  <c r="J957" i="1"/>
  <c r="O956" i="1" l="1"/>
  <c r="N956" i="1"/>
  <c r="M956" i="1"/>
  <c r="J956" i="1"/>
  <c r="O955" i="1" l="1"/>
  <c r="N955" i="1"/>
  <c r="M955" i="1"/>
  <c r="J955" i="1"/>
  <c r="O954" i="1" l="1"/>
  <c r="N954" i="1"/>
  <c r="M954" i="1"/>
  <c r="J954" i="1"/>
  <c r="K954" i="1" l="1"/>
  <c r="L954" i="1"/>
  <c r="K955" i="1"/>
  <c r="L955" i="1"/>
  <c r="K956" i="1"/>
  <c r="L956" i="1"/>
  <c r="K957" i="1"/>
  <c r="L957" i="1"/>
  <c r="O953" i="1" l="1"/>
  <c r="N953" i="1"/>
  <c r="M953" i="1"/>
  <c r="J953" i="1"/>
  <c r="O952" i="1" l="1"/>
  <c r="N952" i="1"/>
  <c r="M952" i="1"/>
  <c r="J952" i="1"/>
  <c r="O951" i="1" l="1"/>
  <c r="N951" i="1"/>
  <c r="M951" i="1"/>
  <c r="J951" i="1"/>
  <c r="O950" i="1" l="1"/>
  <c r="N950" i="1"/>
  <c r="M950" i="1"/>
  <c r="J950" i="1"/>
  <c r="K950" i="1" l="1"/>
  <c r="L950" i="1"/>
  <c r="K951" i="1"/>
  <c r="L951" i="1"/>
  <c r="K952" i="1"/>
  <c r="L952" i="1"/>
  <c r="K953" i="1"/>
  <c r="L953" i="1"/>
  <c r="O949" i="1" l="1"/>
  <c r="N949" i="1"/>
  <c r="M949" i="1"/>
  <c r="J949" i="1"/>
  <c r="O948" i="1" l="1"/>
  <c r="N948" i="1"/>
  <c r="M948" i="1"/>
  <c r="J948" i="1"/>
  <c r="O947" i="1" l="1"/>
  <c r="N947" i="1"/>
  <c r="M947" i="1"/>
  <c r="J947" i="1"/>
  <c r="O946" i="1" l="1"/>
  <c r="N946" i="1"/>
  <c r="M946" i="1"/>
  <c r="J946" i="1"/>
  <c r="K946" i="1" l="1"/>
  <c r="L946" i="1"/>
  <c r="K947" i="1"/>
  <c r="L947" i="1"/>
  <c r="K948" i="1"/>
  <c r="L948" i="1"/>
  <c r="K949" i="1"/>
  <c r="L949" i="1"/>
  <c r="K945" i="1" l="1"/>
  <c r="O945" i="1" l="1"/>
  <c r="N945" i="1"/>
  <c r="M945" i="1"/>
  <c r="L945" i="1"/>
  <c r="J945" i="1"/>
  <c r="O944" i="1" l="1"/>
  <c r="N944" i="1"/>
  <c r="M944" i="1"/>
  <c r="J944" i="1"/>
  <c r="O943" i="1" l="1"/>
  <c r="N943" i="1"/>
  <c r="M943" i="1"/>
  <c r="J943" i="1"/>
  <c r="M942" i="1" l="1"/>
  <c r="M941" i="1"/>
  <c r="M940" i="1"/>
  <c r="M939" i="1"/>
  <c r="O942" i="1" l="1"/>
  <c r="N942" i="1"/>
  <c r="J942" i="1"/>
  <c r="O941" i="1" l="1"/>
  <c r="N941" i="1"/>
  <c r="J941" i="1"/>
  <c r="K941" i="1" l="1"/>
  <c r="L941" i="1"/>
  <c r="K942" i="1"/>
  <c r="L942" i="1"/>
  <c r="K943" i="1"/>
  <c r="L943" i="1"/>
  <c r="K944" i="1"/>
  <c r="L944" i="1"/>
  <c r="O940" i="1" l="1"/>
  <c r="N940" i="1"/>
  <c r="J940" i="1"/>
  <c r="O939" i="1" l="1"/>
  <c r="N939" i="1"/>
  <c r="J939" i="1"/>
  <c r="O938" i="1" l="1"/>
  <c r="N938" i="1"/>
  <c r="M938" i="1"/>
  <c r="J938" i="1"/>
  <c r="O937" i="1" l="1"/>
  <c r="N937" i="1"/>
  <c r="M937" i="1"/>
  <c r="J937" i="1"/>
  <c r="K937" i="1" l="1"/>
  <c r="L937" i="1"/>
  <c r="K938" i="1"/>
  <c r="L938" i="1"/>
  <c r="K939" i="1"/>
  <c r="L939" i="1"/>
  <c r="K940" i="1"/>
  <c r="L940" i="1"/>
  <c r="O936" i="1" l="1"/>
  <c r="N936" i="1"/>
  <c r="M936" i="1"/>
  <c r="J936" i="1"/>
  <c r="O935" i="1" l="1"/>
  <c r="N935" i="1"/>
  <c r="M935" i="1"/>
  <c r="J935" i="1"/>
  <c r="O934" i="1" l="1"/>
  <c r="N934" i="1"/>
  <c r="M934" i="1"/>
  <c r="J934" i="1"/>
  <c r="O933" i="1" l="1"/>
  <c r="N933" i="1"/>
  <c r="M933" i="1"/>
  <c r="J933" i="1"/>
  <c r="K932" i="1" l="1"/>
  <c r="K933" i="1"/>
  <c r="L933" i="1"/>
  <c r="K934" i="1"/>
  <c r="L934" i="1"/>
  <c r="K935" i="1"/>
  <c r="L935" i="1"/>
  <c r="K936" i="1"/>
  <c r="L936" i="1"/>
  <c r="O932" i="1" l="1"/>
  <c r="N932" i="1"/>
  <c r="M932" i="1"/>
  <c r="L932" i="1"/>
  <c r="J932" i="1"/>
  <c r="O931" i="1" l="1"/>
  <c r="N931" i="1"/>
  <c r="M931" i="1"/>
  <c r="J931" i="1"/>
  <c r="O930" i="1" l="1"/>
  <c r="N930" i="1"/>
  <c r="M930" i="1"/>
  <c r="J930" i="1"/>
  <c r="O929" i="1" l="1"/>
  <c r="N929" i="1"/>
  <c r="M929" i="1"/>
  <c r="J929" i="1"/>
  <c r="K928" i="1" l="1"/>
  <c r="K929" i="1"/>
  <c r="L929" i="1"/>
  <c r="K930" i="1"/>
  <c r="L930" i="1"/>
  <c r="K931" i="1"/>
  <c r="L931" i="1"/>
  <c r="O928" i="1" l="1"/>
  <c r="N928" i="1"/>
  <c r="M928" i="1"/>
  <c r="L928" i="1"/>
  <c r="J928" i="1"/>
  <c r="O927" i="1" l="1"/>
  <c r="N927" i="1"/>
  <c r="M927" i="1"/>
  <c r="J927" i="1"/>
  <c r="O926" i="1" l="1"/>
  <c r="N926" i="1"/>
  <c r="M926" i="1"/>
  <c r="J926" i="1"/>
  <c r="O925" i="1" l="1"/>
  <c r="N925" i="1"/>
  <c r="M925" i="1"/>
  <c r="J925" i="1"/>
  <c r="O924" i="1" l="1"/>
  <c r="N924" i="1"/>
  <c r="M924" i="1"/>
  <c r="J924" i="1"/>
  <c r="K923" i="1" l="1"/>
  <c r="K924" i="1"/>
  <c r="L924" i="1"/>
  <c r="K925" i="1"/>
  <c r="L925" i="1"/>
  <c r="K926" i="1"/>
  <c r="L926" i="1"/>
  <c r="K927" i="1"/>
  <c r="L927" i="1"/>
  <c r="O923" i="1" l="1"/>
  <c r="N923" i="1"/>
  <c r="M923" i="1"/>
  <c r="L923" i="1"/>
  <c r="J923" i="1"/>
  <c r="O922" i="1" l="1"/>
  <c r="N922" i="1"/>
  <c r="M922" i="1"/>
  <c r="J922" i="1"/>
  <c r="M921" i="1" l="1"/>
  <c r="J921" i="1"/>
  <c r="O921" i="1"/>
  <c r="N921" i="1"/>
  <c r="O920" i="1" l="1"/>
  <c r="N920" i="1"/>
  <c r="M920" i="1"/>
  <c r="J920" i="1"/>
  <c r="K919" i="1" l="1"/>
  <c r="K920" i="1"/>
  <c r="L920" i="1"/>
  <c r="K921" i="1"/>
  <c r="L921" i="1"/>
  <c r="K922" i="1"/>
  <c r="L922" i="1"/>
  <c r="O919" i="1" l="1"/>
  <c r="N919" i="1"/>
  <c r="M919" i="1"/>
  <c r="L919" i="1"/>
  <c r="J919" i="1"/>
  <c r="O918" i="1" l="1"/>
  <c r="N918" i="1"/>
  <c r="M918" i="1"/>
  <c r="J918" i="1"/>
  <c r="O917" i="1" l="1"/>
  <c r="N917" i="1"/>
  <c r="M917" i="1"/>
  <c r="J917" i="1"/>
  <c r="J916" i="1" l="1"/>
  <c r="O916" i="1" l="1"/>
  <c r="N916" i="1"/>
  <c r="M916" i="1"/>
  <c r="K916" i="1" l="1"/>
  <c r="L916" i="1"/>
  <c r="K917" i="1"/>
  <c r="L917" i="1"/>
  <c r="K918" i="1"/>
  <c r="L918" i="1"/>
  <c r="K915" i="1" l="1"/>
  <c r="L915" i="1"/>
  <c r="N915" i="1"/>
  <c r="J915" i="1"/>
  <c r="M915" i="1"/>
  <c r="O915" i="1"/>
  <c r="J914" i="1" l="1"/>
  <c r="M914" i="1"/>
  <c r="N913" i="1" l="1"/>
  <c r="M913" i="1"/>
  <c r="J913" i="1" l="1"/>
  <c r="O913" i="1"/>
  <c r="J912" i="1" l="1"/>
  <c r="M912" i="1"/>
  <c r="O912" i="1" l="1"/>
  <c r="N912" i="1"/>
  <c r="O911" i="1" l="1"/>
  <c r="N911" i="1"/>
  <c r="M911" i="1"/>
  <c r="J911" i="1"/>
  <c r="K910" i="1" l="1"/>
  <c r="K911" i="1"/>
  <c r="L911" i="1"/>
  <c r="K912" i="1"/>
  <c r="L912" i="1"/>
  <c r="K913" i="1"/>
  <c r="L913" i="1"/>
  <c r="K914" i="1"/>
  <c r="L914" i="1"/>
  <c r="M910" i="1" l="1"/>
  <c r="L910" i="1"/>
  <c r="J910" i="1"/>
  <c r="L909" i="1" l="1"/>
  <c r="K909" i="1"/>
  <c r="J909" i="1"/>
  <c r="M909" i="1"/>
  <c r="N909" i="1"/>
  <c r="O909" i="1"/>
  <c r="L908" i="1" l="1"/>
  <c r="K908" i="1"/>
  <c r="J908" i="1"/>
  <c r="M908" i="1"/>
  <c r="N908" i="1"/>
  <c r="O908" i="1"/>
  <c r="M907" i="1" l="1"/>
  <c r="N907" i="1"/>
  <c r="O907" i="1"/>
  <c r="K907" i="1"/>
  <c r="L907" i="1"/>
  <c r="J907" i="1"/>
  <c r="B5" i="3" l="1"/>
  <c r="K906" i="1" l="1"/>
  <c r="O906" i="1" l="1"/>
  <c r="N906" i="1"/>
  <c r="M906" i="1"/>
  <c r="L906" i="1"/>
  <c r="J906" i="1"/>
  <c r="O905" i="1" l="1"/>
  <c r="N905" i="1"/>
  <c r="M905" i="1"/>
  <c r="J905" i="1"/>
  <c r="L905" i="1"/>
  <c r="K905" i="1"/>
  <c r="O904" i="1" l="1"/>
  <c r="N904" i="1"/>
  <c r="M904" i="1"/>
  <c r="J904" i="1"/>
  <c r="L904" i="1"/>
  <c r="K904" i="1"/>
  <c r="O903" i="1" l="1"/>
  <c r="N903" i="1"/>
  <c r="M903" i="1"/>
  <c r="J903" i="1"/>
  <c r="L903" i="1"/>
  <c r="K903" i="1"/>
  <c r="O902" i="1" l="1"/>
  <c r="N902" i="1"/>
  <c r="M902" i="1"/>
  <c r="J902" i="1"/>
  <c r="L902" i="1"/>
  <c r="K902" i="1"/>
  <c r="O901" i="1" l="1"/>
  <c r="N901" i="1"/>
  <c r="M901" i="1"/>
  <c r="J901" i="1"/>
  <c r="L901" i="1"/>
  <c r="K901" i="1"/>
  <c r="L900" i="1" l="1"/>
  <c r="K900" i="1"/>
  <c r="O900" i="1"/>
  <c r="N900" i="1"/>
  <c r="M900" i="1"/>
  <c r="J900" i="1"/>
  <c r="O899" i="1" l="1"/>
  <c r="N899" i="1"/>
  <c r="M899" i="1"/>
  <c r="J899" i="1"/>
  <c r="L899" i="1"/>
  <c r="K899" i="1"/>
  <c r="O898" i="1" l="1"/>
  <c r="N898" i="1"/>
  <c r="M898" i="1"/>
  <c r="J898" i="1"/>
  <c r="L898" i="1"/>
  <c r="K898" i="1"/>
  <c r="K897" i="1" l="1"/>
  <c r="O897" i="1" l="1"/>
  <c r="N897" i="1"/>
  <c r="M897" i="1"/>
  <c r="L897" i="1"/>
  <c r="J897" i="1"/>
  <c r="L896" i="1" l="1"/>
  <c r="K896" i="1"/>
  <c r="O896" i="1"/>
  <c r="N896" i="1"/>
  <c r="M896" i="1"/>
  <c r="J896" i="1"/>
  <c r="O895" i="1" l="1"/>
  <c r="N895" i="1"/>
  <c r="M895" i="1"/>
  <c r="J895" i="1"/>
  <c r="L895" i="1"/>
  <c r="K895" i="1"/>
  <c r="O894" i="1" l="1"/>
  <c r="N894" i="1"/>
  <c r="M894" i="1"/>
  <c r="J894" i="1"/>
  <c r="L894" i="1"/>
  <c r="K894" i="1"/>
  <c r="K893" i="1" l="1"/>
  <c r="O893" i="1" l="1"/>
  <c r="N893" i="1"/>
  <c r="M893" i="1"/>
  <c r="L893" i="1"/>
  <c r="J893" i="1"/>
  <c r="O892" i="1" l="1"/>
  <c r="N892" i="1"/>
  <c r="M892" i="1"/>
  <c r="J892" i="1"/>
  <c r="L892" i="1"/>
  <c r="K892" i="1"/>
  <c r="L891" i="1" l="1"/>
  <c r="K891" i="1"/>
  <c r="O891" i="1"/>
  <c r="N891" i="1"/>
  <c r="M891" i="1"/>
  <c r="J891" i="1"/>
  <c r="M890" i="1" l="1"/>
  <c r="O890" i="1"/>
  <c r="N890" i="1"/>
  <c r="J890" i="1"/>
  <c r="L890" i="1" l="1"/>
  <c r="K890" i="1"/>
  <c r="K889" i="1" l="1"/>
  <c r="N889" i="1" l="1"/>
  <c r="O889" i="1"/>
  <c r="M889" i="1"/>
  <c r="L889" i="1"/>
  <c r="J889" i="1"/>
  <c r="O888" i="1" l="1"/>
  <c r="N888" i="1"/>
  <c r="M888" i="1"/>
  <c r="J888" i="1"/>
  <c r="L888" i="1"/>
  <c r="K888" i="1"/>
  <c r="O887" i="1" l="1"/>
  <c r="N887" i="1"/>
  <c r="M887" i="1"/>
  <c r="J887" i="1"/>
  <c r="L887" i="1"/>
  <c r="K887" i="1"/>
  <c r="O886" i="1" l="1"/>
  <c r="N886" i="1"/>
  <c r="M886" i="1"/>
  <c r="J886" i="1"/>
  <c r="L886" i="1"/>
  <c r="O885" i="1" l="1"/>
  <c r="N885" i="1"/>
  <c r="L885" i="1"/>
  <c r="K885" i="1"/>
  <c r="J885" i="1"/>
  <c r="O884" i="1" l="1"/>
  <c r="N884" i="1"/>
  <c r="L884" i="1"/>
  <c r="K884" i="1"/>
  <c r="J884" i="1"/>
  <c r="J883" i="1" l="1"/>
  <c r="O883" i="1"/>
  <c r="N883" i="1"/>
  <c r="L883" i="1"/>
  <c r="M882" i="1" l="1"/>
  <c r="O882" i="1"/>
  <c r="N882" i="1"/>
  <c r="J882" i="1"/>
  <c r="L882" i="1"/>
  <c r="K882" i="1"/>
  <c r="O881" i="1" l="1"/>
  <c r="N881" i="1"/>
  <c r="J881" i="1"/>
  <c r="L881" i="1"/>
  <c r="K881" i="1"/>
  <c r="M879" i="1" l="1"/>
  <c r="M878" i="1"/>
  <c r="M877" i="1"/>
  <c r="M876" i="1"/>
  <c r="M875" i="1"/>
  <c r="O880" i="1" l="1"/>
  <c r="N880" i="1"/>
  <c r="L880" i="1"/>
  <c r="K880" i="1"/>
  <c r="J880" i="1"/>
  <c r="O879" i="1" l="1"/>
  <c r="N879" i="1"/>
  <c r="L879" i="1"/>
  <c r="K879" i="1"/>
  <c r="J879" i="1"/>
  <c r="O878" i="1" l="1"/>
  <c r="N878" i="1"/>
  <c r="J878" i="1"/>
  <c r="L878" i="1"/>
  <c r="K878" i="1"/>
  <c r="O877" i="1" l="1"/>
  <c r="O876" i="1"/>
  <c r="O875" i="1"/>
  <c r="N877" i="1"/>
  <c r="N876" i="1" l="1"/>
  <c r="N875" i="1"/>
  <c r="J877" i="1" l="1"/>
  <c r="L877" i="1"/>
  <c r="K877" i="1"/>
  <c r="J876" i="1" l="1"/>
  <c r="L876" i="1"/>
  <c r="K876" i="1"/>
  <c r="L875" i="1" l="1"/>
  <c r="K875" i="1"/>
  <c r="J875" i="1"/>
  <c r="O874" i="1" l="1"/>
  <c r="N874" i="1"/>
  <c r="M874" i="1"/>
  <c r="J874" i="1"/>
  <c r="L874" i="1"/>
  <c r="K874" i="1"/>
  <c r="O873" i="1" l="1"/>
  <c r="N873" i="1"/>
  <c r="M873" i="1"/>
  <c r="J873" i="1"/>
  <c r="L873" i="1"/>
  <c r="K873" i="1"/>
  <c r="O872" i="1" l="1"/>
  <c r="N872" i="1"/>
  <c r="M872" i="1"/>
  <c r="J872" i="1"/>
  <c r="L872" i="1"/>
  <c r="K872" i="1"/>
  <c r="O871" i="1" l="1"/>
  <c r="N871" i="1"/>
  <c r="M871" i="1"/>
  <c r="L871" i="1"/>
  <c r="K871" i="1"/>
  <c r="J871" i="1"/>
  <c r="O870" i="1" l="1"/>
  <c r="N870" i="1"/>
  <c r="M870" i="1"/>
  <c r="J870" i="1"/>
  <c r="L870" i="1"/>
  <c r="K870" i="1"/>
  <c r="O869" i="1" l="1"/>
  <c r="N869" i="1"/>
  <c r="M869" i="1"/>
  <c r="J869" i="1"/>
  <c r="L869" i="1"/>
  <c r="K869" i="1"/>
  <c r="O868" i="1" l="1"/>
  <c r="N868" i="1"/>
  <c r="M868" i="1"/>
  <c r="J868" i="1"/>
  <c r="K868" i="1"/>
  <c r="L868" i="1"/>
  <c r="O867" i="1" l="1"/>
  <c r="N867" i="1"/>
  <c r="M867" i="1"/>
  <c r="L867" i="1"/>
  <c r="K867" i="1"/>
  <c r="J867" i="1"/>
  <c r="O866" i="1" l="1"/>
  <c r="N866" i="1"/>
  <c r="M866" i="1"/>
  <c r="L866" i="1"/>
  <c r="K866" i="1"/>
  <c r="J866" i="1"/>
  <c r="O865" i="1"/>
  <c r="N865" i="1"/>
  <c r="M865" i="1"/>
  <c r="L865" i="1"/>
  <c r="K865" i="1"/>
  <c r="J865" i="1"/>
  <c r="O864" i="1"/>
  <c r="N864" i="1"/>
  <c r="M864" i="1"/>
  <c r="L864" i="1"/>
  <c r="K864" i="1"/>
  <c r="J864" i="1"/>
  <c r="O863" i="1"/>
  <c r="N863" i="1"/>
  <c r="M863" i="1"/>
  <c r="L863" i="1"/>
  <c r="K863" i="1"/>
  <c r="J863" i="1"/>
  <c r="O862" i="1"/>
  <c r="N862" i="1"/>
  <c r="M862" i="1"/>
  <c r="L862" i="1"/>
  <c r="K862" i="1"/>
  <c r="J862" i="1"/>
  <c r="O861" i="1"/>
  <c r="N861" i="1"/>
  <c r="M861" i="1"/>
  <c r="J861" i="1"/>
  <c r="O860" i="1"/>
  <c r="N860" i="1"/>
  <c r="M860" i="1"/>
  <c r="J860" i="1"/>
  <c r="O859" i="1"/>
  <c r="N859" i="1"/>
  <c r="M859" i="1"/>
  <c r="J859" i="1"/>
  <c r="L861" i="1"/>
  <c r="L860" i="1"/>
  <c r="L859" i="1"/>
  <c r="K861" i="1"/>
  <c r="K860" i="1"/>
  <c r="K859" i="1"/>
  <c r="K858" i="1"/>
  <c r="O858" i="1" l="1"/>
  <c r="N858" i="1"/>
  <c r="M858" i="1"/>
  <c r="L858" i="1"/>
  <c r="J858" i="1"/>
  <c r="O857" i="1" l="1"/>
  <c r="N857" i="1"/>
  <c r="M857" i="1"/>
  <c r="J857" i="1"/>
  <c r="L857" i="1"/>
  <c r="K857" i="1"/>
  <c r="O856" i="1" l="1"/>
  <c r="N856" i="1"/>
  <c r="M856" i="1"/>
  <c r="J856" i="1"/>
  <c r="L856" i="1"/>
  <c r="K856" i="1"/>
  <c r="L855" i="1" l="1"/>
  <c r="K855" i="1"/>
  <c r="O855" i="1"/>
  <c r="N855" i="1"/>
  <c r="M855" i="1"/>
  <c r="J855" i="1"/>
  <c r="O854" i="1" l="1"/>
  <c r="N854" i="1"/>
  <c r="M854" i="1"/>
  <c r="J854" i="1"/>
  <c r="L854" i="1"/>
  <c r="K854" i="1"/>
  <c r="O853" i="1" l="1"/>
  <c r="N853" i="1"/>
  <c r="M853" i="1"/>
  <c r="J853" i="1"/>
  <c r="L853" i="1"/>
  <c r="K853" i="1"/>
  <c r="O852" i="1" l="1"/>
  <c r="N852" i="1"/>
  <c r="M852" i="1"/>
  <c r="J852" i="1"/>
  <c r="L852" i="1"/>
  <c r="K852" i="1"/>
  <c r="O851" i="1" l="1"/>
  <c r="N851" i="1"/>
  <c r="M851" i="1"/>
  <c r="J851" i="1"/>
  <c r="L851" i="1"/>
  <c r="K851" i="1"/>
  <c r="O850" i="1" l="1"/>
  <c r="N850" i="1"/>
  <c r="M850" i="1"/>
  <c r="L850" i="1"/>
  <c r="K850" i="1"/>
  <c r="J850" i="1"/>
  <c r="O849" i="1" l="1"/>
  <c r="N849" i="1"/>
  <c r="M849" i="1"/>
  <c r="L849" i="1"/>
  <c r="K849" i="1"/>
  <c r="J849" i="1"/>
  <c r="L848" i="1" l="1"/>
  <c r="K848" i="1"/>
  <c r="O848" i="1"/>
  <c r="N848" i="1"/>
  <c r="M848" i="1"/>
  <c r="J848" i="1"/>
  <c r="M847" i="1" l="1"/>
  <c r="N847" i="1"/>
  <c r="O847" i="1"/>
  <c r="J847" i="1" l="1"/>
  <c r="L847" i="1"/>
  <c r="K847" i="1"/>
  <c r="O846" i="1" l="1"/>
  <c r="N846" i="1"/>
  <c r="M846" i="1"/>
  <c r="J846" i="1"/>
  <c r="L846" i="1"/>
  <c r="K846" i="1"/>
  <c r="O845" i="1" l="1"/>
  <c r="N845" i="1"/>
  <c r="M845" i="1"/>
  <c r="L845" i="1"/>
  <c r="K845" i="1"/>
  <c r="J845" i="1"/>
  <c r="O844" i="1" l="1"/>
  <c r="N844" i="1"/>
  <c r="M844" i="1"/>
  <c r="L844" i="1"/>
  <c r="K844" i="1"/>
  <c r="J844" i="1"/>
  <c r="O843" i="1" l="1"/>
  <c r="N843" i="1"/>
  <c r="M843" i="1"/>
  <c r="L843" i="1"/>
  <c r="K843" i="1"/>
  <c r="J843" i="1"/>
  <c r="O842" i="1" l="1"/>
  <c r="N842" i="1"/>
  <c r="M842" i="1"/>
  <c r="L842" i="1"/>
  <c r="K842" i="1"/>
  <c r="J842" i="1"/>
  <c r="O841" i="1" l="1"/>
  <c r="N841" i="1"/>
  <c r="M841" i="1"/>
  <c r="L841" i="1"/>
  <c r="K841" i="1"/>
  <c r="J841" i="1"/>
  <c r="O840" i="1" l="1"/>
  <c r="N840" i="1"/>
  <c r="M840" i="1"/>
  <c r="L840" i="1"/>
  <c r="K840" i="1"/>
  <c r="J840" i="1"/>
  <c r="O839" i="1" l="1"/>
  <c r="N839" i="1"/>
  <c r="M839" i="1"/>
  <c r="J839" i="1"/>
  <c r="L839" i="1"/>
  <c r="K839" i="1"/>
  <c r="O838" i="1" l="1"/>
  <c r="N838" i="1"/>
  <c r="M838" i="1"/>
  <c r="J838" i="1"/>
  <c r="L838" i="1"/>
  <c r="K838" i="1"/>
  <c r="O837" i="1" l="1"/>
  <c r="N837" i="1"/>
  <c r="M837" i="1"/>
  <c r="J837" i="1"/>
  <c r="L837" i="1"/>
  <c r="K837" i="1"/>
  <c r="L836" i="1" l="1"/>
  <c r="K836" i="1"/>
  <c r="O836" i="1"/>
  <c r="N836" i="1"/>
  <c r="M836" i="1"/>
  <c r="J836" i="1"/>
  <c r="O835" i="1" l="1"/>
  <c r="N835" i="1"/>
  <c r="M835" i="1"/>
  <c r="J835" i="1"/>
  <c r="L835" i="1"/>
  <c r="K835" i="1" l="1"/>
  <c r="O834" i="1"/>
  <c r="N834" i="1"/>
  <c r="M834" i="1"/>
  <c r="J834" i="1"/>
  <c r="L834" i="1"/>
  <c r="K834" i="1"/>
  <c r="O833" i="1" l="1"/>
  <c r="N833" i="1"/>
  <c r="M833" i="1"/>
  <c r="J833" i="1"/>
  <c r="L833" i="1"/>
  <c r="K833" i="1"/>
  <c r="K832" i="1" l="1"/>
  <c r="O832" i="1" l="1"/>
  <c r="N832" i="1"/>
  <c r="M832" i="1"/>
  <c r="L832" i="1"/>
  <c r="J832" i="1"/>
  <c r="O831" i="1" l="1"/>
  <c r="N831" i="1"/>
  <c r="M831" i="1"/>
  <c r="J831" i="1"/>
  <c r="L831" i="1"/>
  <c r="K831" i="1"/>
  <c r="O830" i="1" l="1"/>
  <c r="N830" i="1"/>
  <c r="M830" i="1"/>
  <c r="J830" i="1"/>
  <c r="L830" i="1"/>
  <c r="K830" i="1"/>
  <c r="O829" i="1" l="1"/>
  <c r="N829" i="1"/>
  <c r="M829" i="1"/>
  <c r="J829" i="1"/>
  <c r="K829" i="1"/>
  <c r="L829" i="1"/>
  <c r="K828" i="1" l="1"/>
  <c r="O828" i="1" l="1"/>
  <c r="N828" i="1"/>
  <c r="M828" i="1"/>
  <c r="L828" i="1"/>
  <c r="J828" i="1"/>
  <c r="O827" i="1" l="1"/>
  <c r="N827" i="1"/>
  <c r="M827" i="1"/>
  <c r="J827" i="1"/>
  <c r="L827" i="1"/>
  <c r="K827" i="1"/>
  <c r="O826" i="1" l="1"/>
  <c r="N826" i="1"/>
  <c r="M826" i="1"/>
  <c r="J826" i="1"/>
  <c r="L826" i="1"/>
  <c r="K826" i="1"/>
  <c r="K825" i="1" l="1"/>
  <c r="O825" i="1" l="1"/>
  <c r="N825" i="1"/>
  <c r="M825" i="1"/>
  <c r="L825" i="1"/>
  <c r="J825" i="1"/>
  <c r="O824" i="1" l="1"/>
  <c r="N824" i="1"/>
  <c r="M824" i="1"/>
  <c r="J824" i="1"/>
  <c r="K823" i="1"/>
  <c r="K822" i="1"/>
  <c r="L824" i="1"/>
  <c r="K824" i="1"/>
  <c r="O823" i="1" l="1"/>
  <c r="N823" i="1"/>
  <c r="M823" i="1"/>
  <c r="L823" i="1"/>
  <c r="J823" i="1"/>
  <c r="O822" i="1" l="1"/>
  <c r="N822" i="1"/>
  <c r="M822" i="1"/>
  <c r="J822" i="1"/>
  <c r="L822" i="1"/>
  <c r="O821" i="1" l="1"/>
  <c r="N821" i="1"/>
  <c r="M821" i="1"/>
  <c r="J821" i="1"/>
  <c r="L821" i="1"/>
  <c r="K821" i="1"/>
  <c r="O820" i="1" l="1"/>
  <c r="N820" i="1"/>
  <c r="M820" i="1"/>
  <c r="J820" i="1"/>
  <c r="L820" i="1"/>
  <c r="K820" i="1"/>
  <c r="K819" i="1" l="1"/>
  <c r="O819" i="1" l="1"/>
  <c r="N819" i="1"/>
  <c r="M819" i="1"/>
  <c r="L819" i="1"/>
  <c r="J819" i="1"/>
  <c r="O818" i="1" l="1"/>
  <c r="N818" i="1"/>
  <c r="M818" i="1"/>
  <c r="J818" i="1"/>
  <c r="K818" i="1"/>
  <c r="K817" i="1"/>
  <c r="L818" i="1"/>
  <c r="O817" i="1" l="1"/>
  <c r="N817" i="1"/>
  <c r="M817" i="1"/>
  <c r="J817" i="1"/>
  <c r="L817" i="1"/>
  <c r="M816" i="1" l="1"/>
  <c r="J816" i="1"/>
  <c r="O816" i="1"/>
  <c r="N816" i="1"/>
  <c r="L816" i="1"/>
  <c r="K816" i="1"/>
  <c r="O815" i="1" l="1"/>
  <c r="N815" i="1"/>
  <c r="M815" i="1"/>
  <c r="J815" i="1"/>
  <c r="O814" i="1"/>
  <c r="N814" i="1"/>
  <c r="M814" i="1"/>
  <c r="J814" i="1"/>
  <c r="L815" i="1"/>
  <c r="L814" i="1"/>
  <c r="K815" i="1"/>
  <c r="K814" i="1"/>
  <c r="K813" i="1" l="1"/>
  <c r="L813" i="1"/>
  <c r="J813" i="1"/>
  <c r="M813" i="1"/>
  <c r="N813" i="1"/>
  <c r="O813" i="1"/>
  <c r="K811" i="1" l="1"/>
  <c r="L811" i="1"/>
  <c r="K812" i="1"/>
  <c r="L812" i="1"/>
  <c r="J812" i="1"/>
  <c r="M812" i="1"/>
  <c r="N812" i="1"/>
  <c r="O812" i="1"/>
  <c r="J811" i="1"/>
  <c r="J810" i="1"/>
  <c r="O811" i="1" l="1"/>
  <c r="N811" i="1"/>
  <c r="M811" i="1"/>
  <c r="K810" i="1" l="1"/>
  <c r="L810" i="1"/>
  <c r="M810" i="1"/>
  <c r="O809" i="1" l="1"/>
  <c r="N809" i="1"/>
  <c r="M809" i="1"/>
  <c r="J809" i="1"/>
  <c r="M808" i="1"/>
  <c r="O808" i="1"/>
  <c r="N808" i="1"/>
  <c r="J808" i="1"/>
  <c r="L809" i="1"/>
  <c r="K809" i="1"/>
  <c r="L808" i="1"/>
  <c r="K808" i="1"/>
  <c r="O807" i="1"/>
  <c r="N807" i="1"/>
  <c r="M807" i="1"/>
  <c r="J807" i="1"/>
  <c r="L807" i="1"/>
  <c r="K807" i="1"/>
  <c r="K806" i="1"/>
  <c r="L806" i="1"/>
  <c r="O806" i="1"/>
  <c r="N806" i="1"/>
  <c r="M806" i="1"/>
  <c r="J806" i="1"/>
  <c r="L804" i="1"/>
  <c r="K804" i="1"/>
  <c r="M805" i="1"/>
  <c r="L805" i="1"/>
  <c r="K805" i="1"/>
  <c r="J805" i="1"/>
  <c r="M804" i="1"/>
  <c r="J804" i="1"/>
  <c r="O804" i="1"/>
  <c r="N804" i="1"/>
  <c r="O803" i="1"/>
  <c r="N803" i="1"/>
  <c r="M803" i="1"/>
  <c r="J803" i="1"/>
  <c r="O802" i="1"/>
  <c r="N802" i="1"/>
  <c r="M802" i="1"/>
  <c r="J802" i="1"/>
  <c r="L803" i="1"/>
  <c r="K803" i="1"/>
  <c r="K802" i="1"/>
  <c r="L802" i="1"/>
  <c r="K801" i="1"/>
  <c r="L801" i="1"/>
  <c r="O801" i="1"/>
  <c r="N801" i="1"/>
  <c r="M801" i="1"/>
  <c r="J801" i="1"/>
  <c r="O800" i="1"/>
  <c r="N800" i="1"/>
  <c r="M800" i="1"/>
  <c r="J800" i="1"/>
  <c r="O799" i="1"/>
  <c r="N799" i="1"/>
  <c r="M799" i="1"/>
  <c r="J799" i="1"/>
  <c r="O798" i="1"/>
  <c r="N798" i="1"/>
  <c r="M798" i="1"/>
  <c r="J798" i="1"/>
  <c r="L800" i="1"/>
  <c r="L799" i="1"/>
  <c r="K800" i="1"/>
  <c r="K799" i="1"/>
  <c r="L797" i="1"/>
  <c r="L798" i="1"/>
  <c r="K797" i="1"/>
  <c r="K798" i="1"/>
  <c r="O797" i="1"/>
  <c r="N797" i="1"/>
  <c r="M797" i="1"/>
  <c r="J797" i="1"/>
  <c r="M796" i="1"/>
  <c r="J796" i="1"/>
  <c r="O796" i="1"/>
  <c r="N796" i="1"/>
  <c r="M795" i="1"/>
  <c r="J795" i="1"/>
  <c r="O795" i="1"/>
  <c r="N795" i="1"/>
  <c r="K794" i="1"/>
  <c r="L794" i="1"/>
  <c r="K795" i="1"/>
  <c r="L795" i="1"/>
  <c r="K796" i="1"/>
  <c r="L796" i="1"/>
  <c r="K793" i="1"/>
  <c r="L793" i="1"/>
  <c r="O794" i="1"/>
  <c r="N794" i="1"/>
  <c r="M794" i="1"/>
  <c r="J794" i="1"/>
  <c r="M793" i="1"/>
  <c r="J793" i="1"/>
  <c r="O793" i="1"/>
  <c r="N793" i="1"/>
  <c r="M792" i="1"/>
  <c r="O792" i="1"/>
  <c r="N792" i="1"/>
  <c r="J792" i="1"/>
  <c r="M791" i="1"/>
  <c r="J791" i="1"/>
  <c r="O791" i="1"/>
  <c r="N791" i="1"/>
  <c r="O790" i="1"/>
  <c r="N790" i="1"/>
  <c r="M790" i="1"/>
  <c r="J790" i="1"/>
  <c r="K790" i="1"/>
  <c r="L790" i="1"/>
  <c r="K791" i="1"/>
  <c r="L791" i="1"/>
  <c r="K792" i="1"/>
  <c r="L792" i="1"/>
  <c r="L789" i="1"/>
  <c r="K789" i="1"/>
  <c r="O789" i="1"/>
  <c r="N789" i="1"/>
  <c r="M789" i="1"/>
  <c r="J789" i="1"/>
  <c r="O788" i="1"/>
  <c r="N788" i="1"/>
  <c r="M788" i="1"/>
  <c r="J788" i="1"/>
  <c r="L788" i="1"/>
  <c r="K788" i="1"/>
  <c r="J787" i="1"/>
  <c r="O787" i="1"/>
  <c r="N787" i="1"/>
  <c r="M787" i="1"/>
  <c r="L787" i="1"/>
  <c r="K787" i="1"/>
  <c r="O786" i="1"/>
  <c r="N786" i="1"/>
  <c r="M786" i="1"/>
  <c r="J786" i="1"/>
  <c r="L786" i="1"/>
  <c r="K786" i="1"/>
  <c r="O785" i="1"/>
  <c r="N785" i="1"/>
  <c r="M785" i="1"/>
  <c r="J785" i="1"/>
  <c r="K782" i="1"/>
  <c r="L782" i="1"/>
  <c r="K783" i="1"/>
  <c r="L783" i="1"/>
  <c r="K784" i="1"/>
  <c r="L784" i="1"/>
  <c r="K785" i="1"/>
  <c r="L785" i="1"/>
  <c r="M784" i="1"/>
  <c r="J784" i="1"/>
  <c r="O784" i="1"/>
  <c r="N784" i="1"/>
  <c r="O783" i="1"/>
  <c r="N783" i="1"/>
  <c r="M783" i="1"/>
  <c r="J783" i="1"/>
  <c r="M782" i="1"/>
  <c r="J782" i="1"/>
  <c r="O782" i="1"/>
  <c r="N782" i="1"/>
  <c r="M781" i="1"/>
  <c r="J781" i="1"/>
  <c r="O781" i="1"/>
  <c r="N781" i="1"/>
  <c r="K780" i="1"/>
  <c r="L780" i="1"/>
  <c r="K781" i="1"/>
  <c r="L781" i="1"/>
  <c r="M780" i="1"/>
  <c r="J780" i="1"/>
  <c r="O780" i="1"/>
  <c r="N780" i="1"/>
  <c r="M779" i="1"/>
  <c r="J779" i="1"/>
  <c r="O779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J778" i="1"/>
  <c r="O778" i="1"/>
  <c r="J777" i="1"/>
  <c r="O777" i="1"/>
  <c r="J776" i="1"/>
  <c r="K776" i="1"/>
  <c r="K777" i="1"/>
  <c r="L777" i="1"/>
  <c r="K778" i="1"/>
  <c r="L778" i="1"/>
  <c r="K779" i="1"/>
  <c r="L779" i="1"/>
  <c r="L776" i="1"/>
  <c r="O776" i="1"/>
  <c r="L775" i="1"/>
  <c r="K775" i="1"/>
  <c r="J775" i="1"/>
  <c r="O775" i="1"/>
  <c r="O774" i="1"/>
  <c r="L774" i="1"/>
  <c r="K774" i="1"/>
  <c r="J774" i="1"/>
  <c r="O773" i="1"/>
  <c r="L773" i="1"/>
  <c r="K773" i="1"/>
  <c r="J773" i="1"/>
  <c r="L772" i="1"/>
  <c r="K772" i="1"/>
  <c r="J772" i="1"/>
  <c r="O772" i="1"/>
  <c r="L771" i="1"/>
  <c r="K771" i="1"/>
  <c r="J771" i="1"/>
  <c r="O771" i="1"/>
  <c r="J770" i="1"/>
  <c r="O770" i="1"/>
  <c r="L770" i="1"/>
  <c r="K770" i="1"/>
  <c r="O769" i="1"/>
  <c r="L769" i="1"/>
  <c r="K769" i="1"/>
  <c r="J769" i="1"/>
  <c r="O768" i="1"/>
  <c r="L768" i="1"/>
  <c r="K768" i="1"/>
  <c r="J768" i="1"/>
  <c r="O767" i="1"/>
  <c r="L767" i="1"/>
  <c r="K767" i="1"/>
  <c r="J767" i="1"/>
  <c r="O766" i="1"/>
  <c r="L766" i="1"/>
  <c r="K766" i="1"/>
  <c r="J766" i="1"/>
  <c r="O765" i="1"/>
  <c r="L765" i="1"/>
  <c r="K765" i="1"/>
  <c r="J765" i="1"/>
  <c r="O764" i="1"/>
  <c r="L764" i="1"/>
  <c r="K764" i="1"/>
  <c r="J764" i="1"/>
  <c r="O763" i="1"/>
  <c r="L763" i="1"/>
  <c r="K763" i="1"/>
  <c r="J763" i="1"/>
  <c r="O762" i="1"/>
  <c r="L762" i="1"/>
  <c r="K762" i="1"/>
  <c r="J762" i="1"/>
  <c r="O761" i="1"/>
  <c r="L761" i="1"/>
  <c r="K761" i="1"/>
  <c r="J761" i="1"/>
  <c r="O760" i="1"/>
  <c r="L760" i="1"/>
  <c r="K760" i="1"/>
  <c r="J760" i="1"/>
  <c r="O759" i="1"/>
  <c r="L759" i="1"/>
  <c r="K759" i="1"/>
  <c r="J759" i="1"/>
  <c r="O758" i="1"/>
  <c r="L758" i="1"/>
  <c r="K758" i="1"/>
  <c r="J758" i="1"/>
  <c r="O757" i="1"/>
  <c r="L757" i="1"/>
  <c r="K757" i="1"/>
  <c r="J757" i="1"/>
  <c r="O756" i="1"/>
  <c r="L756" i="1"/>
  <c r="K756" i="1"/>
  <c r="J756" i="1"/>
  <c r="O755" i="1"/>
  <c r="L755" i="1"/>
  <c r="K755" i="1"/>
  <c r="J755" i="1"/>
  <c r="O754" i="1"/>
  <c r="L754" i="1"/>
  <c r="K754" i="1"/>
  <c r="J754" i="1"/>
  <c r="O753" i="1"/>
  <c r="L753" i="1"/>
  <c r="K753" i="1"/>
  <c r="J753" i="1"/>
  <c r="O752" i="1"/>
  <c r="L752" i="1"/>
  <c r="K752" i="1"/>
  <c r="J752" i="1"/>
  <c r="L751" i="1"/>
  <c r="L750" i="1"/>
  <c r="L749" i="1"/>
  <c r="K751" i="1"/>
  <c r="K750" i="1"/>
  <c r="K749" i="1"/>
  <c r="O751" i="1"/>
  <c r="J751" i="1"/>
  <c r="O750" i="1"/>
  <c r="J750" i="1"/>
  <c r="O749" i="1"/>
  <c r="N749" i="1"/>
  <c r="J749" i="1"/>
  <c r="L748" i="1"/>
  <c r="K748" i="1"/>
  <c r="J748" i="1"/>
  <c r="N748" i="1"/>
  <c r="O748" i="1"/>
  <c r="O747" i="1"/>
  <c r="N747" i="1"/>
  <c r="L747" i="1"/>
  <c r="K747" i="1"/>
  <c r="J747" i="1"/>
  <c r="O746" i="1"/>
  <c r="N746" i="1"/>
  <c r="L746" i="1"/>
  <c r="K746" i="1"/>
  <c r="J746" i="1"/>
  <c r="O745" i="1"/>
  <c r="N745" i="1"/>
  <c r="L745" i="1"/>
  <c r="K745" i="1"/>
  <c r="J745" i="1"/>
  <c r="O744" i="1"/>
  <c r="N744" i="1"/>
  <c r="L744" i="1"/>
  <c r="K744" i="1"/>
  <c r="J744" i="1"/>
  <c r="L743" i="1"/>
  <c r="K743" i="1"/>
  <c r="J743" i="1"/>
  <c r="N743" i="1"/>
  <c r="O743" i="1"/>
  <c r="L742" i="1"/>
  <c r="K742" i="1"/>
  <c r="J742" i="1"/>
  <c r="O742" i="1"/>
  <c r="N742" i="1"/>
  <c r="K741" i="1"/>
  <c r="J741" i="1"/>
  <c r="O741" i="1"/>
  <c r="N741" i="1"/>
  <c r="L741" i="1"/>
  <c r="O740" i="1"/>
  <c r="N740" i="1"/>
  <c r="L740" i="1"/>
  <c r="K740" i="1"/>
  <c r="J740" i="1"/>
  <c r="O739" i="1"/>
  <c r="N739" i="1"/>
  <c r="L739" i="1"/>
  <c r="K739" i="1"/>
  <c r="J739" i="1"/>
  <c r="O738" i="1"/>
  <c r="N738" i="1"/>
  <c r="L738" i="1"/>
  <c r="K738" i="1"/>
  <c r="J738" i="1"/>
  <c r="O737" i="1"/>
  <c r="N737" i="1"/>
  <c r="L737" i="1"/>
  <c r="K737" i="1"/>
  <c r="J737" i="1"/>
  <c r="O736" i="1"/>
  <c r="N736" i="1"/>
  <c r="L736" i="1"/>
  <c r="K736" i="1"/>
  <c r="J736" i="1"/>
  <c r="O735" i="1"/>
  <c r="N735" i="1"/>
  <c r="L735" i="1"/>
  <c r="K735" i="1"/>
  <c r="J735" i="1"/>
  <c r="L734" i="1"/>
  <c r="K734" i="1"/>
  <c r="J734" i="1"/>
  <c r="O734" i="1"/>
  <c r="N734" i="1"/>
  <c r="J733" i="1"/>
  <c r="L733" i="1"/>
  <c r="K733" i="1"/>
  <c r="O733" i="1"/>
  <c r="N733" i="1"/>
  <c r="O732" i="1"/>
  <c r="N732" i="1"/>
  <c r="L732" i="1"/>
  <c r="K732" i="1"/>
  <c r="J732" i="1"/>
  <c r="O731" i="1"/>
  <c r="N731" i="1"/>
  <c r="L731" i="1"/>
  <c r="K731" i="1"/>
  <c r="J731" i="1"/>
  <c r="O730" i="1"/>
  <c r="N730" i="1"/>
  <c r="L730" i="1"/>
  <c r="K730" i="1"/>
  <c r="J730" i="1"/>
  <c r="O729" i="1"/>
  <c r="N729" i="1"/>
  <c r="L729" i="1"/>
  <c r="K729" i="1"/>
  <c r="J729" i="1"/>
  <c r="O728" i="1"/>
  <c r="N728" i="1"/>
  <c r="L728" i="1"/>
  <c r="K728" i="1"/>
  <c r="J728" i="1"/>
  <c r="O727" i="1"/>
  <c r="N727" i="1"/>
  <c r="L727" i="1"/>
  <c r="K727" i="1"/>
  <c r="J727" i="1"/>
  <c r="O726" i="1"/>
  <c r="N726" i="1"/>
  <c r="L726" i="1"/>
  <c r="K726" i="1"/>
  <c r="J726" i="1"/>
  <c r="L725" i="1"/>
  <c r="K725" i="1"/>
  <c r="J725" i="1"/>
  <c r="O725" i="1"/>
  <c r="N725" i="1"/>
  <c r="L724" i="1"/>
  <c r="K724" i="1"/>
  <c r="J724" i="1"/>
  <c r="O724" i="1"/>
  <c r="N724" i="1"/>
  <c r="O723" i="1"/>
  <c r="N723" i="1"/>
  <c r="L723" i="1"/>
  <c r="K723" i="1"/>
  <c r="J723" i="1"/>
  <c r="L722" i="1"/>
  <c r="K722" i="1"/>
  <c r="J722" i="1"/>
  <c r="O722" i="1"/>
  <c r="N722" i="1"/>
  <c r="L721" i="1"/>
  <c r="K721" i="1"/>
  <c r="J721" i="1"/>
  <c r="O721" i="1"/>
  <c r="N721" i="1"/>
  <c r="O720" i="1"/>
  <c r="N720" i="1"/>
  <c r="L720" i="1"/>
  <c r="K720" i="1"/>
  <c r="J720" i="1"/>
  <c r="O719" i="1"/>
  <c r="N719" i="1"/>
  <c r="L719" i="1"/>
  <c r="K719" i="1"/>
  <c r="J719" i="1"/>
  <c r="O718" i="1"/>
  <c r="N718" i="1"/>
  <c r="L718" i="1"/>
  <c r="K718" i="1"/>
  <c r="J718" i="1"/>
  <c r="O717" i="1"/>
  <c r="N717" i="1"/>
  <c r="L717" i="1"/>
  <c r="K717" i="1"/>
  <c r="J717" i="1"/>
  <c r="O716" i="1"/>
  <c r="N716" i="1"/>
  <c r="L716" i="1"/>
  <c r="K716" i="1"/>
  <c r="J716" i="1"/>
  <c r="L715" i="1"/>
  <c r="K715" i="1"/>
  <c r="J715" i="1"/>
  <c r="O715" i="1"/>
  <c r="N715" i="1"/>
  <c r="O714" i="1"/>
  <c r="N714" i="1"/>
  <c r="L714" i="1"/>
  <c r="K714" i="1"/>
  <c r="J714" i="1"/>
  <c r="M713" i="1"/>
  <c r="L713" i="1"/>
  <c r="K713" i="1"/>
  <c r="J713" i="1"/>
  <c r="O713" i="1"/>
  <c r="N713" i="1"/>
  <c r="M712" i="1"/>
  <c r="L712" i="1"/>
  <c r="K712" i="1"/>
  <c r="J712" i="1"/>
  <c r="O712" i="1"/>
  <c r="N712" i="1"/>
  <c r="L711" i="1"/>
  <c r="O711" i="1"/>
  <c r="N711" i="1"/>
  <c r="M711" i="1"/>
  <c r="K711" i="1"/>
  <c r="J711" i="1"/>
  <c r="J710" i="1"/>
  <c r="K710" i="1"/>
  <c r="L710" i="1"/>
  <c r="M710" i="1"/>
  <c r="N710" i="1"/>
  <c r="O710" i="1"/>
  <c r="J709" i="1"/>
  <c r="K709" i="1"/>
  <c r="L709" i="1"/>
  <c r="M709" i="1"/>
  <c r="N709" i="1"/>
  <c r="O709" i="1"/>
  <c r="J708" i="1"/>
  <c r="K708" i="1"/>
  <c r="L708" i="1"/>
  <c r="M708" i="1"/>
  <c r="N708" i="1"/>
  <c r="O708" i="1"/>
  <c r="J707" i="1"/>
  <c r="K707" i="1"/>
  <c r="L707" i="1"/>
  <c r="M707" i="1"/>
  <c r="N707" i="1"/>
  <c r="O707" i="1"/>
  <c r="O705" i="1"/>
  <c r="O706" i="1"/>
  <c r="N705" i="1"/>
  <c r="N706" i="1"/>
  <c r="J706" i="1"/>
  <c r="K706" i="1"/>
  <c r="L706" i="1"/>
  <c r="M706" i="1"/>
  <c r="M705" i="1"/>
  <c r="J705" i="1"/>
  <c r="L705" i="1"/>
  <c r="K705" i="1"/>
  <c r="O704" i="1"/>
  <c r="N704" i="1"/>
  <c r="M704" i="1"/>
  <c r="L704" i="1"/>
  <c r="K704" i="1"/>
  <c r="J704" i="1"/>
  <c r="M703" i="1"/>
  <c r="L703" i="1"/>
  <c r="K703" i="1"/>
  <c r="J703" i="1"/>
  <c r="O703" i="1"/>
  <c r="N703" i="1"/>
  <c r="O702" i="1"/>
  <c r="N702" i="1"/>
  <c r="M702" i="1"/>
  <c r="L702" i="1"/>
  <c r="K702" i="1"/>
  <c r="J702" i="1"/>
  <c r="O701" i="1"/>
  <c r="N701" i="1"/>
  <c r="M701" i="1"/>
  <c r="L701" i="1"/>
  <c r="K701" i="1"/>
  <c r="J701" i="1"/>
  <c r="M700" i="1"/>
  <c r="J700" i="1"/>
  <c r="L700" i="1"/>
  <c r="K700" i="1"/>
  <c r="N700" i="1"/>
  <c r="O700" i="1"/>
  <c r="M699" i="1"/>
  <c r="O699" i="1"/>
  <c r="N699" i="1"/>
  <c r="M698" i="1"/>
  <c r="L699" i="1"/>
  <c r="K699" i="1"/>
  <c r="J699" i="1"/>
  <c r="O698" i="1"/>
  <c r="N698" i="1"/>
  <c r="L698" i="1"/>
  <c r="K698" i="1"/>
  <c r="J698" i="1"/>
  <c r="M697" i="1"/>
  <c r="L697" i="1"/>
  <c r="K697" i="1"/>
  <c r="J697" i="1"/>
  <c r="O697" i="1"/>
  <c r="N697" i="1"/>
  <c r="M696" i="1"/>
  <c r="L696" i="1"/>
  <c r="K696" i="1"/>
  <c r="J696" i="1"/>
  <c r="O696" i="1"/>
  <c r="N696" i="1"/>
  <c r="O695" i="1"/>
  <c r="N695" i="1"/>
  <c r="M695" i="1"/>
  <c r="L695" i="1"/>
  <c r="K695" i="1"/>
  <c r="O694" i="1"/>
  <c r="N694" i="1"/>
  <c r="L694" i="1"/>
  <c r="K694" i="1"/>
  <c r="J695" i="1"/>
  <c r="M694" i="1"/>
  <c r="J694" i="1"/>
  <c r="O693" i="1"/>
  <c r="N693" i="1"/>
  <c r="M693" i="1"/>
  <c r="L693" i="1"/>
  <c r="K693" i="1"/>
  <c r="J693" i="1"/>
  <c r="M692" i="1"/>
  <c r="O692" i="1"/>
  <c r="N692" i="1"/>
  <c r="L692" i="1"/>
  <c r="K692" i="1"/>
  <c r="J692" i="1"/>
  <c r="M691" i="1"/>
  <c r="O691" i="1"/>
  <c r="N691" i="1"/>
  <c r="L691" i="1"/>
  <c r="K691" i="1"/>
  <c r="J691" i="1"/>
  <c r="M690" i="1"/>
  <c r="O690" i="1"/>
  <c r="N690" i="1"/>
  <c r="L690" i="1"/>
  <c r="K690" i="1"/>
  <c r="J690" i="1"/>
  <c r="M689" i="1"/>
  <c r="L689" i="1"/>
  <c r="K689" i="1"/>
  <c r="J689" i="1"/>
  <c r="O689" i="1"/>
  <c r="N689" i="1"/>
  <c r="M688" i="1"/>
  <c r="L688" i="1"/>
  <c r="K688" i="1"/>
  <c r="O688" i="1"/>
  <c r="N688" i="1"/>
  <c r="J688" i="1"/>
  <c r="M687" i="1"/>
  <c r="L687" i="1"/>
  <c r="K687" i="1"/>
  <c r="O687" i="1"/>
  <c r="N687" i="1"/>
  <c r="J687" i="1"/>
  <c r="M686" i="1"/>
  <c r="L686" i="1"/>
  <c r="K686" i="1"/>
  <c r="O686" i="1"/>
  <c r="N686" i="1"/>
  <c r="J686" i="1"/>
  <c r="M685" i="1"/>
  <c r="J685" i="1"/>
  <c r="L685" i="1"/>
  <c r="K685" i="1"/>
  <c r="O685" i="1"/>
  <c r="N685" i="1"/>
  <c r="O684" i="1"/>
  <c r="N684" i="1"/>
  <c r="M684" i="1"/>
  <c r="L684" i="1"/>
  <c r="K684" i="1"/>
  <c r="J684" i="1"/>
  <c r="M683" i="1"/>
  <c r="L683" i="1"/>
  <c r="K683" i="1"/>
  <c r="J683" i="1"/>
  <c r="O683" i="1"/>
  <c r="N683" i="1"/>
  <c r="M682" i="1"/>
  <c r="L682" i="1"/>
  <c r="K682" i="1"/>
  <c r="J682" i="1"/>
  <c r="O682" i="1"/>
  <c r="N682" i="1"/>
  <c r="M681" i="1"/>
  <c r="L681" i="1"/>
  <c r="K681" i="1"/>
  <c r="J681" i="1"/>
  <c r="O681" i="1"/>
  <c r="N681" i="1"/>
  <c r="M680" i="1"/>
  <c r="L680" i="1"/>
  <c r="K680" i="1"/>
  <c r="O680" i="1"/>
  <c r="N680" i="1"/>
  <c r="J680" i="1"/>
  <c r="L679" i="1"/>
  <c r="K679" i="1"/>
  <c r="J679" i="1"/>
  <c r="O679" i="1"/>
  <c r="N679" i="1"/>
  <c r="J678" i="1"/>
  <c r="L678" i="1"/>
  <c r="K678" i="1"/>
  <c r="O678" i="1"/>
  <c r="N678" i="1"/>
  <c r="M677" i="1"/>
  <c r="L677" i="1"/>
  <c r="K677" i="1"/>
  <c r="J677" i="1"/>
  <c r="O677" i="1"/>
  <c r="N677" i="1"/>
  <c r="J676" i="1"/>
  <c r="K676" i="1"/>
  <c r="L676" i="1"/>
  <c r="M676" i="1"/>
  <c r="N676" i="1"/>
  <c r="O676" i="1"/>
  <c r="M675" i="1"/>
  <c r="L675" i="1"/>
  <c r="K675" i="1"/>
  <c r="J675" i="1"/>
  <c r="O675" i="1"/>
  <c r="N675" i="1"/>
  <c r="M674" i="1"/>
  <c r="J674" i="1"/>
  <c r="L674" i="1"/>
  <c r="K674" i="1"/>
  <c r="O674" i="1"/>
  <c r="N674" i="1"/>
  <c r="M673" i="1"/>
  <c r="O673" i="1"/>
  <c r="N673" i="1"/>
  <c r="L673" i="1"/>
  <c r="K673" i="1"/>
  <c r="J673" i="1"/>
  <c r="J672" i="1"/>
  <c r="O672" i="1"/>
  <c r="N672" i="1"/>
  <c r="M672" i="1"/>
  <c r="L672" i="1"/>
  <c r="K672" i="1"/>
  <c r="M671" i="1"/>
  <c r="M670" i="1"/>
  <c r="M669" i="1"/>
  <c r="O671" i="1"/>
  <c r="N671" i="1"/>
  <c r="L671" i="1"/>
  <c r="K671" i="1"/>
  <c r="J671" i="1"/>
  <c r="L670" i="1"/>
  <c r="K670" i="1"/>
  <c r="J670" i="1"/>
  <c r="O670" i="1"/>
  <c r="N670" i="1"/>
  <c r="L669" i="1"/>
  <c r="K669" i="1"/>
  <c r="J669" i="1"/>
  <c r="M668" i="1"/>
  <c r="O669" i="1"/>
  <c r="N669" i="1"/>
  <c r="O668" i="1"/>
  <c r="N668" i="1"/>
  <c r="M667" i="1"/>
  <c r="L668" i="1"/>
  <c r="K668" i="1"/>
  <c r="J668" i="1"/>
  <c r="L667" i="1"/>
  <c r="K667" i="1"/>
  <c r="J667" i="1"/>
  <c r="O667" i="1"/>
  <c r="N667" i="1"/>
  <c r="O666" i="1"/>
  <c r="N666" i="1"/>
  <c r="M666" i="1"/>
  <c r="L666" i="1"/>
  <c r="K666" i="1"/>
  <c r="J666" i="1"/>
  <c r="O665" i="1"/>
  <c r="N665" i="1"/>
  <c r="M665" i="1"/>
  <c r="L665" i="1"/>
  <c r="K665" i="1"/>
  <c r="J665" i="1"/>
  <c r="O664" i="1"/>
  <c r="N664" i="1"/>
  <c r="M664" i="1"/>
  <c r="L664" i="1"/>
  <c r="K664" i="1"/>
  <c r="J664" i="1"/>
  <c r="O663" i="1"/>
  <c r="N663" i="1"/>
  <c r="M663" i="1"/>
  <c r="L663" i="1"/>
  <c r="K663" i="1"/>
  <c r="J663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241" i="1"/>
  <c r="N242" i="1"/>
  <c r="N243" i="1"/>
  <c r="N240" i="1"/>
  <c r="O239" i="1"/>
  <c r="N239" i="1"/>
  <c r="O238" i="1"/>
  <c r="N238" i="1"/>
  <c r="O237" i="1"/>
  <c r="N237" i="1"/>
  <c r="L662" i="1"/>
  <c r="K662" i="1"/>
  <c r="J662" i="1"/>
  <c r="L661" i="1"/>
  <c r="K661" i="1"/>
  <c r="J661" i="1"/>
  <c r="J660" i="1"/>
  <c r="K660" i="1"/>
  <c r="L660" i="1"/>
  <c r="L659" i="1"/>
  <c r="K659" i="1"/>
  <c r="J659" i="1"/>
  <c r="L658" i="1"/>
  <c r="K658" i="1"/>
  <c r="J658" i="1"/>
  <c r="L657" i="1"/>
  <c r="K657" i="1"/>
  <c r="J657" i="1"/>
  <c r="L656" i="1"/>
  <c r="K656" i="1"/>
  <c r="J656" i="1"/>
  <c r="J655" i="1"/>
  <c r="K655" i="1"/>
  <c r="L655" i="1"/>
  <c r="J654" i="1"/>
  <c r="K654" i="1"/>
  <c r="L654" i="1"/>
  <c r="J653" i="1"/>
  <c r="K653" i="1"/>
  <c r="L653" i="1"/>
  <c r="J652" i="1"/>
  <c r="K652" i="1"/>
  <c r="L652" i="1"/>
  <c r="J651" i="1"/>
  <c r="K651" i="1"/>
  <c r="L651" i="1"/>
  <c r="J650" i="1"/>
  <c r="K650" i="1"/>
  <c r="L650" i="1"/>
  <c r="K649" i="1"/>
  <c r="L649" i="1"/>
  <c r="J649" i="1"/>
  <c r="L648" i="1"/>
  <c r="K648" i="1"/>
  <c r="J648" i="1"/>
  <c r="L647" i="1"/>
  <c r="K647" i="1"/>
  <c r="J647" i="1"/>
  <c r="L646" i="1"/>
  <c r="K646" i="1"/>
  <c r="J646" i="1"/>
  <c r="L645" i="1"/>
  <c r="K645" i="1"/>
  <c r="J645" i="1"/>
  <c r="L644" i="1"/>
  <c r="K644" i="1"/>
  <c r="J644" i="1"/>
  <c r="L643" i="1"/>
  <c r="K643" i="1"/>
  <c r="J643" i="1"/>
  <c r="L642" i="1"/>
  <c r="K642" i="1"/>
  <c r="J642" i="1"/>
  <c r="L641" i="1"/>
  <c r="K641" i="1"/>
  <c r="J641" i="1"/>
  <c r="L640" i="1"/>
  <c r="K640" i="1"/>
  <c r="J640" i="1"/>
  <c r="L639" i="1"/>
  <c r="K639" i="1"/>
  <c r="J639" i="1"/>
  <c r="L638" i="1"/>
  <c r="K638" i="1"/>
  <c r="J638" i="1"/>
  <c r="L637" i="1"/>
  <c r="K637" i="1"/>
  <c r="J637" i="1"/>
  <c r="L636" i="1"/>
  <c r="K636" i="1"/>
  <c r="J636" i="1"/>
  <c r="L635" i="1"/>
  <c r="K635" i="1"/>
  <c r="J635" i="1"/>
  <c r="L634" i="1"/>
  <c r="K634" i="1"/>
  <c r="J634" i="1"/>
  <c r="L633" i="1"/>
  <c r="K633" i="1"/>
  <c r="J633" i="1"/>
  <c r="L632" i="1"/>
  <c r="K632" i="1"/>
  <c r="J632" i="1"/>
  <c r="L631" i="1"/>
  <c r="K631" i="1"/>
  <c r="J631" i="1"/>
  <c r="L630" i="1"/>
  <c r="K630" i="1"/>
  <c r="J630" i="1"/>
  <c r="L629" i="1"/>
  <c r="K629" i="1"/>
  <c r="J629" i="1"/>
  <c r="L628" i="1"/>
  <c r="K628" i="1"/>
  <c r="J628" i="1"/>
  <c r="L627" i="1"/>
  <c r="K627" i="1"/>
  <c r="J627" i="1"/>
  <c r="L626" i="1"/>
  <c r="K626" i="1"/>
  <c r="J626" i="1"/>
  <c r="L625" i="1"/>
  <c r="K625" i="1"/>
  <c r="J625" i="1"/>
  <c r="L624" i="1"/>
  <c r="K624" i="1"/>
  <c r="J624" i="1"/>
  <c r="L623" i="1"/>
  <c r="K623" i="1"/>
  <c r="J623" i="1"/>
  <c r="L622" i="1"/>
  <c r="K622" i="1"/>
  <c r="J622" i="1"/>
  <c r="L621" i="1"/>
  <c r="K621" i="1"/>
  <c r="J621" i="1"/>
  <c r="L620" i="1"/>
  <c r="K620" i="1"/>
  <c r="J620" i="1"/>
  <c r="L619" i="1"/>
  <c r="K619" i="1"/>
  <c r="J619" i="1"/>
  <c r="L618" i="1"/>
  <c r="K618" i="1"/>
  <c r="J618" i="1"/>
  <c r="L617" i="1"/>
  <c r="K617" i="1"/>
  <c r="J617" i="1"/>
  <c r="L616" i="1"/>
  <c r="K616" i="1"/>
  <c r="J616" i="1"/>
  <c r="L615" i="1"/>
  <c r="K615" i="1"/>
  <c r="J615" i="1"/>
  <c r="L614" i="1"/>
  <c r="L613" i="1"/>
  <c r="K614" i="1"/>
  <c r="J614" i="1"/>
  <c r="J613" i="1"/>
  <c r="K613" i="1"/>
  <c r="L612" i="1"/>
  <c r="K612" i="1"/>
  <c r="J612" i="1"/>
  <c r="L611" i="1"/>
  <c r="K611" i="1"/>
  <c r="J611" i="1"/>
  <c r="K610" i="1"/>
  <c r="J610" i="1"/>
  <c r="L610" i="1"/>
  <c r="L609" i="1"/>
  <c r="K609" i="1"/>
  <c r="J609" i="1"/>
  <c r="L608" i="1"/>
  <c r="K608" i="1"/>
  <c r="J608" i="1"/>
  <c r="L607" i="1"/>
  <c r="K607" i="1"/>
  <c r="J607" i="1"/>
  <c r="L606" i="1"/>
  <c r="K606" i="1"/>
  <c r="J606" i="1"/>
  <c r="L605" i="1"/>
  <c r="K605" i="1"/>
  <c r="J605" i="1"/>
  <c r="L604" i="1"/>
  <c r="K604" i="1"/>
  <c r="J604" i="1"/>
  <c r="K603" i="1"/>
  <c r="L603" i="1"/>
  <c r="J603" i="1"/>
  <c r="J602" i="1"/>
  <c r="L602" i="1"/>
  <c r="K602" i="1"/>
  <c r="K601" i="1"/>
  <c r="J601" i="1"/>
  <c r="L601" i="1"/>
  <c r="J600" i="1"/>
  <c r="L600" i="1"/>
  <c r="K600" i="1"/>
  <c r="L599" i="1"/>
  <c r="K599" i="1"/>
  <c r="J599" i="1"/>
  <c r="L598" i="1"/>
  <c r="K598" i="1"/>
  <c r="J598" i="1"/>
  <c r="L597" i="1"/>
  <c r="K597" i="1"/>
  <c r="J597" i="1"/>
  <c r="L596" i="1"/>
  <c r="K596" i="1"/>
  <c r="J596" i="1"/>
  <c r="L595" i="1"/>
  <c r="K595" i="1"/>
  <c r="J595" i="1"/>
  <c r="L594" i="1"/>
  <c r="K594" i="1"/>
  <c r="J594" i="1"/>
  <c r="L593" i="1"/>
  <c r="K593" i="1"/>
  <c r="J593" i="1"/>
  <c r="L592" i="1"/>
  <c r="K592" i="1"/>
  <c r="J592" i="1"/>
  <c r="L591" i="1"/>
  <c r="K591" i="1"/>
  <c r="J591" i="1"/>
  <c r="K589" i="1"/>
  <c r="L590" i="1"/>
  <c r="K590" i="1"/>
  <c r="J590" i="1"/>
  <c r="L589" i="1"/>
  <c r="L588" i="1"/>
  <c r="K588" i="1"/>
  <c r="J589" i="1"/>
  <c r="J588" i="1"/>
  <c r="L587" i="1"/>
  <c r="K587" i="1"/>
  <c r="J587" i="1"/>
  <c r="L586" i="1"/>
  <c r="K586" i="1"/>
  <c r="J586" i="1"/>
  <c r="L585" i="1"/>
  <c r="K585" i="1"/>
  <c r="J585" i="1"/>
  <c r="L584" i="1"/>
  <c r="K584" i="1"/>
  <c r="J584" i="1"/>
  <c r="L583" i="1"/>
  <c r="K583" i="1"/>
  <c r="J583" i="1"/>
  <c r="L582" i="1"/>
  <c r="K582" i="1"/>
  <c r="J582" i="1"/>
  <c r="L581" i="1"/>
  <c r="K581" i="1"/>
  <c r="J581" i="1"/>
  <c r="L580" i="1"/>
  <c r="K580" i="1"/>
  <c r="J580" i="1"/>
  <c r="L579" i="1"/>
  <c r="K579" i="1"/>
  <c r="J579" i="1"/>
  <c r="L578" i="1"/>
  <c r="K578" i="1"/>
  <c r="J578" i="1"/>
  <c r="L577" i="1"/>
  <c r="K577" i="1"/>
  <c r="J577" i="1"/>
  <c r="L576" i="1"/>
  <c r="K576" i="1"/>
  <c r="J576" i="1"/>
  <c r="L575" i="1"/>
  <c r="K575" i="1"/>
  <c r="J575" i="1"/>
  <c r="L574" i="1"/>
  <c r="K574" i="1"/>
  <c r="J574" i="1"/>
  <c r="L573" i="1"/>
  <c r="K573" i="1"/>
  <c r="J573" i="1"/>
  <c r="L572" i="1"/>
  <c r="K572" i="1"/>
  <c r="J572" i="1"/>
  <c r="L571" i="1"/>
  <c r="K571" i="1"/>
  <c r="J571" i="1"/>
  <c r="L570" i="1"/>
  <c r="K570" i="1"/>
  <c r="J570" i="1"/>
  <c r="L569" i="1"/>
  <c r="K569" i="1"/>
  <c r="J569" i="1"/>
  <c r="L568" i="1"/>
  <c r="K568" i="1"/>
  <c r="J568" i="1"/>
  <c r="L567" i="1"/>
  <c r="K567" i="1"/>
  <c r="J567" i="1"/>
  <c r="L566" i="1"/>
  <c r="K566" i="1"/>
  <c r="J566" i="1"/>
  <c r="L565" i="1"/>
  <c r="K565" i="1"/>
  <c r="J565" i="1"/>
  <c r="L564" i="1"/>
  <c r="K564" i="1"/>
  <c r="J564" i="1"/>
  <c r="L563" i="1"/>
  <c r="K563" i="1"/>
  <c r="J563" i="1"/>
  <c r="L562" i="1"/>
  <c r="K562" i="1"/>
  <c r="J562" i="1"/>
  <c r="L561" i="1"/>
  <c r="K561" i="1"/>
  <c r="J561" i="1"/>
  <c r="L560" i="1"/>
  <c r="K560" i="1"/>
  <c r="J560" i="1"/>
  <c r="L559" i="1"/>
  <c r="K559" i="1"/>
  <c r="J559" i="1"/>
  <c r="L558" i="1"/>
  <c r="K558" i="1"/>
  <c r="J558" i="1"/>
  <c r="L557" i="1"/>
  <c r="K557" i="1"/>
  <c r="J557" i="1"/>
  <c r="L556" i="1"/>
  <c r="K556" i="1"/>
  <c r="J556" i="1"/>
  <c r="L555" i="1"/>
  <c r="K555" i="1"/>
  <c r="J555" i="1"/>
  <c r="L554" i="1"/>
  <c r="K554" i="1"/>
  <c r="J554" i="1"/>
  <c r="L553" i="1"/>
  <c r="K553" i="1"/>
  <c r="J553" i="1"/>
  <c r="L552" i="1"/>
  <c r="K552" i="1"/>
  <c r="J552" i="1"/>
  <c r="L551" i="1"/>
  <c r="K551" i="1"/>
  <c r="J551" i="1"/>
  <c r="J550" i="1"/>
  <c r="K550" i="1"/>
  <c r="L550" i="1"/>
  <c r="J549" i="1"/>
  <c r="K549" i="1"/>
  <c r="L549" i="1"/>
  <c r="J548" i="1"/>
  <c r="K548" i="1"/>
  <c r="L548" i="1"/>
  <c r="J547" i="1"/>
  <c r="K547" i="1"/>
  <c r="L547" i="1"/>
  <c r="L546" i="1"/>
  <c r="K546" i="1"/>
  <c r="J546" i="1"/>
  <c r="J545" i="1"/>
  <c r="L545" i="1"/>
  <c r="K545" i="1"/>
  <c r="L544" i="1"/>
  <c r="K544" i="1"/>
  <c r="J544" i="1"/>
  <c r="L543" i="1"/>
  <c r="K543" i="1"/>
  <c r="J543" i="1"/>
  <c r="L542" i="1"/>
  <c r="K542" i="1"/>
  <c r="J542" i="1"/>
  <c r="L541" i="1"/>
  <c r="K541" i="1"/>
  <c r="J541" i="1"/>
  <c r="L540" i="1"/>
  <c r="K540" i="1"/>
  <c r="J540" i="1"/>
  <c r="L539" i="1"/>
  <c r="K539" i="1"/>
  <c r="J539" i="1"/>
  <c r="L538" i="1"/>
  <c r="K538" i="1"/>
  <c r="J538" i="1"/>
  <c r="L537" i="1"/>
  <c r="K537" i="1"/>
  <c r="J537" i="1"/>
  <c r="L536" i="1"/>
  <c r="K536" i="1"/>
  <c r="J536" i="1"/>
  <c r="L535" i="1"/>
  <c r="K535" i="1"/>
  <c r="J535" i="1"/>
  <c r="L534" i="1"/>
  <c r="K534" i="1"/>
  <c r="J534" i="1"/>
  <c r="L533" i="1"/>
  <c r="K533" i="1"/>
  <c r="J533" i="1"/>
  <c r="L532" i="1"/>
  <c r="K532" i="1"/>
  <c r="J532" i="1"/>
  <c r="L531" i="1"/>
  <c r="K531" i="1"/>
  <c r="J531" i="1"/>
  <c r="L530" i="1"/>
  <c r="K530" i="1"/>
  <c r="J530" i="1"/>
  <c r="L529" i="1"/>
  <c r="K529" i="1"/>
  <c r="J529" i="1"/>
  <c r="L528" i="1"/>
  <c r="K528" i="1"/>
  <c r="J528" i="1"/>
  <c r="K527" i="1"/>
  <c r="L527" i="1"/>
  <c r="J527" i="1"/>
  <c r="L526" i="1"/>
  <c r="K526" i="1"/>
  <c r="J526" i="1"/>
  <c r="L525" i="1"/>
  <c r="K525" i="1"/>
  <c r="J525" i="1"/>
  <c r="L524" i="1"/>
  <c r="K524" i="1"/>
  <c r="J524" i="1"/>
  <c r="L523" i="1"/>
  <c r="K523" i="1"/>
  <c r="J523" i="1"/>
  <c r="L522" i="1"/>
  <c r="K522" i="1"/>
  <c r="J522" i="1"/>
  <c r="L521" i="1"/>
  <c r="K521" i="1"/>
  <c r="J521" i="1"/>
  <c r="L520" i="1"/>
  <c r="L519" i="1"/>
  <c r="K520" i="1"/>
  <c r="K519" i="1"/>
  <c r="J520" i="1"/>
  <c r="J519" i="1"/>
  <c r="L518" i="1"/>
  <c r="K518" i="1"/>
  <c r="J518" i="1"/>
  <c r="L517" i="1"/>
  <c r="K517" i="1"/>
  <c r="J517" i="1"/>
  <c r="L516" i="1"/>
  <c r="K516" i="1"/>
  <c r="J516" i="1"/>
  <c r="L515" i="1"/>
  <c r="K515" i="1"/>
  <c r="J515" i="1"/>
  <c r="J514" i="1"/>
  <c r="J513" i="1"/>
  <c r="L514" i="1"/>
  <c r="K514" i="1"/>
  <c r="K510" i="1"/>
  <c r="L513" i="1"/>
  <c r="K513" i="1"/>
  <c r="L512" i="1"/>
  <c r="K512" i="1"/>
  <c r="J512" i="1"/>
  <c r="L511" i="1"/>
  <c r="K511" i="1"/>
  <c r="J511" i="1"/>
  <c r="L510" i="1"/>
  <c r="J510" i="1"/>
  <c r="L509" i="1"/>
  <c r="K509" i="1"/>
  <c r="J509" i="1"/>
  <c r="L508" i="1"/>
  <c r="J508" i="1"/>
  <c r="K508" i="1"/>
  <c r="K507" i="1"/>
  <c r="L507" i="1"/>
  <c r="J507" i="1"/>
  <c r="J506" i="1"/>
  <c r="K506" i="1"/>
  <c r="L506" i="1"/>
  <c r="L505" i="1"/>
  <c r="K505" i="1"/>
  <c r="J503" i="1"/>
  <c r="J504" i="1"/>
  <c r="J505" i="1"/>
  <c r="K502" i="1"/>
  <c r="K504" i="1"/>
  <c r="L504" i="1"/>
  <c r="K503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J8" i="1"/>
  <c r="K8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8" i="1"/>
  <c r="J399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1" i="1"/>
  <c r="J342" i="1"/>
  <c r="J343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4" i="1"/>
  <c r="J325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M309" i="1"/>
  <c r="J309" i="1"/>
  <c r="M308" i="1"/>
  <c r="J308" i="1"/>
  <c r="M307" i="1"/>
  <c r="J307" i="1"/>
  <c r="M306" i="1"/>
  <c r="J306" i="1"/>
  <c r="M305" i="1"/>
  <c r="J305" i="1"/>
  <c r="M304" i="1"/>
  <c r="J304" i="1"/>
  <c r="M303" i="1"/>
  <c r="J303" i="1"/>
  <c r="M302" i="1"/>
  <c r="J302" i="1"/>
  <c r="M301" i="1"/>
  <c r="J301" i="1"/>
  <c r="M300" i="1"/>
  <c r="J300" i="1"/>
  <c r="M299" i="1"/>
  <c r="M298" i="1"/>
  <c r="J299" i="1"/>
  <c r="J298" i="1"/>
  <c r="M297" i="1"/>
  <c r="J297" i="1"/>
  <c r="M296" i="1"/>
  <c r="J296" i="1"/>
  <c r="M295" i="1"/>
  <c r="J295" i="1"/>
  <c r="M294" i="1"/>
  <c r="J294" i="1"/>
  <c r="M293" i="1"/>
  <c r="J293" i="1"/>
  <c r="M292" i="1"/>
  <c r="J292" i="1"/>
  <c r="M291" i="1"/>
  <c r="J291" i="1"/>
  <c r="M290" i="1"/>
  <c r="J290" i="1"/>
  <c r="M289" i="1"/>
  <c r="M288" i="1"/>
  <c r="J288" i="1"/>
  <c r="J289" i="1"/>
  <c r="J287" i="1"/>
  <c r="M287" i="1"/>
  <c r="M286" i="1"/>
  <c r="J286" i="1"/>
  <c r="M285" i="1"/>
  <c r="J285" i="1"/>
  <c r="M284" i="1"/>
  <c r="J284" i="1"/>
  <c r="M283" i="1"/>
  <c r="J283" i="1"/>
  <c r="M282" i="1"/>
  <c r="J282" i="1"/>
  <c r="M281" i="1"/>
  <c r="J281" i="1"/>
  <c r="M280" i="1"/>
  <c r="J280" i="1"/>
  <c r="M279" i="1"/>
  <c r="J279" i="1"/>
  <c r="M278" i="1"/>
  <c r="J278" i="1"/>
  <c r="M277" i="1"/>
  <c r="J277" i="1"/>
  <c r="M276" i="1"/>
  <c r="J276" i="1"/>
  <c r="J275" i="1"/>
  <c r="M275" i="1"/>
  <c r="M274" i="1"/>
  <c r="J274" i="1"/>
  <c r="M273" i="1"/>
  <c r="J273" i="1"/>
  <c r="M272" i="1"/>
  <c r="J272" i="1"/>
  <c r="M271" i="1"/>
  <c r="J271" i="1"/>
  <c r="J270" i="1"/>
  <c r="M270" i="1"/>
  <c r="M269" i="1"/>
  <c r="J269" i="1"/>
  <c r="M268" i="1"/>
  <c r="J268" i="1"/>
  <c r="M267" i="1"/>
  <c r="J267" i="1"/>
  <c r="M266" i="1"/>
  <c r="J266" i="1"/>
  <c r="M265" i="1"/>
  <c r="J265" i="1"/>
  <c r="M264" i="1"/>
  <c r="J264" i="1"/>
  <c r="M263" i="1"/>
  <c r="J263" i="1"/>
  <c r="M262" i="1"/>
  <c r="J262" i="1"/>
  <c r="M261" i="1"/>
  <c r="J261" i="1"/>
  <c r="M260" i="1"/>
  <c r="J260" i="1"/>
  <c r="M259" i="1"/>
  <c r="J259" i="1"/>
  <c r="M258" i="1"/>
  <c r="J258" i="1"/>
  <c r="M257" i="1"/>
  <c r="J257" i="1"/>
  <c r="M256" i="1"/>
  <c r="J256" i="1"/>
  <c r="M255" i="1"/>
  <c r="J255" i="1"/>
  <c r="M254" i="1"/>
  <c r="J254" i="1"/>
  <c r="M253" i="1"/>
  <c r="J253" i="1"/>
  <c r="M252" i="1"/>
  <c r="J252" i="1"/>
  <c r="M251" i="1"/>
  <c r="M250" i="1"/>
  <c r="J250" i="1"/>
  <c r="J251" i="1"/>
  <c r="M249" i="1"/>
  <c r="J249" i="1"/>
  <c r="M248" i="1"/>
  <c r="J248" i="1"/>
  <c r="M247" i="1"/>
  <c r="J247" i="1"/>
  <c r="M246" i="1"/>
  <c r="J246" i="1"/>
  <c r="M245" i="1"/>
  <c r="J245" i="1"/>
  <c r="M244" i="1"/>
  <c r="J244" i="1"/>
  <c r="M242" i="1"/>
  <c r="M243" i="1"/>
  <c r="J243" i="1"/>
  <c r="J242" i="1"/>
  <c r="M241" i="1"/>
  <c r="M240" i="1"/>
  <c r="M239" i="1"/>
  <c r="M238" i="1"/>
  <c r="J241" i="1"/>
  <c r="J240" i="1"/>
  <c r="J239" i="1"/>
  <c r="J238" i="1"/>
  <c r="M236" i="1"/>
  <c r="M237" i="1"/>
  <c r="J237" i="1"/>
  <c r="J236" i="1"/>
  <c r="M235" i="1"/>
  <c r="O235" i="1"/>
  <c r="N235" i="1"/>
  <c r="J235" i="1"/>
  <c r="M234" i="1"/>
  <c r="O234" i="1"/>
  <c r="N234" i="1"/>
  <c r="J234" i="1"/>
  <c r="M233" i="1"/>
  <c r="O233" i="1"/>
  <c r="N233" i="1"/>
  <c r="J233" i="1"/>
  <c r="M232" i="1"/>
  <c r="O232" i="1"/>
  <c r="N232" i="1"/>
  <c r="J232" i="1"/>
  <c r="M231" i="1"/>
  <c r="O231" i="1"/>
  <c r="O230" i="1"/>
  <c r="N231" i="1"/>
  <c r="N230" i="1"/>
  <c r="J231" i="1"/>
  <c r="J230" i="1"/>
  <c r="M230" i="1"/>
  <c r="M229" i="1"/>
  <c r="M228" i="1"/>
  <c r="M227" i="1"/>
  <c r="O229" i="1"/>
  <c r="N229" i="1"/>
  <c r="J229" i="1"/>
  <c r="O228" i="1"/>
  <c r="N228" i="1"/>
  <c r="J228" i="1"/>
  <c r="M226" i="1"/>
  <c r="O227" i="1"/>
  <c r="N227" i="1"/>
  <c r="J227" i="1"/>
  <c r="O226" i="1"/>
  <c r="N226" i="1"/>
  <c r="J226" i="1"/>
  <c r="O225" i="1"/>
  <c r="N225" i="1"/>
  <c r="M225" i="1"/>
  <c r="J225" i="1"/>
  <c r="M224" i="1"/>
  <c r="O224" i="1"/>
  <c r="N224" i="1"/>
  <c r="J224" i="1"/>
  <c r="M223" i="1"/>
  <c r="O223" i="1"/>
  <c r="N223" i="1"/>
  <c r="J223" i="1"/>
  <c r="J222" i="1"/>
  <c r="M222" i="1"/>
  <c r="M221" i="1"/>
  <c r="O222" i="1"/>
  <c r="N222" i="1"/>
  <c r="M220" i="1"/>
  <c r="M219" i="1"/>
  <c r="J219" i="1"/>
  <c r="O218" i="1"/>
  <c r="O219" i="1"/>
  <c r="O220" i="1"/>
  <c r="O221" i="1"/>
  <c r="N218" i="1"/>
  <c r="N219" i="1"/>
  <c r="N220" i="1"/>
  <c r="N221" i="1"/>
  <c r="M218" i="1"/>
  <c r="J220" i="1"/>
  <c r="J221" i="1"/>
  <c r="J218" i="1"/>
  <c r="M217" i="1"/>
  <c r="O217" i="1"/>
  <c r="N217" i="1"/>
  <c r="J217" i="1"/>
  <c r="M216" i="1"/>
  <c r="O216" i="1"/>
  <c r="N216" i="1"/>
  <c r="J216" i="1"/>
  <c r="M215" i="1"/>
  <c r="O215" i="1"/>
  <c r="N215" i="1"/>
  <c r="J215" i="1"/>
  <c r="M214" i="1"/>
  <c r="O214" i="1"/>
  <c r="N214" i="1"/>
  <c r="J214" i="1"/>
  <c r="M213" i="1"/>
  <c r="O213" i="1"/>
  <c r="N213" i="1"/>
  <c r="J213" i="1"/>
  <c r="M212" i="1"/>
  <c r="O212" i="1"/>
  <c r="N212" i="1"/>
  <c r="J212" i="1"/>
  <c r="M211" i="1"/>
  <c r="O211" i="1"/>
  <c r="N211" i="1"/>
  <c r="J211" i="1"/>
  <c r="M210" i="1"/>
  <c r="O210" i="1"/>
  <c r="N210" i="1"/>
  <c r="J210" i="1"/>
  <c r="M209" i="1"/>
  <c r="O209" i="1"/>
  <c r="N209" i="1"/>
  <c r="J209" i="1"/>
  <c r="M208" i="1"/>
  <c r="N208" i="1"/>
  <c r="O208" i="1"/>
  <c r="J208" i="1"/>
  <c r="M207" i="1"/>
  <c r="O207" i="1"/>
  <c r="N207" i="1"/>
  <c r="J207" i="1"/>
  <c r="M206" i="1"/>
  <c r="O206" i="1"/>
  <c r="N206" i="1"/>
  <c r="J206" i="1"/>
  <c r="M205" i="1"/>
  <c r="O205" i="1"/>
  <c r="N205" i="1"/>
  <c r="J205" i="1"/>
  <c r="M204" i="1"/>
  <c r="O204" i="1"/>
  <c r="N204" i="1"/>
  <c r="J204" i="1"/>
  <c r="M203" i="1"/>
  <c r="O203" i="1"/>
  <c r="N203" i="1"/>
  <c r="J203" i="1"/>
  <c r="M202" i="1"/>
  <c r="O202" i="1"/>
  <c r="N202" i="1"/>
  <c r="J202" i="1"/>
  <c r="M201" i="1"/>
  <c r="O201" i="1"/>
  <c r="N201" i="1"/>
  <c r="J201" i="1"/>
  <c r="M200" i="1"/>
  <c r="O200" i="1"/>
  <c r="N200" i="1"/>
  <c r="J200" i="1"/>
  <c r="M199" i="1"/>
  <c r="O199" i="1"/>
  <c r="N199" i="1"/>
  <c r="J199" i="1"/>
  <c r="M198" i="1"/>
  <c r="O198" i="1"/>
  <c r="N198" i="1"/>
  <c r="J198" i="1"/>
  <c r="M197" i="1"/>
  <c r="O197" i="1"/>
  <c r="N197" i="1"/>
  <c r="J197" i="1"/>
  <c r="M196" i="1"/>
  <c r="O196" i="1"/>
  <c r="N196" i="1"/>
  <c r="J196" i="1"/>
  <c r="M195" i="1"/>
  <c r="O195" i="1"/>
  <c r="N195" i="1"/>
  <c r="J195" i="1"/>
  <c r="M194" i="1"/>
  <c r="O194" i="1"/>
  <c r="N194" i="1"/>
  <c r="J194" i="1"/>
  <c r="M193" i="1"/>
  <c r="O193" i="1"/>
  <c r="N193" i="1"/>
  <c r="J193" i="1"/>
  <c r="M192" i="1"/>
  <c r="O192" i="1"/>
  <c r="N192" i="1"/>
  <c r="J192" i="1"/>
  <c r="M191" i="1"/>
  <c r="J191" i="1"/>
  <c r="O191" i="1"/>
  <c r="N191" i="1"/>
  <c r="M190" i="1"/>
  <c r="O190" i="1"/>
  <c r="N190" i="1"/>
  <c r="J190" i="1"/>
  <c r="M189" i="1"/>
  <c r="O189" i="1"/>
  <c r="N189" i="1"/>
  <c r="J189" i="1"/>
  <c r="M188" i="1"/>
  <c r="O188" i="1"/>
  <c r="N188" i="1"/>
  <c r="J188" i="1"/>
  <c r="M187" i="1"/>
  <c r="O187" i="1"/>
  <c r="N187" i="1"/>
  <c r="J187" i="1"/>
  <c r="M186" i="1"/>
  <c r="J186" i="1"/>
  <c r="O186" i="1"/>
  <c r="N186" i="1"/>
  <c r="M185" i="1"/>
  <c r="O185" i="1"/>
  <c r="N185" i="1"/>
  <c r="J185" i="1"/>
  <c r="M184" i="1"/>
  <c r="O184" i="1"/>
  <c r="N184" i="1"/>
  <c r="J184" i="1"/>
  <c r="M183" i="1"/>
  <c r="O183" i="1"/>
  <c r="N183" i="1"/>
  <c r="J183" i="1"/>
  <c r="M182" i="1"/>
  <c r="O182" i="1"/>
  <c r="N182" i="1"/>
  <c r="J182" i="1"/>
  <c r="M181" i="1"/>
  <c r="O181" i="1"/>
  <c r="N181" i="1"/>
  <c r="J181" i="1"/>
  <c r="N180" i="1"/>
  <c r="M180" i="1"/>
  <c r="O180" i="1"/>
  <c r="J180" i="1"/>
  <c r="M179" i="1"/>
  <c r="O179" i="1"/>
  <c r="N179" i="1"/>
  <c r="J179" i="1"/>
  <c r="M178" i="1"/>
  <c r="O178" i="1"/>
  <c r="N178" i="1"/>
  <c r="J178" i="1"/>
  <c r="M177" i="1"/>
  <c r="O177" i="1"/>
  <c r="N177" i="1"/>
  <c r="J177" i="1"/>
  <c r="M176" i="1"/>
  <c r="O176" i="1"/>
  <c r="N176" i="1"/>
  <c r="J176" i="1"/>
  <c r="M175" i="1"/>
  <c r="O175" i="1"/>
  <c r="N175" i="1"/>
  <c r="J175" i="1"/>
  <c r="M174" i="1"/>
  <c r="O174" i="1"/>
  <c r="N174" i="1"/>
  <c r="J174" i="1"/>
  <c r="M173" i="1"/>
  <c r="O173" i="1"/>
  <c r="N173" i="1"/>
  <c r="J173" i="1"/>
  <c r="M172" i="1"/>
  <c r="N172" i="1"/>
  <c r="O172" i="1"/>
  <c r="J172" i="1"/>
  <c r="M171" i="1"/>
  <c r="O171" i="1"/>
  <c r="N171" i="1"/>
  <c r="J171" i="1"/>
  <c r="M170" i="1"/>
  <c r="O170" i="1"/>
  <c r="N170" i="1"/>
  <c r="J170" i="1"/>
  <c r="M169" i="1"/>
  <c r="O169" i="1"/>
  <c r="N169" i="1"/>
  <c r="J169" i="1"/>
  <c r="M168" i="1"/>
  <c r="O168" i="1"/>
  <c r="N168" i="1"/>
  <c r="J168" i="1"/>
  <c r="M167" i="1"/>
  <c r="O167" i="1"/>
  <c r="N167" i="1"/>
  <c r="J167" i="1"/>
  <c r="M166" i="1"/>
  <c r="O166" i="1"/>
  <c r="N166" i="1"/>
  <c r="J166" i="1"/>
  <c r="M165" i="1"/>
  <c r="O165" i="1"/>
  <c r="N165" i="1"/>
  <c r="J165" i="1"/>
  <c r="M164" i="1"/>
  <c r="O164" i="1"/>
  <c r="N164" i="1"/>
  <c r="J164" i="1"/>
  <c r="M163" i="1"/>
  <c r="O163" i="1"/>
  <c r="N163" i="1"/>
  <c r="J163" i="1"/>
  <c r="M162" i="1"/>
  <c r="O162" i="1"/>
  <c r="N162" i="1"/>
  <c r="J162" i="1"/>
  <c r="M161" i="1"/>
  <c r="O161" i="1"/>
  <c r="N161" i="1"/>
  <c r="J161" i="1"/>
  <c r="M160" i="1"/>
  <c r="O160" i="1"/>
  <c r="N160" i="1"/>
  <c r="J160" i="1"/>
  <c r="M159" i="1"/>
  <c r="O159" i="1"/>
  <c r="N159" i="1"/>
  <c r="J159" i="1"/>
  <c r="M158" i="1"/>
  <c r="J158" i="1"/>
  <c r="O158" i="1"/>
  <c r="N158" i="1"/>
  <c r="M157" i="1"/>
  <c r="J157" i="1"/>
  <c r="O157" i="1"/>
  <c r="N157" i="1"/>
  <c r="M156" i="1"/>
  <c r="O156" i="1"/>
  <c r="N156" i="1"/>
  <c r="J156" i="1"/>
  <c r="M155" i="1"/>
  <c r="O155" i="1"/>
  <c r="N155" i="1"/>
  <c r="J155" i="1"/>
  <c r="M154" i="1"/>
  <c r="O154" i="1"/>
  <c r="N154" i="1"/>
  <c r="J154" i="1"/>
  <c r="M153" i="1"/>
  <c r="J153" i="1"/>
  <c r="O153" i="1"/>
  <c r="N153" i="1"/>
  <c r="M152" i="1"/>
  <c r="O152" i="1"/>
  <c r="N152" i="1"/>
  <c r="J152" i="1"/>
  <c r="M151" i="1"/>
  <c r="O151" i="1"/>
  <c r="N151" i="1"/>
  <c r="J151" i="1"/>
  <c r="M150" i="1"/>
  <c r="O150" i="1"/>
  <c r="N150" i="1"/>
  <c r="J150" i="1"/>
  <c r="M149" i="1"/>
  <c r="O149" i="1"/>
  <c r="N149" i="1"/>
  <c r="J149" i="1"/>
  <c r="M148" i="1"/>
  <c r="O148" i="1"/>
  <c r="N148" i="1"/>
  <c r="J148" i="1"/>
  <c r="M147" i="1"/>
  <c r="O147" i="1"/>
  <c r="N147" i="1"/>
  <c r="J147" i="1"/>
  <c r="M146" i="1"/>
  <c r="J146" i="1"/>
  <c r="O146" i="1"/>
  <c r="N146" i="1"/>
  <c r="M145" i="1"/>
  <c r="O145" i="1"/>
  <c r="N145" i="1"/>
  <c r="J145" i="1"/>
  <c r="M144" i="1"/>
  <c r="O144" i="1"/>
  <c r="N144" i="1"/>
  <c r="J144" i="1"/>
  <c r="M143" i="1"/>
  <c r="O143" i="1"/>
  <c r="N143" i="1"/>
  <c r="J143" i="1"/>
  <c r="M142" i="1"/>
  <c r="O142" i="1"/>
  <c r="N142" i="1"/>
  <c r="J142" i="1"/>
  <c r="M141" i="1"/>
  <c r="O141" i="1"/>
  <c r="N141" i="1"/>
  <c r="J141" i="1"/>
  <c r="M140" i="1"/>
  <c r="O140" i="1"/>
  <c r="N140" i="1"/>
  <c r="J140" i="1"/>
  <c r="M139" i="1"/>
  <c r="J139" i="1"/>
  <c r="O139" i="1"/>
  <c r="N139" i="1"/>
  <c r="M138" i="1"/>
  <c r="O138" i="1"/>
  <c r="N138" i="1"/>
  <c r="J138" i="1"/>
  <c r="M137" i="1"/>
  <c r="O137" i="1"/>
  <c r="N137" i="1"/>
  <c r="J137" i="1"/>
  <c r="M136" i="1"/>
  <c r="O136" i="1"/>
  <c r="N136" i="1"/>
  <c r="J136" i="1"/>
  <c r="M135" i="1"/>
  <c r="O135" i="1"/>
  <c r="N135" i="1"/>
  <c r="J135" i="1"/>
  <c r="M134" i="1"/>
  <c r="O134" i="1"/>
  <c r="N134" i="1"/>
  <c r="J134" i="1"/>
  <c r="M133" i="1"/>
  <c r="O133" i="1"/>
  <c r="N133" i="1"/>
  <c r="J133" i="1"/>
  <c r="M132" i="1"/>
  <c r="O132" i="1"/>
  <c r="N132" i="1"/>
  <c r="J132" i="1"/>
  <c r="M131" i="1"/>
  <c r="J131" i="1"/>
  <c r="M130" i="1"/>
  <c r="J130" i="1"/>
  <c r="O130" i="1"/>
  <c r="N130" i="1"/>
  <c r="M129" i="1"/>
  <c r="O129" i="1"/>
  <c r="N129" i="1"/>
  <c r="J129" i="1"/>
  <c r="M128" i="1"/>
  <c r="O128" i="1"/>
  <c r="N128" i="1"/>
  <c r="J128" i="1"/>
  <c r="M127" i="1"/>
  <c r="O127" i="1"/>
  <c r="N127" i="1"/>
  <c r="J127" i="1"/>
  <c r="M126" i="1"/>
  <c r="O126" i="1"/>
  <c r="N126" i="1"/>
  <c r="J126" i="1"/>
  <c r="M125" i="1"/>
  <c r="O125" i="1"/>
  <c r="N125" i="1"/>
  <c r="J125" i="1"/>
  <c r="M124" i="1"/>
  <c r="O124" i="1"/>
  <c r="N124" i="1"/>
  <c r="J124" i="1"/>
  <c r="M123" i="1"/>
  <c r="O123" i="1"/>
  <c r="N123" i="1"/>
  <c r="J123" i="1"/>
  <c r="M122" i="1"/>
  <c r="O122" i="1"/>
  <c r="N122" i="1"/>
  <c r="J122" i="1"/>
  <c r="O121" i="1"/>
  <c r="N121" i="1"/>
  <c r="M121" i="1"/>
  <c r="J121" i="1"/>
  <c r="M120" i="1"/>
  <c r="O120" i="1"/>
  <c r="N120" i="1"/>
  <c r="J120" i="1"/>
  <c r="M119" i="1"/>
  <c r="J119" i="1"/>
  <c r="O119" i="1"/>
  <c r="N119" i="1"/>
  <c r="M118" i="1"/>
  <c r="O118" i="1"/>
  <c r="N118" i="1"/>
  <c r="J118" i="1"/>
  <c r="M117" i="1"/>
  <c r="O117" i="1"/>
  <c r="N117" i="1"/>
  <c r="J117" i="1"/>
  <c r="M116" i="1"/>
  <c r="O116" i="1"/>
  <c r="N116" i="1"/>
  <c r="J116" i="1"/>
  <c r="M115" i="1"/>
  <c r="J115" i="1"/>
  <c r="O115" i="1"/>
  <c r="N115" i="1"/>
  <c r="M114" i="1"/>
  <c r="O114" i="1"/>
  <c r="N114" i="1"/>
  <c r="J114" i="1"/>
  <c r="M113" i="1"/>
  <c r="O113" i="1"/>
  <c r="N113" i="1"/>
  <c r="J113" i="1"/>
  <c r="M112" i="1"/>
  <c r="O112" i="1"/>
  <c r="N112" i="1"/>
  <c r="J112" i="1"/>
  <c r="M111" i="1"/>
  <c r="N111" i="1"/>
  <c r="O111" i="1"/>
  <c r="J111" i="1"/>
  <c r="M110" i="1"/>
  <c r="O110" i="1"/>
  <c r="N110" i="1"/>
  <c r="J110" i="1"/>
  <c r="M109" i="1"/>
  <c r="O109" i="1"/>
  <c r="N109" i="1"/>
  <c r="J109" i="1"/>
  <c r="M108" i="1"/>
  <c r="O108" i="1"/>
  <c r="N108" i="1"/>
  <c r="J108" i="1"/>
  <c r="M107" i="1"/>
  <c r="O107" i="1"/>
  <c r="N107" i="1"/>
  <c r="J107" i="1"/>
  <c r="M106" i="1"/>
  <c r="O106" i="1"/>
  <c r="N106" i="1"/>
  <c r="J106" i="1"/>
  <c r="M105" i="1"/>
  <c r="O105" i="1"/>
  <c r="N105" i="1"/>
  <c r="J105" i="1"/>
  <c r="M104" i="1"/>
  <c r="O104" i="1"/>
  <c r="N104" i="1"/>
  <c r="J104" i="1"/>
  <c r="M103" i="1"/>
  <c r="O103" i="1"/>
  <c r="N103" i="1"/>
  <c r="J103" i="1"/>
  <c r="M102" i="1"/>
  <c r="O102" i="1"/>
  <c r="N102" i="1"/>
  <c r="J102" i="1"/>
  <c r="M101" i="1"/>
  <c r="O101" i="1"/>
  <c r="N101" i="1"/>
  <c r="J101" i="1"/>
  <c r="M100" i="1"/>
  <c r="O100" i="1"/>
  <c r="N100" i="1"/>
  <c r="J100" i="1"/>
  <c r="M99" i="1"/>
  <c r="O99" i="1"/>
  <c r="N99" i="1"/>
  <c r="J99" i="1"/>
  <c r="M98" i="1"/>
  <c r="O98" i="1"/>
  <c r="N98" i="1"/>
  <c r="J98" i="1"/>
  <c r="M97" i="1"/>
  <c r="O97" i="1"/>
  <c r="N97" i="1"/>
  <c r="J97" i="1"/>
  <c r="M96" i="1"/>
  <c r="O96" i="1"/>
  <c r="N96" i="1"/>
  <c r="J96" i="1"/>
  <c r="M95" i="1"/>
  <c r="M94" i="1"/>
  <c r="O95" i="1"/>
  <c r="N95" i="1"/>
  <c r="J95" i="1"/>
  <c r="O94" i="1"/>
  <c r="N94" i="1"/>
  <c r="J94" i="1"/>
  <c r="M93" i="1"/>
  <c r="O93" i="1"/>
  <c r="N93" i="1"/>
  <c r="J93" i="1"/>
  <c r="O92" i="1"/>
  <c r="N92" i="1"/>
  <c r="M92" i="1"/>
  <c r="J92" i="1"/>
  <c r="M91" i="1"/>
  <c r="O91" i="1"/>
  <c r="N91" i="1"/>
  <c r="J91" i="1"/>
  <c r="M90" i="1"/>
  <c r="O90" i="1"/>
  <c r="N90" i="1"/>
  <c r="J90" i="1"/>
  <c r="M89" i="1"/>
  <c r="O89" i="1"/>
  <c r="N89" i="1"/>
  <c r="J89" i="1"/>
  <c r="M88" i="1"/>
  <c r="M87" i="1"/>
  <c r="O88" i="1"/>
  <c r="N88" i="1"/>
  <c r="J88" i="1"/>
  <c r="O87" i="1"/>
  <c r="N87" i="1"/>
  <c r="J87" i="1"/>
  <c r="O86" i="1"/>
  <c r="N86" i="1"/>
  <c r="M86" i="1"/>
  <c r="J86" i="1"/>
  <c r="O85" i="1"/>
  <c r="N85" i="1"/>
  <c r="M85" i="1"/>
  <c r="J85" i="1"/>
  <c r="O84" i="1"/>
  <c r="N84" i="1"/>
  <c r="M84" i="1"/>
  <c r="J84" i="1"/>
  <c r="O83" i="1"/>
  <c r="N83" i="1"/>
  <c r="M83" i="1"/>
  <c r="J83" i="1"/>
  <c r="O82" i="1"/>
  <c r="N82" i="1"/>
  <c r="M82" i="1"/>
  <c r="J82" i="1"/>
  <c r="O81" i="1"/>
  <c r="N81" i="1"/>
  <c r="M81" i="1"/>
  <c r="J81" i="1"/>
  <c r="O80" i="1"/>
  <c r="N80" i="1"/>
  <c r="M80" i="1"/>
  <c r="J80" i="1"/>
  <c r="O79" i="1"/>
  <c r="O78" i="1"/>
  <c r="O77" i="1"/>
  <c r="O76" i="1"/>
  <c r="N79" i="1"/>
  <c r="N78" i="1"/>
  <c r="N77" i="1"/>
  <c r="N76" i="1"/>
  <c r="M79" i="1"/>
  <c r="M78" i="1"/>
  <c r="M77" i="1"/>
  <c r="M76" i="1"/>
  <c r="J79" i="1"/>
  <c r="J78" i="1"/>
  <c r="J77" i="1"/>
  <c r="J76" i="1"/>
  <c r="O75" i="1"/>
  <c r="N75" i="1"/>
  <c r="M75" i="1"/>
  <c r="J75" i="1"/>
  <c r="O74" i="1"/>
  <c r="N74" i="1"/>
  <c r="M74" i="1"/>
  <c r="J74" i="1"/>
  <c r="O73" i="1"/>
  <c r="N73" i="1"/>
  <c r="M73" i="1"/>
  <c r="J73" i="1"/>
  <c r="O72" i="1"/>
  <c r="N72" i="1"/>
  <c r="M72" i="1"/>
  <c r="J72" i="1"/>
  <c r="O71" i="1"/>
  <c r="N71" i="1"/>
  <c r="M71" i="1"/>
  <c r="J71" i="1"/>
  <c r="O70" i="1"/>
  <c r="N70" i="1"/>
  <c r="M70" i="1"/>
  <c r="J70" i="1"/>
  <c r="O69" i="1"/>
  <c r="N69" i="1"/>
  <c r="M69" i="1"/>
  <c r="J69" i="1"/>
  <c r="O68" i="1"/>
  <c r="N68" i="1"/>
  <c r="M68" i="1"/>
  <c r="J68" i="1"/>
  <c r="O67" i="1"/>
  <c r="N67" i="1"/>
  <c r="M67" i="1"/>
  <c r="J67" i="1"/>
  <c r="O66" i="1"/>
  <c r="N66" i="1"/>
  <c r="M66" i="1"/>
  <c r="J66" i="1"/>
  <c r="O65" i="1"/>
  <c r="N65" i="1"/>
  <c r="M65" i="1"/>
  <c r="J65" i="1"/>
  <c r="O64" i="1"/>
  <c r="N64" i="1"/>
  <c r="M64" i="1"/>
  <c r="J64" i="1"/>
  <c r="O63" i="1"/>
  <c r="N63" i="1"/>
  <c r="M63" i="1"/>
  <c r="J63" i="1"/>
  <c r="O62" i="1"/>
  <c r="N62" i="1"/>
  <c r="M62" i="1"/>
  <c r="J62" i="1"/>
  <c r="O61" i="1"/>
  <c r="N61" i="1"/>
  <c r="M61" i="1"/>
  <c r="J61" i="1"/>
  <c r="O60" i="1"/>
  <c r="N60" i="1"/>
  <c r="M60" i="1"/>
  <c r="J60" i="1"/>
  <c r="O59" i="1"/>
  <c r="N59" i="1"/>
  <c r="M59" i="1"/>
  <c r="J59" i="1"/>
  <c r="O58" i="1"/>
  <c r="N58" i="1"/>
  <c r="M58" i="1"/>
  <c r="J58" i="1"/>
  <c r="O57" i="1"/>
  <c r="N57" i="1"/>
  <c r="M57" i="1"/>
  <c r="J57" i="1"/>
  <c r="O56" i="1"/>
  <c r="N56" i="1"/>
  <c r="M56" i="1"/>
  <c r="J56" i="1"/>
  <c r="O55" i="1"/>
  <c r="N55" i="1"/>
  <c r="M55" i="1"/>
  <c r="J55" i="1"/>
  <c r="O54" i="1"/>
  <c r="N54" i="1"/>
  <c r="M54" i="1"/>
  <c r="J54" i="1"/>
  <c r="O53" i="1"/>
  <c r="N53" i="1"/>
  <c r="M53" i="1"/>
  <c r="J53" i="1"/>
  <c r="O52" i="1"/>
  <c r="N52" i="1"/>
  <c r="M52" i="1"/>
  <c r="J52" i="1"/>
  <c r="O51" i="1"/>
  <c r="N51" i="1"/>
  <c r="M51" i="1"/>
  <c r="J51" i="1"/>
  <c r="O50" i="1"/>
  <c r="N50" i="1"/>
  <c r="M50" i="1"/>
  <c r="J50" i="1"/>
  <c r="O49" i="1"/>
  <c r="N49" i="1"/>
  <c r="M49" i="1"/>
  <c r="J49" i="1"/>
  <c r="O48" i="1"/>
  <c r="N48" i="1"/>
  <c r="M48" i="1"/>
  <c r="J48" i="1"/>
  <c r="O47" i="1"/>
  <c r="N47" i="1"/>
  <c r="M47" i="1"/>
  <c r="J47" i="1"/>
  <c r="O46" i="1"/>
  <c r="N46" i="1"/>
  <c r="M46" i="1"/>
  <c r="J46" i="1"/>
  <c r="O45" i="1"/>
  <c r="N45" i="1"/>
  <c r="M45" i="1"/>
  <c r="J45" i="1"/>
  <c r="O44" i="1"/>
  <c r="N44" i="1"/>
  <c r="M44" i="1"/>
  <c r="J44" i="1"/>
  <c r="O43" i="1"/>
  <c r="N43" i="1"/>
  <c r="M43" i="1"/>
  <c r="J43" i="1"/>
  <c r="O42" i="1"/>
  <c r="N42" i="1"/>
  <c r="M42" i="1"/>
  <c r="J42" i="1"/>
  <c r="O41" i="1"/>
  <c r="N41" i="1"/>
  <c r="M41" i="1"/>
  <c r="J41" i="1"/>
  <c r="O40" i="1"/>
  <c r="N40" i="1"/>
  <c r="M40" i="1"/>
  <c r="J40" i="1"/>
  <c r="O39" i="1"/>
  <c r="N39" i="1"/>
  <c r="M39" i="1"/>
  <c r="J39" i="1"/>
  <c r="O38" i="1"/>
  <c r="N38" i="1"/>
  <c r="M38" i="1"/>
  <c r="J38" i="1"/>
  <c r="O37" i="1"/>
  <c r="N37" i="1"/>
  <c r="M37" i="1"/>
  <c r="J37" i="1"/>
  <c r="O36" i="1"/>
  <c r="N36" i="1"/>
  <c r="M36" i="1"/>
  <c r="J36" i="1"/>
  <c r="O35" i="1"/>
  <c r="N35" i="1"/>
  <c r="M35" i="1"/>
  <c r="J35" i="1"/>
  <c r="O34" i="1"/>
  <c r="N34" i="1"/>
  <c r="M34" i="1"/>
  <c r="J34" i="1"/>
  <c r="O33" i="1"/>
  <c r="N33" i="1"/>
  <c r="M33" i="1"/>
  <c r="J33" i="1"/>
  <c r="O32" i="1"/>
  <c r="N32" i="1"/>
  <c r="M32" i="1"/>
  <c r="J32" i="1"/>
  <c r="O31" i="1"/>
  <c r="N31" i="1"/>
  <c r="M31" i="1"/>
  <c r="J31" i="1"/>
  <c r="O30" i="1"/>
  <c r="N30" i="1"/>
  <c r="M30" i="1"/>
  <c r="J30" i="1"/>
  <c r="O29" i="1"/>
  <c r="N29" i="1"/>
  <c r="M29" i="1"/>
  <c r="J29" i="1"/>
  <c r="O28" i="1"/>
  <c r="N28" i="1"/>
  <c r="M28" i="1"/>
  <c r="J28" i="1"/>
  <c r="O27" i="1"/>
  <c r="N27" i="1"/>
  <c r="M27" i="1"/>
  <c r="J27" i="1"/>
  <c r="O26" i="1"/>
  <c r="N26" i="1"/>
  <c r="M26" i="1"/>
  <c r="J26" i="1"/>
  <c r="O25" i="1"/>
  <c r="N25" i="1"/>
  <c r="M25" i="1"/>
  <c r="J25" i="1"/>
  <c r="O24" i="1"/>
  <c r="N24" i="1"/>
  <c r="M24" i="1"/>
  <c r="J24" i="1"/>
  <c r="O23" i="1"/>
  <c r="N23" i="1"/>
  <c r="M23" i="1"/>
  <c r="J23" i="1"/>
  <c r="O22" i="1"/>
  <c r="N22" i="1"/>
  <c r="M22" i="1"/>
  <c r="J22" i="1"/>
  <c r="O21" i="1"/>
  <c r="N21" i="1"/>
  <c r="M21" i="1"/>
  <c r="J21" i="1"/>
  <c r="O20" i="1"/>
  <c r="N20" i="1"/>
  <c r="M20" i="1"/>
  <c r="J20" i="1"/>
  <c r="O19" i="1"/>
  <c r="N19" i="1"/>
  <c r="M19" i="1"/>
  <c r="J19" i="1"/>
  <c r="O18" i="1"/>
  <c r="N18" i="1"/>
  <c r="M18" i="1"/>
  <c r="J18" i="1"/>
  <c r="O17" i="1"/>
  <c r="N17" i="1"/>
  <c r="M17" i="1"/>
  <c r="J17" i="1"/>
  <c r="O16" i="1"/>
  <c r="N16" i="1"/>
  <c r="M16" i="1"/>
  <c r="J16" i="1"/>
  <c r="O15" i="1"/>
  <c r="N15" i="1"/>
  <c r="M15" i="1"/>
  <c r="J15" i="1"/>
  <c r="O14" i="1"/>
  <c r="N14" i="1"/>
  <c r="M14" i="1"/>
  <c r="J14" i="1"/>
  <c r="O13" i="1"/>
  <c r="N13" i="1"/>
  <c r="M13" i="1"/>
  <c r="J13" i="1"/>
  <c r="O12" i="1"/>
  <c r="N12" i="1"/>
  <c r="M12" i="1"/>
  <c r="J12" i="1"/>
  <c r="O11" i="1"/>
  <c r="N11" i="1"/>
  <c r="M11" i="1"/>
  <c r="J11" i="1"/>
  <c r="O10" i="1"/>
  <c r="N10" i="1"/>
  <c r="M10" i="1"/>
  <c r="J10" i="1"/>
  <c r="O9" i="1"/>
  <c r="N9" i="1"/>
  <c r="M9" i="1"/>
  <c r="J9" i="1"/>
  <c r="O8" i="1"/>
  <c r="N8" i="1"/>
  <c r="M8" i="1"/>
  <c r="I8" i="1"/>
  <c r="F5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E74A6A-4B05-49AB-9AA1-87442915460D}" keepAlive="1" name="Query - getPath" description="Connection to the 'getPath' query in the workbook." type="5" refreshedVersion="0" background="1">
    <dbPr connection="Provider=Microsoft.Mashup.OleDb.1;Data Source=$Workbook$;Location=getPath;Extended Properties=&quot;&quot;" command="SELECT * FROM [getPath]"/>
  </connection>
  <connection id="2" xr16:uid="{9E260450-DEC0-4015-996D-0E5C8965EBCC}" keepAlive="1" name="Query - Secondary" description="Connection to the 'Secondary' query in the workbook." type="5" refreshedVersion="8" background="1" saveData="1">
    <dbPr connection="Provider=Microsoft.Mashup.OleDb.1;Data Source=$Workbook$;Location=Secondary;Extended Properties=&quot;&quot;" command="SELECT * FROM [Secondary]"/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<sst xmlns="http://schemas.openxmlformats.org/spreadsheetml/2006/main" count="144" uniqueCount="45">
  <si>
    <t>T&amp;M Grain Transport Cost Index Calculations</t>
  </si>
  <si>
    <t>ENTER DATA IN Columns B..E, COPY G...K and Extend G...K to calculate data for current week</t>
  </si>
  <si>
    <t>CHANGE CELL REF for most current week and SEND A4...F4 to USDA</t>
  </si>
  <si>
    <t>Monthly Averaged Tariffs
 with Fuel Surcharges per car</t>
  </si>
  <si>
    <t>Weekly Data</t>
  </si>
  <si>
    <t>Diesel</t>
  </si>
  <si>
    <t>Secondary</t>
  </si>
  <si>
    <t>Ocean</t>
  </si>
  <si>
    <t>Weekly Index</t>
  </si>
  <si>
    <t>Base Year=2000, Value</t>
  </si>
  <si>
    <t>Date</t>
  </si>
  <si>
    <t>Price</t>
  </si>
  <si>
    <t>Non-shuttle</t>
  </si>
  <si>
    <t>Shuttle</t>
  </si>
  <si>
    <t>River</t>
  </si>
  <si>
    <t>Gulf</t>
  </si>
  <si>
    <t>PNW</t>
  </si>
  <si>
    <t>Truck</t>
  </si>
  <si>
    <t>Non-shuttle train</t>
  </si>
  <si>
    <t>Shuttle train</t>
  </si>
  <si>
    <t>Barge</t>
  </si>
  <si>
    <t>Gulf ocean vessel</t>
  </si>
  <si>
    <t>Pacific</t>
  </si>
  <si>
    <t>Unit</t>
  </si>
  <si>
    <t>n/a</t>
  </si>
  <si>
    <t>One week Lag</t>
  </si>
  <si>
    <t xml:space="preserve">  </t>
  </si>
  <si>
    <t xml:space="preserve"> </t>
  </si>
  <si>
    <t>``</t>
  </si>
  <si>
    <t>Table 1</t>
  </si>
  <si>
    <r>
      <t>Grain transport cost indicators</t>
    </r>
    <r>
      <rPr>
        <b/>
        <vertAlign val="superscript"/>
        <sz val="11"/>
        <rFont val="Times New Roman"/>
        <family val="1"/>
      </rPr>
      <t>1</t>
    </r>
  </si>
  <si>
    <t>Rail</t>
  </si>
  <si>
    <t>For the week ending</t>
  </si>
  <si>
    <t>Non-Shuttle</t>
  </si>
  <si>
    <r>
      <t>1</t>
    </r>
    <r>
      <rPr>
        <sz val="8"/>
        <rFont val="Times New Roman"/>
        <family val="1"/>
      </rPr>
      <t>Indicator: Base year 2000 = 100. Weekly updates include truck = diesel ($/gallon); rail = near-month secondary rail market bid and monthly tariff</t>
    </r>
  </si>
  <si>
    <t>rate with fuel surcharge ($/car); barge = Illinois River barge rate (index = percent of tariff rate); ocean = routes to Japan ($/metric ton);</t>
  </si>
  <si>
    <t>n/a = not available due to holiday.</t>
  </si>
  <si>
    <t>Source:  USDA, Agricultural Marketing Service.</t>
  </si>
  <si>
    <r>
      <t>Grain transport cost indicators</t>
    </r>
    <r>
      <rPr>
        <b/>
        <vertAlign val="superscript"/>
        <sz val="12"/>
        <rFont val="Times New Roman"/>
        <family val="1"/>
      </rPr>
      <t>1</t>
    </r>
  </si>
  <si>
    <t>For the week ending:</t>
  </si>
  <si>
    <r>
      <t>1</t>
    </r>
    <r>
      <rPr>
        <sz val="12"/>
        <rFont val="Times New Roman"/>
        <family val="1"/>
      </rPr>
      <t>Indicator: Base year 2000 = 100. Weekly updates include truck = diesel ($/gallon); rail = near-month secondary rail market bid and monthly tariff</t>
    </r>
  </si>
  <si>
    <t>n/a = not available.</t>
  </si>
  <si>
    <t>Alt Text: This line chart shows indices of the cost of transportation for each mode over time.</t>
  </si>
  <si>
    <t>Rank.Week Ending</t>
  </si>
  <si>
    <t xml:space="preserve">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</si>
</sst>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_)"/>
    <numFmt numFmtId="165" formatCode="0_)"/>
    <numFmt numFmtId="166" formatCode="mm/dd/yy;@"/>
    <numFmt numFmtId="167" formatCode="0.0"/>
    <numFmt numFmtId="168" formatCode="0.0%"/>
    <numFmt numFmtId="169" formatCode="mmm\ dd\,\ yyyy"/>
    <numFmt numFmtId="170" formatCode="m/d/yy;@"/>
  </numFmts>
  <fonts count="23" x14ac:knownFonts="1">
    <font>
      <sz val="12"/>
      <name val="Arial"/>
    </font>
    <font>
      <sz val="10"/>
      <name val="Arial"/>
      <family val="2"/>
    </font>
    <font>
      <sz val="10"/>
      <name val="Times New Roman"/>
      <family val="1"/>
    </font>
    <font>
      <sz val="12"/>
      <name val="Times New Roman"/>
      <family val="1"/>
    </font>
    <font>
      <sz val="10"/>
      <color indexed="12"/>
      <name val="Times New Roman"/>
      <family val="1"/>
    </font>
    <font>
      <b/>
      <sz val="10"/>
      <name val="Times New Roman"/>
      <family val="1"/>
    </font>
    <font>
      <i/>
      <sz val="10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sz val="8"/>
      <name val="Arial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name val="Times New Roman"/>
      <family val="1"/>
    </font>
    <font>
      <b/>
      <sz val="6"/>
      <color indexed="9"/>
      <name val="Times New Roman"/>
      <family val="1"/>
    </font>
    <font>
      <b/>
      <sz val="11"/>
      <name val="Times New Roman"/>
      <family val="1"/>
    </font>
    <font>
      <b/>
      <vertAlign val="superscript"/>
      <sz val="11"/>
      <name val="Times New Roman"/>
      <family val="1"/>
    </font>
    <font>
      <vertAlign val="superscript"/>
      <sz val="8"/>
      <name val="Times New Roman"/>
      <family val="1"/>
    </font>
    <font>
      <sz val="12"/>
      <name val="Arial"/>
      <family val="2"/>
    </font>
    <font>
      <sz val="10"/>
      <name val="Arial"/>
      <family val="2"/>
    </font>
    <font>
      <sz val="12"/>
      <color rgb="FFFF0000"/>
      <name val="Times New Roman"/>
      <family val="1"/>
    </font>
    <font>
      <b/>
      <vertAlign val="superscript"/>
      <sz val="12"/>
      <name val="Times New Roman"/>
      <family val="1"/>
    </font>
    <font>
      <vertAlign val="superscript"/>
      <sz val="12"/>
      <name val="Times New Roman"/>
      <family val="1"/>
    </font>
    <font>
      <b/>
      <sz val="12"/>
      <color theme="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9" fontId="17" fillId="0" borderId="0" applyFont="0" applyFill="0" applyBorder="0" applyAlignment="0" applyProtection="0"/>
    <xf numFmtId="0" fontId="18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9" fontId="1" fillId="0" borderId="0" applyFill="0" applyBorder="0" applyAlignment="0" applyProtection="0">
      <alignment wrapText="1"/>
    </xf>
    <xf numFmtId="43" fontId="1" fillId="0" borderId="0" applyFont="0" applyFill="0" applyBorder="0" applyAlignment="0" applyProtection="0"/>
    <xf numFmtId="0" fontId="1" fillId="0" borderId="0"/>
    <xf numFmtId="0" fontId="1" fillId="0" borderId="0"/>
  </cellStyleXfs>
  <cellXfs count="9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0" xfId="0" applyFont="1"/>
    <xf numFmtId="164" fontId="2" fillId="0" borderId="0" xfId="0" applyNumberFormat="1" applyFont="1"/>
    <xf numFmtId="9" fontId="2" fillId="0" borderId="0" xfId="0" applyNumberFormat="1" applyFont="1" applyAlignment="1">
      <alignment horizontal="right"/>
    </xf>
    <xf numFmtId="0" fontId="5" fillId="0" borderId="0" xfId="0" applyFont="1" applyAlignment="1">
      <alignment horizontal="left"/>
    </xf>
    <xf numFmtId="164" fontId="6" fillId="0" borderId="0" xfId="0" applyNumberFormat="1" applyFont="1"/>
    <xf numFmtId="165" fontId="6" fillId="0" borderId="0" xfId="0" applyNumberFormat="1" applyFont="1"/>
    <xf numFmtId="165" fontId="2" fillId="0" borderId="0" xfId="0" applyNumberFormat="1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7" fillId="0" borderId="0" xfId="0" applyFont="1"/>
    <xf numFmtId="0" fontId="11" fillId="2" borderId="1" xfId="0" applyFont="1" applyFill="1" applyBorder="1"/>
    <xf numFmtId="2" fontId="5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0" xfId="0" applyFont="1" applyFill="1"/>
    <xf numFmtId="0" fontId="1" fillId="0" borderId="0" xfId="0" applyFont="1" applyAlignment="1">
      <alignment horizontal="right"/>
    </xf>
    <xf numFmtId="1" fontId="6" fillId="0" borderId="0" xfId="0" applyNumberFormat="1" applyFont="1"/>
    <xf numFmtId="166" fontId="13" fillId="2" borderId="0" xfId="0" applyNumberFormat="1" applyFont="1" applyFill="1"/>
    <xf numFmtId="9" fontId="13" fillId="2" borderId="0" xfId="0" applyNumberFormat="1" applyFont="1" applyFill="1" applyAlignment="1">
      <alignment horizontal="center"/>
    </xf>
    <xf numFmtId="1" fontId="2" fillId="0" borderId="0" xfId="0" applyNumberFormat="1" applyFont="1"/>
    <xf numFmtId="9" fontId="3" fillId="0" borderId="0" xfId="0" applyNumberFormat="1" applyFont="1" applyAlignment="1">
      <alignment horizontal="right"/>
    </xf>
    <xf numFmtId="9" fontId="2" fillId="0" borderId="0" xfId="0" applyNumberFormat="1" applyFont="1"/>
    <xf numFmtId="9" fontId="3" fillId="0" borderId="0" xfId="0" applyNumberFormat="1" applyFont="1"/>
    <xf numFmtId="9" fontId="2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0" fontId="11" fillId="2" borderId="0" xfId="0" applyFont="1" applyFill="1"/>
    <xf numFmtId="166" fontId="11" fillId="2" borderId="0" xfId="0" applyNumberFormat="1" applyFont="1" applyFill="1" applyAlignment="1">
      <alignment horizontal="left"/>
    </xf>
    <xf numFmtId="1" fontId="2" fillId="0" borderId="0" xfId="0" applyNumberFormat="1" applyFont="1" applyAlignment="1">
      <alignment horizontal="right"/>
    </xf>
    <xf numFmtId="0" fontId="12" fillId="3" borderId="0" xfId="0" applyFont="1" applyFill="1"/>
    <xf numFmtId="0" fontId="8" fillId="3" borderId="0" xfId="0" applyFont="1" applyFill="1"/>
    <xf numFmtId="0" fontId="14" fillId="2" borderId="1" xfId="0" applyFont="1" applyFill="1" applyBorder="1"/>
    <xf numFmtId="0" fontId="10" fillId="4" borderId="0" xfId="0" applyFont="1" applyFill="1"/>
    <xf numFmtId="0" fontId="10" fillId="4" borderId="2" xfId="0" applyFont="1" applyFill="1" applyBorder="1" applyAlignment="1">
      <alignment horizontal="centerContinuous"/>
    </xf>
    <xf numFmtId="0" fontId="11" fillId="4" borderId="1" xfId="0" applyFont="1" applyFill="1" applyBorder="1"/>
    <xf numFmtId="0" fontId="10" fillId="4" borderId="1" xfId="0" applyFont="1" applyFill="1" applyBorder="1"/>
    <xf numFmtId="0" fontId="10" fillId="4" borderId="1" xfId="0" applyFont="1" applyFill="1" applyBorder="1" applyAlignment="1">
      <alignment horizontal="center"/>
    </xf>
    <xf numFmtId="0" fontId="16" fillId="2" borderId="0" xfId="0" applyFont="1" applyFill="1" applyAlignment="1">
      <alignment horizontal="left"/>
    </xf>
    <xf numFmtId="0" fontId="0" fillId="3" borderId="0" xfId="0" applyFill="1"/>
    <xf numFmtId="166" fontId="11" fillId="2" borderId="1" xfId="0" applyNumberFormat="1" applyFont="1" applyFill="1" applyBorder="1" applyAlignment="1">
      <alignment horizontal="left"/>
    </xf>
    <xf numFmtId="1" fontId="11" fillId="2" borderId="1" xfId="0" applyNumberFormat="1" applyFont="1" applyFill="1" applyBorder="1" applyAlignment="1">
      <alignment horizontal="center"/>
    </xf>
    <xf numFmtId="0" fontId="10" fillId="4" borderId="2" xfId="0" applyFont="1" applyFill="1" applyBorder="1"/>
    <xf numFmtId="164" fontId="2" fillId="5" borderId="0" xfId="0" applyNumberFormat="1" applyFont="1" applyFill="1"/>
    <xf numFmtId="2" fontId="2" fillId="0" borderId="0" xfId="0" applyNumberFormat="1" applyFont="1"/>
    <xf numFmtId="14" fontId="2" fillId="0" borderId="0" xfId="0" applyNumberFormat="1" applyFont="1"/>
    <xf numFmtId="1" fontId="2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168" fontId="2" fillId="0" borderId="0" xfId="1" applyNumberFormat="1" applyFont="1" applyAlignment="1" applyProtection="1">
      <alignment horizontal="right"/>
    </xf>
    <xf numFmtId="2" fontId="2" fillId="6" borderId="0" xfId="0" applyNumberFormat="1" applyFont="1" applyFill="1" applyAlignment="1">
      <alignment horizontal="right"/>
    </xf>
    <xf numFmtId="1" fontId="2" fillId="0" borderId="0" xfId="1" applyNumberFormat="1" applyFont="1" applyAlignment="1" applyProtection="1">
      <alignment horizontal="right"/>
    </xf>
    <xf numFmtId="14" fontId="3" fillId="0" borderId="0" xfId="0" applyNumberFormat="1" applyFont="1"/>
    <xf numFmtId="1" fontId="19" fillId="5" borderId="0" xfId="0" applyNumberFormat="1" applyFont="1" applyFill="1" applyAlignment="1">
      <alignment horizontal="right"/>
    </xf>
    <xf numFmtId="9" fontId="2" fillId="0" borderId="0" xfId="1" applyFont="1" applyAlignment="1" applyProtection="1">
      <alignment horizontal="right"/>
    </xf>
    <xf numFmtId="0" fontId="2" fillId="6" borderId="0" xfId="0" applyFont="1" applyFill="1" applyAlignment="1">
      <alignment horizontal="left"/>
    </xf>
    <xf numFmtId="3" fontId="2" fillId="6" borderId="0" xfId="0" applyNumberFormat="1" applyFont="1" applyFill="1"/>
    <xf numFmtId="1" fontId="2" fillId="6" borderId="0" xfId="0" applyNumberFormat="1" applyFont="1" applyFill="1"/>
    <xf numFmtId="0" fontId="2" fillId="6" borderId="0" xfId="0" applyFont="1" applyFill="1" applyAlignment="1">
      <alignment horizontal="right"/>
    </xf>
    <xf numFmtId="1" fontId="2" fillId="0" borderId="0" xfId="0" quotePrefix="1" applyNumberFormat="1" applyFont="1" applyAlignment="1">
      <alignment horizontal="right"/>
    </xf>
    <xf numFmtId="1" fontId="2" fillId="0" borderId="0" xfId="0" quotePrefix="1" applyNumberFormat="1" applyFont="1" applyAlignment="1">
      <alignment horizontal="left" indent="3"/>
    </xf>
    <xf numFmtId="170" fontId="6" fillId="0" borderId="0" xfId="0" applyNumberFormat="1" applyFont="1"/>
    <xf numFmtId="166" fontId="6" fillId="0" borderId="0" xfId="0" applyNumberFormat="1" applyFont="1"/>
    <xf numFmtId="0" fontId="17" fillId="3" borderId="0" xfId="0" applyFont="1" applyFill="1"/>
    <xf numFmtId="0" fontId="0" fillId="0" borderId="0" xfId="0" applyAlignment="1">
      <alignment vertical="center"/>
    </xf>
    <xf numFmtId="166" fontId="3" fillId="8" borderId="3" xfId="0" applyNumberFormat="1" applyFont="1" applyFill="1" applyBorder="1" applyAlignment="1">
      <alignment horizontal="left" vertical="center"/>
    </xf>
    <xf numFmtId="1" fontId="3" fillId="8" borderId="3" xfId="0" applyNumberFormat="1" applyFont="1" applyFill="1" applyBorder="1" applyAlignment="1">
      <alignment horizontal="center" vertical="center"/>
    </xf>
    <xf numFmtId="0" fontId="3" fillId="3" borderId="0" xfId="0" applyFont="1" applyFill="1"/>
    <xf numFmtId="0" fontId="21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14" fontId="0" fillId="0" borderId="0" xfId="0" applyNumberFormat="1"/>
    <xf numFmtId="0" fontId="0" fillId="0" borderId="1" xfId="0" applyBorder="1"/>
    <xf numFmtId="0" fontId="7" fillId="3" borderId="1" xfId="0" applyFont="1" applyFill="1" applyBorder="1"/>
    <xf numFmtId="0" fontId="3" fillId="3" borderId="1" xfId="0" applyFont="1" applyFill="1" applyBorder="1"/>
    <xf numFmtId="0" fontId="0" fillId="3" borderId="0" xfId="0" applyFill="1" applyAlignment="1">
      <alignment vertical="center"/>
    </xf>
    <xf numFmtId="0" fontId="10" fillId="4" borderId="2" xfId="0" applyFont="1" applyFill="1" applyBorder="1" applyAlignment="1">
      <alignment horizontal="center"/>
    </xf>
    <xf numFmtId="0" fontId="22" fillId="7" borderId="3" xfId="0" applyFont="1" applyFill="1" applyBorder="1" applyAlignment="1">
      <alignment horizontal="center" vertical="center"/>
    </xf>
    <xf numFmtId="1" fontId="3" fillId="0" borderId="0" xfId="0" applyNumberFormat="1" applyFont="1"/>
    <xf numFmtId="1" fontId="7" fillId="0" borderId="0" xfId="0" applyNumberFormat="1" applyFont="1"/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22" fillId="7" borderId="3" xfId="0" applyFont="1" applyFill="1" applyBorder="1" applyAlignment="1">
      <alignment horizontal="center" vertical="center"/>
    </xf>
    <xf numFmtId="0" fontId="22" fillId="7" borderId="3" xfId="0" applyFont="1" applyFill="1" applyBorder="1" applyAlignment="1">
      <alignment vertical="center"/>
    </xf>
    <xf numFmtId="0" fontId="22" fillId="7" borderId="4" xfId="0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/>
    </xf>
  </cellXfs>
  <cellStyles count="9">
    <cellStyle name="Comma 2" xfId="6" xr:uid="{00000000-0005-0000-0000-000000000000}"/>
    <cellStyle name="Currency 2" xfId="3" xr:uid="{00000000-0005-0000-0000-000001000000}"/>
    <cellStyle name="Normal" xfId="0" builtinId="0"/>
    <cellStyle name="Normal 2" xfId="2" xr:uid="{00000000-0005-0000-0000-000003000000}"/>
    <cellStyle name="Normal 2 2" xfId="8" xr:uid="{F1C4E369-A323-4BB3-8757-894AD80C99DD}"/>
    <cellStyle name="Normal 2 3" xfId="7" xr:uid="{CA8A4328-F970-4757-AE64-D6503A719FAC}"/>
    <cellStyle name="Percent" xfId="1" builtinId="5"/>
    <cellStyle name="Percent 2" xfId="4" xr:uid="{00000000-0005-0000-0000-000005000000}"/>
    <cellStyle name="Style 27" xfId="5" xr:uid="{00000000-0005-0000-0000-000006000000}"/>
  </cellStyles>
  <dxfs count="1">
    <dxf>
      <numFmt numFmtId="19" formatCode="m/d/yyyy"/>
    </dxf>
  </dxfs>
  <tableStyles count="0" defaultTableStyle="TableStyleMedium9" defaultPivotStyle="PivotStyleLight16"/>
  <colors>
    <mruColors>
      <color rgb="FF5CA2BB"/>
      <color rgb="FF3E7D93"/>
      <color rgb="FF0064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533350402798934E-2"/>
          <c:y val="0.16070108177194353"/>
          <c:w val="0.88268417735452342"/>
          <c:h val="0.64233948680553021"/>
        </c:manualLayout>
      </c:layout>
      <c:lineChart>
        <c:grouping val="standard"/>
        <c:varyColors val="0"/>
        <c:ser>
          <c:idx val="0"/>
          <c:order val="0"/>
          <c:tx>
            <c:strRef>
              <c:f>Data!$J$7</c:f>
              <c:strCache>
                <c:ptCount val="1"/>
                <c:pt idx="0">
                  <c:v>Truck</c:v>
                </c:pt>
              </c:strCache>
            </c:strRef>
          </c:tx>
          <c:spPr>
            <a:ln w="38100" cap="rnd">
              <a:solidFill>
                <a:srgbClr val="C00000"/>
              </a:solidFill>
              <a:prstDash val="lgDash"/>
              <a:round/>
              <a:extLst>
                <a:ext uri="{C807C97D-BFC1-408E-A445-0C87EB9F89A2}">
                  <ask:lineSketchStyleProps xmlns:ask="http://schemas.microsoft.com/office/drawing/2018/sketchyshapes">
                    <ask:type>
                      <ask:lineSketchNone/>
                    </ask:type>
                  </ask:lineSketchStyleProps>
                </a:ext>
              </a:extLst>
            </a:ln>
            <a:effectLst/>
          </c:spPr>
          <c:marker>
            <c:symbol val="none"/>
          </c:marker>
          <c:cat>
            <c:numRef>
              <c:f>Data!$I$1066:$I$1186</c:f>
              <c:numCache>
                <c:formatCode>m/d/yy;@</c:formatCode>
                <c:ptCount val="121"/>
                <c:pt idx="0">
                  <c:v>44895</c:v>
                </c:pt>
                <c:pt idx="1">
                  <c:v>44902</c:v>
                </c:pt>
                <c:pt idx="2">
                  <c:v>44909</c:v>
                </c:pt>
                <c:pt idx="3">
                  <c:v>44916</c:v>
                </c:pt>
                <c:pt idx="4">
                  <c:v>44923</c:v>
                </c:pt>
                <c:pt idx="5">
                  <c:v>44930</c:v>
                </c:pt>
                <c:pt idx="6">
                  <c:v>44937</c:v>
                </c:pt>
                <c:pt idx="7">
                  <c:v>44944</c:v>
                </c:pt>
                <c:pt idx="8">
                  <c:v>44951</c:v>
                </c:pt>
                <c:pt idx="9">
                  <c:v>44958</c:v>
                </c:pt>
                <c:pt idx="10">
                  <c:v>44965</c:v>
                </c:pt>
                <c:pt idx="11">
                  <c:v>44972</c:v>
                </c:pt>
                <c:pt idx="12">
                  <c:v>44979</c:v>
                </c:pt>
                <c:pt idx="13">
                  <c:v>44986</c:v>
                </c:pt>
                <c:pt idx="14">
                  <c:v>44993</c:v>
                </c:pt>
                <c:pt idx="15">
                  <c:v>45000</c:v>
                </c:pt>
                <c:pt idx="16">
                  <c:v>45007</c:v>
                </c:pt>
                <c:pt idx="17">
                  <c:v>45014</c:v>
                </c:pt>
                <c:pt idx="18">
                  <c:v>45021</c:v>
                </c:pt>
                <c:pt idx="19">
                  <c:v>45028</c:v>
                </c:pt>
                <c:pt idx="20">
                  <c:v>45035</c:v>
                </c:pt>
                <c:pt idx="21">
                  <c:v>45042</c:v>
                </c:pt>
                <c:pt idx="22">
                  <c:v>45049</c:v>
                </c:pt>
                <c:pt idx="23">
                  <c:v>45056</c:v>
                </c:pt>
                <c:pt idx="24">
                  <c:v>45063</c:v>
                </c:pt>
                <c:pt idx="25">
                  <c:v>45070</c:v>
                </c:pt>
                <c:pt idx="26">
                  <c:v>45077</c:v>
                </c:pt>
                <c:pt idx="27">
                  <c:v>45084</c:v>
                </c:pt>
                <c:pt idx="28">
                  <c:v>45091</c:v>
                </c:pt>
                <c:pt idx="29">
                  <c:v>45098</c:v>
                </c:pt>
                <c:pt idx="30">
                  <c:v>45105</c:v>
                </c:pt>
                <c:pt idx="31">
                  <c:v>45112</c:v>
                </c:pt>
                <c:pt idx="32">
                  <c:v>45119</c:v>
                </c:pt>
                <c:pt idx="33">
                  <c:v>45126</c:v>
                </c:pt>
                <c:pt idx="34">
                  <c:v>45133</c:v>
                </c:pt>
                <c:pt idx="35">
                  <c:v>45140</c:v>
                </c:pt>
                <c:pt idx="36">
                  <c:v>45147</c:v>
                </c:pt>
                <c:pt idx="37">
                  <c:v>45154</c:v>
                </c:pt>
                <c:pt idx="38">
                  <c:v>45161</c:v>
                </c:pt>
                <c:pt idx="39">
                  <c:v>45168</c:v>
                </c:pt>
                <c:pt idx="40">
                  <c:v>45175</c:v>
                </c:pt>
                <c:pt idx="41">
                  <c:v>45182</c:v>
                </c:pt>
                <c:pt idx="42">
                  <c:v>45189</c:v>
                </c:pt>
                <c:pt idx="43">
                  <c:v>45196</c:v>
                </c:pt>
                <c:pt idx="44">
                  <c:v>45203</c:v>
                </c:pt>
                <c:pt idx="45">
                  <c:v>45210</c:v>
                </c:pt>
                <c:pt idx="46">
                  <c:v>45217</c:v>
                </c:pt>
                <c:pt idx="47">
                  <c:v>45224</c:v>
                </c:pt>
                <c:pt idx="48">
                  <c:v>45231</c:v>
                </c:pt>
                <c:pt idx="49">
                  <c:v>45238</c:v>
                </c:pt>
                <c:pt idx="50">
                  <c:v>45245</c:v>
                </c:pt>
                <c:pt idx="51">
                  <c:v>45252</c:v>
                </c:pt>
                <c:pt idx="52">
                  <c:v>45259</c:v>
                </c:pt>
                <c:pt idx="53">
                  <c:v>45266</c:v>
                </c:pt>
                <c:pt idx="54">
                  <c:v>45273</c:v>
                </c:pt>
                <c:pt idx="55">
                  <c:v>45280</c:v>
                </c:pt>
                <c:pt idx="56">
                  <c:v>45287</c:v>
                </c:pt>
                <c:pt idx="57">
                  <c:v>45294</c:v>
                </c:pt>
                <c:pt idx="58">
                  <c:v>45301</c:v>
                </c:pt>
                <c:pt idx="59">
                  <c:v>45308</c:v>
                </c:pt>
                <c:pt idx="60">
                  <c:v>45315</c:v>
                </c:pt>
                <c:pt idx="61">
                  <c:v>45322</c:v>
                </c:pt>
                <c:pt idx="62">
                  <c:v>45329</c:v>
                </c:pt>
                <c:pt idx="63">
                  <c:v>45336</c:v>
                </c:pt>
                <c:pt idx="64">
                  <c:v>45343</c:v>
                </c:pt>
                <c:pt idx="65">
                  <c:v>45350</c:v>
                </c:pt>
                <c:pt idx="66">
                  <c:v>45357</c:v>
                </c:pt>
                <c:pt idx="67">
                  <c:v>45364</c:v>
                </c:pt>
                <c:pt idx="68">
                  <c:v>45371</c:v>
                </c:pt>
                <c:pt idx="69">
                  <c:v>45378</c:v>
                </c:pt>
                <c:pt idx="70">
                  <c:v>45385</c:v>
                </c:pt>
                <c:pt idx="71">
                  <c:v>45392</c:v>
                </c:pt>
                <c:pt idx="72">
                  <c:v>45399</c:v>
                </c:pt>
                <c:pt idx="73">
                  <c:v>45406</c:v>
                </c:pt>
                <c:pt idx="74">
                  <c:v>45413</c:v>
                </c:pt>
                <c:pt idx="75">
                  <c:v>45420</c:v>
                </c:pt>
                <c:pt idx="76">
                  <c:v>45427</c:v>
                </c:pt>
                <c:pt idx="77">
                  <c:v>45434</c:v>
                </c:pt>
                <c:pt idx="78">
                  <c:v>45441</c:v>
                </c:pt>
                <c:pt idx="79">
                  <c:v>45448</c:v>
                </c:pt>
                <c:pt idx="80">
                  <c:v>45455</c:v>
                </c:pt>
                <c:pt idx="81">
                  <c:v>45462</c:v>
                </c:pt>
                <c:pt idx="82">
                  <c:v>45469</c:v>
                </c:pt>
                <c:pt idx="83">
                  <c:v>45476</c:v>
                </c:pt>
                <c:pt idx="84">
                  <c:v>45483</c:v>
                </c:pt>
                <c:pt idx="85">
                  <c:v>45490</c:v>
                </c:pt>
                <c:pt idx="86">
                  <c:v>45497</c:v>
                </c:pt>
                <c:pt idx="87">
                  <c:v>45504</c:v>
                </c:pt>
                <c:pt idx="88">
                  <c:v>45511</c:v>
                </c:pt>
                <c:pt idx="89">
                  <c:v>45518</c:v>
                </c:pt>
                <c:pt idx="90">
                  <c:v>45525</c:v>
                </c:pt>
                <c:pt idx="91">
                  <c:v>45532</c:v>
                </c:pt>
                <c:pt idx="92">
                  <c:v>45539</c:v>
                </c:pt>
                <c:pt idx="93">
                  <c:v>45546</c:v>
                </c:pt>
                <c:pt idx="94">
                  <c:v>45553</c:v>
                </c:pt>
                <c:pt idx="95">
                  <c:v>45560</c:v>
                </c:pt>
                <c:pt idx="96">
                  <c:v>45567</c:v>
                </c:pt>
                <c:pt idx="97">
                  <c:v>45574</c:v>
                </c:pt>
                <c:pt idx="98">
                  <c:v>45581</c:v>
                </c:pt>
                <c:pt idx="99">
                  <c:v>45588</c:v>
                </c:pt>
                <c:pt idx="100">
                  <c:v>45595</c:v>
                </c:pt>
                <c:pt idx="101">
                  <c:v>45602</c:v>
                </c:pt>
                <c:pt idx="102">
                  <c:v>45609</c:v>
                </c:pt>
                <c:pt idx="103">
                  <c:v>45616</c:v>
                </c:pt>
                <c:pt idx="104">
                  <c:v>45623</c:v>
                </c:pt>
                <c:pt idx="105">
                  <c:v>45630</c:v>
                </c:pt>
                <c:pt idx="106">
                  <c:v>45637</c:v>
                </c:pt>
                <c:pt idx="107">
                  <c:v>45644</c:v>
                </c:pt>
                <c:pt idx="108">
                  <c:v>45651</c:v>
                </c:pt>
                <c:pt idx="109">
                  <c:v>45658</c:v>
                </c:pt>
                <c:pt idx="110">
                  <c:v>45665</c:v>
                </c:pt>
                <c:pt idx="111">
                  <c:v>45672</c:v>
                </c:pt>
                <c:pt idx="112">
                  <c:v>45679</c:v>
                </c:pt>
                <c:pt idx="113">
                  <c:v>45686</c:v>
                </c:pt>
                <c:pt idx="114">
                  <c:v>45693</c:v>
                </c:pt>
                <c:pt idx="115">
                  <c:v>45700</c:v>
                </c:pt>
                <c:pt idx="116">
                  <c:v>45707</c:v>
                </c:pt>
                <c:pt idx="117">
                  <c:v>45714</c:v>
                </c:pt>
                <c:pt idx="118">
                  <c:v>45721</c:v>
                </c:pt>
                <c:pt idx="119">
                  <c:v>45728</c:v>
                </c:pt>
                <c:pt idx="120">
                  <c:v>45735</c:v>
                </c:pt>
              </c:numCache>
            </c:numRef>
          </c:cat>
          <c:val>
            <c:numRef>
              <c:f>Data!$J$1066:$J$1186</c:f>
              <c:numCache>
                <c:formatCode>0</c:formatCode>
                <c:ptCount val="121"/>
                <c:pt idx="0">
                  <c:v>345.03355704697987</c:v>
                </c:pt>
                <c:pt idx="1">
                  <c:v>333.35570469798654</c:v>
                </c:pt>
                <c:pt idx="2">
                  <c:v>319.06040268456371</c:v>
                </c:pt>
                <c:pt idx="3">
                  <c:v>308.45637583892619</c:v>
                </c:pt>
                <c:pt idx="4">
                  <c:v>304.49664429530202</c:v>
                </c:pt>
                <c:pt idx="5">
                  <c:v>307.58389261744969</c:v>
                </c:pt>
                <c:pt idx="6">
                  <c:v>305.30201342281885</c:v>
                </c:pt>
                <c:pt idx="7">
                  <c:v>303.62416107382552</c:v>
                </c:pt>
                <c:pt idx="8">
                  <c:v>308.99328859060404</c:v>
                </c:pt>
                <c:pt idx="9">
                  <c:v>310.20134228187919</c:v>
                </c:pt>
                <c:pt idx="10">
                  <c:v>304.63087248322142</c:v>
                </c:pt>
                <c:pt idx="11">
                  <c:v>298.255033557047</c:v>
                </c:pt>
                <c:pt idx="12">
                  <c:v>293.69127516778525</c:v>
                </c:pt>
                <c:pt idx="13">
                  <c:v>288.18791946308721</c:v>
                </c:pt>
                <c:pt idx="14">
                  <c:v>287.3825503355705</c:v>
                </c:pt>
                <c:pt idx="15">
                  <c:v>285.03355704697981</c:v>
                </c:pt>
                <c:pt idx="16">
                  <c:v>280.87248322147644</c:v>
                </c:pt>
                <c:pt idx="17">
                  <c:v>277.04697986577179</c:v>
                </c:pt>
                <c:pt idx="18">
                  <c:v>275.50335570469804</c:v>
                </c:pt>
                <c:pt idx="19">
                  <c:v>275.03355704697981</c:v>
                </c:pt>
                <c:pt idx="20">
                  <c:v>276.24161073825502</c:v>
                </c:pt>
                <c:pt idx="21">
                  <c:v>273.62416107382546</c:v>
                </c:pt>
                <c:pt idx="22">
                  <c:v>269.66442953020129</c:v>
                </c:pt>
                <c:pt idx="23">
                  <c:v>263.08724832214762</c:v>
                </c:pt>
                <c:pt idx="24">
                  <c:v>261.744966442953</c:v>
                </c:pt>
                <c:pt idx="25">
                  <c:v>260.60402684563758</c:v>
                </c:pt>
                <c:pt idx="26">
                  <c:v>258.72483221476512</c:v>
                </c:pt>
                <c:pt idx="27">
                  <c:v>254.83221476510067</c:v>
                </c:pt>
                <c:pt idx="28">
                  <c:v>254.63087248322148</c:v>
                </c:pt>
                <c:pt idx="29">
                  <c:v>256.37583892617448</c:v>
                </c:pt>
                <c:pt idx="30">
                  <c:v>255.03355704697981</c:v>
                </c:pt>
                <c:pt idx="31">
                  <c:v>252.81879194630875</c:v>
                </c:pt>
                <c:pt idx="32">
                  <c:v>255.43624161073825</c:v>
                </c:pt>
                <c:pt idx="33">
                  <c:v>255.70469798657723</c:v>
                </c:pt>
                <c:pt idx="34">
                  <c:v>262.41610738255031</c:v>
                </c:pt>
                <c:pt idx="35">
                  <c:v>277.18120805369131</c:v>
                </c:pt>
                <c:pt idx="36">
                  <c:v>284.56375838926181</c:v>
                </c:pt>
                <c:pt idx="37">
                  <c:v>293.82550335570465</c:v>
                </c:pt>
                <c:pt idx="38">
                  <c:v>294.56375838926175</c:v>
                </c:pt>
                <c:pt idx="39">
                  <c:v>300.3355704697986</c:v>
                </c:pt>
                <c:pt idx="40">
                  <c:v>301.47651006711408</c:v>
                </c:pt>
                <c:pt idx="41">
                  <c:v>304.69798657718121</c:v>
                </c:pt>
                <c:pt idx="42">
                  <c:v>310.93959731543623</c:v>
                </c:pt>
                <c:pt idx="43">
                  <c:v>307.78523489932883</c:v>
                </c:pt>
                <c:pt idx="44">
                  <c:v>308.25503355704694</c:v>
                </c:pt>
                <c:pt idx="45">
                  <c:v>301.87919463087252</c:v>
                </c:pt>
                <c:pt idx="46">
                  <c:v>298.255033557047</c:v>
                </c:pt>
                <c:pt idx="47">
                  <c:v>305.03355704697987</c:v>
                </c:pt>
                <c:pt idx="48">
                  <c:v>298.92617449664425</c:v>
                </c:pt>
                <c:pt idx="49">
                  <c:v>293.02013422818789</c:v>
                </c:pt>
                <c:pt idx="50">
                  <c:v>288.18791946308721</c:v>
                </c:pt>
                <c:pt idx="51">
                  <c:v>282.48322147651004</c:v>
                </c:pt>
                <c:pt idx="52">
                  <c:v>278.255033557047</c:v>
                </c:pt>
                <c:pt idx="53">
                  <c:v>274.63087248322148</c:v>
                </c:pt>
                <c:pt idx="54">
                  <c:v>267.58389261744969</c:v>
                </c:pt>
                <c:pt idx="55">
                  <c:v>261.34228187919462</c:v>
                </c:pt>
                <c:pt idx="56">
                  <c:v>262.68456375838929</c:v>
                </c:pt>
                <c:pt idx="57">
                  <c:v>260.13422818791946</c:v>
                </c:pt>
                <c:pt idx="58">
                  <c:v>256.91275167785233</c:v>
                </c:pt>
                <c:pt idx="59">
                  <c:v>259.26174496644296</c:v>
                </c:pt>
                <c:pt idx="60">
                  <c:v>257.58389261744964</c:v>
                </c:pt>
                <c:pt idx="61">
                  <c:v>259.53020134228188</c:v>
                </c:pt>
                <c:pt idx="62">
                  <c:v>261.67785234899327</c:v>
                </c:pt>
                <c:pt idx="63">
                  <c:v>275.7718120805369</c:v>
                </c:pt>
                <c:pt idx="64">
                  <c:v>275.7718120805369</c:v>
                </c:pt>
                <c:pt idx="65">
                  <c:v>272.34899328859058</c:v>
                </c:pt>
                <c:pt idx="66">
                  <c:v>269.93288590604027</c:v>
                </c:pt>
                <c:pt idx="67">
                  <c:v>268.72483221476506</c:v>
                </c:pt>
                <c:pt idx="68">
                  <c:v>270.33557046979865</c:v>
                </c:pt>
                <c:pt idx="69">
                  <c:v>270.73825503355698</c:v>
                </c:pt>
                <c:pt idx="70">
                  <c:v>268.18791946308727</c:v>
                </c:pt>
                <c:pt idx="71">
                  <c:v>272.55033557046977</c:v>
                </c:pt>
                <c:pt idx="72">
                  <c:v>269.4630872483221</c:v>
                </c:pt>
                <c:pt idx="73">
                  <c:v>267.91946308724829</c:v>
                </c:pt>
                <c:pt idx="74">
                  <c:v>264.8993288590604</c:v>
                </c:pt>
                <c:pt idx="75">
                  <c:v>261.34228187919462</c:v>
                </c:pt>
                <c:pt idx="76">
                  <c:v>258.25503355704694</c:v>
                </c:pt>
                <c:pt idx="77">
                  <c:v>254.29530201342283</c:v>
                </c:pt>
                <c:pt idx="78">
                  <c:v>252.21476510067112</c:v>
                </c:pt>
                <c:pt idx="79">
                  <c:v>250.06711409395973</c:v>
                </c:pt>
                <c:pt idx="80">
                  <c:v>245.50335570469798</c:v>
                </c:pt>
                <c:pt idx="81">
                  <c:v>250.67114093959734</c:v>
                </c:pt>
                <c:pt idx="82">
                  <c:v>252.95302013422818</c:v>
                </c:pt>
                <c:pt idx="83">
                  <c:v>255.90604026845639</c:v>
                </c:pt>
                <c:pt idx="84">
                  <c:v>259.39597315436242</c:v>
                </c:pt>
                <c:pt idx="85">
                  <c:v>256.77852348993292</c:v>
                </c:pt>
                <c:pt idx="86">
                  <c:v>253.62416107382552</c:v>
                </c:pt>
                <c:pt idx="87">
                  <c:v>252.88590604026842</c:v>
                </c:pt>
                <c:pt idx="88">
                  <c:v>252.01342281879192</c:v>
                </c:pt>
                <c:pt idx="89">
                  <c:v>248.59060402684571</c:v>
                </c:pt>
                <c:pt idx="90">
                  <c:v>247.51677852348996</c:v>
                </c:pt>
                <c:pt idx="91">
                  <c:v>245.03355704697984</c:v>
                </c:pt>
                <c:pt idx="92">
                  <c:v>243.28859060402684</c:v>
                </c:pt>
                <c:pt idx="93">
                  <c:v>238.59060402684565</c:v>
                </c:pt>
                <c:pt idx="94">
                  <c:v>236.6442953020134</c:v>
                </c:pt>
                <c:pt idx="95">
                  <c:v>237.51677852348996</c:v>
                </c:pt>
                <c:pt idx="96">
                  <c:v>237.85234899328862</c:v>
                </c:pt>
                <c:pt idx="97">
                  <c:v>240.53691275167787</c:v>
                </c:pt>
                <c:pt idx="98">
                  <c:v>243.69127516778525</c:v>
                </c:pt>
                <c:pt idx="99">
                  <c:v>238.45637583892616</c:v>
                </c:pt>
                <c:pt idx="100">
                  <c:v>239.79865771812081</c:v>
                </c:pt>
                <c:pt idx="101">
                  <c:v>237.31543624161074</c:v>
                </c:pt>
                <c:pt idx="102">
                  <c:v>236.30872483221475</c:v>
                </c:pt>
                <c:pt idx="103">
                  <c:v>234.29530201342283</c:v>
                </c:pt>
                <c:pt idx="104">
                  <c:v>237.51677852348996</c:v>
                </c:pt>
                <c:pt idx="105">
                  <c:v>237.58389261744966</c:v>
                </c:pt>
                <c:pt idx="106">
                  <c:v>232.08053691275171</c:v>
                </c:pt>
                <c:pt idx="107">
                  <c:v>234.49664429530205</c:v>
                </c:pt>
                <c:pt idx="108">
                  <c:v>233.28859060402687</c:v>
                </c:pt>
                <c:pt idx="109">
                  <c:v>235.10067114093962</c:v>
                </c:pt>
                <c:pt idx="110">
                  <c:v>238.85906040268458</c:v>
                </c:pt>
                <c:pt idx="111">
                  <c:v>241.74496644295306</c:v>
                </c:pt>
                <c:pt idx="112">
                  <c:v>249.32885906040266</c:v>
                </c:pt>
                <c:pt idx="113">
                  <c:v>245.57046979865768</c:v>
                </c:pt>
                <c:pt idx="114">
                  <c:v>245.63758389261744</c:v>
                </c:pt>
                <c:pt idx="115">
                  <c:v>245.9731543624161</c:v>
                </c:pt>
                <c:pt idx="116">
                  <c:v>246.77852348993289</c:v>
                </c:pt>
                <c:pt idx="117">
                  <c:v>248.12080536912751</c:v>
                </c:pt>
                <c:pt idx="118">
                  <c:v>243.95973154362417</c:v>
                </c:pt>
                <c:pt idx="119">
                  <c:v>240.40268456375838</c:v>
                </c:pt>
                <c:pt idx="120">
                  <c:v>238.18791946308727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57-45D3-920C-B5BA203B613D}"/>
            </c:ext>
          </c:extLst>
        </c:ser>
        <c:ser>
          <c:idx val="2"/>
          <c:order val="2"/>
          <c:tx>
            <c:strRef>
              <c:f>Data!$L$7</c:f>
              <c:strCache>
                <c:ptCount val="1"/>
                <c:pt idx="0">
                  <c:v>Shuttle train</c:v>
                </c:pt>
              </c:strCache>
            </c:strRef>
          </c:tx>
          <c:spPr>
            <a:ln w="66675" cap="rnd" cmpd="dbl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Data!$I$1066:$I$1186</c:f>
              <c:numCache>
                <c:formatCode>m/d/yy;@</c:formatCode>
                <c:ptCount val="121"/>
                <c:pt idx="0">
                  <c:v>44895</c:v>
                </c:pt>
                <c:pt idx="1">
                  <c:v>44902</c:v>
                </c:pt>
                <c:pt idx="2">
                  <c:v>44909</c:v>
                </c:pt>
                <c:pt idx="3">
                  <c:v>44916</c:v>
                </c:pt>
                <c:pt idx="4">
                  <c:v>44923</c:v>
                </c:pt>
                <c:pt idx="5">
                  <c:v>44930</c:v>
                </c:pt>
                <c:pt idx="6">
                  <c:v>44937</c:v>
                </c:pt>
                <c:pt idx="7">
                  <c:v>44944</c:v>
                </c:pt>
                <c:pt idx="8">
                  <c:v>44951</c:v>
                </c:pt>
                <c:pt idx="9">
                  <c:v>44958</c:v>
                </c:pt>
                <c:pt idx="10">
                  <c:v>44965</c:v>
                </c:pt>
                <c:pt idx="11">
                  <c:v>44972</c:v>
                </c:pt>
                <c:pt idx="12">
                  <c:v>44979</c:v>
                </c:pt>
                <c:pt idx="13">
                  <c:v>44986</c:v>
                </c:pt>
                <c:pt idx="14">
                  <c:v>44993</c:v>
                </c:pt>
                <c:pt idx="15">
                  <c:v>45000</c:v>
                </c:pt>
                <c:pt idx="16">
                  <c:v>45007</c:v>
                </c:pt>
                <c:pt idx="17">
                  <c:v>45014</c:v>
                </c:pt>
                <c:pt idx="18">
                  <c:v>45021</c:v>
                </c:pt>
                <c:pt idx="19">
                  <c:v>45028</c:v>
                </c:pt>
                <c:pt idx="20">
                  <c:v>45035</c:v>
                </c:pt>
                <c:pt idx="21">
                  <c:v>45042</c:v>
                </c:pt>
                <c:pt idx="22">
                  <c:v>45049</c:v>
                </c:pt>
                <c:pt idx="23">
                  <c:v>45056</c:v>
                </c:pt>
                <c:pt idx="24">
                  <c:v>45063</c:v>
                </c:pt>
                <c:pt idx="25">
                  <c:v>45070</c:v>
                </c:pt>
                <c:pt idx="26">
                  <c:v>45077</c:v>
                </c:pt>
                <c:pt idx="27">
                  <c:v>45084</c:v>
                </c:pt>
                <c:pt idx="28">
                  <c:v>45091</c:v>
                </c:pt>
                <c:pt idx="29">
                  <c:v>45098</c:v>
                </c:pt>
                <c:pt idx="30">
                  <c:v>45105</c:v>
                </c:pt>
                <c:pt idx="31">
                  <c:v>45112</c:v>
                </c:pt>
                <c:pt idx="32">
                  <c:v>45119</c:v>
                </c:pt>
                <c:pt idx="33">
                  <c:v>45126</c:v>
                </c:pt>
                <c:pt idx="34">
                  <c:v>45133</c:v>
                </c:pt>
                <c:pt idx="35">
                  <c:v>45140</c:v>
                </c:pt>
                <c:pt idx="36">
                  <c:v>45147</c:v>
                </c:pt>
                <c:pt idx="37">
                  <c:v>45154</c:v>
                </c:pt>
                <c:pt idx="38">
                  <c:v>45161</c:v>
                </c:pt>
                <c:pt idx="39">
                  <c:v>45168</c:v>
                </c:pt>
                <c:pt idx="40">
                  <c:v>45175</c:v>
                </c:pt>
                <c:pt idx="41">
                  <c:v>45182</c:v>
                </c:pt>
                <c:pt idx="42">
                  <c:v>45189</c:v>
                </c:pt>
                <c:pt idx="43">
                  <c:v>45196</c:v>
                </c:pt>
                <c:pt idx="44">
                  <c:v>45203</c:v>
                </c:pt>
                <c:pt idx="45">
                  <c:v>45210</c:v>
                </c:pt>
                <c:pt idx="46">
                  <c:v>45217</c:v>
                </c:pt>
                <c:pt idx="47">
                  <c:v>45224</c:v>
                </c:pt>
                <c:pt idx="48">
                  <c:v>45231</c:v>
                </c:pt>
                <c:pt idx="49">
                  <c:v>45238</c:v>
                </c:pt>
                <c:pt idx="50">
                  <c:v>45245</c:v>
                </c:pt>
                <c:pt idx="51">
                  <c:v>45252</c:v>
                </c:pt>
                <c:pt idx="52">
                  <c:v>45259</c:v>
                </c:pt>
                <c:pt idx="53">
                  <c:v>45266</c:v>
                </c:pt>
                <c:pt idx="54">
                  <c:v>45273</c:v>
                </c:pt>
                <c:pt idx="55">
                  <c:v>45280</c:v>
                </c:pt>
                <c:pt idx="56">
                  <c:v>45287</c:v>
                </c:pt>
                <c:pt idx="57">
                  <c:v>45294</c:v>
                </c:pt>
                <c:pt idx="58">
                  <c:v>45301</c:v>
                </c:pt>
                <c:pt idx="59">
                  <c:v>45308</c:v>
                </c:pt>
                <c:pt idx="60">
                  <c:v>45315</c:v>
                </c:pt>
                <c:pt idx="61">
                  <c:v>45322</c:v>
                </c:pt>
                <c:pt idx="62">
                  <c:v>45329</c:v>
                </c:pt>
                <c:pt idx="63">
                  <c:v>45336</c:v>
                </c:pt>
                <c:pt idx="64">
                  <c:v>45343</c:v>
                </c:pt>
                <c:pt idx="65">
                  <c:v>45350</c:v>
                </c:pt>
                <c:pt idx="66">
                  <c:v>45357</c:v>
                </c:pt>
                <c:pt idx="67">
                  <c:v>45364</c:v>
                </c:pt>
                <c:pt idx="68">
                  <c:v>45371</c:v>
                </c:pt>
                <c:pt idx="69">
                  <c:v>45378</c:v>
                </c:pt>
                <c:pt idx="70">
                  <c:v>45385</c:v>
                </c:pt>
                <c:pt idx="71">
                  <c:v>45392</c:v>
                </c:pt>
                <c:pt idx="72">
                  <c:v>45399</c:v>
                </c:pt>
                <c:pt idx="73">
                  <c:v>45406</c:v>
                </c:pt>
                <c:pt idx="74">
                  <c:v>45413</c:v>
                </c:pt>
                <c:pt idx="75">
                  <c:v>45420</c:v>
                </c:pt>
                <c:pt idx="76">
                  <c:v>45427</c:v>
                </c:pt>
                <c:pt idx="77">
                  <c:v>45434</c:v>
                </c:pt>
                <c:pt idx="78">
                  <c:v>45441</c:v>
                </c:pt>
                <c:pt idx="79">
                  <c:v>45448</c:v>
                </c:pt>
                <c:pt idx="80">
                  <c:v>45455</c:v>
                </c:pt>
                <c:pt idx="81">
                  <c:v>45462</c:v>
                </c:pt>
                <c:pt idx="82">
                  <c:v>45469</c:v>
                </c:pt>
                <c:pt idx="83">
                  <c:v>45476</c:v>
                </c:pt>
                <c:pt idx="84">
                  <c:v>45483</c:v>
                </c:pt>
                <c:pt idx="85">
                  <c:v>45490</c:v>
                </c:pt>
                <c:pt idx="86">
                  <c:v>45497</c:v>
                </c:pt>
                <c:pt idx="87">
                  <c:v>45504</c:v>
                </c:pt>
                <c:pt idx="88">
                  <c:v>45511</c:v>
                </c:pt>
                <c:pt idx="89">
                  <c:v>45518</c:v>
                </c:pt>
                <c:pt idx="90">
                  <c:v>45525</c:v>
                </c:pt>
                <c:pt idx="91">
                  <c:v>45532</c:v>
                </c:pt>
                <c:pt idx="92">
                  <c:v>45539</c:v>
                </c:pt>
                <c:pt idx="93">
                  <c:v>45546</c:v>
                </c:pt>
                <c:pt idx="94">
                  <c:v>45553</c:v>
                </c:pt>
                <c:pt idx="95">
                  <c:v>45560</c:v>
                </c:pt>
                <c:pt idx="96">
                  <c:v>45567</c:v>
                </c:pt>
                <c:pt idx="97">
                  <c:v>45574</c:v>
                </c:pt>
                <c:pt idx="98">
                  <c:v>45581</c:v>
                </c:pt>
                <c:pt idx="99">
                  <c:v>45588</c:v>
                </c:pt>
                <c:pt idx="100">
                  <c:v>45595</c:v>
                </c:pt>
                <c:pt idx="101">
                  <c:v>45602</c:v>
                </c:pt>
                <c:pt idx="102">
                  <c:v>45609</c:v>
                </c:pt>
                <c:pt idx="103">
                  <c:v>45616</c:v>
                </c:pt>
                <c:pt idx="104">
                  <c:v>45623</c:v>
                </c:pt>
                <c:pt idx="105">
                  <c:v>45630</c:v>
                </c:pt>
                <c:pt idx="106">
                  <c:v>45637</c:v>
                </c:pt>
                <c:pt idx="107">
                  <c:v>45644</c:v>
                </c:pt>
                <c:pt idx="108">
                  <c:v>45651</c:v>
                </c:pt>
                <c:pt idx="109">
                  <c:v>45658</c:v>
                </c:pt>
                <c:pt idx="110">
                  <c:v>45665</c:v>
                </c:pt>
                <c:pt idx="111">
                  <c:v>45672</c:v>
                </c:pt>
                <c:pt idx="112">
                  <c:v>45679</c:v>
                </c:pt>
                <c:pt idx="113">
                  <c:v>45686</c:v>
                </c:pt>
                <c:pt idx="114">
                  <c:v>45693</c:v>
                </c:pt>
                <c:pt idx="115">
                  <c:v>45700</c:v>
                </c:pt>
                <c:pt idx="116">
                  <c:v>45707</c:v>
                </c:pt>
                <c:pt idx="117">
                  <c:v>45714</c:v>
                </c:pt>
                <c:pt idx="118">
                  <c:v>45721</c:v>
                </c:pt>
                <c:pt idx="119">
                  <c:v>45728</c:v>
                </c:pt>
                <c:pt idx="120">
                  <c:v>45735</c:v>
                </c:pt>
              </c:numCache>
            </c:numRef>
          </c:cat>
          <c:val>
            <c:numRef>
              <c:f>Data!$L$1066:$L$1186</c:f>
              <c:numCache>
                <c:formatCode>0</c:formatCode>
                <c:ptCount val="121"/>
                <c:pt idx="0">
                  <c:v>278.99268031368194</c:v>
                </c:pt>
                <c:pt idx="1">
                  <c:v>291.50957792475492</c:v>
                </c:pt>
                <c:pt idx="2">
                  <c:v>286.25287557937042</c:v>
                </c:pt>
                <c:pt idx="3">
                  <c:v>303.71581896403757</c:v>
                </c:pt>
                <c:pt idx="4">
                  <c:v>315.83296335339838</c:v>
                </c:pt>
                <c:pt idx="5">
                  <c:v>315.07044858854232</c:v>
                </c:pt>
                <c:pt idx="6">
                  <c:v>306.66566461258856</c:v>
                </c:pt>
                <c:pt idx="7">
                  <c:v>286.08433848065948</c:v>
                </c:pt>
                <c:pt idx="8">
                  <c:v>274.23448404106392</c:v>
                </c:pt>
                <c:pt idx="9">
                  <c:v>253.83135120897836</c:v>
                </c:pt>
                <c:pt idx="10">
                  <c:v>246.40722185887168</c:v>
                </c:pt>
                <c:pt idx="11">
                  <c:v>244.4560052255849</c:v>
                </c:pt>
                <c:pt idx="12">
                  <c:v>247.74367160769825</c:v>
                </c:pt>
                <c:pt idx="13">
                  <c:v>249.48105628117276</c:v>
                </c:pt>
                <c:pt idx="14">
                  <c:v>245.39819010633451</c:v>
                </c:pt>
                <c:pt idx="15">
                  <c:v>247.98199295406587</c:v>
                </c:pt>
                <c:pt idx="16">
                  <c:v>247.44741305453525</c:v>
                </c:pt>
                <c:pt idx="17">
                  <c:v>248.38292787871384</c:v>
                </c:pt>
                <c:pt idx="18">
                  <c:v>243.89513149787314</c:v>
                </c:pt>
                <c:pt idx="19">
                  <c:v>243.71693819802962</c:v>
                </c:pt>
                <c:pt idx="20">
                  <c:v>245.81070947119122</c:v>
                </c:pt>
                <c:pt idx="21">
                  <c:v>243.93967982283402</c:v>
                </c:pt>
                <c:pt idx="22">
                  <c:v>239.75213727651078</c:v>
                </c:pt>
                <c:pt idx="23">
                  <c:v>237.94985835467114</c:v>
                </c:pt>
                <c:pt idx="24">
                  <c:v>236.21247368119663</c:v>
                </c:pt>
                <c:pt idx="25">
                  <c:v>240.28864541511763</c:v>
                </c:pt>
                <c:pt idx="26">
                  <c:v>240.02135546535231</c:v>
                </c:pt>
                <c:pt idx="27">
                  <c:v>235.50003998695161</c:v>
                </c:pt>
                <c:pt idx="28">
                  <c:v>236.39100648616932</c:v>
                </c:pt>
                <c:pt idx="29">
                  <c:v>235.18820171222541</c:v>
                </c:pt>
                <c:pt idx="30">
                  <c:v>234.92091176246009</c:v>
                </c:pt>
                <c:pt idx="31">
                  <c:v>231.27553827452186</c:v>
                </c:pt>
                <c:pt idx="32">
                  <c:v>236.08675737029751</c:v>
                </c:pt>
                <c:pt idx="33">
                  <c:v>244.23910083813954</c:v>
                </c:pt>
                <c:pt idx="34">
                  <c:v>243.4372309888436</c:v>
                </c:pt>
                <c:pt idx="35">
                  <c:v>242.50171616466503</c:v>
                </c:pt>
                <c:pt idx="36">
                  <c:v>237.38817619209374</c:v>
                </c:pt>
                <c:pt idx="37">
                  <c:v>238.81372259084208</c:v>
                </c:pt>
                <c:pt idx="38">
                  <c:v>242.02120198802581</c:v>
                </c:pt>
                <c:pt idx="39">
                  <c:v>243.892231636383</c:v>
                </c:pt>
                <c:pt idx="40">
                  <c:v>243.53730434603574</c:v>
                </c:pt>
                <c:pt idx="41">
                  <c:v>248.92765166630289</c:v>
                </c:pt>
                <c:pt idx="42">
                  <c:v>272.8055538453375</c:v>
                </c:pt>
                <c:pt idx="43">
                  <c:v>282.60618533673238</c:v>
                </c:pt>
                <c:pt idx="44">
                  <c:v>270.1047436497721</c:v>
                </c:pt>
                <c:pt idx="45">
                  <c:v>268.67919725102382</c:v>
                </c:pt>
                <c:pt idx="46">
                  <c:v>251.92902706573085</c:v>
                </c:pt>
                <c:pt idx="47">
                  <c:v>249.96890076745188</c:v>
                </c:pt>
                <c:pt idx="48">
                  <c:v>247.91967781925112</c:v>
                </c:pt>
                <c:pt idx="49">
                  <c:v>252.93364712730769</c:v>
                </c:pt>
                <c:pt idx="50">
                  <c:v>260.89294785365252</c:v>
                </c:pt>
                <c:pt idx="51">
                  <c:v>260.77415232042352</c:v>
                </c:pt>
                <c:pt idx="52">
                  <c:v>261.57602216971947</c:v>
                </c:pt>
                <c:pt idx="53">
                  <c:v>259.16075642069899</c:v>
                </c:pt>
                <c:pt idx="54">
                  <c:v>262.19004251803921</c:v>
                </c:pt>
                <c:pt idx="55">
                  <c:v>262.90281571741338</c:v>
                </c:pt>
                <c:pt idx="56">
                  <c:v>265.04113531553588</c:v>
                </c:pt>
                <c:pt idx="57">
                  <c:v>262.59097744268718</c:v>
                </c:pt>
                <c:pt idx="58">
                  <c:v>255.12288124049277</c:v>
                </c:pt>
                <c:pt idx="59">
                  <c:v>256.01384773971046</c:v>
                </c:pt>
                <c:pt idx="60">
                  <c:v>262.96338643360866</c:v>
                </c:pt>
                <c:pt idx="61">
                  <c:v>273.65498442422114</c:v>
                </c:pt>
                <c:pt idx="62">
                  <c:v>273.06225348593529</c:v>
                </c:pt>
                <c:pt idx="63">
                  <c:v>276.84886110761056</c:v>
                </c:pt>
                <c:pt idx="64">
                  <c:v>263.92985399668578</c:v>
                </c:pt>
                <c:pt idx="65">
                  <c:v>279.61085725518546</c:v>
                </c:pt>
                <c:pt idx="66">
                  <c:v>288.27609356010771</c:v>
                </c:pt>
                <c:pt idx="67">
                  <c:v>314.02502538749951</c:v>
                </c:pt>
                <c:pt idx="68">
                  <c:v>275.98075587090329</c:v>
                </c:pt>
                <c:pt idx="69">
                  <c:v>273.57514632301553</c:v>
                </c:pt>
                <c:pt idx="70">
                  <c:v>261.0125186840458</c:v>
                </c:pt>
                <c:pt idx="71">
                  <c:v>251.55452852390377</c:v>
                </c:pt>
                <c:pt idx="72">
                  <c:v>245.94143957883219</c:v>
                </c:pt>
                <c:pt idx="73">
                  <c:v>249.68349887554658</c:v>
                </c:pt>
                <c:pt idx="74">
                  <c:v>245.00592475465356</c:v>
                </c:pt>
                <c:pt idx="75">
                  <c:v>247.1442443527761</c:v>
                </c:pt>
                <c:pt idx="76">
                  <c:v>250.75265867460783</c:v>
                </c:pt>
                <c:pt idx="77">
                  <c:v>255.56387777038344</c:v>
                </c:pt>
                <c:pt idx="78">
                  <c:v>248.61433907648532</c:v>
                </c:pt>
                <c:pt idx="79">
                  <c:v>249.11721557439543</c:v>
                </c:pt>
                <c:pt idx="80">
                  <c:v>247.78076582556889</c:v>
                </c:pt>
                <c:pt idx="81">
                  <c:v>251.25553517251797</c:v>
                </c:pt>
                <c:pt idx="82">
                  <c:v>251.38918014740059</c:v>
                </c:pt>
                <c:pt idx="83">
                  <c:v>259.40787864035997</c:v>
                </c:pt>
                <c:pt idx="84">
                  <c:v>269.40782402693065</c:v>
                </c:pt>
                <c:pt idx="85">
                  <c:v>262.81467193271607</c:v>
                </c:pt>
                <c:pt idx="86">
                  <c:v>256.39971313834855</c:v>
                </c:pt>
                <c:pt idx="87">
                  <c:v>255.59784328905261</c:v>
                </c:pt>
                <c:pt idx="88">
                  <c:v>249.92454376582339</c:v>
                </c:pt>
                <c:pt idx="89">
                  <c:v>256.07221261042554</c:v>
                </c:pt>
                <c:pt idx="90">
                  <c:v>249.92454376582339</c:v>
                </c:pt>
                <c:pt idx="91">
                  <c:v>248.32080406723151</c:v>
                </c:pt>
                <c:pt idx="92">
                  <c:v>258.71763282908773</c:v>
                </c:pt>
                <c:pt idx="93">
                  <c:v>261.88056389774675</c:v>
                </c:pt>
                <c:pt idx="94">
                  <c:v>281.83821348022343</c:v>
                </c:pt>
                <c:pt idx="95">
                  <c:v>264.0188834958692</c:v>
                </c:pt>
                <c:pt idx="96">
                  <c:v>326.03015184142185</c:v>
                </c:pt>
                <c:pt idx="97">
                  <c:v>301.6099793151792</c:v>
                </c:pt>
                <c:pt idx="98">
                  <c:v>302.94642906400571</c:v>
                </c:pt>
                <c:pt idx="99">
                  <c:v>305.88661851142416</c:v>
                </c:pt>
                <c:pt idx="100">
                  <c:v>302.41184916447514</c:v>
                </c:pt>
                <c:pt idx="101">
                  <c:v>273.11211572266944</c:v>
                </c:pt>
                <c:pt idx="102">
                  <c:v>251.39480730423776</c:v>
                </c:pt>
                <c:pt idx="103">
                  <c:v>244.97984850987024</c:v>
                </c:pt>
                <c:pt idx="104">
                  <c:v>248.32097288193665</c:v>
                </c:pt>
                <c:pt idx="105">
                  <c:v>247.56642742164124</c:v>
                </c:pt>
                <c:pt idx="106">
                  <c:v>249.57110204488112</c:v>
                </c:pt>
                <c:pt idx="107">
                  <c:v>241.81969350168703</c:v>
                </c:pt>
                <c:pt idx="108">
                  <c:v>240.61688872774312</c:v>
                </c:pt>
                <c:pt idx="109">
                  <c:v>253.17951636671282</c:v>
                </c:pt>
                <c:pt idx="110">
                  <c:v>247.90304394364045</c:v>
                </c:pt>
                <c:pt idx="111">
                  <c:v>242.82453489809947</c:v>
                </c:pt>
                <c:pt idx="112">
                  <c:v>247.10117409434451</c:v>
                </c:pt>
                <c:pt idx="113">
                  <c:v>254.71893766265592</c:v>
                </c:pt>
                <c:pt idx="114">
                  <c:v>247.39879441946212</c:v>
                </c:pt>
                <c:pt idx="115">
                  <c:v>262.14428998151527</c:v>
                </c:pt>
                <c:pt idx="116">
                  <c:v>291.36799115585615</c:v>
                </c:pt>
                <c:pt idx="117">
                  <c:v>269.67295689990488</c:v>
                </c:pt>
                <c:pt idx="118">
                  <c:v>269.61256812844738</c:v>
                </c:pt>
                <c:pt idx="119">
                  <c:v>282.62067901702596</c:v>
                </c:pt>
                <c:pt idx="120">
                  <c:v>273.46599823756395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57-45D3-920C-B5BA203B613D}"/>
            </c:ext>
          </c:extLst>
        </c:ser>
        <c:ser>
          <c:idx val="3"/>
          <c:order val="3"/>
          <c:tx>
            <c:strRef>
              <c:f>Data!$M$7</c:f>
              <c:strCache>
                <c:ptCount val="1"/>
                <c:pt idx="0">
                  <c:v>Barge</c:v>
                </c:pt>
              </c:strCache>
            </c:strRef>
          </c:tx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Data!$I$1066:$I$1186</c:f>
              <c:numCache>
                <c:formatCode>m/d/yy;@</c:formatCode>
                <c:ptCount val="121"/>
                <c:pt idx="0">
                  <c:v>44895</c:v>
                </c:pt>
                <c:pt idx="1">
                  <c:v>44902</c:v>
                </c:pt>
                <c:pt idx="2">
                  <c:v>44909</c:v>
                </c:pt>
                <c:pt idx="3">
                  <c:v>44916</c:v>
                </c:pt>
                <c:pt idx="4">
                  <c:v>44923</c:v>
                </c:pt>
                <c:pt idx="5">
                  <c:v>44930</c:v>
                </c:pt>
                <c:pt idx="6">
                  <c:v>44937</c:v>
                </c:pt>
                <c:pt idx="7">
                  <c:v>44944</c:v>
                </c:pt>
                <c:pt idx="8">
                  <c:v>44951</c:v>
                </c:pt>
                <c:pt idx="9">
                  <c:v>44958</c:v>
                </c:pt>
                <c:pt idx="10">
                  <c:v>44965</c:v>
                </c:pt>
                <c:pt idx="11">
                  <c:v>44972</c:v>
                </c:pt>
                <c:pt idx="12">
                  <c:v>44979</c:v>
                </c:pt>
                <c:pt idx="13">
                  <c:v>44986</c:v>
                </c:pt>
                <c:pt idx="14">
                  <c:v>44993</c:v>
                </c:pt>
                <c:pt idx="15">
                  <c:v>45000</c:v>
                </c:pt>
                <c:pt idx="16">
                  <c:v>45007</c:v>
                </c:pt>
                <c:pt idx="17">
                  <c:v>45014</c:v>
                </c:pt>
                <c:pt idx="18">
                  <c:v>45021</c:v>
                </c:pt>
                <c:pt idx="19">
                  <c:v>45028</c:v>
                </c:pt>
                <c:pt idx="20">
                  <c:v>45035</c:v>
                </c:pt>
                <c:pt idx="21">
                  <c:v>45042</c:v>
                </c:pt>
                <c:pt idx="22">
                  <c:v>45049</c:v>
                </c:pt>
                <c:pt idx="23">
                  <c:v>45056</c:v>
                </c:pt>
                <c:pt idx="24">
                  <c:v>45063</c:v>
                </c:pt>
                <c:pt idx="25">
                  <c:v>45070</c:v>
                </c:pt>
                <c:pt idx="26">
                  <c:v>45077</c:v>
                </c:pt>
                <c:pt idx="27">
                  <c:v>45084</c:v>
                </c:pt>
                <c:pt idx="28">
                  <c:v>45091</c:v>
                </c:pt>
                <c:pt idx="29">
                  <c:v>45098</c:v>
                </c:pt>
                <c:pt idx="30">
                  <c:v>45105</c:v>
                </c:pt>
                <c:pt idx="31">
                  <c:v>45112</c:v>
                </c:pt>
                <c:pt idx="32">
                  <c:v>45119</c:v>
                </c:pt>
                <c:pt idx="33">
                  <c:v>45126</c:v>
                </c:pt>
                <c:pt idx="34">
                  <c:v>45133</c:v>
                </c:pt>
                <c:pt idx="35">
                  <c:v>45140</c:v>
                </c:pt>
                <c:pt idx="36">
                  <c:v>45147</c:v>
                </c:pt>
                <c:pt idx="37">
                  <c:v>45154</c:v>
                </c:pt>
                <c:pt idx="38">
                  <c:v>45161</c:v>
                </c:pt>
                <c:pt idx="39">
                  <c:v>45168</c:v>
                </c:pt>
                <c:pt idx="40">
                  <c:v>45175</c:v>
                </c:pt>
                <c:pt idx="41">
                  <c:v>45182</c:v>
                </c:pt>
                <c:pt idx="42">
                  <c:v>45189</c:v>
                </c:pt>
                <c:pt idx="43">
                  <c:v>45196</c:v>
                </c:pt>
                <c:pt idx="44">
                  <c:v>45203</c:v>
                </c:pt>
                <c:pt idx="45">
                  <c:v>45210</c:v>
                </c:pt>
                <c:pt idx="46">
                  <c:v>45217</c:v>
                </c:pt>
                <c:pt idx="47">
                  <c:v>45224</c:v>
                </c:pt>
                <c:pt idx="48">
                  <c:v>45231</c:v>
                </c:pt>
                <c:pt idx="49">
                  <c:v>45238</c:v>
                </c:pt>
                <c:pt idx="50">
                  <c:v>45245</c:v>
                </c:pt>
                <c:pt idx="51">
                  <c:v>45252</c:v>
                </c:pt>
                <c:pt idx="52">
                  <c:v>45259</c:v>
                </c:pt>
                <c:pt idx="53">
                  <c:v>45266</c:v>
                </c:pt>
                <c:pt idx="54">
                  <c:v>45273</c:v>
                </c:pt>
                <c:pt idx="55">
                  <c:v>45280</c:v>
                </c:pt>
                <c:pt idx="56">
                  <c:v>45287</c:v>
                </c:pt>
                <c:pt idx="57">
                  <c:v>45294</c:v>
                </c:pt>
                <c:pt idx="58">
                  <c:v>45301</c:v>
                </c:pt>
                <c:pt idx="59">
                  <c:v>45308</c:v>
                </c:pt>
                <c:pt idx="60">
                  <c:v>45315</c:v>
                </c:pt>
                <c:pt idx="61">
                  <c:v>45322</c:v>
                </c:pt>
                <c:pt idx="62">
                  <c:v>45329</c:v>
                </c:pt>
                <c:pt idx="63">
                  <c:v>45336</c:v>
                </c:pt>
                <c:pt idx="64">
                  <c:v>45343</c:v>
                </c:pt>
                <c:pt idx="65">
                  <c:v>45350</c:v>
                </c:pt>
                <c:pt idx="66">
                  <c:v>45357</c:v>
                </c:pt>
                <c:pt idx="67">
                  <c:v>45364</c:v>
                </c:pt>
                <c:pt idx="68">
                  <c:v>45371</c:v>
                </c:pt>
                <c:pt idx="69">
                  <c:v>45378</c:v>
                </c:pt>
                <c:pt idx="70">
                  <c:v>45385</c:v>
                </c:pt>
                <c:pt idx="71">
                  <c:v>45392</c:v>
                </c:pt>
                <c:pt idx="72">
                  <c:v>45399</c:v>
                </c:pt>
                <c:pt idx="73">
                  <c:v>45406</c:v>
                </c:pt>
                <c:pt idx="74">
                  <c:v>45413</c:v>
                </c:pt>
                <c:pt idx="75">
                  <c:v>45420</c:v>
                </c:pt>
                <c:pt idx="76">
                  <c:v>45427</c:v>
                </c:pt>
                <c:pt idx="77">
                  <c:v>45434</c:v>
                </c:pt>
                <c:pt idx="78">
                  <c:v>45441</c:v>
                </c:pt>
                <c:pt idx="79">
                  <c:v>45448</c:v>
                </c:pt>
                <c:pt idx="80">
                  <c:v>45455</c:v>
                </c:pt>
                <c:pt idx="81">
                  <c:v>45462</c:v>
                </c:pt>
                <c:pt idx="82">
                  <c:v>45469</c:v>
                </c:pt>
                <c:pt idx="83">
                  <c:v>45476</c:v>
                </c:pt>
                <c:pt idx="84">
                  <c:v>45483</c:v>
                </c:pt>
                <c:pt idx="85">
                  <c:v>45490</c:v>
                </c:pt>
                <c:pt idx="86">
                  <c:v>45497</c:v>
                </c:pt>
                <c:pt idx="87">
                  <c:v>45504</c:v>
                </c:pt>
                <c:pt idx="88">
                  <c:v>45511</c:v>
                </c:pt>
                <c:pt idx="89">
                  <c:v>45518</c:v>
                </c:pt>
                <c:pt idx="90">
                  <c:v>45525</c:v>
                </c:pt>
                <c:pt idx="91">
                  <c:v>45532</c:v>
                </c:pt>
                <c:pt idx="92">
                  <c:v>45539</c:v>
                </c:pt>
                <c:pt idx="93">
                  <c:v>45546</c:v>
                </c:pt>
                <c:pt idx="94">
                  <c:v>45553</c:v>
                </c:pt>
                <c:pt idx="95">
                  <c:v>45560</c:v>
                </c:pt>
                <c:pt idx="96">
                  <c:v>45567</c:v>
                </c:pt>
                <c:pt idx="97">
                  <c:v>45574</c:v>
                </c:pt>
                <c:pt idx="98">
                  <c:v>45581</c:v>
                </c:pt>
                <c:pt idx="99">
                  <c:v>45588</c:v>
                </c:pt>
                <c:pt idx="100">
                  <c:v>45595</c:v>
                </c:pt>
                <c:pt idx="101">
                  <c:v>45602</c:v>
                </c:pt>
                <c:pt idx="102">
                  <c:v>45609</c:v>
                </c:pt>
                <c:pt idx="103">
                  <c:v>45616</c:v>
                </c:pt>
                <c:pt idx="104">
                  <c:v>45623</c:v>
                </c:pt>
                <c:pt idx="105">
                  <c:v>45630</c:v>
                </c:pt>
                <c:pt idx="106">
                  <c:v>45637</c:v>
                </c:pt>
                <c:pt idx="107">
                  <c:v>45644</c:v>
                </c:pt>
                <c:pt idx="108">
                  <c:v>45651</c:v>
                </c:pt>
                <c:pt idx="109">
                  <c:v>45658</c:v>
                </c:pt>
                <c:pt idx="110">
                  <c:v>45665</c:v>
                </c:pt>
                <c:pt idx="111">
                  <c:v>45672</c:v>
                </c:pt>
                <c:pt idx="112">
                  <c:v>45679</c:v>
                </c:pt>
                <c:pt idx="113">
                  <c:v>45686</c:v>
                </c:pt>
                <c:pt idx="114">
                  <c:v>45693</c:v>
                </c:pt>
                <c:pt idx="115">
                  <c:v>45700</c:v>
                </c:pt>
                <c:pt idx="116">
                  <c:v>45707</c:v>
                </c:pt>
                <c:pt idx="117">
                  <c:v>45714</c:v>
                </c:pt>
                <c:pt idx="118">
                  <c:v>45721</c:v>
                </c:pt>
                <c:pt idx="119">
                  <c:v>45728</c:v>
                </c:pt>
                <c:pt idx="120">
                  <c:v>45735</c:v>
                </c:pt>
              </c:numCache>
            </c:numRef>
          </c:cat>
          <c:val>
            <c:numRef>
              <c:f>Data!$M$1066:$M$1186</c:f>
              <c:numCache>
                <c:formatCode>0</c:formatCode>
                <c:ptCount val="121"/>
                <c:pt idx="0">
                  <c:v>521.66666666666663</c:v>
                </c:pt>
                <c:pt idx="1">
                  <c:v>487.77777777777783</c:v>
                </c:pt>
                <c:pt idx="2">
                  <c:v>508.88888888888886</c:v>
                </c:pt>
                <c:pt idx="3">
                  <c:v>520</c:v>
                </c:pt>
                <c:pt idx="4">
                  <c:v>513.88888888888891</c:v>
                </c:pt>
                <c:pt idx="5">
                  <c:v>492.22222222222223</c:v>
                </c:pt>
                <c:pt idx="6">
                  <c:v>360</c:v>
                </c:pt>
                <c:pt idx="7" formatCode="General">
                  <c:v>350</c:v>
                </c:pt>
                <c:pt idx="8">
                  <c:v>364.44444444444446</c:v>
                </c:pt>
                <c:pt idx="9">
                  <c:v>372.22222222222223</c:v>
                </c:pt>
                <c:pt idx="10">
                  <c:v>332.77777777777777</c:v>
                </c:pt>
                <c:pt idx="11">
                  <c:v>285</c:v>
                </c:pt>
                <c:pt idx="12">
                  <c:v>278.88888888888886</c:v>
                </c:pt>
                <c:pt idx="13">
                  <c:v>264.44444444444446</c:v>
                </c:pt>
                <c:pt idx="14">
                  <c:v>270.55555555555554</c:v>
                </c:pt>
                <c:pt idx="15">
                  <c:v>276.66666666666669</c:v>
                </c:pt>
                <c:pt idx="16">
                  <c:v>294.44444444444446</c:v>
                </c:pt>
                <c:pt idx="17">
                  <c:v>317.22222222222223</c:v>
                </c:pt>
                <c:pt idx="18">
                  <c:v>311.66666666666669</c:v>
                </c:pt>
                <c:pt idx="19">
                  <c:v>295</c:v>
                </c:pt>
                <c:pt idx="20">
                  <c:v>259.44444444444446</c:v>
                </c:pt>
                <c:pt idx="21">
                  <c:v>228.33333333333331</c:v>
                </c:pt>
                <c:pt idx="22">
                  <c:v>194.44444444444443</c:v>
                </c:pt>
                <c:pt idx="23">
                  <c:v>159.44444444444446</c:v>
                </c:pt>
                <c:pt idx="24">
                  <c:v>160</c:v>
                </c:pt>
                <c:pt idx="25">
                  <c:v>151.66666666666666</c:v>
                </c:pt>
                <c:pt idx="26">
                  <c:v>141.66666666666669</c:v>
                </c:pt>
                <c:pt idx="27">
                  <c:v>136.11111111111111</c:v>
                </c:pt>
                <c:pt idx="28">
                  <c:v>131.11111111111111</c:v>
                </c:pt>
                <c:pt idx="29">
                  <c:v>132.77777777777777</c:v>
                </c:pt>
                <c:pt idx="30">
                  <c:v>134.44444444444446</c:v>
                </c:pt>
                <c:pt idx="31">
                  <c:v>143.88888888888889</c:v>
                </c:pt>
                <c:pt idx="32">
                  <c:v>172.22222222222223</c:v>
                </c:pt>
                <c:pt idx="33">
                  <c:v>204.44444444444443</c:v>
                </c:pt>
                <c:pt idx="34">
                  <c:v>211.66666666666666</c:v>
                </c:pt>
                <c:pt idx="35">
                  <c:v>219.44444444444446</c:v>
                </c:pt>
                <c:pt idx="36">
                  <c:v>229.44444444444443</c:v>
                </c:pt>
                <c:pt idx="37">
                  <c:v>223.33333333333334</c:v>
                </c:pt>
                <c:pt idx="38">
                  <c:v>221.11111111111111</c:v>
                </c:pt>
                <c:pt idx="39">
                  <c:v>324.44444444444446</c:v>
                </c:pt>
                <c:pt idx="40">
                  <c:v>358.33333333333337</c:v>
                </c:pt>
                <c:pt idx="41">
                  <c:v>425</c:v>
                </c:pt>
                <c:pt idx="42">
                  <c:v>466.11111111111114</c:v>
                </c:pt>
                <c:pt idx="43">
                  <c:v>555.55555555555554</c:v>
                </c:pt>
                <c:pt idx="44">
                  <c:v>548.88888888888891</c:v>
                </c:pt>
                <c:pt idx="45">
                  <c:v>365.55555555555554</c:v>
                </c:pt>
                <c:pt idx="46">
                  <c:v>325.55555555555554</c:v>
                </c:pt>
                <c:pt idx="47">
                  <c:v>353.33333333333331</c:v>
                </c:pt>
                <c:pt idx="48">
                  <c:v>312.77777777777777</c:v>
                </c:pt>
                <c:pt idx="49">
                  <c:v>285</c:v>
                </c:pt>
                <c:pt idx="50">
                  <c:v>275</c:v>
                </c:pt>
                <c:pt idx="51">
                  <c:v>257.22222222222223</c:v>
                </c:pt>
                <c:pt idx="52">
                  <c:v>237.77777777777777</c:v>
                </c:pt>
                <c:pt idx="53">
                  <c:v>220.55555555555557</c:v>
                </c:pt>
                <c:pt idx="54">
                  <c:v>208.33333333333334</c:v>
                </c:pt>
                <c:pt idx="55">
                  <c:v>210</c:v>
                </c:pt>
                <c:pt idx="56">
                  <c:v>222.77777777777777</c:v>
                </c:pt>
                <c:pt idx="57">
                  <c:v>224.44444444444446</c:v>
                </c:pt>
                <c:pt idx="58">
                  <c:v>233.88888888888891</c:v>
                </c:pt>
                <c:pt idx="59">
                  <c:v>239.44444444444443</c:v>
                </c:pt>
                <c:pt idx="60">
                  <c:v>240.55555555555554</c:v>
                </c:pt>
                <c:pt idx="61">
                  <c:v>240.55555555555554</c:v>
                </c:pt>
                <c:pt idx="62">
                  <c:v>250.55555555555554</c:v>
                </c:pt>
                <c:pt idx="63">
                  <c:v>238.88888888888889</c:v>
                </c:pt>
                <c:pt idx="64">
                  <c:v>235</c:v>
                </c:pt>
                <c:pt idx="65">
                  <c:v>205.55555555555554</c:v>
                </c:pt>
                <c:pt idx="66">
                  <c:v>195</c:v>
                </c:pt>
                <c:pt idx="67">
                  <c:v>201.66666666666666</c:v>
                </c:pt>
                <c:pt idx="68">
                  <c:v>209.44444444444446</c:v>
                </c:pt>
                <c:pt idx="69">
                  <c:v>197.77777777777777</c:v>
                </c:pt>
                <c:pt idx="70">
                  <c:v>186.66666666666666</c:v>
                </c:pt>
                <c:pt idx="71">
                  <c:v>175.55555555555554</c:v>
                </c:pt>
                <c:pt idx="72">
                  <c:v>163.88888888888889</c:v>
                </c:pt>
                <c:pt idx="73">
                  <c:v>151.11111111111111</c:v>
                </c:pt>
                <c:pt idx="74">
                  <c:v>164.44444444444443</c:v>
                </c:pt>
                <c:pt idx="75">
                  <c:v>175</c:v>
                </c:pt>
                <c:pt idx="76">
                  <c:v>185.55555555555557</c:v>
                </c:pt>
                <c:pt idx="77">
                  <c:v>177.77777777777777</c:v>
                </c:pt>
                <c:pt idx="78">
                  <c:v>175</c:v>
                </c:pt>
                <c:pt idx="79">
                  <c:v>175</c:v>
                </c:pt>
                <c:pt idx="80">
                  <c:v>176.11111111111111</c:v>
                </c:pt>
                <c:pt idx="81">
                  <c:v>175.55555555555554</c:v>
                </c:pt>
                <c:pt idx="82">
                  <c:v>172.22222222222223</c:v>
                </c:pt>
                <c:pt idx="83">
                  <c:v>176.66666666666666</c:v>
                </c:pt>
                <c:pt idx="84">
                  <c:v>177.22222222222223</c:v>
                </c:pt>
                <c:pt idx="85">
                  <c:v>200</c:v>
                </c:pt>
                <c:pt idx="86">
                  <c:v>236.66666666666666</c:v>
                </c:pt>
                <c:pt idx="87">
                  <c:v>241.66666666666666</c:v>
                </c:pt>
                <c:pt idx="88">
                  <c:v>246.11111111111111</c:v>
                </c:pt>
                <c:pt idx="89">
                  <c:v>250.55555555555554</c:v>
                </c:pt>
                <c:pt idx="90">
                  <c:v>293.88888888888891</c:v>
                </c:pt>
                <c:pt idx="91">
                  <c:v>341.11111111111109</c:v>
                </c:pt>
                <c:pt idx="92">
                  <c:v>373.33333333333331</c:v>
                </c:pt>
                <c:pt idx="93">
                  <c:v>424.44444444444446</c:v>
                </c:pt>
                <c:pt idx="94">
                  <c:v>440.5555555555556</c:v>
                </c:pt>
                <c:pt idx="95">
                  <c:v>438.33333333333337</c:v>
                </c:pt>
                <c:pt idx="96">
                  <c:v>449.44444444444446</c:v>
                </c:pt>
                <c:pt idx="97">
                  <c:v>453.33333333333331</c:v>
                </c:pt>
                <c:pt idx="98">
                  <c:v>438.88888888888891</c:v>
                </c:pt>
                <c:pt idx="99">
                  <c:v>439.44444444444446</c:v>
                </c:pt>
                <c:pt idx="100">
                  <c:v>483.88888888888886</c:v>
                </c:pt>
                <c:pt idx="101">
                  <c:v>357.77777777777777</c:v>
                </c:pt>
                <c:pt idx="102">
                  <c:v>311.66666666666669</c:v>
                </c:pt>
                <c:pt idx="103">
                  <c:v>298.33333333333331</c:v>
                </c:pt>
                <c:pt idx="104">
                  <c:v>297.22222222222223</c:v>
                </c:pt>
                <c:pt idx="105">
                  <c:v>275</c:v>
                </c:pt>
                <c:pt idx="106">
                  <c:v>275</c:v>
                </c:pt>
                <c:pt idx="107">
                  <c:v>282.22222222222223</c:v>
                </c:pt>
                <c:pt idx="108">
                  <c:v>282.22222222222223</c:v>
                </c:pt>
                <c:pt idx="109">
                  <c:v>284.44444444444446</c:v>
                </c:pt>
                <c:pt idx="110">
                  <c:v>283.33333333333337</c:v>
                </c:pt>
                <c:pt idx="111">
                  <c:v>283.33333333333337</c:v>
                </c:pt>
                <c:pt idx="112">
                  <c:v>281.11111111111109</c:v>
                </c:pt>
                <c:pt idx="113">
                  <c:v>287.77777777777777</c:v>
                </c:pt>
                <c:pt idx="114">
                  <c:v>301.11111111111109</c:v>
                </c:pt>
                <c:pt idx="115">
                  <c:v>300</c:v>
                </c:pt>
                <c:pt idx="116">
                  <c:v>301.66666666666669</c:v>
                </c:pt>
                <c:pt idx="117">
                  <c:v>302.22222222222223</c:v>
                </c:pt>
                <c:pt idx="118">
                  <c:v>308.33333333333337</c:v>
                </c:pt>
                <c:pt idx="119">
                  <c:v>320.55555555555554</c:v>
                </c:pt>
                <c:pt idx="120">
                  <c:v>319.44444444444446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57-45D3-920C-B5BA203B613D}"/>
            </c:ext>
          </c:extLst>
        </c:ser>
        <c:ser>
          <c:idx val="4"/>
          <c:order val="4"/>
          <c:tx>
            <c:strRef>
              <c:f>Data!$N$7</c:f>
              <c:strCache>
                <c:ptCount val="1"/>
                <c:pt idx="0">
                  <c:v>Gulf ocean vessel</c:v>
                </c:pt>
              </c:strCache>
            </c:strRef>
          </c:tx>
          <c:spPr>
            <a:ln w="44450" cap="rnd">
              <a:solidFill>
                <a:srgbClr val="5CA2BB"/>
              </a:solidFill>
              <a:prstDash val="sysDash"/>
              <a:round/>
            </a:ln>
            <a:effectLst/>
          </c:spPr>
          <c:marker>
            <c:symbol val="circle"/>
            <c:size val="11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Data!$I$1066:$I$1186</c:f>
              <c:numCache>
                <c:formatCode>m/d/yy;@</c:formatCode>
                <c:ptCount val="121"/>
                <c:pt idx="0">
                  <c:v>44895</c:v>
                </c:pt>
                <c:pt idx="1">
                  <c:v>44902</c:v>
                </c:pt>
                <c:pt idx="2">
                  <c:v>44909</c:v>
                </c:pt>
                <c:pt idx="3">
                  <c:v>44916</c:v>
                </c:pt>
                <c:pt idx="4">
                  <c:v>44923</c:v>
                </c:pt>
                <c:pt idx="5">
                  <c:v>44930</c:v>
                </c:pt>
                <c:pt idx="6">
                  <c:v>44937</c:v>
                </c:pt>
                <c:pt idx="7">
                  <c:v>44944</c:v>
                </c:pt>
                <c:pt idx="8">
                  <c:v>44951</c:v>
                </c:pt>
                <c:pt idx="9">
                  <c:v>44958</c:v>
                </c:pt>
                <c:pt idx="10">
                  <c:v>44965</c:v>
                </c:pt>
                <c:pt idx="11">
                  <c:v>44972</c:v>
                </c:pt>
                <c:pt idx="12">
                  <c:v>44979</c:v>
                </c:pt>
                <c:pt idx="13">
                  <c:v>44986</c:v>
                </c:pt>
                <c:pt idx="14">
                  <c:v>44993</c:v>
                </c:pt>
                <c:pt idx="15">
                  <c:v>45000</c:v>
                </c:pt>
                <c:pt idx="16">
                  <c:v>45007</c:v>
                </c:pt>
                <c:pt idx="17">
                  <c:v>45014</c:v>
                </c:pt>
                <c:pt idx="18">
                  <c:v>45021</c:v>
                </c:pt>
                <c:pt idx="19">
                  <c:v>45028</c:v>
                </c:pt>
                <c:pt idx="20">
                  <c:v>45035</c:v>
                </c:pt>
                <c:pt idx="21">
                  <c:v>45042</c:v>
                </c:pt>
                <c:pt idx="22">
                  <c:v>45049</c:v>
                </c:pt>
                <c:pt idx="23">
                  <c:v>45056</c:v>
                </c:pt>
                <c:pt idx="24">
                  <c:v>45063</c:v>
                </c:pt>
                <c:pt idx="25">
                  <c:v>45070</c:v>
                </c:pt>
                <c:pt idx="26">
                  <c:v>45077</c:v>
                </c:pt>
                <c:pt idx="27">
                  <c:v>45084</c:v>
                </c:pt>
                <c:pt idx="28">
                  <c:v>45091</c:v>
                </c:pt>
                <c:pt idx="29">
                  <c:v>45098</c:v>
                </c:pt>
                <c:pt idx="30">
                  <c:v>45105</c:v>
                </c:pt>
                <c:pt idx="31">
                  <c:v>45112</c:v>
                </c:pt>
                <c:pt idx="32">
                  <c:v>45119</c:v>
                </c:pt>
                <c:pt idx="33">
                  <c:v>45126</c:v>
                </c:pt>
                <c:pt idx="34">
                  <c:v>45133</c:v>
                </c:pt>
                <c:pt idx="35">
                  <c:v>45140</c:v>
                </c:pt>
                <c:pt idx="36">
                  <c:v>45147</c:v>
                </c:pt>
                <c:pt idx="37">
                  <c:v>45154</c:v>
                </c:pt>
                <c:pt idx="38">
                  <c:v>45161</c:v>
                </c:pt>
                <c:pt idx="39">
                  <c:v>45168</c:v>
                </c:pt>
                <c:pt idx="40">
                  <c:v>45175</c:v>
                </c:pt>
                <c:pt idx="41">
                  <c:v>45182</c:v>
                </c:pt>
                <c:pt idx="42">
                  <c:v>45189</c:v>
                </c:pt>
                <c:pt idx="43">
                  <c:v>45196</c:v>
                </c:pt>
                <c:pt idx="44">
                  <c:v>45203</c:v>
                </c:pt>
                <c:pt idx="45">
                  <c:v>45210</c:v>
                </c:pt>
                <c:pt idx="46">
                  <c:v>45217</c:v>
                </c:pt>
                <c:pt idx="47">
                  <c:v>45224</c:v>
                </c:pt>
                <c:pt idx="48">
                  <c:v>45231</c:v>
                </c:pt>
                <c:pt idx="49">
                  <c:v>45238</c:v>
                </c:pt>
                <c:pt idx="50">
                  <c:v>45245</c:v>
                </c:pt>
                <c:pt idx="51">
                  <c:v>45252</c:v>
                </c:pt>
                <c:pt idx="52">
                  <c:v>45259</c:v>
                </c:pt>
                <c:pt idx="53">
                  <c:v>45266</c:v>
                </c:pt>
                <c:pt idx="54">
                  <c:v>45273</c:v>
                </c:pt>
                <c:pt idx="55">
                  <c:v>45280</c:v>
                </c:pt>
                <c:pt idx="56">
                  <c:v>45287</c:v>
                </c:pt>
                <c:pt idx="57">
                  <c:v>45294</c:v>
                </c:pt>
                <c:pt idx="58">
                  <c:v>45301</c:v>
                </c:pt>
                <c:pt idx="59">
                  <c:v>45308</c:v>
                </c:pt>
                <c:pt idx="60">
                  <c:v>45315</c:v>
                </c:pt>
                <c:pt idx="61">
                  <c:v>45322</c:v>
                </c:pt>
                <c:pt idx="62">
                  <c:v>45329</c:v>
                </c:pt>
                <c:pt idx="63">
                  <c:v>45336</c:v>
                </c:pt>
                <c:pt idx="64">
                  <c:v>45343</c:v>
                </c:pt>
                <c:pt idx="65">
                  <c:v>45350</c:v>
                </c:pt>
                <c:pt idx="66">
                  <c:v>45357</c:v>
                </c:pt>
                <c:pt idx="67">
                  <c:v>45364</c:v>
                </c:pt>
                <c:pt idx="68">
                  <c:v>45371</c:v>
                </c:pt>
                <c:pt idx="69">
                  <c:v>45378</c:v>
                </c:pt>
                <c:pt idx="70">
                  <c:v>45385</c:v>
                </c:pt>
                <c:pt idx="71">
                  <c:v>45392</c:v>
                </c:pt>
                <c:pt idx="72">
                  <c:v>45399</c:v>
                </c:pt>
                <c:pt idx="73">
                  <c:v>45406</c:v>
                </c:pt>
                <c:pt idx="74">
                  <c:v>45413</c:v>
                </c:pt>
                <c:pt idx="75">
                  <c:v>45420</c:v>
                </c:pt>
                <c:pt idx="76">
                  <c:v>45427</c:v>
                </c:pt>
                <c:pt idx="77">
                  <c:v>45434</c:v>
                </c:pt>
                <c:pt idx="78">
                  <c:v>45441</c:v>
                </c:pt>
                <c:pt idx="79">
                  <c:v>45448</c:v>
                </c:pt>
                <c:pt idx="80">
                  <c:v>45455</c:v>
                </c:pt>
                <c:pt idx="81">
                  <c:v>45462</c:v>
                </c:pt>
                <c:pt idx="82">
                  <c:v>45469</c:v>
                </c:pt>
                <c:pt idx="83">
                  <c:v>45476</c:v>
                </c:pt>
                <c:pt idx="84">
                  <c:v>45483</c:v>
                </c:pt>
                <c:pt idx="85">
                  <c:v>45490</c:v>
                </c:pt>
                <c:pt idx="86">
                  <c:v>45497</c:v>
                </c:pt>
                <c:pt idx="87">
                  <c:v>45504</c:v>
                </c:pt>
                <c:pt idx="88">
                  <c:v>45511</c:v>
                </c:pt>
                <c:pt idx="89">
                  <c:v>45518</c:v>
                </c:pt>
                <c:pt idx="90">
                  <c:v>45525</c:v>
                </c:pt>
                <c:pt idx="91">
                  <c:v>45532</c:v>
                </c:pt>
                <c:pt idx="92">
                  <c:v>45539</c:v>
                </c:pt>
                <c:pt idx="93">
                  <c:v>45546</c:v>
                </c:pt>
                <c:pt idx="94">
                  <c:v>45553</c:v>
                </c:pt>
                <c:pt idx="95">
                  <c:v>45560</c:v>
                </c:pt>
                <c:pt idx="96">
                  <c:v>45567</c:v>
                </c:pt>
                <c:pt idx="97">
                  <c:v>45574</c:v>
                </c:pt>
                <c:pt idx="98">
                  <c:v>45581</c:v>
                </c:pt>
                <c:pt idx="99">
                  <c:v>45588</c:v>
                </c:pt>
                <c:pt idx="100">
                  <c:v>45595</c:v>
                </c:pt>
                <c:pt idx="101">
                  <c:v>45602</c:v>
                </c:pt>
                <c:pt idx="102">
                  <c:v>45609</c:v>
                </c:pt>
                <c:pt idx="103">
                  <c:v>45616</c:v>
                </c:pt>
                <c:pt idx="104">
                  <c:v>45623</c:v>
                </c:pt>
                <c:pt idx="105">
                  <c:v>45630</c:v>
                </c:pt>
                <c:pt idx="106">
                  <c:v>45637</c:v>
                </c:pt>
                <c:pt idx="107">
                  <c:v>45644</c:v>
                </c:pt>
                <c:pt idx="108">
                  <c:v>45651</c:v>
                </c:pt>
                <c:pt idx="109">
                  <c:v>45658</c:v>
                </c:pt>
                <c:pt idx="110">
                  <c:v>45665</c:v>
                </c:pt>
                <c:pt idx="111">
                  <c:v>45672</c:v>
                </c:pt>
                <c:pt idx="112">
                  <c:v>45679</c:v>
                </c:pt>
                <c:pt idx="113">
                  <c:v>45686</c:v>
                </c:pt>
                <c:pt idx="114">
                  <c:v>45693</c:v>
                </c:pt>
                <c:pt idx="115">
                  <c:v>45700</c:v>
                </c:pt>
                <c:pt idx="116">
                  <c:v>45707</c:v>
                </c:pt>
                <c:pt idx="117">
                  <c:v>45714</c:v>
                </c:pt>
                <c:pt idx="118">
                  <c:v>45721</c:v>
                </c:pt>
                <c:pt idx="119">
                  <c:v>45728</c:v>
                </c:pt>
                <c:pt idx="120">
                  <c:v>45735</c:v>
                </c:pt>
              </c:numCache>
            </c:numRef>
          </c:cat>
          <c:val>
            <c:numRef>
              <c:f>Data!$N$1066:$N$1186</c:f>
              <c:numCache>
                <c:formatCode>0</c:formatCode>
                <c:ptCount val="121"/>
                <c:pt idx="1">
                  <c:v>254.91949910554564</c:v>
                </c:pt>
                <c:pt idx="2">
                  <c:v>256.03756708407872</c:v>
                </c:pt>
                <c:pt idx="3">
                  <c:v>254.91949910554564</c:v>
                </c:pt>
                <c:pt idx="5">
                  <c:v>250.44722719141325</c:v>
                </c:pt>
                <c:pt idx="6">
                  <c:v>241.50268336314849</c:v>
                </c:pt>
                <c:pt idx="7">
                  <c:v>233.67620751341684</c:v>
                </c:pt>
                <c:pt idx="8">
                  <c:v>230.32200357781755</c:v>
                </c:pt>
                <c:pt idx="9">
                  <c:v>230.32200357781755</c:v>
                </c:pt>
                <c:pt idx="10">
                  <c:v>223.61359570661898</c:v>
                </c:pt>
                <c:pt idx="11">
                  <c:v>214.6690518783542</c:v>
                </c:pt>
                <c:pt idx="12">
                  <c:v>213.55098389982112</c:v>
                </c:pt>
                <c:pt idx="13">
                  <c:v>216.90518783542041</c:v>
                </c:pt>
                <c:pt idx="14">
                  <c:v>234.79427549194992</c:v>
                </c:pt>
                <c:pt idx="15">
                  <c:v>234.79427549194992</c:v>
                </c:pt>
                <c:pt idx="16">
                  <c:v>239.26654740608225</c:v>
                </c:pt>
                <c:pt idx="17">
                  <c:v>232.55813953488374</c:v>
                </c:pt>
                <c:pt idx="18">
                  <c:v>232.55813953488374</c:v>
                </c:pt>
                <c:pt idx="19">
                  <c:v>248.21109123434707</c:v>
                </c:pt>
                <c:pt idx="20">
                  <c:v>249.32915921288011</c:v>
                </c:pt>
                <c:pt idx="21">
                  <c:v>244.85688729874778</c:v>
                </c:pt>
                <c:pt idx="22">
                  <c:v>244.85688729874778</c:v>
                </c:pt>
                <c:pt idx="23">
                  <c:v>238.1484794275492</c:v>
                </c:pt>
                <c:pt idx="24">
                  <c:v>229.20393559928445</c:v>
                </c:pt>
                <c:pt idx="25">
                  <c:v>228.08586762075134</c:v>
                </c:pt>
                <c:pt idx="26">
                  <c:v>223.61359570661898</c:v>
                </c:pt>
                <c:pt idx="27">
                  <c:v>214.6690518783542</c:v>
                </c:pt>
                <c:pt idx="28">
                  <c:v>214.6690518783542</c:v>
                </c:pt>
                <c:pt idx="29">
                  <c:v>216.90518783542041</c:v>
                </c:pt>
                <c:pt idx="30">
                  <c:v>216.90518783542041</c:v>
                </c:pt>
                <c:pt idx="31">
                  <c:v>212.43291592128801</c:v>
                </c:pt>
                <c:pt idx="32">
                  <c:v>206.84257602862255</c:v>
                </c:pt>
                <c:pt idx="33">
                  <c:v>209.07871198568873</c:v>
                </c:pt>
                <c:pt idx="34">
                  <c:v>207.96064400715562</c:v>
                </c:pt>
                <c:pt idx="35">
                  <c:v>201.25223613595705</c:v>
                </c:pt>
                <c:pt idx="36">
                  <c:v>207.96064400715562</c:v>
                </c:pt>
                <c:pt idx="37">
                  <c:v>214.6690518783542</c:v>
                </c:pt>
                <c:pt idx="38">
                  <c:v>232.55813953488374</c:v>
                </c:pt>
                <c:pt idx="39">
                  <c:v>232.55813953488374</c:v>
                </c:pt>
                <c:pt idx="40">
                  <c:v>239.26654740608225</c:v>
                </c:pt>
                <c:pt idx="41">
                  <c:v>241.50268336314849</c:v>
                </c:pt>
                <c:pt idx="42">
                  <c:v>241.50268336314849</c:v>
                </c:pt>
                <c:pt idx="43">
                  <c:v>257.15563506261179</c:v>
                </c:pt>
                <c:pt idx="44">
                  <c:v>257.15563506261179</c:v>
                </c:pt>
                <c:pt idx="45">
                  <c:v>257.15563506261179</c:v>
                </c:pt>
                <c:pt idx="46">
                  <c:v>254.91949910554564</c:v>
                </c:pt>
                <c:pt idx="47">
                  <c:v>254.91949910554564</c:v>
                </c:pt>
                <c:pt idx="48">
                  <c:v>254.91949910554564</c:v>
                </c:pt>
                <c:pt idx="49">
                  <c:v>250.44722719141325</c:v>
                </c:pt>
                <c:pt idx="50">
                  <c:v>250.44722719141325</c:v>
                </c:pt>
                <c:pt idx="51">
                  <c:v>254.91949910554564</c:v>
                </c:pt>
                <c:pt idx="53">
                  <c:v>280.6350626118068</c:v>
                </c:pt>
                <c:pt idx="54">
                  <c:v>285.10733452593922</c:v>
                </c:pt>
                <c:pt idx="55">
                  <c:v>271.69051878354207</c:v>
                </c:pt>
                <c:pt idx="57">
                  <c:v>271.69051878354207</c:v>
                </c:pt>
                <c:pt idx="58">
                  <c:v>271.69051878354207</c:v>
                </c:pt>
                <c:pt idx="59">
                  <c:v>258.27370304114493</c:v>
                </c:pt>
                <c:pt idx="60">
                  <c:v>258.27370304114493</c:v>
                </c:pt>
                <c:pt idx="61">
                  <c:v>263.86404293381037</c:v>
                </c:pt>
                <c:pt idx="62">
                  <c:v>261.62790697674421</c:v>
                </c:pt>
                <c:pt idx="63">
                  <c:v>260.50983899821108</c:v>
                </c:pt>
                <c:pt idx="64">
                  <c:v>262.74597495527729</c:v>
                </c:pt>
                <c:pt idx="65">
                  <c:v>268.33631484794279</c:v>
                </c:pt>
                <c:pt idx="66">
                  <c:v>264.9821109123435</c:v>
                </c:pt>
                <c:pt idx="67">
                  <c:v>269.45438282647586</c:v>
                </c:pt>
                <c:pt idx="68">
                  <c:v>273.92665474060823</c:v>
                </c:pt>
                <c:pt idx="69">
                  <c:v>281.75313059033994</c:v>
                </c:pt>
                <c:pt idx="70">
                  <c:v>278.39892665474065</c:v>
                </c:pt>
                <c:pt idx="71">
                  <c:v>273.92665474060823</c:v>
                </c:pt>
                <c:pt idx="72">
                  <c:v>267.21824686940965</c:v>
                </c:pt>
                <c:pt idx="73">
                  <c:v>276.16279069767444</c:v>
                </c:pt>
                <c:pt idx="74">
                  <c:v>277.28085867620752</c:v>
                </c:pt>
                <c:pt idx="75">
                  <c:v>277.28085867620752</c:v>
                </c:pt>
                <c:pt idx="76">
                  <c:v>283.98926654740603</c:v>
                </c:pt>
                <c:pt idx="77">
                  <c:v>277.28085867620752</c:v>
                </c:pt>
                <c:pt idx="78">
                  <c:v>275.04472271914136</c:v>
                </c:pt>
                <c:pt idx="79">
                  <c:v>268.33631484794279</c:v>
                </c:pt>
                <c:pt idx="80">
                  <c:v>266.10017889087658</c:v>
                </c:pt>
                <c:pt idx="81">
                  <c:v>268.33631484794279</c:v>
                </c:pt>
                <c:pt idx="82">
                  <c:v>269.45438282647586</c:v>
                </c:pt>
                <c:pt idx="83">
                  <c:v>269.45438282647586</c:v>
                </c:pt>
                <c:pt idx="84">
                  <c:v>268.33631484794279</c:v>
                </c:pt>
                <c:pt idx="85">
                  <c:v>263.86404293381037</c:v>
                </c:pt>
                <c:pt idx="86">
                  <c:v>268.33631484794279</c:v>
                </c:pt>
                <c:pt idx="87">
                  <c:v>268.33631484794279</c:v>
                </c:pt>
                <c:pt idx="88">
                  <c:v>270.57245080500894</c:v>
                </c:pt>
                <c:pt idx="89">
                  <c:v>268.33631484794279</c:v>
                </c:pt>
                <c:pt idx="90">
                  <c:v>266.10017889087658</c:v>
                </c:pt>
                <c:pt idx="91">
                  <c:v>256.03756708407872</c:v>
                </c:pt>
                <c:pt idx="92">
                  <c:v>250.44722719141325</c:v>
                </c:pt>
                <c:pt idx="93">
                  <c:v>250.44722719141325</c:v>
                </c:pt>
                <c:pt idx="94">
                  <c:v>244.85688729874778</c:v>
                </c:pt>
                <c:pt idx="95">
                  <c:v>248.21109123434707</c:v>
                </c:pt>
                <c:pt idx="96">
                  <c:v>250.44722719141325</c:v>
                </c:pt>
                <c:pt idx="97">
                  <c:v>247.09302325581399</c:v>
                </c:pt>
                <c:pt idx="98">
                  <c:v>247.09302325581399</c:v>
                </c:pt>
                <c:pt idx="99">
                  <c:v>242.62075134168154</c:v>
                </c:pt>
                <c:pt idx="100">
                  <c:v>233.67620751341684</c:v>
                </c:pt>
                <c:pt idx="101">
                  <c:v>229.20393559928445</c:v>
                </c:pt>
                <c:pt idx="102">
                  <c:v>224.73166368515206</c:v>
                </c:pt>
                <c:pt idx="103">
                  <c:v>222.49552772808588</c:v>
                </c:pt>
                <c:pt idx="104">
                  <c:v>216.90518783542041</c:v>
                </c:pt>
                <c:pt idx="106">
                  <c:v>205.72450805008947</c:v>
                </c:pt>
                <c:pt idx="107">
                  <c:v>207.96064400715562</c:v>
                </c:pt>
                <c:pt idx="108">
                  <c:v>204.60644007155634</c:v>
                </c:pt>
                <c:pt idx="110">
                  <c:v>204.60644007155634</c:v>
                </c:pt>
                <c:pt idx="111">
                  <c:v>206.84257602862255</c:v>
                </c:pt>
                <c:pt idx="112">
                  <c:v>204.60644007155634</c:v>
                </c:pt>
                <c:pt idx="113">
                  <c:v>202.37030411449018</c:v>
                </c:pt>
                <c:pt idx="114">
                  <c:v>200.13416815742397</c:v>
                </c:pt>
                <c:pt idx="115">
                  <c:v>203.48837209302326</c:v>
                </c:pt>
                <c:pt idx="116">
                  <c:v>206.84257602862255</c:v>
                </c:pt>
                <c:pt idx="117">
                  <c:v>206.84257602862255</c:v>
                </c:pt>
                <c:pt idx="118">
                  <c:v>207.96064400715562</c:v>
                </c:pt>
                <c:pt idx="119">
                  <c:v>206.84257602862255</c:v>
                </c:pt>
                <c:pt idx="120">
                  <c:v>206.84257602862255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57-45D3-920C-B5BA203B6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000712"/>
        <c:axId val="49900104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Data!$K$7</c15:sqref>
                        </c15:formulaRef>
                      </c:ext>
                    </c:extLst>
                    <c:strCache>
                      <c:ptCount val="1"/>
                      <c:pt idx="0">
                        <c:v>Non-shuttle train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Data!$I$1066:$I$1186</c15:sqref>
                        </c15:formulaRef>
                      </c:ext>
                    </c:extLst>
                    <c:numCache>
                      <c:formatCode>m/d/yy;@</c:formatCode>
                      <c:ptCount val="121"/>
                      <c:pt idx="0">
                        <c:v>44895</c:v>
                      </c:pt>
                      <c:pt idx="1">
                        <c:v>44902</c:v>
                      </c:pt>
                      <c:pt idx="2">
                        <c:v>44909</c:v>
                      </c:pt>
                      <c:pt idx="3">
                        <c:v>44916</c:v>
                      </c:pt>
                      <c:pt idx="4">
                        <c:v>44923</c:v>
                      </c:pt>
                      <c:pt idx="5">
                        <c:v>44930</c:v>
                      </c:pt>
                      <c:pt idx="6">
                        <c:v>44937</c:v>
                      </c:pt>
                      <c:pt idx="7">
                        <c:v>44944</c:v>
                      </c:pt>
                      <c:pt idx="8">
                        <c:v>44951</c:v>
                      </c:pt>
                      <c:pt idx="9">
                        <c:v>44958</c:v>
                      </c:pt>
                      <c:pt idx="10">
                        <c:v>44965</c:v>
                      </c:pt>
                      <c:pt idx="11">
                        <c:v>44972</c:v>
                      </c:pt>
                      <c:pt idx="12">
                        <c:v>44979</c:v>
                      </c:pt>
                      <c:pt idx="13">
                        <c:v>44986</c:v>
                      </c:pt>
                      <c:pt idx="14">
                        <c:v>44993</c:v>
                      </c:pt>
                      <c:pt idx="15">
                        <c:v>45000</c:v>
                      </c:pt>
                      <c:pt idx="16">
                        <c:v>45007</c:v>
                      </c:pt>
                      <c:pt idx="17">
                        <c:v>45014</c:v>
                      </c:pt>
                      <c:pt idx="18">
                        <c:v>45021</c:v>
                      </c:pt>
                      <c:pt idx="19">
                        <c:v>45028</c:v>
                      </c:pt>
                      <c:pt idx="20">
                        <c:v>45035</c:v>
                      </c:pt>
                      <c:pt idx="21">
                        <c:v>45042</c:v>
                      </c:pt>
                      <c:pt idx="22">
                        <c:v>45049</c:v>
                      </c:pt>
                      <c:pt idx="23">
                        <c:v>45056</c:v>
                      </c:pt>
                      <c:pt idx="24">
                        <c:v>45063</c:v>
                      </c:pt>
                      <c:pt idx="25">
                        <c:v>45070</c:v>
                      </c:pt>
                      <c:pt idx="26">
                        <c:v>45077</c:v>
                      </c:pt>
                      <c:pt idx="27">
                        <c:v>45084</c:v>
                      </c:pt>
                      <c:pt idx="28">
                        <c:v>45091</c:v>
                      </c:pt>
                      <c:pt idx="29">
                        <c:v>45098</c:v>
                      </c:pt>
                      <c:pt idx="30">
                        <c:v>45105</c:v>
                      </c:pt>
                      <c:pt idx="31">
                        <c:v>45112</c:v>
                      </c:pt>
                      <c:pt idx="32">
                        <c:v>45119</c:v>
                      </c:pt>
                      <c:pt idx="33">
                        <c:v>45126</c:v>
                      </c:pt>
                      <c:pt idx="34">
                        <c:v>45133</c:v>
                      </c:pt>
                      <c:pt idx="35">
                        <c:v>45140</c:v>
                      </c:pt>
                      <c:pt idx="36">
                        <c:v>45147</c:v>
                      </c:pt>
                      <c:pt idx="37">
                        <c:v>45154</c:v>
                      </c:pt>
                      <c:pt idx="38">
                        <c:v>45161</c:v>
                      </c:pt>
                      <c:pt idx="39">
                        <c:v>45168</c:v>
                      </c:pt>
                      <c:pt idx="40">
                        <c:v>45175</c:v>
                      </c:pt>
                      <c:pt idx="41">
                        <c:v>45182</c:v>
                      </c:pt>
                      <c:pt idx="42">
                        <c:v>45189</c:v>
                      </c:pt>
                      <c:pt idx="43">
                        <c:v>45196</c:v>
                      </c:pt>
                      <c:pt idx="44">
                        <c:v>45203</c:v>
                      </c:pt>
                      <c:pt idx="45">
                        <c:v>45210</c:v>
                      </c:pt>
                      <c:pt idx="46">
                        <c:v>45217</c:v>
                      </c:pt>
                      <c:pt idx="47">
                        <c:v>45224</c:v>
                      </c:pt>
                      <c:pt idx="48">
                        <c:v>45231</c:v>
                      </c:pt>
                      <c:pt idx="49">
                        <c:v>45238</c:v>
                      </c:pt>
                      <c:pt idx="50">
                        <c:v>45245</c:v>
                      </c:pt>
                      <c:pt idx="51">
                        <c:v>45252</c:v>
                      </c:pt>
                      <c:pt idx="52">
                        <c:v>45259</c:v>
                      </c:pt>
                      <c:pt idx="53">
                        <c:v>45266</c:v>
                      </c:pt>
                      <c:pt idx="54">
                        <c:v>45273</c:v>
                      </c:pt>
                      <c:pt idx="55">
                        <c:v>45280</c:v>
                      </c:pt>
                      <c:pt idx="56">
                        <c:v>45287</c:v>
                      </c:pt>
                      <c:pt idx="57">
                        <c:v>45294</c:v>
                      </c:pt>
                      <c:pt idx="58">
                        <c:v>45301</c:v>
                      </c:pt>
                      <c:pt idx="59">
                        <c:v>45308</c:v>
                      </c:pt>
                      <c:pt idx="60">
                        <c:v>45315</c:v>
                      </c:pt>
                      <c:pt idx="61">
                        <c:v>45322</c:v>
                      </c:pt>
                      <c:pt idx="62">
                        <c:v>45329</c:v>
                      </c:pt>
                      <c:pt idx="63">
                        <c:v>45336</c:v>
                      </c:pt>
                      <c:pt idx="64">
                        <c:v>45343</c:v>
                      </c:pt>
                      <c:pt idx="65">
                        <c:v>45350</c:v>
                      </c:pt>
                      <c:pt idx="66">
                        <c:v>45357</c:v>
                      </c:pt>
                      <c:pt idx="67">
                        <c:v>45364</c:v>
                      </c:pt>
                      <c:pt idx="68">
                        <c:v>45371</c:v>
                      </c:pt>
                      <c:pt idx="69">
                        <c:v>45378</c:v>
                      </c:pt>
                      <c:pt idx="70">
                        <c:v>45385</c:v>
                      </c:pt>
                      <c:pt idx="71">
                        <c:v>45392</c:v>
                      </c:pt>
                      <c:pt idx="72">
                        <c:v>45399</c:v>
                      </c:pt>
                      <c:pt idx="73">
                        <c:v>45406</c:v>
                      </c:pt>
                      <c:pt idx="74">
                        <c:v>45413</c:v>
                      </c:pt>
                      <c:pt idx="75">
                        <c:v>45420</c:v>
                      </c:pt>
                      <c:pt idx="76">
                        <c:v>45427</c:v>
                      </c:pt>
                      <c:pt idx="77">
                        <c:v>45434</c:v>
                      </c:pt>
                      <c:pt idx="78">
                        <c:v>45441</c:v>
                      </c:pt>
                      <c:pt idx="79">
                        <c:v>45448</c:v>
                      </c:pt>
                      <c:pt idx="80">
                        <c:v>45455</c:v>
                      </c:pt>
                      <c:pt idx="81">
                        <c:v>45462</c:v>
                      </c:pt>
                      <c:pt idx="82">
                        <c:v>45469</c:v>
                      </c:pt>
                      <c:pt idx="83">
                        <c:v>45476</c:v>
                      </c:pt>
                      <c:pt idx="84">
                        <c:v>45483</c:v>
                      </c:pt>
                      <c:pt idx="85">
                        <c:v>45490</c:v>
                      </c:pt>
                      <c:pt idx="86">
                        <c:v>45497</c:v>
                      </c:pt>
                      <c:pt idx="87">
                        <c:v>45504</c:v>
                      </c:pt>
                      <c:pt idx="88">
                        <c:v>45511</c:v>
                      </c:pt>
                      <c:pt idx="89">
                        <c:v>45518</c:v>
                      </c:pt>
                      <c:pt idx="90">
                        <c:v>45525</c:v>
                      </c:pt>
                      <c:pt idx="91">
                        <c:v>45532</c:v>
                      </c:pt>
                      <c:pt idx="92">
                        <c:v>45539</c:v>
                      </c:pt>
                      <c:pt idx="93">
                        <c:v>45546</c:v>
                      </c:pt>
                      <c:pt idx="94">
                        <c:v>45553</c:v>
                      </c:pt>
                      <c:pt idx="95">
                        <c:v>45560</c:v>
                      </c:pt>
                      <c:pt idx="96">
                        <c:v>45567</c:v>
                      </c:pt>
                      <c:pt idx="97">
                        <c:v>45574</c:v>
                      </c:pt>
                      <c:pt idx="98">
                        <c:v>45581</c:v>
                      </c:pt>
                      <c:pt idx="99">
                        <c:v>45588</c:v>
                      </c:pt>
                      <c:pt idx="100">
                        <c:v>45595</c:v>
                      </c:pt>
                      <c:pt idx="101">
                        <c:v>45602</c:v>
                      </c:pt>
                      <c:pt idx="102">
                        <c:v>45609</c:v>
                      </c:pt>
                      <c:pt idx="103">
                        <c:v>45616</c:v>
                      </c:pt>
                      <c:pt idx="104">
                        <c:v>45623</c:v>
                      </c:pt>
                      <c:pt idx="105">
                        <c:v>45630</c:v>
                      </c:pt>
                      <c:pt idx="106">
                        <c:v>45637</c:v>
                      </c:pt>
                      <c:pt idx="107">
                        <c:v>45644</c:v>
                      </c:pt>
                      <c:pt idx="108">
                        <c:v>45651</c:v>
                      </c:pt>
                      <c:pt idx="109">
                        <c:v>45658</c:v>
                      </c:pt>
                      <c:pt idx="110">
                        <c:v>45665</c:v>
                      </c:pt>
                      <c:pt idx="111">
                        <c:v>45672</c:v>
                      </c:pt>
                      <c:pt idx="112">
                        <c:v>45679</c:v>
                      </c:pt>
                      <c:pt idx="113">
                        <c:v>45686</c:v>
                      </c:pt>
                      <c:pt idx="114">
                        <c:v>45693</c:v>
                      </c:pt>
                      <c:pt idx="115">
                        <c:v>45700</c:v>
                      </c:pt>
                      <c:pt idx="116">
                        <c:v>45707</c:v>
                      </c:pt>
                      <c:pt idx="117">
                        <c:v>45714</c:v>
                      </c:pt>
                      <c:pt idx="118">
                        <c:v>45721</c:v>
                      </c:pt>
                      <c:pt idx="119">
                        <c:v>45728</c:v>
                      </c:pt>
                      <c:pt idx="120">
                        <c:v>45735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Data!$K$964:$K$1024</c15:sqref>
                        </c15:formulaRef>
                      </c:ext>
                    </c:extLst>
                    <c:numCache>
                      <c:formatCode>0</c:formatCode>
                      <c:ptCount val="61"/>
                      <c:pt idx="0">
                        <c:v>302.01040967089801</c:v>
                      </c:pt>
                      <c:pt idx="1">
                        <c:v>311.64775592918369</c:v>
                      </c:pt>
                      <c:pt idx="2">
                        <c:v>305.67260124904658</c:v>
                      </c:pt>
                      <c:pt idx="3">
                        <c:v>302.98488450321082</c:v>
                      </c:pt>
                      <c:pt idx="4">
                        <c:v>299.5429751252517</c:v>
                      </c:pt>
                      <c:pt idx="5">
                        <c:v>295.41268387170066</c:v>
                      </c:pt>
                      <c:pt idx="6">
                        <c:v>299.14141903115643</c:v>
                      </c:pt>
                      <c:pt idx="7">
                        <c:v>300.46081762604075</c:v>
                      </c:pt>
                      <c:pt idx="8">
                        <c:v>301.46972430531321</c:v>
                      </c:pt>
                      <c:pt idx="9">
                        <c:v>300.37978633562614</c:v>
                      </c:pt>
                      <c:pt idx="10">
                        <c:v>318.27771510101388</c:v>
                      </c:pt>
                      <c:pt idx="11">
                        <c:v>294.98746164349006</c:v>
                      </c:pt>
                      <c:pt idx="12">
                        <c:v>289.91676471187549</c:v>
                      </c:pt>
                      <c:pt idx="13">
                        <c:v>293.24394377723604</c:v>
                      </c:pt>
                      <c:pt idx="14">
                        <c:v>297.4889653433857</c:v>
                      </c:pt>
                      <c:pt idx="15">
                        <c:v>300.47654268345423</c:v>
                      </c:pt>
                      <c:pt idx="16">
                        <c:v>298.70883135841444</c:v>
                      </c:pt>
                      <c:pt idx="17">
                        <c:v>296.98787666943485</c:v>
                      </c:pt>
                      <c:pt idx="18">
                        <c:v>296.299494793843</c:v>
                      </c:pt>
                      <c:pt idx="19">
                        <c:v>294.57854010486341</c:v>
                      </c:pt>
                      <c:pt idx="20">
                        <c:v>300.63560498207102</c:v>
                      </c:pt>
                      <c:pt idx="21">
                        <c:v>296.50531372852004</c:v>
                      </c:pt>
                      <c:pt idx="22">
                        <c:v>296.10375763442477</c:v>
                      </c:pt>
                      <c:pt idx="23">
                        <c:v>296.73477435371728</c:v>
                      </c:pt>
                      <c:pt idx="24">
                        <c:v>295.12854997733638</c:v>
                      </c:pt>
                      <c:pt idx="25">
                        <c:v>293.14185959522825</c:v>
                      </c:pt>
                      <c:pt idx="26">
                        <c:v>292.28138225073843</c:v>
                      </c:pt>
                      <c:pt idx="27">
                        <c:v>292.79766865743233</c:v>
                      </c:pt>
                      <c:pt idx="28">
                        <c:v>292.4534777196364</c:v>
                      </c:pt>
                      <c:pt idx="29">
                        <c:v>294.38392078099611</c:v>
                      </c:pt>
                      <c:pt idx="30">
                        <c:v>295.41649359438389</c:v>
                      </c:pt>
                      <c:pt idx="31">
                        <c:v>295.76068453217982</c:v>
                      </c:pt>
                      <c:pt idx="32">
                        <c:v>299.8909757857308</c:v>
                      </c:pt>
                      <c:pt idx="33">
                        <c:v>296.86381721242833</c:v>
                      </c:pt>
                      <c:pt idx="34">
                        <c:v>299.27315377699972</c:v>
                      </c:pt>
                      <c:pt idx="35">
                        <c:v>290.32418939430585</c:v>
                      </c:pt>
                      <c:pt idx="36">
                        <c:v>301.16620393487727</c:v>
                      </c:pt>
                      <c:pt idx="37">
                        <c:v>290.32418939430585</c:v>
                      </c:pt>
                      <c:pt idx="38">
                        <c:v>302.14252942751659</c:v>
                      </c:pt>
                      <c:pt idx="39">
                        <c:v>302.83091130310839</c:v>
                      </c:pt>
                      <c:pt idx="40">
                        <c:v>315.04968959486354</c:v>
                      </c:pt>
                      <c:pt idx="41">
                        <c:v>304.03557958539415</c:v>
                      </c:pt>
                      <c:pt idx="42">
                        <c:v>306.22298763017471</c:v>
                      </c:pt>
                      <c:pt idx="43">
                        <c:v>299.68335981205229</c:v>
                      </c:pt>
                      <c:pt idx="44">
                        <c:v>300.37174168764415</c:v>
                      </c:pt>
                      <c:pt idx="45">
                        <c:v>306.22298763017471</c:v>
                      </c:pt>
                      <c:pt idx="46">
                        <c:v>315.28668232546721</c:v>
                      </c:pt>
                      <c:pt idx="47">
                        <c:v>315.34961540422137</c:v>
                      </c:pt>
                      <c:pt idx="48">
                        <c:v>313.28446977744585</c:v>
                      </c:pt>
                      <c:pt idx="49">
                        <c:v>297.10749570103775</c:v>
                      </c:pt>
                      <c:pt idx="50">
                        <c:v>297.10749570103775</c:v>
                      </c:pt>
                      <c:pt idx="51">
                        <c:v>299.01206140077517</c:v>
                      </c:pt>
                      <c:pt idx="52">
                        <c:v>329.30086392681591</c:v>
                      </c:pt>
                      <c:pt idx="53">
                        <c:v>344.44526518983628</c:v>
                      </c:pt>
                      <c:pt idx="54">
                        <c:v>352.24692644654374</c:v>
                      </c:pt>
                      <c:pt idx="55">
                        <c:v>360.77336444937436</c:v>
                      </c:pt>
                      <c:pt idx="56">
                        <c:v>351.13601819108862</c:v>
                      </c:pt>
                      <c:pt idx="57">
                        <c:v>331.86132567451722</c:v>
                      </c:pt>
                      <c:pt idx="58">
                        <c:v>330.48456192333356</c:v>
                      </c:pt>
                      <c:pt idx="59">
                        <c:v>326.35427066978252</c:v>
                      </c:pt>
                      <c:pt idx="60">
                        <c:v>324.85180693889089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157-45D3-920C-B5BA203B613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Data!$O$7</c15:sqref>
                        </c15:formulaRef>
                      </c:ext>
                    </c:extLst>
                    <c:strCache>
                      <c:ptCount val="1"/>
                      <c:pt idx="0">
                        <c:v>Pacific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Data!$I$1066:$I$1186</c15:sqref>
                        </c15:formulaRef>
                      </c:ext>
                    </c:extLst>
                    <c:numCache>
                      <c:formatCode>m/d/yy;@</c:formatCode>
                      <c:ptCount val="121"/>
                      <c:pt idx="0">
                        <c:v>44895</c:v>
                      </c:pt>
                      <c:pt idx="1">
                        <c:v>44902</c:v>
                      </c:pt>
                      <c:pt idx="2">
                        <c:v>44909</c:v>
                      </c:pt>
                      <c:pt idx="3">
                        <c:v>44916</c:v>
                      </c:pt>
                      <c:pt idx="4">
                        <c:v>44923</c:v>
                      </c:pt>
                      <c:pt idx="5">
                        <c:v>44930</c:v>
                      </c:pt>
                      <c:pt idx="6">
                        <c:v>44937</c:v>
                      </c:pt>
                      <c:pt idx="7">
                        <c:v>44944</c:v>
                      </c:pt>
                      <c:pt idx="8">
                        <c:v>44951</c:v>
                      </c:pt>
                      <c:pt idx="9">
                        <c:v>44958</c:v>
                      </c:pt>
                      <c:pt idx="10">
                        <c:v>44965</c:v>
                      </c:pt>
                      <c:pt idx="11">
                        <c:v>44972</c:v>
                      </c:pt>
                      <c:pt idx="12">
                        <c:v>44979</c:v>
                      </c:pt>
                      <c:pt idx="13">
                        <c:v>44986</c:v>
                      </c:pt>
                      <c:pt idx="14">
                        <c:v>44993</c:v>
                      </c:pt>
                      <c:pt idx="15">
                        <c:v>45000</c:v>
                      </c:pt>
                      <c:pt idx="16">
                        <c:v>45007</c:v>
                      </c:pt>
                      <c:pt idx="17">
                        <c:v>45014</c:v>
                      </c:pt>
                      <c:pt idx="18">
                        <c:v>45021</c:v>
                      </c:pt>
                      <c:pt idx="19">
                        <c:v>45028</c:v>
                      </c:pt>
                      <c:pt idx="20">
                        <c:v>45035</c:v>
                      </c:pt>
                      <c:pt idx="21">
                        <c:v>45042</c:v>
                      </c:pt>
                      <c:pt idx="22">
                        <c:v>45049</c:v>
                      </c:pt>
                      <c:pt idx="23">
                        <c:v>45056</c:v>
                      </c:pt>
                      <c:pt idx="24">
                        <c:v>45063</c:v>
                      </c:pt>
                      <c:pt idx="25">
                        <c:v>45070</c:v>
                      </c:pt>
                      <c:pt idx="26">
                        <c:v>45077</c:v>
                      </c:pt>
                      <c:pt idx="27">
                        <c:v>45084</c:v>
                      </c:pt>
                      <c:pt idx="28">
                        <c:v>45091</c:v>
                      </c:pt>
                      <c:pt idx="29">
                        <c:v>45098</c:v>
                      </c:pt>
                      <c:pt idx="30">
                        <c:v>45105</c:v>
                      </c:pt>
                      <c:pt idx="31">
                        <c:v>45112</c:v>
                      </c:pt>
                      <c:pt idx="32">
                        <c:v>45119</c:v>
                      </c:pt>
                      <c:pt idx="33">
                        <c:v>45126</c:v>
                      </c:pt>
                      <c:pt idx="34">
                        <c:v>45133</c:v>
                      </c:pt>
                      <c:pt idx="35">
                        <c:v>45140</c:v>
                      </c:pt>
                      <c:pt idx="36">
                        <c:v>45147</c:v>
                      </c:pt>
                      <c:pt idx="37">
                        <c:v>45154</c:v>
                      </c:pt>
                      <c:pt idx="38">
                        <c:v>45161</c:v>
                      </c:pt>
                      <c:pt idx="39">
                        <c:v>45168</c:v>
                      </c:pt>
                      <c:pt idx="40">
                        <c:v>45175</c:v>
                      </c:pt>
                      <c:pt idx="41">
                        <c:v>45182</c:v>
                      </c:pt>
                      <c:pt idx="42">
                        <c:v>45189</c:v>
                      </c:pt>
                      <c:pt idx="43">
                        <c:v>45196</c:v>
                      </c:pt>
                      <c:pt idx="44">
                        <c:v>45203</c:v>
                      </c:pt>
                      <c:pt idx="45">
                        <c:v>45210</c:v>
                      </c:pt>
                      <c:pt idx="46">
                        <c:v>45217</c:v>
                      </c:pt>
                      <c:pt idx="47">
                        <c:v>45224</c:v>
                      </c:pt>
                      <c:pt idx="48">
                        <c:v>45231</c:v>
                      </c:pt>
                      <c:pt idx="49">
                        <c:v>45238</c:v>
                      </c:pt>
                      <c:pt idx="50">
                        <c:v>45245</c:v>
                      </c:pt>
                      <c:pt idx="51">
                        <c:v>45252</c:v>
                      </c:pt>
                      <c:pt idx="52">
                        <c:v>45259</c:v>
                      </c:pt>
                      <c:pt idx="53">
                        <c:v>45266</c:v>
                      </c:pt>
                      <c:pt idx="54">
                        <c:v>45273</c:v>
                      </c:pt>
                      <c:pt idx="55">
                        <c:v>45280</c:v>
                      </c:pt>
                      <c:pt idx="56">
                        <c:v>45287</c:v>
                      </c:pt>
                      <c:pt idx="57">
                        <c:v>45294</c:v>
                      </c:pt>
                      <c:pt idx="58">
                        <c:v>45301</c:v>
                      </c:pt>
                      <c:pt idx="59">
                        <c:v>45308</c:v>
                      </c:pt>
                      <c:pt idx="60">
                        <c:v>45315</c:v>
                      </c:pt>
                      <c:pt idx="61">
                        <c:v>45322</c:v>
                      </c:pt>
                      <c:pt idx="62">
                        <c:v>45329</c:v>
                      </c:pt>
                      <c:pt idx="63">
                        <c:v>45336</c:v>
                      </c:pt>
                      <c:pt idx="64">
                        <c:v>45343</c:v>
                      </c:pt>
                      <c:pt idx="65">
                        <c:v>45350</c:v>
                      </c:pt>
                      <c:pt idx="66">
                        <c:v>45357</c:v>
                      </c:pt>
                      <c:pt idx="67">
                        <c:v>45364</c:v>
                      </c:pt>
                      <c:pt idx="68">
                        <c:v>45371</c:v>
                      </c:pt>
                      <c:pt idx="69">
                        <c:v>45378</c:v>
                      </c:pt>
                      <c:pt idx="70">
                        <c:v>45385</c:v>
                      </c:pt>
                      <c:pt idx="71">
                        <c:v>45392</c:v>
                      </c:pt>
                      <c:pt idx="72">
                        <c:v>45399</c:v>
                      </c:pt>
                      <c:pt idx="73">
                        <c:v>45406</c:v>
                      </c:pt>
                      <c:pt idx="74">
                        <c:v>45413</c:v>
                      </c:pt>
                      <c:pt idx="75">
                        <c:v>45420</c:v>
                      </c:pt>
                      <c:pt idx="76">
                        <c:v>45427</c:v>
                      </c:pt>
                      <c:pt idx="77">
                        <c:v>45434</c:v>
                      </c:pt>
                      <c:pt idx="78">
                        <c:v>45441</c:v>
                      </c:pt>
                      <c:pt idx="79">
                        <c:v>45448</c:v>
                      </c:pt>
                      <c:pt idx="80">
                        <c:v>45455</c:v>
                      </c:pt>
                      <c:pt idx="81">
                        <c:v>45462</c:v>
                      </c:pt>
                      <c:pt idx="82">
                        <c:v>45469</c:v>
                      </c:pt>
                      <c:pt idx="83">
                        <c:v>45476</c:v>
                      </c:pt>
                      <c:pt idx="84">
                        <c:v>45483</c:v>
                      </c:pt>
                      <c:pt idx="85">
                        <c:v>45490</c:v>
                      </c:pt>
                      <c:pt idx="86">
                        <c:v>45497</c:v>
                      </c:pt>
                      <c:pt idx="87">
                        <c:v>45504</c:v>
                      </c:pt>
                      <c:pt idx="88">
                        <c:v>45511</c:v>
                      </c:pt>
                      <c:pt idx="89">
                        <c:v>45518</c:v>
                      </c:pt>
                      <c:pt idx="90">
                        <c:v>45525</c:v>
                      </c:pt>
                      <c:pt idx="91">
                        <c:v>45532</c:v>
                      </c:pt>
                      <c:pt idx="92">
                        <c:v>45539</c:v>
                      </c:pt>
                      <c:pt idx="93">
                        <c:v>45546</c:v>
                      </c:pt>
                      <c:pt idx="94">
                        <c:v>45553</c:v>
                      </c:pt>
                      <c:pt idx="95">
                        <c:v>45560</c:v>
                      </c:pt>
                      <c:pt idx="96">
                        <c:v>45567</c:v>
                      </c:pt>
                      <c:pt idx="97">
                        <c:v>45574</c:v>
                      </c:pt>
                      <c:pt idx="98">
                        <c:v>45581</c:v>
                      </c:pt>
                      <c:pt idx="99">
                        <c:v>45588</c:v>
                      </c:pt>
                      <c:pt idx="100">
                        <c:v>45595</c:v>
                      </c:pt>
                      <c:pt idx="101">
                        <c:v>45602</c:v>
                      </c:pt>
                      <c:pt idx="102">
                        <c:v>45609</c:v>
                      </c:pt>
                      <c:pt idx="103">
                        <c:v>45616</c:v>
                      </c:pt>
                      <c:pt idx="104">
                        <c:v>45623</c:v>
                      </c:pt>
                      <c:pt idx="105">
                        <c:v>45630</c:v>
                      </c:pt>
                      <c:pt idx="106">
                        <c:v>45637</c:v>
                      </c:pt>
                      <c:pt idx="107">
                        <c:v>45644</c:v>
                      </c:pt>
                      <c:pt idx="108">
                        <c:v>45651</c:v>
                      </c:pt>
                      <c:pt idx="109">
                        <c:v>45658</c:v>
                      </c:pt>
                      <c:pt idx="110">
                        <c:v>45665</c:v>
                      </c:pt>
                      <c:pt idx="111">
                        <c:v>45672</c:v>
                      </c:pt>
                      <c:pt idx="112">
                        <c:v>45679</c:v>
                      </c:pt>
                      <c:pt idx="113">
                        <c:v>45686</c:v>
                      </c:pt>
                      <c:pt idx="114">
                        <c:v>45693</c:v>
                      </c:pt>
                      <c:pt idx="115">
                        <c:v>45700</c:v>
                      </c:pt>
                      <c:pt idx="116">
                        <c:v>45707</c:v>
                      </c:pt>
                      <c:pt idx="117">
                        <c:v>45714</c:v>
                      </c:pt>
                      <c:pt idx="118">
                        <c:v>45721</c:v>
                      </c:pt>
                      <c:pt idx="119">
                        <c:v>45728</c:v>
                      </c:pt>
                      <c:pt idx="120">
                        <c:v>45735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Data!$O$964:$O$1024</c15:sqref>
                        </c15:formulaRef>
                      </c:ext>
                    </c:extLst>
                    <c:numCache>
                      <c:formatCode>0</c:formatCode>
                      <c:ptCount val="61"/>
                      <c:pt idx="0">
                        <c:v>164.89361702127661</c:v>
                      </c:pt>
                      <c:pt idx="1">
                        <c:v>168.43971631205673</c:v>
                      </c:pt>
                      <c:pt idx="3">
                        <c:v>168.43971631205673</c:v>
                      </c:pt>
                      <c:pt idx="4">
                        <c:v>173.75886524822698</c:v>
                      </c:pt>
                      <c:pt idx="5">
                        <c:v>187.94326241134752</c:v>
                      </c:pt>
                      <c:pt idx="6">
                        <c:v>187.94326241134752</c:v>
                      </c:pt>
                      <c:pt idx="7">
                        <c:v>189.71631205673759</c:v>
                      </c:pt>
                      <c:pt idx="8">
                        <c:v>189.71631205673759</c:v>
                      </c:pt>
                      <c:pt idx="9">
                        <c:v>191.48936170212767</c:v>
                      </c:pt>
                      <c:pt idx="10">
                        <c:v>228.72340425531914</c:v>
                      </c:pt>
                      <c:pt idx="11">
                        <c:v>228.72340425531914</c:v>
                      </c:pt>
                      <c:pt idx="12">
                        <c:v>228.72340425531914</c:v>
                      </c:pt>
                      <c:pt idx="13">
                        <c:v>230.49645390070924</c:v>
                      </c:pt>
                      <c:pt idx="14">
                        <c:v>248.22695035460995</c:v>
                      </c:pt>
                      <c:pt idx="15">
                        <c:v>255.31914893617022</c:v>
                      </c:pt>
                      <c:pt idx="16">
                        <c:v>255.31914893617022</c:v>
                      </c:pt>
                      <c:pt idx="17">
                        <c:v>251.77304964539005</c:v>
                      </c:pt>
                      <c:pt idx="18">
                        <c:v>241.13475177304963</c:v>
                      </c:pt>
                      <c:pt idx="19">
                        <c:v>258.86524822695031</c:v>
                      </c:pt>
                      <c:pt idx="20">
                        <c:v>258.86524822695031</c:v>
                      </c:pt>
                      <c:pt idx="21">
                        <c:v>269.50354609929076</c:v>
                      </c:pt>
                      <c:pt idx="22">
                        <c:v>280.1418439716312</c:v>
                      </c:pt>
                      <c:pt idx="23">
                        <c:v>273.04964539007091</c:v>
                      </c:pt>
                      <c:pt idx="24">
                        <c:v>273.04964539007091</c:v>
                      </c:pt>
                      <c:pt idx="25">
                        <c:v>271.27659574468083</c:v>
                      </c:pt>
                      <c:pt idx="26">
                        <c:v>276.59574468085106</c:v>
                      </c:pt>
                      <c:pt idx="27">
                        <c:v>301.41843971631204</c:v>
                      </c:pt>
                      <c:pt idx="28">
                        <c:v>304.96453900709218</c:v>
                      </c:pt>
                      <c:pt idx="29">
                        <c:v>326.24113475177302</c:v>
                      </c:pt>
                      <c:pt idx="30">
                        <c:v>328.01418439716315</c:v>
                      </c:pt>
                      <c:pt idx="31">
                        <c:v>319.14893617021278</c:v>
                      </c:pt>
                      <c:pt idx="32">
                        <c:v>312.05673758865248</c:v>
                      </c:pt>
                      <c:pt idx="33">
                        <c:v>304.96453900709218</c:v>
                      </c:pt>
                      <c:pt idx="34">
                        <c:v>304.96453900709218</c:v>
                      </c:pt>
                      <c:pt idx="35">
                        <c:v>304.96453900709218</c:v>
                      </c:pt>
                      <c:pt idx="36">
                        <c:v>312.05673758865248</c:v>
                      </c:pt>
                      <c:pt idx="37">
                        <c:v>315.60283687943263</c:v>
                      </c:pt>
                      <c:pt idx="38">
                        <c:v>317.37588652482265</c:v>
                      </c:pt>
                      <c:pt idx="39">
                        <c:v>313.82978723404256</c:v>
                      </c:pt>
                      <c:pt idx="40">
                        <c:v>319.14893617021278</c:v>
                      </c:pt>
                      <c:pt idx="41">
                        <c:v>322.69503546099287</c:v>
                      </c:pt>
                      <c:pt idx="42">
                        <c:v>329.78723404255317</c:v>
                      </c:pt>
                      <c:pt idx="43">
                        <c:v>329.78723404255317</c:v>
                      </c:pt>
                      <c:pt idx="44">
                        <c:v>333.33333333333337</c:v>
                      </c:pt>
                      <c:pt idx="45">
                        <c:v>354.60992907801415</c:v>
                      </c:pt>
                      <c:pt idx="46">
                        <c:v>347.51773049645391</c:v>
                      </c:pt>
                      <c:pt idx="47">
                        <c:v>320.92198581560285</c:v>
                      </c:pt>
                      <c:pt idx="48">
                        <c:v>297.87234042553189</c:v>
                      </c:pt>
                      <c:pt idx="49">
                        <c:v>265.95744680851061</c:v>
                      </c:pt>
                      <c:pt idx="51">
                        <c:v>265.95744680851061</c:v>
                      </c:pt>
                      <c:pt idx="52">
                        <c:v>276.59574468085106</c:v>
                      </c:pt>
                      <c:pt idx="53">
                        <c:v>264.18439716312054</c:v>
                      </c:pt>
                      <c:pt idx="55">
                        <c:v>264.18439716312054</c:v>
                      </c:pt>
                      <c:pt idx="56">
                        <c:v>274.82269503546098</c:v>
                      </c:pt>
                      <c:pt idx="57">
                        <c:v>265.95744680851061</c:v>
                      </c:pt>
                      <c:pt idx="58">
                        <c:v>248.22695035460995</c:v>
                      </c:pt>
                      <c:pt idx="59">
                        <c:v>244.68085106382978</c:v>
                      </c:pt>
                      <c:pt idx="60">
                        <c:v>241.13475177304963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157-45D3-920C-B5BA203B613D}"/>
                  </c:ext>
                </c:extLst>
              </c15:ser>
            </c15:filteredLineSeries>
          </c:ext>
        </c:extLst>
      </c:lineChart>
      <c:dateAx>
        <c:axId val="499000712"/>
        <c:scaling>
          <c:orientation val="minMax"/>
          <c:min val="45365"/>
        </c:scaling>
        <c:delete val="0"/>
        <c:axPos val="b"/>
        <c:numFmt formatCode="m/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499001040"/>
        <c:crosses val="autoZero"/>
        <c:auto val="0"/>
        <c:lblOffset val="100"/>
        <c:baseTimeUnit val="days"/>
        <c:majorUnit val="14"/>
        <c:majorTimeUnit val="days"/>
      </c:dateAx>
      <c:valAx>
        <c:axId val="499001040"/>
        <c:scaling>
          <c:orientation val="minMax"/>
          <c:max val="650"/>
          <c:min val="5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r>
                  <a:rPr lang="en-US" sz="2400" b="1">
                    <a:solidFill>
                      <a:schemeClr val="tx1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Index (base year 2000 = 100)</a:t>
                </a:r>
              </a:p>
            </c:rich>
          </c:tx>
          <c:layout>
            <c:manualLayout>
              <c:xMode val="edge"/>
              <c:yMode val="edge"/>
              <c:x val="2.4011693440482654E-2"/>
              <c:y val="0.220168544505707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499000712"/>
        <c:crosses val="autoZero"/>
        <c:crossBetween val="between"/>
        <c:majorUnit val="50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9.4892512301661028E-2"/>
          <c:y val="3.2686618870627668E-2"/>
          <c:w val="0.88743276102463231"/>
          <c:h val="8.70747074415450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68035</xdr:colOff>
      <xdr:row>0</xdr:row>
      <xdr:rowOff>0</xdr:rowOff>
    </xdr:from>
    <xdr:to>
      <xdr:col>31</xdr:col>
      <xdr:colOff>258536</xdr:colOff>
      <xdr:row>40</xdr:row>
      <xdr:rowOff>136071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679E68-6C96-418E-BB79-F4F4305E8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sdagcc.sharepoint.com/sites/MRP-AMS-TM-TSD/Shared%20Documents/GTR/Rail/GTRTable6-7.xlsx" TargetMode="External"/><Relationship Id="rId1" Type="http://schemas.openxmlformats.org/officeDocument/2006/relationships/externalLinkPath" Target="/sites/MRP-AMS-TM-TSD/Shared%20Documents/GTR/Rail/GTRTable6-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TR Tables"/>
      <sheetName val="Data"/>
      <sheetName val="Info"/>
      <sheetName val="Selected Hist. Rates"/>
      <sheetName val="Notes"/>
    </sheetNames>
    <sheetDataSet>
      <sheetData sheetId="0"/>
      <sheetData sheetId="1">
        <row r="1">
          <cell r="A1" t="str">
            <v>Date</v>
          </cell>
          <cell r="G1" t="str">
            <v>train type</v>
          </cell>
          <cell r="O1" t="str">
            <v>TariffPlusFSC/car</v>
          </cell>
        </row>
        <row r="2">
          <cell r="A2">
            <v>40344</v>
          </cell>
          <cell r="G2" t="str">
            <v>unit</v>
          </cell>
          <cell r="O2">
            <v>2875.2</v>
          </cell>
        </row>
        <row r="3">
          <cell r="A3">
            <v>40344</v>
          </cell>
          <cell r="G3" t="str">
            <v>unit</v>
          </cell>
          <cell r="O3">
            <v>2537.08</v>
          </cell>
        </row>
        <row r="4">
          <cell r="A4">
            <v>40344</v>
          </cell>
          <cell r="G4" t="str">
            <v>unit</v>
          </cell>
          <cell r="O4">
            <v>5750.8</v>
          </cell>
        </row>
        <row r="5">
          <cell r="A5">
            <v>40344</v>
          </cell>
          <cell r="G5" t="str">
            <v>unit</v>
          </cell>
          <cell r="O5">
            <v>3453</v>
          </cell>
        </row>
        <row r="6">
          <cell r="A6">
            <v>40344</v>
          </cell>
          <cell r="G6" t="str">
            <v>unit</v>
          </cell>
          <cell r="O6">
            <v>5558.76</v>
          </cell>
        </row>
        <row r="7">
          <cell r="A7">
            <v>40344</v>
          </cell>
          <cell r="G7" t="str">
            <v>unit</v>
          </cell>
          <cell r="O7">
            <v>3738</v>
          </cell>
        </row>
        <row r="8">
          <cell r="A8">
            <v>40344</v>
          </cell>
          <cell r="G8" t="str">
            <v>unit</v>
          </cell>
          <cell r="O8">
            <v>4013.4</v>
          </cell>
        </row>
        <row r="9">
          <cell r="A9">
            <v>40344</v>
          </cell>
          <cell r="G9" t="str">
            <v>unit</v>
          </cell>
          <cell r="O9">
            <v>2986.2</v>
          </cell>
        </row>
        <row r="10">
          <cell r="A10">
            <v>40344</v>
          </cell>
          <cell r="G10" t="str">
            <v>unit</v>
          </cell>
          <cell r="O10">
            <v>3704.82</v>
          </cell>
        </row>
        <row r="11">
          <cell r="A11">
            <v>40344</v>
          </cell>
          <cell r="G11" t="str">
            <v>unit</v>
          </cell>
          <cell r="O11">
            <v>1954.6</v>
          </cell>
        </row>
        <row r="12">
          <cell r="A12">
            <v>40344</v>
          </cell>
          <cell r="G12" t="str">
            <v>unit</v>
          </cell>
          <cell r="O12">
            <v>3168.5</v>
          </cell>
        </row>
        <row r="13">
          <cell r="A13">
            <v>40344</v>
          </cell>
          <cell r="G13" t="str">
            <v>unit</v>
          </cell>
          <cell r="O13">
            <v>2669.59</v>
          </cell>
        </row>
        <row r="14">
          <cell r="A14">
            <v>40344</v>
          </cell>
          <cell r="G14" t="str">
            <v>unit</v>
          </cell>
          <cell r="O14">
            <v>2973.2</v>
          </cell>
        </row>
        <row r="15">
          <cell r="A15">
            <v>40344</v>
          </cell>
          <cell r="G15" t="str">
            <v>unit</v>
          </cell>
          <cell r="O15">
            <v>4627.6000000000004</v>
          </cell>
        </row>
        <row r="16">
          <cell r="A16">
            <v>40344</v>
          </cell>
          <cell r="G16" t="str">
            <v>unit</v>
          </cell>
          <cell r="O16">
            <v>3174.6025</v>
          </cell>
        </row>
        <row r="17">
          <cell r="A17">
            <v>40344</v>
          </cell>
          <cell r="G17" t="str">
            <v>unit</v>
          </cell>
          <cell r="O17">
            <v>2914.05</v>
          </cell>
        </row>
        <row r="18">
          <cell r="A18">
            <v>40344</v>
          </cell>
          <cell r="G18" t="str">
            <v>unit</v>
          </cell>
          <cell r="O18">
            <v>3775.44</v>
          </cell>
        </row>
        <row r="19">
          <cell r="A19">
            <v>40344</v>
          </cell>
          <cell r="G19" t="str">
            <v>unit</v>
          </cell>
          <cell r="O19">
            <v>2555.59</v>
          </cell>
        </row>
        <row r="20">
          <cell r="A20">
            <v>40344</v>
          </cell>
          <cell r="G20" t="str">
            <v>unit</v>
          </cell>
          <cell r="O20">
            <v>3239.2</v>
          </cell>
        </row>
        <row r="21">
          <cell r="A21">
            <v>40344</v>
          </cell>
          <cell r="G21" t="str">
            <v>shuttle</v>
          </cell>
          <cell r="O21">
            <v>3174.8</v>
          </cell>
        </row>
        <row r="22">
          <cell r="A22">
            <v>40344</v>
          </cell>
          <cell r="G22" t="str">
            <v>shuttle</v>
          </cell>
          <cell r="O22">
            <v>3182.1</v>
          </cell>
        </row>
        <row r="23">
          <cell r="A23">
            <v>40344</v>
          </cell>
          <cell r="G23" t="str">
            <v>shuttle</v>
          </cell>
          <cell r="O23">
            <v>4030.24</v>
          </cell>
        </row>
        <row r="24">
          <cell r="A24">
            <v>40344</v>
          </cell>
          <cell r="G24" t="str">
            <v>shuttle</v>
          </cell>
          <cell r="O24">
            <v>4732.2</v>
          </cell>
        </row>
        <row r="25">
          <cell r="A25">
            <v>40344</v>
          </cell>
          <cell r="G25" t="str">
            <v>shuttle</v>
          </cell>
          <cell r="O25">
            <v>5676.18</v>
          </cell>
        </row>
        <row r="26">
          <cell r="A26">
            <v>40344</v>
          </cell>
          <cell r="G26" t="str">
            <v>shuttle</v>
          </cell>
          <cell r="O26">
            <v>4829.8</v>
          </cell>
        </row>
        <row r="27">
          <cell r="A27">
            <v>40344</v>
          </cell>
          <cell r="G27" t="str">
            <v>shuttle</v>
          </cell>
          <cell r="O27">
            <v>4771.46</v>
          </cell>
        </row>
        <row r="28">
          <cell r="A28">
            <v>40344</v>
          </cell>
          <cell r="G28" t="str">
            <v>shuttle</v>
          </cell>
          <cell r="O28">
            <v>4699.7</v>
          </cell>
        </row>
        <row r="29">
          <cell r="A29">
            <v>40344</v>
          </cell>
          <cell r="G29" t="str">
            <v>shuttle</v>
          </cell>
          <cell r="O29">
            <v>2878.2</v>
          </cell>
        </row>
        <row r="30">
          <cell r="A30">
            <v>40344</v>
          </cell>
          <cell r="G30" t="str">
            <v>shuttle</v>
          </cell>
          <cell r="O30">
            <v>3254.48</v>
          </cell>
        </row>
        <row r="31">
          <cell r="A31">
            <v>40344</v>
          </cell>
          <cell r="G31" t="str">
            <v>shuttle</v>
          </cell>
          <cell r="O31">
            <v>3387.4</v>
          </cell>
        </row>
        <row r="32">
          <cell r="A32">
            <v>40344</v>
          </cell>
          <cell r="G32" t="str">
            <v>shuttle</v>
          </cell>
          <cell r="O32">
            <v>4764.5600000000004</v>
          </cell>
        </row>
        <row r="33">
          <cell r="A33">
            <v>40344</v>
          </cell>
          <cell r="G33" t="str">
            <v>shuttle</v>
          </cell>
          <cell r="O33">
            <v>4273.54</v>
          </cell>
        </row>
        <row r="34">
          <cell r="A34">
            <v>40344</v>
          </cell>
          <cell r="G34" t="str">
            <v>shuttle</v>
          </cell>
          <cell r="O34">
            <v>4999.7</v>
          </cell>
        </row>
        <row r="35">
          <cell r="A35">
            <v>40344</v>
          </cell>
          <cell r="G35" t="str">
            <v>shuttle</v>
          </cell>
          <cell r="O35">
            <v>5021.46</v>
          </cell>
        </row>
        <row r="36">
          <cell r="A36">
            <v>40344</v>
          </cell>
          <cell r="G36" t="str">
            <v>shuttle</v>
          </cell>
          <cell r="O36">
            <v>4863.22</v>
          </cell>
        </row>
        <row r="37">
          <cell r="A37">
            <v>40344</v>
          </cell>
          <cell r="G37" t="str">
            <v>shuttle</v>
          </cell>
          <cell r="O37">
            <v>3642</v>
          </cell>
        </row>
        <row r="38">
          <cell r="A38">
            <v>40344</v>
          </cell>
          <cell r="G38" t="str">
            <v>shuttle</v>
          </cell>
          <cell r="O38">
            <v>2532.0500000000002</v>
          </cell>
        </row>
        <row r="39">
          <cell r="A39">
            <v>40344</v>
          </cell>
          <cell r="G39" t="str">
            <v>shuttle</v>
          </cell>
          <cell r="O39">
            <v>4647.3999999999996</v>
          </cell>
        </row>
        <row r="40">
          <cell r="A40">
            <v>40374</v>
          </cell>
          <cell r="G40" t="str">
            <v>unit</v>
          </cell>
          <cell r="O40">
            <v>2875.2</v>
          </cell>
        </row>
        <row r="41">
          <cell r="A41">
            <v>40374</v>
          </cell>
          <cell r="G41" t="str">
            <v>unit</v>
          </cell>
          <cell r="O41">
            <v>2537.08</v>
          </cell>
        </row>
        <row r="42">
          <cell r="A42">
            <v>40374</v>
          </cell>
          <cell r="G42" t="str">
            <v>unit</v>
          </cell>
          <cell r="O42">
            <v>5750.8</v>
          </cell>
        </row>
        <row r="43">
          <cell r="A43">
            <v>40374</v>
          </cell>
          <cell r="G43" t="str">
            <v>unit</v>
          </cell>
          <cell r="O43">
            <v>3453</v>
          </cell>
        </row>
        <row r="44">
          <cell r="A44">
            <v>40374</v>
          </cell>
          <cell r="G44" t="str">
            <v>unit</v>
          </cell>
          <cell r="O44">
            <v>5558.76</v>
          </cell>
        </row>
        <row r="45">
          <cell r="A45">
            <v>40374</v>
          </cell>
          <cell r="G45" t="str">
            <v>unit</v>
          </cell>
          <cell r="O45">
            <v>3738</v>
          </cell>
        </row>
        <row r="46">
          <cell r="A46">
            <v>40374</v>
          </cell>
          <cell r="G46" t="str">
            <v>unit</v>
          </cell>
          <cell r="O46">
            <v>4013.4</v>
          </cell>
        </row>
        <row r="47">
          <cell r="A47">
            <v>40374</v>
          </cell>
          <cell r="G47" t="str">
            <v>unit</v>
          </cell>
          <cell r="O47">
            <v>2986.2</v>
          </cell>
        </row>
        <row r="48">
          <cell r="A48">
            <v>40374</v>
          </cell>
          <cell r="G48" t="str">
            <v>unit</v>
          </cell>
          <cell r="O48">
            <v>3704.82</v>
          </cell>
        </row>
        <row r="49">
          <cell r="A49">
            <v>40374</v>
          </cell>
          <cell r="G49" t="str">
            <v>unit</v>
          </cell>
          <cell r="O49">
            <v>1954.6</v>
          </cell>
        </row>
        <row r="50">
          <cell r="A50">
            <v>40374</v>
          </cell>
          <cell r="G50" t="str">
            <v>unit</v>
          </cell>
          <cell r="O50">
            <v>3168.5</v>
          </cell>
        </row>
        <row r="51">
          <cell r="A51">
            <v>40374</v>
          </cell>
          <cell r="G51" t="str">
            <v>unit</v>
          </cell>
          <cell r="O51">
            <v>2669.59</v>
          </cell>
        </row>
        <row r="52">
          <cell r="A52">
            <v>40374</v>
          </cell>
          <cell r="G52" t="str">
            <v>unit</v>
          </cell>
          <cell r="O52">
            <v>2973.2</v>
          </cell>
        </row>
        <row r="53">
          <cell r="A53">
            <v>40374</v>
          </cell>
          <cell r="G53" t="str">
            <v>unit</v>
          </cell>
          <cell r="O53">
            <v>4627.6000000000004</v>
          </cell>
        </row>
        <row r="54">
          <cell r="A54">
            <v>40374</v>
          </cell>
          <cell r="G54" t="str">
            <v>unit</v>
          </cell>
          <cell r="O54">
            <v>3044.6025</v>
          </cell>
        </row>
        <row r="55">
          <cell r="A55">
            <v>40374</v>
          </cell>
          <cell r="G55" t="str">
            <v>unit</v>
          </cell>
          <cell r="O55">
            <v>2914.05</v>
          </cell>
        </row>
        <row r="56">
          <cell r="A56">
            <v>40374</v>
          </cell>
          <cell r="G56" t="str">
            <v>unit</v>
          </cell>
          <cell r="O56">
            <v>3775.44</v>
          </cell>
        </row>
        <row r="57">
          <cell r="A57">
            <v>40374</v>
          </cell>
          <cell r="G57" t="str">
            <v>unit</v>
          </cell>
          <cell r="O57">
            <v>2555.59</v>
          </cell>
        </row>
        <row r="58">
          <cell r="A58">
            <v>40374</v>
          </cell>
          <cell r="G58" t="str">
            <v>unit</v>
          </cell>
          <cell r="O58">
            <v>3239.2</v>
          </cell>
        </row>
        <row r="59">
          <cell r="A59">
            <v>40374</v>
          </cell>
          <cell r="G59" t="str">
            <v>shuttle</v>
          </cell>
          <cell r="O59">
            <v>3174.8</v>
          </cell>
        </row>
        <row r="60">
          <cell r="A60">
            <v>40374</v>
          </cell>
          <cell r="G60" t="str">
            <v>shuttle</v>
          </cell>
          <cell r="O60">
            <v>3182.1</v>
          </cell>
        </row>
        <row r="61">
          <cell r="A61">
            <v>40374</v>
          </cell>
          <cell r="G61" t="str">
            <v>shuttle</v>
          </cell>
          <cell r="O61">
            <v>4030.24</v>
          </cell>
        </row>
        <row r="62">
          <cell r="A62">
            <v>40374</v>
          </cell>
          <cell r="G62" t="str">
            <v>shuttle</v>
          </cell>
          <cell r="O62">
            <v>4732.2</v>
          </cell>
        </row>
        <row r="63">
          <cell r="A63">
            <v>40374</v>
          </cell>
          <cell r="G63" t="str">
            <v>shuttle</v>
          </cell>
          <cell r="O63">
            <v>5676.18</v>
          </cell>
        </row>
        <row r="64">
          <cell r="A64">
            <v>40374</v>
          </cell>
          <cell r="G64" t="str">
            <v>shuttle</v>
          </cell>
          <cell r="O64">
            <v>4829.8</v>
          </cell>
        </row>
        <row r="65">
          <cell r="A65">
            <v>40374</v>
          </cell>
          <cell r="G65" t="str">
            <v>shuttle</v>
          </cell>
          <cell r="O65">
            <v>4771.46</v>
          </cell>
        </row>
        <row r="66">
          <cell r="A66">
            <v>40374</v>
          </cell>
          <cell r="G66" t="str">
            <v>shuttle</v>
          </cell>
          <cell r="O66">
            <v>4699.7</v>
          </cell>
        </row>
        <row r="67">
          <cell r="A67">
            <v>40374</v>
          </cell>
          <cell r="G67" t="str">
            <v>shuttle</v>
          </cell>
          <cell r="O67">
            <v>2878.2</v>
          </cell>
        </row>
        <row r="68">
          <cell r="A68">
            <v>40374</v>
          </cell>
          <cell r="G68" t="str">
            <v>shuttle</v>
          </cell>
          <cell r="O68">
            <v>3254.48</v>
          </cell>
        </row>
        <row r="69">
          <cell r="A69">
            <v>40374</v>
          </cell>
          <cell r="G69" t="str">
            <v>shuttle</v>
          </cell>
          <cell r="O69">
            <v>3387.4</v>
          </cell>
        </row>
        <row r="70">
          <cell r="A70">
            <v>40374</v>
          </cell>
          <cell r="G70" t="str">
            <v>shuttle</v>
          </cell>
          <cell r="O70">
            <v>4764.5600000000004</v>
          </cell>
        </row>
        <row r="71">
          <cell r="A71">
            <v>40374</v>
          </cell>
          <cell r="G71" t="str">
            <v>shuttle</v>
          </cell>
          <cell r="O71">
            <v>4273.54</v>
          </cell>
        </row>
        <row r="72">
          <cell r="A72">
            <v>40374</v>
          </cell>
          <cell r="G72" t="str">
            <v>shuttle</v>
          </cell>
          <cell r="O72">
            <v>4999.7</v>
          </cell>
        </row>
        <row r="73">
          <cell r="A73">
            <v>40374</v>
          </cell>
          <cell r="G73" t="str">
            <v>shuttle</v>
          </cell>
          <cell r="O73">
            <v>5021.46</v>
          </cell>
        </row>
        <row r="74">
          <cell r="A74">
            <v>40374</v>
          </cell>
          <cell r="G74" t="str">
            <v>shuttle</v>
          </cell>
          <cell r="O74">
            <v>4863.22</v>
          </cell>
        </row>
        <row r="75">
          <cell r="A75">
            <v>40374</v>
          </cell>
          <cell r="G75" t="str">
            <v>shuttle</v>
          </cell>
          <cell r="O75">
            <v>3642</v>
          </cell>
        </row>
        <row r="76">
          <cell r="A76">
            <v>40374</v>
          </cell>
          <cell r="G76" t="str">
            <v>shuttle</v>
          </cell>
          <cell r="O76">
            <v>2532.0500000000002</v>
          </cell>
        </row>
        <row r="77">
          <cell r="A77">
            <v>40374</v>
          </cell>
          <cell r="G77" t="str">
            <v>shuttle</v>
          </cell>
          <cell r="O77">
            <v>4647.3999999999996</v>
          </cell>
        </row>
        <row r="78">
          <cell r="A78">
            <v>40405</v>
          </cell>
          <cell r="G78" t="str">
            <v>unit</v>
          </cell>
          <cell r="O78">
            <v>2860.02</v>
          </cell>
        </row>
        <row r="79">
          <cell r="A79">
            <v>40405</v>
          </cell>
          <cell r="G79" t="str">
            <v>unit</v>
          </cell>
          <cell r="O79">
            <v>2691.14</v>
          </cell>
        </row>
        <row r="80">
          <cell r="A80">
            <v>40405</v>
          </cell>
          <cell r="G80" t="str">
            <v>unit</v>
          </cell>
          <cell r="O80">
            <v>5704.9</v>
          </cell>
        </row>
        <row r="81">
          <cell r="A81">
            <v>40405</v>
          </cell>
          <cell r="G81" t="str">
            <v>unit</v>
          </cell>
          <cell r="O81">
            <v>3426.3</v>
          </cell>
        </row>
        <row r="82">
          <cell r="A82">
            <v>40405</v>
          </cell>
          <cell r="G82" t="str">
            <v>unit</v>
          </cell>
          <cell r="O82">
            <v>5521.08</v>
          </cell>
        </row>
        <row r="83">
          <cell r="A83">
            <v>40405</v>
          </cell>
          <cell r="G83" t="str">
            <v>unit</v>
          </cell>
          <cell r="O83">
            <v>3708.75</v>
          </cell>
        </row>
        <row r="84">
          <cell r="A84">
            <v>40405</v>
          </cell>
          <cell r="G84" t="str">
            <v>unit</v>
          </cell>
          <cell r="O84">
            <v>3972.69</v>
          </cell>
        </row>
        <row r="85">
          <cell r="A85">
            <v>40405</v>
          </cell>
          <cell r="G85" t="str">
            <v>unit</v>
          </cell>
          <cell r="O85">
            <v>2956.02</v>
          </cell>
        </row>
        <row r="86">
          <cell r="A86">
            <v>40405</v>
          </cell>
          <cell r="G86" t="str">
            <v>unit</v>
          </cell>
          <cell r="O86">
            <v>3678.84</v>
          </cell>
        </row>
        <row r="87">
          <cell r="A87">
            <v>40405</v>
          </cell>
          <cell r="G87" t="str">
            <v>unit</v>
          </cell>
          <cell r="O87">
            <v>1948.21</v>
          </cell>
        </row>
        <row r="88">
          <cell r="A88">
            <v>40405</v>
          </cell>
          <cell r="G88" t="str">
            <v>unit</v>
          </cell>
          <cell r="O88">
            <v>3149</v>
          </cell>
        </row>
        <row r="89">
          <cell r="A89">
            <v>40405</v>
          </cell>
          <cell r="G89" t="str">
            <v>unit</v>
          </cell>
          <cell r="O89">
            <v>2657.08</v>
          </cell>
        </row>
        <row r="90">
          <cell r="A90">
            <v>40405</v>
          </cell>
          <cell r="G90" t="str">
            <v>unit</v>
          </cell>
          <cell r="O90">
            <v>2954.42</v>
          </cell>
        </row>
        <row r="91">
          <cell r="A91">
            <v>40405</v>
          </cell>
          <cell r="G91" t="str">
            <v>unit</v>
          </cell>
          <cell r="O91">
            <v>4572.91</v>
          </cell>
        </row>
        <row r="92">
          <cell r="A92">
            <v>40405</v>
          </cell>
          <cell r="G92" t="str">
            <v>unit</v>
          </cell>
          <cell r="O92">
            <v>3344.8175000000001</v>
          </cell>
        </row>
        <row r="93">
          <cell r="A93">
            <v>40405</v>
          </cell>
          <cell r="G93" t="str">
            <v>unit</v>
          </cell>
          <cell r="O93">
            <v>2895.6</v>
          </cell>
        </row>
        <row r="94">
          <cell r="A94">
            <v>40405</v>
          </cell>
          <cell r="G94" t="str">
            <v>unit</v>
          </cell>
          <cell r="O94">
            <v>3749.28</v>
          </cell>
        </row>
        <row r="95">
          <cell r="A95">
            <v>40405</v>
          </cell>
          <cell r="G95" t="str">
            <v>unit</v>
          </cell>
          <cell r="O95">
            <v>2543.08</v>
          </cell>
        </row>
        <row r="96">
          <cell r="A96">
            <v>40405</v>
          </cell>
          <cell r="G96" t="str">
            <v>unit</v>
          </cell>
          <cell r="O96">
            <v>3209.02</v>
          </cell>
        </row>
        <row r="97">
          <cell r="A97">
            <v>40405</v>
          </cell>
          <cell r="G97" t="str">
            <v>shuttle</v>
          </cell>
          <cell r="O97">
            <v>3246.4</v>
          </cell>
        </row>
        <row r="98">
          <cell r="A98">
            <v>40405</v>
          </cell>
          <cell r="G98" t="str">
            <v>shuttle</v>
          </cell>
          <cell r="O98">
            <v>3161.55</v>
          </cell>
        </row>
        <row r="99">
          <cell r="A99">
            <v>40405</v>
          </cell>
          <cell r="G99" t="str">
            <v>shuttle</v>
          </cell>
          <cell r="O99">
            <v>4005.88</v>
          </cell>
        </row>
        <row r="100">
          <cell r="A100">
            <v>40405</v>
          </cell>
          <cell r="G100" t="str">
            <v>shuttle</v>
          </cell>
          <cell r="O100">
            <v>4784.6000000000004</v>
          </cell>
        </row>
        <row r="101">
          <cell r="A101">
            <v>40405</v>
          </cell>
          <cell r="G101" t="str">
            <v>shuttle</v>
          </cell>
          <cell r="O101">
            <v>5726.69</v>
          </cell>
        </row>
        <row r="102">
          <cell r="A102">
            <v>40405</v>
          </cell>
          <cell r="G102" t="str">
            <v>shuttle</v>
          </cell>
          <cell r="O102">
            <v>4781.83</v>
          </cell>
        </row>
        <row r="103">
          <cell r="A103">
            <v>40405</v>
          </cell>
          <cell r="G103" t="str">
            <v>shuttle</v>
          </cell>
          <cell r="O103">
            <v>4715.93</v>
          </cell>
        </row>
        <row r="104">
          <cell r="A104">
            <v>40405</v>
          </cell>
          <cell r="G104" t="str">
            <v>shuttle</v>
          </cell>
          <cell r="O104">
            <v>4648.8500000000004</v>
          </cell>
        </row>
        <row r="105">
          <cell r="A105">
            <v>40405</v>
          </cell>
          <cell r="G105" t="str">
            <v>shuttle</v>
          </cell>
          <cell r="O105">
            <v>2848.02</v>
          </cell>
        </row>
        <row r="106">
          <cell r="A106">
            <v>40405</v>
          </cell>
          <cell r="G106" t="str">
            <v>shuttle</v>
          </cell>
          <cell r="O106">
            <v>3224.84</v>
          </cell>
        </row>
        <row r="107">
          <cell r="A107">
            <v>40405</v>
          </cell>
          <cell r="G107" t="str">
            <v>shuttle</v>
          </cell>
          <cell r="O107">
            <v>3363.79</v>
          </cell>
        </row>
        <row r="108">
          <cell r="A108">
            <v>40405</v>
          </cell>
          <cell r="G108" t="str">
            <v>shuttle</v>
          </cell>
          <cell r="O108">
            <v>4709.4799999999996</v>
          </cell>
        </row>
        <row r="109">
          <cell r="A109">
            <v>40405</v>
          </cell>
          <cell r="G109" t="str">
            <v>shuttle</v>
          </cell>
          <cell r="O109">
            <v>4216.57</v>
          </cell>
        </row>
        <row r="110">
          <cell r="A110">
            <v>40405</v>
          </cell>
          <cell r="G110" t="str">
            <v>shuttle</v>
          </cell>
          <cell r="O110">
            <v>4948.8500000000004</v>
          </cell>
        </row>
        <row r="111">
          <cell r="A111">
            <v>40405</v>
          </cell>
          <cell r="G111" t="str">
            <v>shuttle</v>
          </cell>
          <cell r="O111">
            <v>4965.93</v>
          </cell>
        </row>
        <row r="112">
          <cell r="A112">
            <v>40405</v>
          </cell>
          <cell r="G112" t="str">
            <v>shuttle</v>
          </cell>
          <cell r="O112">
            <v>4818.01</v>
          </cell>
        </row>
        <row r="113">
          <cell r="A113">
            <v>40405</v>
          </cell>
          <cell r="G113" t="str">
            <v>shuttle</v>
          </cell>
          <cell r="O113">
            <v>3607.2</v>
          </cell>
        </row>
        <row r="114">
          <cell r="A114">
            <v>40405</v>
          </cell>
          <cell r="G114" t="str">
            <v>shuttle</v>
          </cell>
          <cell r="O114">
            <v>2513.6</v>
          </cell>
        </row>
        <row r="115">
          <cell r="A115">
            <v>40405</v>
          </cell>
          <cell r="G115" t="str">
            <v>shuttle</v>
          </cell>
          <cell r="O115">
            <v>4598.29</v>
          </cell>
        </row>
        <row r="116">
          <cell r="A116">
            <v>40436</v>
          </cell>
          <cell r="G116" t="str">
            <v>unit</v>
          </cell>
          <cell r="O116">
            <v>2860.02</v>
          </cell>
        </row>
        <row r="117">
          <cell r="A117">
            <v>40436</v>
          </cell>
          <cell r="G117" t="str">
            <v>unit</v>
          </cell>
          <cell r="O117">
            <v>2688.16</v>
          </cell>
        </row>
        <row r="118">
          <cell r="A118">
            <v>40436</v>
          </cell>
          <cell r="G118" t="str">
            <v>unit</v>
          </cell>
          <cell r="O118">
            <v>5689.6</v>
          </cell>
        </row>
        <row r="119">
          <cell r="A119">
            <v>40436</v>
          </cell>
          <cell r="G119" t="str">
            <v>unit</v>
          </cell>
          <cell r="O119">
            <v>3426.3</v>
          </cell>
        </row>
        <row r="120">
          <cell r="A120">
            <v>40436</v>
          </cell>
          <cell r="G120" t="str">
            <v>unit</v>
          </cell>
          <cell r="O120">
            <v>5508.52</v>
          </cell>
        </row>
        <row r="121">
          <cell r="A121">
            <v>40436</v>
          </cell>
          <cell r="G121" t="str">
            <v>unit</v>
          </cell>
          <cell r="O121">
            <v>3708.75</v>
          </cell>
        </row>
        <row r="122">
          <cell r="A122">
            <v>40436</v>
          </cell>
          <cell r="G122" t="str">
            <v>unit</v>
          </cell>
          <cell r="O122">
            <v>3972.69</v>
          </cell>
        </row>
        <row r="123">
          <cell r="A123">
            <v>40436</v>
          </cell>
          <cell r="G123" t="str">
            <v>unit</v>
          </cell>
          <cell r="O123">
            <v>2956.02</v>
          </cell>
        </row>
        <row r="124">
          <cell r="A124">
            <v>40436</v>
          </cell>
          <cell r="G124" t="str">
            <v>unit</v>
          </cell>
          <cell r="O124">
            <v>3670.18</v>
          </cell>
        </row>
        <row r="125">
          <cell r="A125">
            <v>40436</v>
          </cell>
          <cell r="G125" t="str">
            <v>unit</v>
          </cell>
          <cell r="O125">
            <v>1948.21</v>
          </cell>
        </row>
        <row r="126">
          <cell r="A126">
            <v>40436</v>
          </cell>
          <cell r="G126" t="str">
            <v>unit</v>
          </cell>
          <cell r="O126">
            <v>3142.5</v>
          </cell>
        </row>
        <row r="127">
          <cell r="A127">
            <v>40436</v>
          </cell>
          <cell r="G127" t="str">
            <v>unit</v>
          </cell>
          <cell r="O127">
            <v>2652.91</v>
          </cell>
        </row>
        <row r="128">
          <cell r="A128">
            <v>40436</v>
          </cell>
          <cell r="G128" t="str">
            <v>unit</v>
          </cell>
          <cell r="O128">
            <v>2954.42</v>
          </cell>
        </row>
        <row r="129">
          <cell r="A129">
            <v>40436</v>
          </cell>
          <cell r="G129" t="str">
            <v>unit</v>
          </cell>
          <cell r="O129">
            <v>4572.91</v>
          </cell>
        </row>
        <row r="130">
          <cell r="A130">
            <v>40436</v>
          </cell>
          <cell r="G130" t="str">
            <v>unit</v>
          </cell>
          <cell r="O130">
            <v>3337.4360000000001</v>
          </cell>
        </row>
        <row r="131">
          <cell r="A131">
            <v>40436</v>
          </cell>
          <cell r="G131" t="str">
            <v>unit</v>
          </cell>
          <cell r="O131">
            <v>2889.45</v>
          </cell>
        </row>
        <row r="132">
          <cell r="A132">
            <v>40436</v>
          </cell>
          <cell r="G132" t="str">
            <v>unit</v>
          </cell>
          <cell r="O132">
            <v>3740.56</v>
          </cell>
        </row>
        <row r="133">
          <cell r="A133">
            <v>40436</v>
          </cell>
          <cell r="G133" t="str">
            <v>unit</v>
          </cell>
          <cell r="O133">
            <v>2538.91</v>
          </cell>
        </row>
        <row r="134">
          <cell r="A134">
            <v>40436</v>
          </cell>
          <cell r="G134" t="str">
            <v>unit</v>
          </cell>
          <cell r="O134">
            <v>3209.02</v>
          </cell>
        </row>
        <row r="135">
          <cell r="A135">
            <v>40436</v>
          </cell>
          <cell r="G135" t="str">
            <v>shuttle</v>
          </cell>
          <cell r="O135">
            <v>3237.6</v>
          </cell>
        </row>
        <row r="136">
          <cell r="A136">
            <v>40436</v>
          </cell>
          <cell r="G136" t="str">
            <v>shuttle</v>
          </cell>
          <cell r="O136">
            <v>3154.7</v>
          </cell>
        </row>
        <row r="137">
          <cell r="A137">
            <v>40436</v>
          </cell>
          <cell r="G137" t="str">
            <v>shuttle</v>
          </cell>
          <cell r="O137">
            <v>3997.76</v>
          </cell>
        </row>
        <row r="138">
          <cell r="A138">
            <v>40436</v>
          </cell>
          <cell r="G138" t="str">
            <v>shuttle</v>
          </cell>
          <cell r="O138">
            <v>4769.3999999999996</v>
          </cell>
        </row>
        <row r="139">
          <cell r="A139">
            <v>40436</v>
          </cell>
          <cell r="G139" t="str">
            <v>shuttle</v>
          </cell>
          <cell r="O139">
            <v>5710.86</v>
          </cell>
        </row>
        <row r="140">
          <cell r="A140">
            <v>40436</v>
          </cell>
          <cell r="G140" t="str">
            <v>shuttle</v>
          </cell>
          <cell r="O140">
            <v>4781.83</v>
          </cell>
        </row>
        <row r="141">
          <cell r="A141">
            <v>40436</v>
          </cell>
          <cell r="G141" t="str">
            <v>shuttle</v>
          </cell>
          <cell r="O141">
            <v>4697.42</v>
          </cell>
        </row>
        <row r="142">
          <cell r="A142">
            <v>40436</v>
          </cell>
          <cell r="G142" t="str">
            <v>shuttle</v>
          </cell>
          <cell r="O142">
            <v>4631.8999999999996</v>
          </cell>
        </row>
        <row r="143">
          <cell r="A143">
            <v>40436</v>
          </cell>
          <cell r="G143" t="str">
            <v>shuttle</v>
          </cell>
          <cell r="O143">
            <v>2848.02</v>
          </cell>
        </row>
        <row r="144">
          <cell r="A144">
            <v>40436</v>
          </cell>
          <cell r="G144" t="str">
            <v>shuttle</v>
          </cell>
          <cell r="O144">
            <v>3214.96</v>
          </cell>
        </row>
        <row r="145">
          <cell r="A145">
            <v>40436</v>
          </cell>
          <cell r="G145" t="str">
            <v>shuttle</v>
          </cell>
          <cell r="O145">
            <v>3363.79</v>
          </cell>
        </row>
        <row r="146">
          <cell r="A146">
            <v>40436</v>
          </cell>
          <cell r="G146" t="str">
            <v>shuttle</v>
          </cell>
          <cell r="O146">
            <v>4691.12</v>
          </cell>
        </row>
        <row r="147">
          <cell r="A147">
            <v>40436</v>
          </cell>
          <cell r="G147" t="str">
            <v>shuttle</v>
          </cell>
          <cell r="O147">
            <v>4197.58</v>
          </cell>
        </row>
        <row r="148">
          <cell r="A148">
            <v>40436</v>
          </cell>
          <cell r="G148" t="str">
            <v>shuttle</v>
          </cell>
          <cell r="O148">
            <v>5031.8999999999996</v>
          </cell>
        </row>
        <row r="149">
          <cell r="A149">
            <v>40436</v>
          </cell>
          <cell r="G149" t="str">
            <v>shuttle</v>
          </cell>
          <cell r="O149">
            <v>5047.42</v>
          </cell>
        </row>
        <row r="150">
          <cell r="A150">
            <v>40436</v>
          </cell>
          <cell r="G150" t="str">
            <v>shuttle</v>
          </cell>
          <cell r="O150">
            <v>4902.9399999999996</v>
          </cell>
        </row>
        <row r="151">
          <cell r="A151">
            <v>40436</v>
          </cell>
          <cell r="G151" t="str">
            <v>shuttle</v>
          </cell>
          <cell r="O151">
            <v>3607.2</v>
          </cell>
        </row>
        <row r="152">
          <cell r="A152">
            <v>40436</v>
          </cell>
          <cell r="G152" t="str">
            <v>shuttle</v>
          </cell>
          <cell r="O152">
            <v>2507.4499999999998</v>
          </cell>
        </row>
        <row r="153">
          <cell r="A153">
            <v>40436</v>
          </cell>
          <cell r="G153" t="str">
            <v>shuttle</v>
          </cell>
          <cell r="O153">
            <v>4698.29</v>
          </cell>
        </row>
        <row r="154">
          <cell r="A154">
            <v>40466</v>
          </cell>
          <cell r="G154" t="str">
            <v>unit</v>
          </cell>
          <cell r="O154">
            <v>2865.08</v>
          </cell>
        </row>
        <row r="155">
          <cell r="A155">
            <v>40466</v>
          </cell>
          <cell r="G155" t="str">
            <v>unit</v>
          </cell>
          <cell r="O155">
            <v>2691.14</v>
          </cell>
        </row>
        <row r="156">
          <cell r="A156">
            <v>40466</v>
          </cell>
          <cell r="G156" t="str">
            <v>unit</v>
          </cell>
          <cell r="O156">
            <v>5704.9</v>
          </cell>
        </row>
        <row r="157">
          <cell r="A157">
            <v>40466</v>
          </cell>
          <cell r="G157" t="str">
            <v>unit</v>
          </cell>
          <cell r="O157">
            <v>3435.2</v>
          </cell>
        </row>
        <row r="158">
          <cell r="A158">
            <v>40466</v>
          </cell>
          <cell r="G158" t="str">
            <v>unit</v>
          </cell>
          <cell r="O158">
            <v>5521.08</v>
          </cell>
        </row>
        <row r="159">
          <cell r="A159">
            <v>40466</v>
          </cell>
          <cell r="G159" t="str">
            <v>unit</v>
          </cell>
          <cell r="O159">
            <v>3718.5</v>
          </cell>
        </row>
        <row r="160">
          <cell r="A160">
            <v>40466</v>
          </cell>
          <cell r="G160" t="str">
            <v>unit</v>
          </cell>
          <cell r="O160">
            <v>3986.26</v>
          </cell>
        </row>
        <row r="161">
          <cell r="A161">
            <v>40466</v>
          </cell>
          <cell r="G161" t="str">
            <v>unit</v>
          </cell>
          <cell r="O161">
            <v>2993.08</v>
          </cell>
        </row>
        <row r="162">
          <cell r="A162">
            <v>40466</v>
          </cell>
          <cell r="G162" t="str">
            <v>unit</v>
          </cell>
          <cell r="O162">
            <v>3967.84</v>
          </cell>
        </row>
        <row r="163">
          <cell r="A163">
            <v>40466</v>
          </cell>
          <cell r="G163" t="str">
            <v>unit</v>
          </cell>
          <cell r="O163">
            <v>1881.34</v>
          </cell>
        </row>
        <row r="164">
          <cell r="A164">
            <v>40466</v>
          </cell>
          <cell r="G164" t="str">
            <v>unit</v>
          </cell>
          <cell r="O164">
            <v>3352</v>
          </cell>
        </row>
        <row r="165">
          <cell r="A165">
            <v>40466</v>
          </cell>
          <cell r="G165" t="str">
            <v>unit</v>
          </cell>
          <cell r="O165">
            <v>2860.08</v>
          </cell>
        </row>
        <row r="166">
          <cell r="A166">
            <v>40466</v>
          </cell>
          <cell r="G166" t="str">
            <v>unit</v>
          </cell>
          <cell r="O166">
            <v>3050.68</v>
          </cell>
        </row>
        <row r="167">
          <cell r="A167">
            <v>40466</v>
          </cell>
          <cell r="G167" t="str">
            <v>unit</v>
          </cell>
          <cell r="O167">
            <v>4700.1400000000003</v>
          </cell>
        </row>
        <row r="168">
          <cell r="A168">
            <v>40466</v>
          </cell>
          <cell r="G168" t="str">
            <v>unit</v>
          </cell>
          <cell r="O168">
            <v>3479.8175000000001</v>
          </cell>
        </row>
        <row r="169">
          <cell r="A169">
            <v>40466</v>
          </cell>
          <cell r="G169" t="str">
            <v>unit</v>
          </cell>
          <cell r="O169">
            <v>3068.6</v>
          </cell>
        </row>
        <row r="170">
          <cell r="A170">
            <v>40466</v>
          </cell>
          <cell r="G170" t="str">
            <v>unit</v>
          </cell>
          <cell r="O170">
            <v>4039.28</v>
          </cell>
        </row>
        <row r="171">
          <cell r="A171">
            <v>40466</v>
          </cell>
          <cell r="G171" t="str">
            <v>unit</v>
          </cell>
          <cell r="O171">
            <v>2713.08</v>
          </cell>
        </row>
        <row r="172">
          <cell r="A172">
            <v>40466</v>
          </cell>
          <cell r="G172" t="str">
            <v>unit</v>
          </cell>
          <cell r="O172">
            <v>3337.08</v>
          </cell>
        </row>
        <row r="173">
          <cell r="A173">
            <v>40466</v>
          </cell>
          <cell r="G173" t="str">
            <v>shuttle</v>
          </cell>
          <cell r="O173">
            <v>3246.4</v>
          </cell>
        </row>
        <row r="174">
          <cell r="A174">
            <v>40466</v>
          </cell>
          <cell r="G174" t="str">
            <v>shuttle</v>
          </cell>
          <cell r="O174">
            <v>3161.55</v>
          </cell>
        </row>
        <row r="175">
          <cell r="A175">
            <v>40466</v>
          </cell>
          <cell r="G175" t="str">
            <v>shuttle</v>
          </cell>
          <cell r="O175">
            <v>3691.88</v>
          </cell>
        </row>
        <row r="176">
          <cell r="A176">
            <v>40466</v>
          </cell>
          <cell r="G176" t="str">
            <v>shuttle</v>
          </cell>
          <cell r="O176">
            <v>4784.6000000000004</v>
          </cell>
        </row>
        <row r="177">
          <cell r="A177">
            <v>40466</v>
          </cell>
          <cell r="G177" t="str">
            <v>shuttle</v>
          </cell>
          <cell r="O177">
            <v>5726.69</v>
          </cell>
        </row>
        <row r="178">
          <cell r="A178">
            <v>40466</v>
          </cell>
          <cell r="G178" t="str">
            <v>shuttle</v>
          </cell>
          <cell r="O178">
            <v>4797.82</v>
          </cell>
        </row>
        <row r="179">
          <cell r="A179">
            <v>40466</v>
          </cell>
          <cell r="G179" t="str">
            <v>shuttle</v>
          </cell>
          <cell r="O179">
            <v>4715.93</v>
          </cell>
        </row>
        <row r="180">
          <cell r="A180">
            <v>40466</v>
          </cell>
          <cell r="G180" t="str">
            <v>shuttle</v>
          </cell>
          <cell r="O180">
            <v>4648.8500000000004</v>
          </cell>
        </row>
        <row r="181">
          <cell r="A181">
            <v>40466</v>
          </cell>
          <cell r="G181" t="str">
            <v>shuttle</v>
          </cell>
          <cell r="O181">
            <v>2858.08</v>
          </cell>
        </row>
        <row r="182">
          <cell r="A182">
            <v>40466</v>
          </cell>
          <cell r="G182" t="str">
            <v>shuttle</v>
          </cell>
          <cell r="O182">
            <v>3224.84</v>
          </cell>
        </row>
        <row r="183">
          <cell r="A183">
            <v>40466</v>
          </cell>
          <cell r="G183" t="str">
            <v>shuttle</v>
          </cell>
          <cell r="O183">
            <v>3471.66</v>
          </cell>
        </row>
        <row r="184">
          <cell r="A184">
            <v>40466</v>
          </cell>
          <cell r="G184" t="str">
            <v>shuttle</v>
          </cell>
          <cell r="O184">
            <v>4709.4799999999996</v>
          </cell>
        </row>
        <row r="185">
          <cell r="A185">
            <v>40466</v>
          </cell>
          <cell r="G185" t="str">
            <v>shuttle</v>
          </cell>
          <cell r="O185">
            <v>4216.57</v>
          </cell>
        </row>
        <row r="186">
          <cell r="A186">
            <v>40466</v>
          </cell>
          <cell r="G186" t="str">
            <v>shuttle</v>
          </cell>
          <cell r="O186">
            <v>5048.8500000000004</v>
          </cell>
        </row>
        <row r="187">
          <cell r="A187">
            <v>40466</v>
          </cell>
          <cell r="G187" t="str">
            <v>shuttle</v>
          </cell>
          <cell r="O187">
            <v>5065.93</v>
          </cell>
        </row>
        <row r="188">
          <cell r="A188">
            <v>40466</v>
          </cell>
          <cell r="G188" t="str">
            <v>shuttle</v>
          </cell>
          <cell r="O188">
            <v>4918.01</v>
          </cell>
        </row>
        <row r="189">
          <cell r="A189">
            <v>40466</v>
          </cell>
          <cell r="G189" t="str">
            <v>shuttle</v>
          </cell>
          <cell r="O189">
            <v>3718.8</v>
          </cell>
        </row>
        <row r="190">
          <cell r="A190">
            <v>40466</v>
          </cell>
          <cell r="G190" t="str">
            <v>shuttle</v>
          </cell>
          <cell r="O190">
            <v>2683.6</v>
          </cell>
        </row>
        <row r="191">
          <cell r="A191">
            <v>40466</v>
          </cell>
          <cell r="G191" t="str">
            <v>shuttle</v>
          </cell>
          <cell r="O191">
            <v>4714.66</v>
          </cell>
        </row>
        <row r="192">
          <cell r="A192">
            <v>40497</v>
          </cell>
          <cell r="G192" t="str">
            <v>unit</v>
          </cell>
          <cell r="O192">
            <v>2860.02</v>
          </cell>
        </row>
        <row r="193">
          <cell r="A193">
            <v>40497</v>
          </cell>
          <cell r="G193" t="str">
            <v>unit</v>
          </cell>
          <cell r="O193">
            <v>2691.14</v>
          </cell>
        </row>
        <row r="194">
          <cell r="A194">
            <v>40497</v>
          </cell>
          <cell r="G194" t="str">
            <v>unit</v>
          </cell>
          <cell r="O194">
            <v>5704.9</v>
          </cell>
        </row>
        <row r="195">
          <cell r="A195">
            <v>40497</v>
          </cell>
          <cell r="G195" t="str">
            <v>unit</v>
          </cell>
          <cell r="O195">
            <v>3426.3</v>
          </cell>
        </row>
        <row r="196">
          <cell r="A196">
            <v>40497</v>
          </cell>
          <cell r="G196" t="str">
            <v>unit</v>
          </cell>
          <cell r="O196">
            <v>5521.08</v>
          </cell>
        </row>
        <row r="197">
          <cell r="A197">
            <v>40497</v>
          </cell>
          <cell r="G197" t="str">
            <v>unit</v>
          </cell>
          <cell r="O197">
            <v>3708.75</v>
          </cell>
        </row>
        <row r="198">
          <cell r="A198">
            <v>40497</v>
          </cell>
          <cell r="G198" t="str">
            <v>unit</v>
          </cell>
          <cell r="O198">
            <v>3972.69</v>
          </cell>
        </row>
        <row r="199">
          <cell r="A199">
            <v>40497</v>
          </cell>
          <cell r="G199" t="str">
            <v>unit</v>
          </cell>
          <cell r="O199">
            <v>2983.02</v>
          </cell>
        </row>
        <row r="200">
          <cell r="A200">
            <v>40497</v>
          </cell>
          <cell r="G200" t="str">
            <v>unit</v>
          </cell>
          <cell r="O200">
            <v>3967.84</v>
          </cell>
        </row>
        <row r="201">
          <cell r="A201">
            <v>40497</v>
          </cell>
          <cell r="G201" t="str">
            <v>unit</v>
          </cell>
          <cell r="O201">
            <v>1879.21</v>
          </cell>
        </row>
        <row r="202">
          <cell r="A202">
            <v>40497</v>
          </cell>
          <cell r="G202" t="str">
            <v>unit</v>
          </cell>
          <cell r="O202">
            <v>3352</v>
          </cell>
        </row>
        <row r="203">
          <cell r="A203">
            <v>40497</v>
          </cell>
          <cell r="G203" t="str">
            <v>unit</v>
          </cell>
          <cell r="O203">
            <v>2860.08</v>
          </cell>
        </row>
        <row r="204">
          <cell r="A204">
            <v>40497</v>
          </cell>
          <cell r="G204" t="str">
            <v>unit</v>
          </cell>
          <cell r="O204">
            <v>3044.42</v>
          </cell>
        </row>
        <row r="205">
          <cell r="A205">
            <v>40497</v>
          </cell>
          <cell r="G205" t="str">
            <v>unit</v>
          </cell>
          <cell r="O205">
            <v>4681.91</v>
          </cell>
        </row>
        <row r="206">
          <cell r="A206">
            <v>40497</v>
          </cell>
          <cell r="G206" t="str">
            <v>unit</v>
          </cell>
          <cell r="O206">
            <v>3479.8175000000001</v>
          </cell>
        </row>
        <row r="207">
          <cell r="A207">
            <v>40497</v>
          </cell>
          <cell r="G207" t="str">
            <v>unit</v>
          </cell>
          <cell r="O207">
            <v>3068.6</v>
          </cell>
        </row>
        <row r="208">
          <cell r="A208">
            <v>40497</v>
          </cell>
          <cell r="G208" t="str">
            <v>unit</v>
          </cell>
          <cell r="O208">
            <v>4039.28</v>
          </cell>
        </row>
        <row r="209">
          <cell r="A209">
            <v>40497</v>
          </cell>
          <cell r="G209" t="str">
            <v>unit</v>
          </cell>
          <cell r="O209">
            <v>2713.08</v>
          </cell>
        </row>
        <row r="210">
          <cell r="A210">
            <v>40497</v>
          </cell>
          <cell r="G210" t="str">
            <v>unit</v>
          </cell>
          <cell r="O210">
            <v>3327.02</v>
          </cell>
        </row>
        <row r="211">
          <cell r="A211">
            <v>40497</v>
          </cell>
          <cell r="G211" t="str">
            <v>shuttle</v>
          </cell>
          <cell r="O211">
            <v>3246.4</v>
          </cell>
        </row>
        <row r="212">
          <cell r="A212">
            <v>40497</v>
          </cell>
          <cell r="G212" t="str">
            <v>shuttle</v>
          </cell>
          <cell r="O212">
            <v>3161.55</v>
          </cell>
        </row>
        <row r="213">
          <cell r="A213">
            <v>40497</v>
          </cell>
          <cell r="G213" t="str">
            <v>shuttle</v>
          </cell>
          <cell r="O213">
            <v>3691.88</v>
          </cell>
        </row>
        <row r="214">
          <cell r="A214">
            <v>40497</v>
          </cell>
          <cell r="G214" t="str">
            <v>shuttle</v>
          </cell>
          <cell r="O214">
            <v>4784.6000000000004</v>
          </cell>
        </row>
        <row r="215">
          <cell r="A215">
            <v>40497</v>
          </cell>
          <cell r="G215" t="str">
            <v>shuttle</v>
          </cell>
          <cell r="O215">
            <v>5726.69</v>
          </cell>
        </row>
        <row r="216">
          <cell r="A216">
            <v>40497</v>
          </cell>
          <cell r="G216" t="str">
            <v>shuttle</v>
          </cell>
          <cell r="O216">
            <v>4781.83</v>
          </cell>
        </row>
        <row r="217">
          <cell r="A217">
            <v>40497</v>
          </cell>
          <cell r="G217" t="str">
            <v>shuttle</v>
          </cell>
          <cell r="O217">
            <v>4795.93</v>
          </cell>
        </row>
        <row r="218">
          <cell r="A218">
            <v>40497</v>
          </cell>
          <cell r="G218" t="str">
            <v>shuttle</v>
          </cell>
          <cell r="O218">
            <v>4728.8500000000004</v>
          </cell>
        </row>
        <row r="219">
          <cell r="A219">
            <v>40497</v>
          </cell>
          <cell r="G219" t="str">
            <v>shuttle</v>
          </cell>
          <cell r="O219">
            <v>2848.02</v>
          </cell>
        </row>
        <row r="220">
          <cell r="A220">
            <v>40497</v>
          </cell>
          <cell r="G220" t="str">
            <v>shuttle</v>
          </cell>
          <cell r="O220">
            <v>3304.84</v>
          </cell>
        </row>
        <row r="221">
          <cell r="A221">
            <v>40497</v>
          </cell>
          <cell r="G221" t="str">
            <v>shuttle</v>
          </cell>
          <cell r="O221">
            <v>3463.79</v>
          </cell>
        </row>
        <row r="222">
          <cell r="A222">
            <v>40497</v>
          </cell>
          <cell r="G222" t="str">
            <v>shuttle</v>
          </cell>
          <cell r="O222">
            <v>4789.4799999999996</v>
          </cell>
        </row>
        <row r="223">
          <cell r="A223">
            <v>40497</v>
          </cell>
          <cell r="G223" t="str">
            <v>shuttle</v>
          </cell>
          <cell r="O223">
            <v>4296.57</v>
          </cell>
        </row>
        <row r="224">
          <cell r="A224">
            <v>40497</v>
          </cell>
          <cell r="G224" t="str">
            <v>shuttle</v>
          </cell>
          <cell r="O224">
            <v>5048.8500000000004</v>
          </cell>
        </row>
        <row r="225">
          <cell r="A225">
            <v>40497</v>
          </cell>
          <cell r="G225" t="str">
            <v>shuttle</v>
          </cell>
          <cell r="O225">
            <v>5065.93</v>
          </cell>
        </row>
        <row r="226">
          <cell r="A226">
            <v>40497</v>
          </cell>
          <cell r="G226" t="str">
            <v>shuttle</v>
          </cell>
          <cell r="O226">
            <v>4918.01</v>
          </cell>
        </row>
        <row r="227">
          <cell r="A227">
            <v>40497</v>
          </cell>
          <cell r="G227" t="str">
            <v>shuttle</v>
          </cell>
          <cell r="O227">
            <v>3707.2</v>
          </cell>
        </row>
        <row r="228">
          <cell r="A228">
            <v>40497</v>
          </cell>
          <cell r="G228" t="str">
            <v>shuttle</v>
          </cell>
          <cell r="O228">
            <v>2683.6</v>
          </cell>
        </row>
        <row r="229">
          <cell r="A229">
            <v>40497</v>
          </cell>
          <cell r="G229" t="str">
            <v>shuttle</v>
          </cell>
          <cell r="O229">
            <v>4698.29</v>
          </cell>
        </row>
        <row r="230">
          <cell r="A230">
            <v>40527</v>
          </cell>
          <cell r="G230" t="str">
            <v>unit</v>
          </cell>
          <cell r="O230">
            <v>2875.2</v>
          </cell>
        </row>
        <row r="231">
          <cell r="A231">
            <v>40527</v>
          </cell>
          <cell r="G231" t="str">
            <v>unit</v>
          </cell>
          <cell r="O231">
            <v>2700.08</v>
          </cell>
        </row>
        <row r="232">
          <cell r="A232">
            <v>40527</v>
          </cell>
          <cell r="G232" t="str">
            <v>unit</v>
          </cell>
          <cell r="O232">
            <v>5750.8</v>
          </cell>
        </row>
        <row r="233">
          <cell r="A233">
            <v>40527</v>
          </cell>
          <cell r="G233" t="str">
            <v>unit</v>
          </cell>
          <cell r="O233">
            <v>3453</v>
          </cell>
        </row>
        <row r="234">
          <cell r="A234">
            <v>40527</v>
          </cell>
          <cell r="G234" t="str">
            <v>unit</v>
          </cell>
          <cell r="O234">
            <v>5558.76</v>
          </cell>
        </row>
        <row r="235">
          <cell r="A235">
            <v>40527</v>
          </cell>
          <cell r="G235" t="str">
            <v>unit</v>
          </cell>
          <cell r="O235">
            <v>3738</v>
          </cell>
        </row>
        <row r="236">
          <cell r="A236">
            <v>40527</v>
          </cell>
          <cell r="G236" t="str">
            <v>unit</v>
          </cell>
          <cell r="O236">
            <v>4013.4</v>
          </cell>
        </row>
        <row r="237">
          <cell r="A237">
            <v>40527</v>
          </cell>
          <cell r="G237" t="str">
            <v>unit</v>
          </cell>
          <cell r="O237">
            <v>3013.2</v>
          </cell>
        </row>
        <row r="238">
          <cell r="A238">
            <v>40527</v>
          </cell>
          <cell r="G238" t="str">
            <v>unit</v>
          </cell>
          <cell r="O238">
            <v>3993.82</v>
          </cell>
        </row>
        <row r="239">
          <cell r="A239">
            <v>40527</v>
          </cell>
          <cell r="G239" t="str">
            <v>unit</v>
          </cell>
          <cell r="O239">
            <v>1885.6</v>
          </cell>
        </row>
        <row r="240">
          <cell r="A240">
            <v>40527</v>
          </cell>
          <cell r="G240" t="str">
            <v>unit</v>
          </cell>
          <cell r="O240">
            <v>3371.5</v>
          </cell>
        </row>
        <row r="241">
          <cell r="A241">
            <v>40527</v>
          </cell>
          <cell r="G241" t="str">
            <v>unit</v>
          </cell>
          <cell r="O241">
            <v>2872.59</v>
          </cell>
        </row>
        <row r="242">
          <cell r="A242">
            <v>40527</v>
          </cell>
          <cell r="G242" t="str">
            <v>unit</v>
          </cell>
          <cell r="O242">
            <v>3063.2</v>
          </cell>
        </row>
        <row r="243">
          <cell r="A243">
            <v>40527</v>
          </cell>
          <cell r="G243" t="str">
            <v>unit</v>
          </cell>
          <cell r="O243">
            <v>4736.6000000000004</v>
          </cell>
        </row>
        <row r="244">
          <cell r="A244">
            <v>40527</v>
          </cell>
          <cell r="G244" t="str">
            <v>unit</v>
          </cell>
          <cell r="O244">
            <v>3574.6025</v>
          </cell>
        </row>
        <row r="245">
          <cell r="A245">
            <v>40527</v>
          </cell>
          <cell r="G245" t="str">
            <v>unit</v>
          </cell>
          <cell r="O245">
            <v>3087.05</v>
          </cell>
        </row>
        <row r="246">
          <cell r="A246">
            <v>40527</v>
          </cell>
          <cell r="G246" t="str">
            <v>unit</v>
          </cell>
          <cell r="O246">
            <v>4065.44</v>
          </cell>
        </row>
        <row r="247">
          <cell r="A247">
            <v>40527</v>
          </cell>
          <cell r="G247" t="str">
            <v>unit</v>
          </cell>
          <cell r="O247">
            <v>2725.59</v>
          </cell>
        </row>
        <row r="248">
          <cell r="A248">
            <v>40527</v>
          </cell>
          <cell r="G248" t="str">
            <v>unit</v>
          </cell>
          <cell r="O248">
            <v>3357.2</v>
          </cell>
        </row>
        <row r="249">
          <cell r="A249">
            <v>40527</v>
          </cell>
          <cell r="G249" t="str">
            <v>shuttle</v>
          </cell>
          <cell r="O249">
            <v>3272.8</v>
          </cell>
        </row>
        <row r="250">
          <cell r="A250">
            <v>40527</v>
          </cell>
          <cell r="G250" t="str">
            <v>shuttle</v>
          </cell>
          <cell r="O250">
            <v>3182.1</v>
          </cell>
        </row>
        <row r="251">
          <cell r="A251">
            <v>40527</v>
          </cell>
          <cell r="G251" t="str">
            <v>shuttle</v>
          </cell>
          <cell r="O251">
            <v>3716.24</v>
          </cell>
        </row>
        <row r="252">
          <cell r="A252">
            <v>40527</v>
          </cell>
          <cell r="G252" t="str">
            <v>shuttle</v>
          </cell>
          <cell r="O252">
            <v>4830.2</v>
          </cell>
        </row>
        <row r="253">
          <cell r="A253">
            <v>40527</v>
          </cell>
          <cell r="G253" t="str">
            <v>shuttle</v>
          </cell>
          <cell r="O253">
            <v>5774.18</v>
          </cell>
        </row>
        <row r="254">
          <cell r="A254">
            <v>40527</v>
          </cell>
          <cell r="G254" t="str">
            <v>shuttle</v>
          </cell>
          <cell r="O254">
            <v>4829.8</v>
          </cell>
        </row>
        <row r="255">
          <cell r="A255">
            <v>40527</v>
          </cell>
          <cell r="G255" t="str">
            <v>shuttle</v>
          </cell>
          <cell r="O255">
            <v>4971.46</v>
          </cell>
        </row>
        <row r="256">
          <cell r="A256">
            <v>40527</v>
          </cell>
          <cell r="G256" t="str">
            <v>shuttle</v>
          </cell>
          <cell r="O256">
            <v>4899.7</v>
          </cell>
        </row>
        <row r="257">
          <cell r="A257">
            <v>40527</v>
          </cell>
          <cell r="G257" t="str">
            <v>shuttle</v>
          </cell>
          <cell r="O257">
            <v>2878.2</v>
          </cell>
        </row>
        <row r="258">
          <cell r="A258">
            <v>40527</v>
          </cell>
          <cell r="G258" t="str">
            <v>shuttle</v>
          </cell>
          <cell r="O258">
            <v>3334.48</v>
          </cell>
        </row>
        <row r="259">
          <cell r="A259">
            <v>40527</v>
          </cell>
          <cell r="G259" t="str">
            <v>shuttle</v>
          </cell>
          <cell r="O259">
            <v>3487.4</v>
          </cell>
        </row>
        <row r="260">
          <cell r="A260">
            <v>40527</v>
          </cell>
          <cell r="G260" t="str">
            <v>shuttle</v>
          </cell>
          <cell r="O260">
            <v>4964.5600000000004</v>
          </cell>
        </row>
        <row r="261">
          <cell r="A261">
            <v>40527</v>
          </cell>
          <cell r="G261" t="str">
            <v>shuttle</v>
          </cell>
          <cell r="O261">
            <v>4353.54</v>
          </cell>
        </row>
        <row r="262">
          <cell r="A262">
            <v>40527</v>
          </cell>
          <cell r="G262" t="str">
            <v>shuttle</v>
          </cell>
          <cell r="O262">
            <v>5099.7</v>
          </cell>
        </row>
        <row r="263">
          <cell r="A263">
            <v>40527</v>
          </cell>
          <cell r="G263" t="str">
            <v>shuttle</v>
          </cell>
          <cell r="O263">
            <v>5121.46</v>
          </cell>
        </row>
        <row r="264">
          <cell r="A264">
            <v>40527</v>
          </cell>
          <cell r="G264" t="str">
            <v>shuttle</v>
          </cell>
          <cell r="O264">
            <v>4963.22</v>
          </cell>
        </row>
        <row r="265">
          <cell r="A265">
            <v>40527</v>
          </cell>
          <cell r="G265" t="str">
            <v>shuttle</v>
          </cell>
          <cell r="O265">
            <v>3742</v>
          </cell>
        </row>
        <row r="266">
          <cell r="A266">
            <v>40527</v>
          </cell>
          <cell r="G266" t="str">
            <v>shuttle</v>
          </cell>
          <cell r="O266">
            <v>2702.05</v>
          </cell>
        </row>
        <row r="267">
          <cell r="A267">
            <v>40527</v>
          </cell>
          <cell r="G267" t="str">
            <v>shuttle</v>
          </cell>
          <cell r="O267">
            <v>4847.3999999999996</v>
          </cell>
        </row>
        <row r="268">
          <cell r="A268">
            <v>40558</v>
          </cell>
          <cell r="G268" t="str">
            <v>unit</v>
          </cell>
          <cell r="O268">
            <v>2880.26</v>
          </cell>
        </row>
        <row r="269">
          <cell r="A269">
            <v>40558</v>
          </cell>
          <cell r="G269" t="str">
            <v>unit</v>
          </cell>
          <cell r="O269">
            <v>2706.04</v>
          </cell>
        </row>
        <row r="270">
          <cell r="A270">
            <v>40558</v>
          </cell>
          <cell r="G270" t="str">
            <v>unit</v>
          </cell>
          <cell r="O270">
            <v>5781.4</v>
          </cell>
        </row>
        <row r="271">
          <cell r="A271">
            <v>40558</v>
          </cell>
          <cell r="G271" t="str">
            <v>unit</v>
          </cell>
          <cell r="O271">
            <v>3461.9</v>
          </cell>
        </row>
        <row r="272">
          <cell r="A272">
            <v>40558</v>
          </cell>
          <cell r="G272" t="str">
            <v>unit</v>
          </cell>
          <cell r="O272">
            <v>5583.88</v>
          </cell>
        </row>
        <row r="273">
          <cell r="A273">
            <v>40558</v>
          </cell>
          <cell r="G273" t="str">
            <v>unit</v>
          </cell>
          <cell r="O273">
            <v>3747.75</v>
          </cell>
        </row>
        <row r="274">
          <cell r="A274">
            <v>40558</v>
          </cell>
          <cell r="G274" t="str">
            <v>unit</v>
          </cell>
          <cell r="O274">
            <v>4026.97</v>
          </cell>
        </row>
        <row r="275">
          <cell r="A275">
            <v>40558</v>
          </cell>
          <cell r="G275" t="str">
            <v>unit</v>
          </cell>
          <cell r="O275">
            <v>3023.26</v>
          </cell>
        </row>
        <row r="276">
          <cell r="A276">
            <v>40558</v>
          </cell>
          <cell r="G276" t="str">
            <v>unit</v>
          </cell>
          <cell r="O276">
            <v>4011.14</v>
          </cell>
        </row>
        <row r="277">
          <cell r="A277">
            <v>40558</v>
          </cell>
          <cell r="G277" t="str">
            <v>unit</v>
          </cell>
          <cell r="O277">
            <v>1887.73</v>
          </cell>
        </row>
        <row r="278">
          <cell r="A278">
            <v>40558</v>
          </cell>
          <cell r="G278" t="str">
            <v>unit</v>
          </cell>
          <cell r="O278">
            <v>3384.5</v>
          </cell>
        </row>
        <row r="279">
          <cell r="A279">
            <v>40558</v>
          </cell>
          <cell r="G279" t="str">
            <v>unit</v>
          </cell>
          <cell r="O279">
            <v>2880.93</v>
          </cell>
        </row>
        <row r="280">
          <cell r="A280">
            <v>40558</v>
          </cell>
          <cell r="G280" t="str">
            <v>unit</v>
          </cell>
          <cell r="O280">
            <v>3069.46</v>
          </cell>
        </row>
        <row r="281">
          <cell r="A281">
            <v>40558</v>
          </cell>
          <cell r="G281" t="str">
            <v>unit</v>
          </cell>
          <cell r="O281">
            <v>4754.83</v>
          </cell>
        </row>
        <row r="282">
          <cell r="A282">
            <v>40558</v>
          </cell>
          <cell r="G282" t="str">
            <v>unit</v>
          </cell>
          <cell r="O282">
            <v>3597.0059999999999</v>
          </cell>
        </row>
        <row r="283">
          <cell r="A283">
            <v>40558</v>
          </cell>
          <cell r="G283" t="str">
            <v>unit</v>
          </cell>
          <cell r="O283">
            <v>3099.35</v>
          </cell>
        </row>
        <row r="284">
          <cell r="A284">
            <v>40558</v>
          </cell>
          <cell r="G284" t="str">
            <v>unit</v>
          </cell>
          <cell r="O284">
            <v>4082.88</v>
          </cell>
        </row>
        <row r="285">
          <cell r="A285">
            <v>40558</v>
          </cell>
          <cell r="G285" t="str">
            <v>unit</v>
          </cell>
          <cell r="O285">
            <v>2733.93</v>
          </cell>
        </row>
        <row r="286">
          <cell r="A286">
            <v>40558</v>
          </cell>
          <cell r="G286" t="str">
            <v>unit</v>
          </cell>
          <cell r="O286">
            <v>3367.26</v>
          </cell>
        </row>
        <row r="287">
          <cell r="A287">
            <v>40558</v>
          </cell>
          <cell r="G287" t="str">
            <v>shuttle</v>
          </cell>
          <cell r="O287">
            <v>3290.4</v>
          </cell>
        </row>
        <row r="288">
          <cell r="A288">
            <v>40558</v>
          </cell>
          <cell r="G288" t="str">
            <v>shuttle</v>
          </cell>
          <cell r="O288">
            <v>3195.8</v>
          </cell>
        </row>
        <row r="289">
          <cell r="A289">
            <v>40558</v>
          </cell>
          <cell r="G289" t="str">
            <v>shuttle</v>
          </cell>
          <cell r="O289">
            <v>3732.48</v>
          </cell>
        </row>
        <row r="290">
          <cell r="A290">
            <v>40558</v>
          </cell>
          <cell r="G290" t="str">
            <v>shuttle</v>
          </cell>
          <cell r="O290">
            <v>4860.6000000000004</v>
          </cell>
        </row>
        <row r="291">
          <cell r="A291">
            <v>40558</v>
          </cell>
          <cell r="G291" t="str">
            <v>shuttle</v>
          </cell>
          <cell r="O291">
            <v>5805.84</v>
          </cell>
        </row>
        <row r="292">
          <cell r="A292">
            <v>40558</v>
          </cell>
          <cell r="G292" t="str">
            <v>shuttle</v>
          </cell>
          <cell r="O292">
            <v>4845.79</v>
          </cell>
        </row>
        <row r="293">
          <cell r="A293">
            <v>40558</v>
          </cell>
          <cell r="G293" t="str">
            <v>shuttle</v>
          </cell>
          <cell r="O293">
            <v>5008.4799999999996</v>
          </cell>
        </row>
        <row r="294">
          <cell r="A294">
            <v>40558</v>
          </cell>
          <cell r="G294" t="str">
            <v>shuttle</v>
          </cell>
          <cell r="O294">
            <v>4933.6000000000004</v>
          </cell>
        </row>
        <row r="295">
          <cell r="A295">
            <v>40558</v>
          </cell>
          <cell r="G295" t="str">
            <v>shuttle</v>
          </cell>
          <cell r="O295">
            <v>2888.26</v>
          </cell>
        </row>
        <row r="296">
          <cell r="A296">
            <v>40558</v>
          </cell>
          <cell r="G296" t="str">
            <v>shuttle</v>
          </cell>
          <cell r="O296">
            <v>3354.24</v>
          </cell>
        </row>
        <row r="297">
          <cell r="A297">
            <v>40558</v>
          </cell>
          <cell r="G297" t="str">
            <v>shuttle</v>
          </cell>
          <cell r="O297">
            <v>3495.27</v>
          </cell>
        </row>
        <row r="298">
          <cell r="A298">
            <v>40558</v>
          </cell>
          <cell r="G298" t="str">
            <v>shuttle</v>
          </cell>
          <cell r="O298">
            <v>5001.28</v>
          </cell>
        </row>
        <row r="299">
          <cell r="A299">
            <v>40558</v>
          </cell>
          <cell r="G299" t="str">
            <v>shuttle</v>
          </cell>
          <cell r="O299">
            <v>4391.5200000000004</v>
          </cell>
        </row>
        <row r="300">
          <cell r="A300">
            <v>40558</v>
          </cell>
          <cell r="G300" t="str">
            <v>shuttle</v>
          </cell>
          <cell r="O300">
            <v>5133.6000000000004</v>
          </cell>
        </row>
        <row r="301">
          <cell r="A301">
            <v>40558</v>
          </cell>
          <cell r="G301" t="str">
            <v>shuttle</v>
          </cell>
          <cell r="O301">
            <v>5158.4799999999996</v>
          </cell>
        </row>
        <row r="302">
          <cell r="A302">
            <v>40558</v>
          </cell>
          <cell r="G302" t="str">
            <v>shuttle</v>
          </cell>
          <cell r="O302">
            <v>4993.3599999999997</v>
          </cell>
        </row>
        <row r="303">
          <cell r="A303">
            <v>40558</v>
          </cell>
          <cell r="G303" t="str">
            <v>shuttle</v>
          </cell>
          <cell r="O303">
            <v>3753.6</v>
          </cell>
        </row>
        <row r="304">
          <cell r="A304">
            <v>40558</v>
          </cell>
          <cell r="G304" t="str">
            <v>shuttle</v>
          </cell>
          <cell r="O304">
            <v>2714.35</v>
          </cell>
        </row>
        <row r="305">
          <cell r="A305">
            <v>40558</v>
          </cell>
          <cell r="G305" t="str">
            <v>shuttle</v>
          </cell>
          <cell r="O305">
            <v>4863.7700000000004</v>
          </cell>
        </row>
        <row r="306">
          <cell r="A306">
            <v>40589</v>
          </cell>
          <cell r="G306" t="str">
            <v>unit</v>
          </cell>
          <cell r="O306">
            <v>2999.38</v>
          </cell>
        </row>
        <row r="307">
          <cell r="A307">
            <v>40589</v>
          </cell>
          <cell r="G307" t="str">
            <v>unit</v>
          </cell>
          <cell r="O307">
            <v>2876</v>
          </cell>
        </row>
        <row r="308">
          <cell r="A308">
            <v>40589</v>
          </cell>
          <cell r="G308" t="str">
            <v>unit</v>
          </cell>
          <cell r="O308">
            <v>5997</v>
          </cell>
        </row>
        <row r="309">
          <cell r="A309">
            <v>40589</v>
          </cell>
          <cell r="G309" t="str">
            <v>unit</v>
          </cell>
          <cell r="O309">
            <v>3588.7</v>
          </cell>
        </row>
        <row r="310">
          <cell r="A310">
            <v>40589</v>
          </cell>
          <cell r="G310" t="str">
            <v>unit</v>
          </cell>
          <cell r="O310">
            <v>5795</v>
          </cell>
        </row>
        <row r="311">
          <cell r="A311">
            <v>40589</v>
          </cell>
          <cell r="G311" t="str">
            <v>unit</v>
          </cell>
          <cell r="O311">
            <v>3875.25</v>
          </cell>
        </row>
        <row r="312">
          <cell r="A312">
            <v>40589</v>
          </cell>
          <cell r="G312" t="str">
            <v>unit</v>
          </cell>
          <cell r="O312">
            <v>4162.1099999999997</v>
          </cell>
        </row>
        <row r="313">
          <cell r="A313">
            <v>40589</v>
          </cell>
          <cell r="G313" t="str">
            <v>unit</v>
          </cell>
          <cell r="O313">
            <v>3043.38</v>
          </cell>
        </row>
        <row r="314">
          <cell r="A314">
            <v>40589</v>
          </cell>
          <cell r="G314" t="str">
            <v>unit</v>
          </cell>
          <cell r="O314">
            <v>4037.12</v>
          </cell>
        </row>
        <row r="315">
          <cell r="A315">
            <v>40589</v>
          </cell>
          <cell r="G315" t="str">
            <v>unit</v>
          </cell>
          <cell r="O315">
            <v>1891.99</v>
          </cell>
        </row>
        <row r="316">
          <cell r="A316">
            <v>40589</v>
          </cell>
          <cell r="G316" t="str">
            <v>unit</v>
          </cell>
          <cell r="O316">
            <v>3404</v>
          </cell>
        </row>
        <row r="317">
          <cell r="A317">
            <v>40589</v>
          </cell>
          <cell r="G317" t="str">
            <v>unit</v>
          </cell>
          <cell r="O317">
            <v>2893.44</v>
          </cell>
        </row>
        <row r="318">
          <cell r="A318">
            <v>40589</v>
          </cell>
          <cell r="G318" t="str">
            <v>unit</v>
          </cell>
          <cell r="O318">
            <v>3081.98</v>
          </cell>
        </row>
        <row r="319">
          <cell r="A319">
            <v>40589</v>
          </cell>
          <cell r="G319" t="str">
            <v>unit</v>
          </cell>
          <cell r="O319">
            <v>4791.29</v>
          </cell>
        </row>
        <row r="320">
          <cell r="A320">
            <v>40589</v>
          </cell>
          <cell r="G320" t="str">
            <v>unit</v>
          </cell>
          <cell r="O320">
            <v>3629.28</v>
          </cell>
        </row>
        <row r="321">
          <cell r="A321">
            <v>40589</v>
          </cell>
          <cell r="G321" t="str">
            <v>unit</v>
          </cell>
          <cell r="O321">
            <v>3117.8</v>
          </cell>
        </row>
        <row r="322">
          <cell r="A322">
            <v>40589</v>
          </cell>
          <cell r="G322" t="str">
            <v>unit</v>
          </cell>
          <cell r="O322">
            <v>4109.04</v>
          </cell>
        </row>
        <row r="323">
          <cell r="A323">
            <v>40589</v>
          </cell>
          <cell r="G323" t="str">
            <v>unit</v>
          </cell>
          <cell r="O323">
            <v>2746.44</v>
          </cell>
        </row>
        <row r="324">
          <cell r="A324">
            <v>40589</v>
          </cell>
          <cell r="G324" t="str">
            <v>unit</v>
          </cell>
          <cell r="O324">
            <v>3387.38</v>
          </cell>
        </row>
        <row r="325">
          <cell r="A325">
            <v>40589</v>
          </cell>
          <cell r="G325" t="str">
            <v>shuttle</v>
          </cell>
          <cell r="O325">
            <v>3406</v>
          </cell>
        </row>
        <row r="326">
          <cell r="A326">
            <v>40589</v>
          </cell>
          <cell r="G326" t="str">
            <v>shuttle</v>
          </cell>
          <cell r="O326">
            <v>3329.5</v>
          </cell>
        </row>
        <row r="327">
          <cell r="A327">
            <v>40589</v>
          </cell>
          <cell r="G327" t="str">
            <v>shuttle</v>
          </cell>
          <cell r="O327">
            <v>3756.84</v>
          </cell>
        </row>
        <row r="328">
          <cell r="A328">
            <v>40589</v>
          </cell>
          <cell r="G328" t="str">
            <v>shuttle</v>
          </cell>
          <cell r="O328">
            <v>4989</v>
          </cell>
        </row>
        <row r="329">
          <cell r="A329">
            <v>40589</v>
          </cell>
          <cell r="G329" t="str">
            <v>shuttle</v>
          </cell>
          <cell r="O329">
            <v>5935.5</v>
          </cell>
        </row>
        <row r="330">
          <cell r="A330">
            <v>40589</v>
          </cell>
          <cell r="G330" t="str">
            <v>shuttle</v>
          </cell>
          <cell r="O330">
            <v>4986.7700000000004</v>
          </cell>
        </row>
        <row r="331">
          <cell r="A331">
            <v>40589</v>
          </cell>
          <cell r="G331" t="str">
            <v>shuttle</v>
          </cell>
          <cell r="O331">
            <v>5045.5</v>
          </cell>
        </row>
        <row r="332">
          <cell r="A332">
            <v>40589</v>
          </cell>
          <cell r="G332" t="str">
            <v>shuttle</v>
          </cell>
          <cell r="O332">
            <v>4967.5</v>
          </cell>
        </row>
        <row r="333">
          <cell r="A333">
            <v>40589</v>
          </cell>
          <cell r="G333" t="str">
            <v>shuttle</v>
          </cell>
          <cell r="O333">
            <v>2908.38</v>
          </cell>
        </row>
        <row r="334">
          <cell r="A334">
            <v>40589</v>
          </cell>
          <cell r="G334" t="str">
            <v>shuttle</v>
          </cell>
          <cell r="O334">
            <v>3374</v>
          </cell>
        </row>
        <row r="335">
          <cell r="A335">
            <v>40589</v>
          </cell>
          <cell r="G335" t="str">
            <v>shuttle</v>
          </cell>
          <cell r="O335">
            <v>3511.01</v>
          </cell>
        </row>
        <row r="336">
          <cell r="A336">
            <v>40589</v>
          </cell>
          <cell r="G336" t="str">
            <v>shuttle</v>
          </cell>
          <cell r="O336">
            <v>5038</v>
          </cell>
        </row>
        <row r="337">
          <cell r="A337">
            <v>40589</v>
          </cell>
          <cell r="G337" t="str">
            <v>shuttle</v>
          </cell>
          <cell r="O337">
            <v>4429.5</v>
          </cell>
        </row>
        <row r="338">
          <cell r="A338">
            <v>40589</v>
          </cell>
          <cell r="G338" t="str">
            <v>shuttle</v>
          </cell>
          <cell r="O338">
            <v>5167.5</v>
          </cell>
        </row>
        <row r="339">
          <cell r="A339">
            <v>40589</v>
          </cell>
          <cell r="G339" t="str">
            <v>shuttle</v>
          </cell>
          <cell r="O339">
            <v>5195.5</v>
          </cell>
        </row>
        <row r="340">
          <cell r="A340">
            <v>40589</v>
          </cell>
          <cell r="G340" t="str">
            <v>shuttle</v>
          </cell>
          <cell r="O340">
            <v>5023.5</v>
          </cell>
        </row>
        <row r="341">
          <cell r="A341">
            <v>40589</v>
          </cell>
          <cell r="G341" t="str">
            <v>shuttle</v>
          </cell>
          <cell r="O341">
            <v>3776.8</v>
          </cell>
        </row>
        <row r="342">
          <cell r="A342">
            <v>40589</v>
          </cell>
          <cell r="G342" t="str">
            <v>shuttle</v>
          </cell>
          <cell r="O342">
            <v>2732.8</v>
          </cell>
        </row>
        <row r="343">
          <cell r="A343">
            <v>40589</v>
          </cell>
          <cell r="G343" t="str">
            <v>shuttle</v>
          </cell>
          <cell r="O343">
            <v>4896.51</v>
          </cell>
        </row>
        <row r="344">
          <cell r="A344">
            <v>40617</v>
          </cell>
          <cell r="G344" t="str">
            <v>unit</v>
          </cell>
          <cell r="O344">
            <v>3014.56</v>
          </cell>
        </row>
        <row r="345">
          <cell r="A345">
            <v>40617</v>
          </cell>
          <cell r="G345" t="str">
            <v>unit</v>
          </cell>
          <cell r="O345">
            <v>2795.54</v>
          </cell>
        </row>
        <row r="346">
          <cell r="A346">
            <v>40617</v>
          </cell>
          <cell r="G346" t="str">
            <v>unit</v>
          </cell>
          <cell r="O346">
            <v>5583.9</v>
          </cell>
        </row>
        <row r="347">
          <cell r="A347">
            <v>40617</v>
          </cell>
          <cell r="G347" t="str">
            <v>unit</v>
          </cell>
          <cell r="O347">
            <v>3615.4</v>
          </cell>
        </row>
        <row r="348">
          <cell r="A348">
            <v>40617</v>
          </cell>
          <cell r="G348" t="str">
            <v>unit</v>
          </cell>
          <cell r="O348">
            <v>5455.88</v>
          </cell>
        </row>
        <row r="349">
          <cell r="A349">
            <v>40617</v>
          </cell>
          <cell r="G349" t="str">
            <v>unit</v>
          </cell>
          <cell r="O349">
            <v>3904.5</v>
          </cell>
        </row>
        <row r="350">
          <cell r="A350">
            <v>40617</v>
          </cell>
          <cell r="G350" t="str">
            <v>unit</v>
          </cell>
          <cell r="O350">
            <v>4202.82</v>
          </cell>
        </row>
        <row r="351">
          <cell r="A351">
            <v>40617</v>
          </cell>
          <cell r="G351" t="str">
            <v>unit</v>
          </cell>
          <cell r="O351">
            <v>3073.56</v>
          </cell>
        </row>
        <row r="352">
          <cell r="A352">
            <v>40617</v>
          </cell>
          <cell r="G352" t="str">
            <v>unit</v>
          </cell>
          <cell r="O352">
            <v>4063.1</v>
          </cell>
        </row>
        <row r="353">
          <cell r="A353">
            <v>40617</v>
          </cell>
          <cell r="G353" t="str">
            <v>unit</v>
          </cell>
          <cell r="O353">
            <v>1898.38</v>
          </cell>
        </row>
        <row r="354">
          <cell r="A354">
            <v>40617</v>
          </cell>
          <cell r="G354" t="str">
            <v>unit</v>
          </cell>
          <cell r="O354">
            <v>3423.5</v>
          </cell>
        </row>
        <row r="355">
          <cell r="A355">
            <v>40617</v>
          </cell>
          <cell r="G355" t="str">
            <v>unit</v>
          </cell>
          <cell r="O355">
            <v>2905.95</v>
          </cell>
        </row>
        <row r="356">
          <cell r="A356">
            <v>40617</v>
          </cell>
          <cell r="G356" t="str">
            <v>unit</v>
          </cell>
          <cell r="O356">
            <v>3100.76</v>
          </cell>
        </row>
        <row r="357">
          <cell r="A357">
            <v>40617</v>
          </cell>
          <cell r="G357" t="str">
            <v>unit</v>
          </cell>
          <cell r="O357">
            <v>4845.9799999999996</v>
          </cell>
        </row>
        <row r="358">
          <cell r="A358">
            <v>40617</v>
          </cell>
          <cell r="G358" t="str">
            <v>unit</v>
          </cell>
          <cell r="O358">
            <v>3666.576</v>
          </cell>
        </row>
        <row r="359">
          <cell r="A359">
            <v>40617</v>
          </cell>
          <cell r="G359" t="str">
            <v>unit</v>
          </cell>
          <cell r="O359">
            <v>3136.25</v>
          </cell>
        </row>
        <row r="360">
          <cell r="A360">
            <v>40617</v>
          </cell>
          <cell r="G360" t="str">
            <v>unit</v>
          </cell>
          <cell r="O360">
            <v>4135.2</v>
          </cell>
        </row>
        <row r="361">
          <cell r="A361">
            <v>40617</v>
          </cell>
          <cell r="G361" t="str">
            <v>unit</v>
          </cell>
          <cell r="O361">
            <v>2758.95</v>
          </cell>
        </row>
        <row r="362">
          <cell r="A362">
            <v>40617</v>
          </cell>
          <cell r="G362" t="str">
            <v>unit</v>
          </cell>
          <cell r="O362">
            <v>3417.56</v>
          </cell>
        </row>
        <row r="363">
          <cell r="A363">
            <v>40617</v>
          </cell>
          <cell r="G363" t="str">
            <v>shuttle</v>
          </cell>
          <cell r="O363">
            <v>3168.4</v>
          </cell>
        </row>
        <row r="364">
          <cell r="A364">
            <v>40617</v>
          </cell>
          <cell r="G364" t="str">
            <v>shuttle</v>
          </cell>
          <cell r="O364">
            <v>3144.55</v>
          </cell>
        </row>
        <row r="365">
          <cell r="A365">
            <v>40617</v>
          </cell>
          <cell r="G365" t="str">
            <v>shuttle</v>
          </cell>
          <cell r="O365">
            <v>3781.2</v>
          </cell>
        </row>
        <row r="366">
          <cell r="A366">
            <v>40617</v>
          </cell>
          <cell r="G366" t="str">
            <v>shuttle</v>
          </cell>
          <cell r="O366">
            <v>4578.6000000000004</v>
          </cell>
        </row>
        <row r="367">
          <cell r="A367">
            <v>40617</v>
          </cell>
          <cell r="G367" t="str">
            <v>shuttle</v>
          </cell>
          <cell r="O367">
            <v>5508.09</v>
          </cell>
        </row>
        <row r="368">
          <cell r="A368">
            <v>40617</v>
          </cell>
          <cell r="G368" t="str">
            <v>shuttle</v>
          </cell>
          <cell r="O368">
            <v>5034.74</v>
          </cell>
        </row>
        <row r="369">
          <cell r="A369">
            <v>40617</v>
          </cell>
          <cell r="G369" t="str">
            <v>shuttle</v>
          </cell>
          <cell r="O369">
            <v>4545.7299999999996</v>
          </cell>
        </row>
        <row r="370">
          <cell r="A370">
            <v>40617</v>
          </cell>
          <cell r="G370" t="str">
            <v>shuttle</v>
          </cell>
          <cell r="O370">
            <v>4509.8500000000004</v>
          </cell>
        </row>
        <row r="371">
          <cell r="A371">
            <v>40617</v>
          </cell>
          <cell r="G371" t="str">
            <v>shuttle</v>
          </cell>
          <cell r="O371">
            <v>2938.56</v>
          </cell>
        </row>
        <row r="372">
          <cell r="A372">
            <v>40617</v>
          </cell>
          <cell r="G372" t="str">
            <v>shuttle</v>
          </cell>
          <cell r="O372">
            <v>3107.24</v>
          </cell>
        </row>
        <row r="373">
          <cell r="A373">
            <v>40617</v>
          </cell>
          <cell r="G373" t="str">
            <v>shuttle</v>
          </cell>
          <cell r="O373">
            <v>3534.62</v>
          </cell>
        </row>
        <row r="374">
          <cell r="A374">
            <v>40617</v>
          </cell>
          <cell r="G374" t="str">
            <v>shuttle</v>
          </cell>
          <cell r="O374">
            <v>4542.28</v>
          </cell>
        </row>
        <row r="375">
          <cell r="A375">
            <v>40617</v>
          </cell>
          <cell r="G375" t="str">
            <v>shuttle</v>
          </cell>
          <cell r="O375">
            <v>3916.77</v>
          </cell>
        </row>
        <row r="376">
          <cell r="A376">
            <v>40617</v>
          </cell>
          <cell r="G376" t="str">
            <v>shuttle</v>
          </cell>
          <cell r="O376">
            <v>4709.8500000000004</v>
          </cell>
        </row>
        <row r="377">
          <cell r="A377">
            <v>40617</v>
          </cell>
          <cell r="G377" t="str">
            <v>shuttle</v>
          </cell>
          <cell r="O377">
            <v>4695.7299999999996</v>
          </cell>
        </row>
        <row r="378">
          <cell r="A378">
            <v>40617</v>
          </cell>
          <cell r="G378" t="str">
            <v>shuttle</v>
          </cell>
          <cell r="O378">
            <v>4616.6099999999997</v>
          </cell>
        </row>
        <row r="379">
          <cell r="A379">
            <v>40617</v>
          </cell>
          <cell r="G379" t="str">
            <v>shuttle</v>
          </cell>
          <cell r="O379">
            <v>3811.6</v>
          </cell>
        </row>
        <row r="380">
          <cell r="A380">
            <v>40617</v>
          </cell>
          <cell r="G380" t="str">
            <v>shuttle</v>
          </cell>
          <cell r="O380">
            <v>2751.25</v>
          </cell>
        </row>
        <row r="381">
          <cell r="A381">
            <v>40617</v>
          </cell>
          <cell r="G381" t="str">
            <v>shuttle</v>
          </cell>
          <cell r="O381">
            <v>4945.62</v>
          </cell>
        </row>
        <row r="382">
          <cell r="A382">
            <v>40648</v>
          </cell>
          <cell r="G382" t="str">
            <v>unit</v>
          </cell>
          <cell r="O382">
            <v>3034.8</v>
          </cell>
        </row>
        <row r="383">
          <cell r="A383">
            <v>40648</v>
          </cell>
          <cell r="G383" t="str">
            <v>unit</v>
          </cell>
          <cell r="O383">
            <v>2905.44</v>
          </cell>
        </row>
        <row r="384">
          <cell r="A384">
            <v>40648</v>
          </cell>
          <cell r="G384" t="str">
            <v>unit</v>
          </cell>
          <cell r="O384">
            <v>6138.4</v>
          </cell>
        </row>
        <row r="385">
          <cell r="A385">
            <v>40648</v>
          </cell>
          <cell r="G385" t="str">
            <v>unit</v>
          </cell>
          <cell r="O385">
            <v>3651</v>
          </cell>
        </row>
        <row r="386">
          <cell r="A386">
            <v>40648</v>
          </cell>
          <cell r="G386" t="str">
            <v>unit</v>
          </cell>
          <cell r="O386">
            <v>5761.68</v>
          </cell>
        </row>
        <row r="387">
          <cell r="A387">
            <v>40648</v>
          </cell>
          <cell r="G387" t="str">
            <v>unit</v>
          </cell>
          <cell r="O387">
            <v>3943.5</v>
          </cell>
        </row>
        <row r="388">
          <cell r="A388">
            <v>40648</v>
          </cell>
          <cell r="G388" t="str">
            <v>unit</v>
          </cell>
          <cell r="O388">
            <v>4257.1000000000004</v>
          </cell>
        </row>
        <row r="389">
          <cell r="A389">
            <v>40648</v>
          </cell>
          <cell r="G389" t="str">
            <v>unit</v>
          </cell>
          <cell r="O389">
            <v>3113.8</v>
          </cell>
        </row>
        <row r="390">
          <cell r="A390">
            <v>40648</v>
          </cell>
          <cell r="G390" t="str">
            <v>unit</v>
          </cell>
          <cell r="O390">
            <v>4106.3999999999996</v>
          </cell>
        </row>
        <row r="391">
          <cell r="A391">
            <v>40648</v>
          </cell>
          <cell r="G391" t="str">
            <v>unit</v>
          </cell>
          <cell r="O391">
            <v>1906.9</v>
          </cell>
        </row>
        <row r="392">
          <cell r="A392">
            <v>40648</v>
          </cell>
          <cell r="G392" t="str">
            <v>unit</v>
          </cell>
          <cell r="O392">
            <v>3456</v>
          </cell>
        </row>
        <row r="393">
          <cell r="A393">
            <v>40648</v>
          </cell>
          <cell r="G393" t="str">
            <v>unit</v>
          </cell>
          <cell r="O393">
            <v>2926.8</v>
          </cell>
        </row>
        <row r="394">
          <cell r="A394">
            <v>40648</v>
          </cell>
          <cell r="G394" t="str">
            <v>unit</v>
          </cell>
          <cell r="O394">
            <v>3125.8</v>
          </cell>
        </row>
        <row r="395">
          <cell r="A395">
            <v>40648</v>
          </cell>
          <cell r="G395" t="str">
            <v>unit</v>
          </cell>
          <cell r="O395">
            <v>4918.8999999999996</v>
          </cell>
        </row>
        <row r="396">
          <cell r="A396">
            <v>40648</v>
          </cell>
          <cell r="G396" t="str">
            <v>unit</v>
          </cell>
          <cell r="O396">
            <v>3631.2534999999998</v>
          </cell>
        </row>
        <row r="397">
          <cell r="A397">
            <v>40648</v>
          </cell>
          <cell r="G397" t="str">
            <v>unit</v>
          </cell>
          <cell r="O397">
            <v>3167</v>
          </cell>
        </row>
        <row r="398">
          <cell r="A398">
            <v>40648</v>
          </cell>
          <cell r="G398" t="str">
            <v>unit</v>
          </cell>
          <cell r="O398">
            <v>4178.8</v>
          </cell>
        </row>
        <row r="399">
          <cell r="A399">
            <v>40648</v>
          </cell>
          <cell r="G399" t="str">
            <v>unit</v>
          </cell>
          <cell r="O399">
            <v>2779.8</v>
          </cell>
        </row>
        <row r="400">
          <cell r="A400">
            <v>40648</v>
          </cell>
          <cell r="G400" t="str">
            <v>unit</v>
          </cell>
          <cell r="O400">
            <v>3457.8</v>
          </cell>
        </row>
        <row r="401">
          <cell r="A401">
            <v>40648</v>
          </cell>
          <cell r="G401" t="str">
            <v>shuttle</v>
          </cell>
          <cell r="O401">
            <v>3485.4</v>
          </cell>
        </row>
        <row r="402">
          <cell r="A402">
            <v>40648</v>
          </cell>
          <cell r="G402" t="str">
            <v>shuttle</v>
          </cell>
          <cell r="O402">
            <v>3335.8</v>
          </cell>
        </row>
        <row r="403">
          <cell r="A403">
            <v>40648</v>
          </cell>
          <cell r="G403" t="str">
            <v>shuttle</v>
          </cell>
          <cell r="O403">
            <v>3821.8</v>
          </cell>
        </row>
        <row r="404">
          <cell r="A404">
            <v>40648</v>
          </cell>
          <cell r="G404" t="str">
            <v>shuttle</v>
          </cell>
          <cell r="O404">
            <v>5127.6000000000004</v>
          </cell>
        </row>
        <row r="405">
          <cell r="A405">
            <v>40648</v>
          </cell>
          <cell r="G405" t="str">
            <v>shuttle</v>
          </cell>
          <cell r="O405">
            <v>6091.24</v>
          </cell>
        </row>
        <row r="406">
          <cell r="A406">
            <v>40648</v>
          </cell>
          <cell r="G406" t="str">
            <v>shuttle</v>
          </cell>
          <cell r="O406">
            <v>5098.7</v>
          </cell>
        </row>
        <row r="407">
          <cell r="A407">
            <v>40648</v>
          </cell>
          <cell r="G407" t="str">
            <v>shuttle</v>
          </cell>
          <cell r="O407">
            <v>5198.28</v>
          </cell>
        </row>
        <row r="408">
          <cell r="A408">
            <v>40648</v>
          </cell>
          <cell r="G408" t="str">
            <v>shuttle</v>
          </cell>
          <cell r="O408">
            <v>5114.6000000000004</v>
          </cell>
        </row>
        <row r="409">
          <cell r="A409">
            <v>40648</v>
          </cell>
          <cell r="G409" t="str">
            <v>shuttle</v>
          </cell>
          <cell r="O409">
            <v>2978.8</v>
          </cell>
        </row>
        <row r="410">
          <cell r="A410">
            <v>40648</v>
          </cell>
          <cell r="G410" t="str">
            <v>shuttle</v>
          </cell>
          <cell r="O410">
            <v>3466.64</v>
          </cell>
        </row>
        <row r="411">
          <cell r="A411">
            <v>40648</v>
          </cell>
          <cell r="G411" t="str">
            <v>shuttle</v>
          </cell>
          <cell r="O411">
            <v>3566.1</v>
          </cell>
        </row>
        <row r="412">
          <cell r="A412">
            <v>40648</v>
          </cell>
          <cell r="G412" t="str">
            <v>shuttle</v>
          </cell>
          <cell r="O412">
            <v>5194.08</v>
          </cell>
        </row>
        <row r="413">
          <cell r="A413">
            <v>40648</v>
          </cell>
          <cell r="G413" t="str">
            <v>shuttle</v>
          </cell>
          <cell r="O413">
            <v>4611.72</v>
          </cell>
        </row>
        <row r="414">
          <cell r="A414">
            <v>40648</v>
          </cell>
          <cell r="G414" t="str">
            <v>shuttle</v>
          </cell>
          <cell r="O414">
            <v>5314.6</v>
          </cell>
        </row>
        <row r="415">
          <cell r="A415">
            <v>40648</v>
          </cell>
          <cell r="G415" t="str">
            <v>shuttle</v>
          </cell>
          <cell r="O415">
            <v>5348.28</v>
          </cell>
        </row>
        <row r="416">
          <cell r="A416">
            <v>40648</v>
          </cell>
          <cell r="G416" t="str">
            <v>shuttle</v>
          </cell>
          <cell r="O416">
            <v>5151.96</v>
          </cell>
        </row>
        <row r="417">
          <cell r="A417">
            <v>40648</v>
          </cell>
          <cell r="G417" t="str">
            <v>shuttle</v>
          </cell>
          <cell r="O417">
            <v>3858</v>
          </cell>
        </row>
        <row r="418">
          <cell r="A418">
            <v>40648</v>
          </cell>
          <cell r="G418" t="str">
            <v>shuttle</v>
          </cell>
          <cell r="O418">
            <v>2782</v>
          </cell>
        </row>
        <row r="419">
          <cell r="A419">
            <v>40648</v>
          </cell>
          <cell r="G419" t="str">
            <v>shuttle</v>
          </cell>
          <cell r="O419">
            <v>5011.1000000000004</v>
          </cell>
        </row>
        <row r="420">
          <cell r="A420">
            <v>40678</v>
          </cell>
          <cell r="G420" t="str">
            <v>unit</v>
          </cell>
          <cell r="O420">
            <v>3070.22</v>
          </cell>
        </row>
        <row r="421">
          <cell r="A421">
            <v>40678</v>
          </cell>
          <cell r="G421" t="str">
            <v>unit</v>
          </cell>
          <cell r="O421">
            <v>2929.28</v>
          </cell>
        </row>
        <row r="422">
          <cell r="A422">
            <v>40678</v>
          </cell>
          <cell r="G422" t="str">
            <v>unit</v>
          </cell>
          <cell r="O422">
            <v>6260.8</v>
          </cell>
        </row>
        <row r="423">
          <cell r="A423">
            <v>40678</v>
          </cell>
          <cell r="G423" t="str">
            <v>unit</v>
          </cell>
          <cell r="O423">
            <v>3713.3</v>
          </cell>
        </row>
        <row r="424">
          <cell r="A424">
            <v>40678</v>
          </cell>
          <cell r="G424" t="str">
            <v>unit</v>
          </cell>
          <cell r="O424">
            <v>5862.16</v>
          </cell>
        </row>
        <row r="425">
          <cell r="A425">
            <v>40678</v>
          </cell>
          <cell r="G425" t="str">
            <v>unit</v>
          </cell>
          <cell r="O425">
            <v>4011.75</v>
          </cell>
        </row>
        <row r="426">
          <cell r="A426">
            <v>40678</v>
          </cell>
          <cell r="G426" t="str">
            <v>unit</v>
          </cell>
          <cell r="O426">
            <v>4352.09</v>
          </cell>
        </row>
        <row r="427">
          <cell r="A427">
            <v>40678</v>
          </cell>
          <cell r="G427" t="str">
            <v>unit</v>
          </cell>
          <cell r="O427">
            <v>3184.22</v>
          </cell>
        </row>
        <row r="428">
          <cell r="A428">
            <v>40678</v>
          </cell>
          <cell r="G428" t="str">
            <v>unit</v>
          </cell>
          <cell r="O428">
            <v>4175.68</v>
          </cell>
        </row>
        <row r="429">
          <cell r="A429">
            <v>40678</v>
          </cell>
          <cell r="G429" t="str">
            <v>unit</v>
          </cell>
          <cell r="O429">
            <v>1921.81</v>
          </cell>
        </row>
        <row r="430">
          <cell r="A430">
            <v>40678</v>
          </cell>
          <cell r="G430" t="str">
            <v>unit</v>
          </cell>
          <cell r="O430">
            <v>3508</v>
          </cell>
        </row>
        <row r="431">
          <cell r="A431">
            <v>40678</v>
          </cell>
          <cell r="G431" t="str">
            <v>unit</v>
          </cell>
          <cell r="O431">
            <v>2960.16</v>
          </cell>
        </row>
        <row r="432">
          <cell r="A432">
            <v>40678</v>
          </cell>
          <cell r="G432" t="str">
            <v>unit</v>
          </cell>
          <cell r="O432">
            <v>3169.62</v>
          </cell>
        </row>
        <row r="433">
          <cell r="A433">
            <v>40678</v>
          </cell>
          <cell r="G433" t="str">
            <v>unit</v>
          </cell>
          <cell r="O433">
            <v>5046.51</v>
          </cell>
        </row>
        <row r="434">
          <cell r="A434">
            <v>40678</v>
          </cell>
          <cell r="G434" t="str">
            <v>unit</v>
          </cell>
          <cell r="O434">
            <v>3608.0974999999999</v>
          </cell>
        </row>
        <row r="435">
          <cell r="A435">
            <v>40678</v>
          </cell>
          <cell r="G435" t="str">
            <v>unit</v>
          </cell>
          <cell r="O435">
            <v>3216.2</v>
          </cell>
        </row>
        <row r="436">
          <cell r="A436">
            <v>40678</v>
          </cell>
          <cell r="G436" t="str">
            <v>unit</v>
          </cell>
          <cell r="O436">
            <v>4248.5600000000004</v>
          </cell>
        </row>
        <row r="437">
          <cell r="A437">
            <v>40678</v>
          </cell>
          <cell r="G437" t="str">
            <v>unit</v>
          </cell>
          <cell r="O437">
            <v>2813.16</v>
          </cell>
        </row>
        <row r="438">
          <cell r="A438">
            <v>40678</v>
          </cell>
          <cell r="G438" t="str">
            <v>unit</v>
          </cell>
          <cell r="O438">
            <v>3528.22</v>
          </cell>
        </row>
        <row r="439">
          <cell r="A439">
            <v>40678</v>
          </cell>
          <cell r="G439" t="str">
            <v>shuttle</v>
          </cell>
          <cell r="O439">
            <v>3555.8</v>
          </cell>
        </row>
        <row r="440">
          <cell r="A440">
            <v>40678</v>
          </cell>
          <cell r="G440" t="str">
            <v>shuttle</v>
          </cell>
          <cell r="O440">
            <v>3390.6</v>
          </cell>
        </row>
        <row r="441">
          <cell r="A441">
            <v>40678</v>
          </cell>
          <cell r="G441" t="str">
            <v>shuttle</v>
          </cell>
          <cell r="O441">
            <v>3886.76</v>
          </cell>
        </row>
        <row r="442">
          <cell r="A442">
            <v>40678</v>
          </cell>
          <cell r="G442" t="str">
            <v>shuttle</v>
          </cell>
          <cell r="O442">
            <v>5249.2</v>
          </cell>
        </row>
        <row r="443">
          <cell r="A443">
            <v>40678</v>
          </cell>
          <cell r="G443" t="str">
            <v>shuttle</v>
          </cell>
          <cell r="O443">
            <v>6217.88</v>
          </cell>
        </row>
        <row r="444">
          <cell r="A444">
            <v>40678</v>
          </cell>
          <cell r="G444" t="str">
            <v>shuttle</v>
          </cell>
          <cell r="O444">
            <v>5210.63</v>
          </cell>
        </row>
        <row r="445">
          <cell r="A445">
            <v>40678</v>
          </cell>
          <cell r="G445" t="str">
            <v>shuttle</v>
          </cell>
          <cell r="O445">
            <v>5346.36</v>
          </cell>
        </row>
        <row r="446">
          <cell r="A446">
            <v>40678</v>
          </cell>
          <cell r="G446" t="str">
            <v>shuttle</v>
          </cell>
          <cell r="O446">
            <v>5250.2</v>
          </cell>
        </row>
        <row r="447">
          <cell r="A447">
            <v>40678</v>
          </cell>
          <cell r="G447" t="str">
            <v>shuttle</v>
          </cell>
          <cell r="O447">
            <v>3049.22</v>
          </cell>
        </row>
        <row r="448">
          <cell r="A448">
            <v>40678</v>
          </cell>
          <cell r="G448" t="str">
            <v>shuttle</v>
          </cell>
          <cell r="O448">
            <v>3545.68</v>
          </cell>
        </row>
        <row r="449">
          <cell r="A449">
            <v>40678</v>
          </cell>
          <cell r="G449" t="str">
            <v>shuttle</v>
          </cell>
          <cell r="O449">
            <v>3621.19</v>
          </cell>
        </row>
        <row r="450">
          <cell r="A450">
            <v>40678</v>
          </cell>
          <cell r="G450" t="str">
            <v>shuttle</v>
          </cell>
          <cell r="O450">
            <v>5340.96</v>
          </cell>
        </row>
        <row r="451">
          <cell r="A451">
            <v>40678</v>
          </cell>
          <cell r="G451" t="str">
            <v>shuttle</v>
          </cell>
          <cell r="O451">
            <v>4763.6400000000003</v>
          </cell>
        </row>
        <row r="452">
          <cell r="A452">
            <v>40678</v>
          </cell>
          <cell r="G452" t="str">
            <v>shuttle</v>
          </cell>
          <cell r="O452">
            <v>5450.2</v>
          </cell>
        </row>
        <row r="453">
          <cell r="A453">
            <v>40678</v>
          </cell>
          <cell r="G453" t="str">
            <v>shuttle</v>
          </cell>
          <cell r="O453">
            <v>5496.36</v>
          </cell>
        </row>
        <row r="454">
          <cell r="A454">
            <v>40678</v>
          </cell>
          <cell r="G454" t="str">
            <v>shuttle</v>
          </cell>
          <cell r="O454">
            <v>5272.52</v>
          </cell>
        </row>
        <row r="455">
          <cell r="A455">
            <v>40678</v>
          </cell>
          <cell r="G455" t="str">
            <v>shuttle</v>
          </cell>
          <cell r="O455">
            <v>3939.2</v>
          </cell>
        </row>
        <row r="456">
          <cell r="A456">
            <v>40678</v>
          </cell>
          <cell r="G456" t="str">
            <v>shuttle</v>
          </cell>
          <cell r="O456">
            <v>2831.2</v>
          </cell>
        </row>
        <row r="457">
          <cell r="A457">
            <v>40678</v>
          </cell>
          <cell r="G457" t="str">
            <v>shuttle</v>
          </cell>
          <cell r="O457">
            <v>5125.6899999999996</v>
          </cell>
        </row>
        <row r="458">
          <cell r="A458">
            <v>40709</v>
          </cell>
          <cell r="G458" t="str">
            <v>unit</v>
          </cell>
          <cell r="O458">
            <v>3194.4</v>
          </cell>
        </row>
        <row r="459">
          <cell r="A459">
            <v>40709</v>
          </cell>
          <cell r="G459" t="str">
            <v>unit</v>
          </cell>
          <cell r="O459">
            <v>2941.2</v>
          </cell>
        </row>
        <row r="460">
          <cell r="A460">
            <v>40709</v>
          </cell>
          <cell r="G460" t="str">
            <v>unit</v>
          </cell>
          <cell r="O460">
            <v>6322</v>
          </cell>
        </row>
        <row r="461">
          <cell r="A461">
            <v>40709</v>
          </cell>
          <cell r="G461" t="str">
            <v>unit</v>
          </cell>
          <cell r="O461">
            <v>3848</v>
          </cell>
        </row>
        <row r="462">
          <cell r="A462">
            <v>40709</v>
          </cell>
          <cell r="G462" t="str">
            <v>unit</v>
          </cell>
          <cell r="O462">
            <v>5912.4</v>
          </cell>
        </row>
        <row r="463">
          <cell r="A463">
            <v>40709</v>
          </cell>
          <cell r="G463" t="str">
            <v>unit</v>
          </cell>
          <cell r="O463">
            <v>4150</v>
          </cell>
        </row>
        <row r="464">
          <cell r="A464">
            <v>40709</v>
          </cell>
          <cell r="G464" t="str">
            <v>unit</v>
          </cell>
          <cell r="O464">
            <v>4501.8</v>
          </cell>
        </row>
        <row r="465">
          <cell r="A465">
            <v>40709</v>
          </cell>
          <cell r="G465" t="str">
            <v>unit</v>
          </cell>
          <cell r="O465">
            <v>3214.4</v>
          </cell>
        </row>
        <row r="466">
          <cell r="A466">
            <v>40709</v>
          </cell>
          <cell r="G466" t="str">
            <v>unit</v>
          </cell>
          <cell r="O466">
            <v>4210.32</v>
          </cell>
        </row>
        <row r="467">
          <cell r="A467">
            <v>40709</v>
          </cell>
          <cell r="G467" t="str">
            <v>unit</v>
          </cell>
          <cell r="O467">
            <v>1928.2</v>
          </cell>
        </row>
        <row r="468">
          <cell r="A468">
            <v>40709</v>
          </cell>
          <cell r="G468" t="str">
            <v>unit</v>
          </cell>
          <cell r="O468">
            <v>3534</v>
          </cell>
        </row>
        <row r="469">
          <cell r="A469">
            <v>40709</v>
          </cell>
          <cell r="G469" t="str">
            <v>unit</v>
          </cell>
          <cell r="O469">
            <v>2976.84</v>
          </cell>
        </row>
        <row r="470">
          <cell r="A470">
            <v>40709</v>
          </cell>
          <cell r="G470" t="str">
            <v>unit</v>
          </cell>
          <cell r="O470">
            <v>3188.4</v>
          </cell>
        </row>
        <row r="471">
          <cell r="A471">
            <v>40709</v>
          </cell>
          <cell r="G471" t="str">
            <v>unit</v>
          </cell>
          <cell r="O471">
            <v>5564.2</v>
          </cell>
        </row>
        <row r="472">
          <cell r="A472">
            <v>40709</v>
          </cell>
          <cell r="G472" t="str">
            <v>unit</v>
          </cell>
          <cell r="O472">
            <v>3528.3935000000001</v>
          </cell>
        </row>
        <row r="473">
          <cell r="A473">
            <v>40709</v>
          </cell>
          <cell r="G473" t="str">
            <v>unit</v>
          </cell>
          <cell r="O473">
            <v>3240.8</v>
          </cell>
        </row>
        <row r="474">
          <cell r="A474">
            <v>40709</v>
          </cell>
          <cell r="G474" t="str">
            <v>unit</v>
          </cell>
          <cell r="O474">
            <v>4283.4399999999996</v>
          </cell>
        </row>
        <row r="475">
          <cell r="A475">
            <v>40709</v>
          </cell>
          <cell r="G475" t="str">
            <v>unit</v>
          </cell>
          <cell r="O475">
            <v>2829.84</v>
          </cell>
        </row>
        <row r="476">
          <cell r="A476">
            <v>40709</v>
          </cell>
          <cell r="G476" t="str">
            <v>unit</v>
          </cell>
          <cell r="O476">
            <v>3558.4</v>
          </cell>
        </row>
        <row r="477">
          <cell r="A477">
            <v>40709</v>
          </cell>
          <cell r="G477" t="str">
            <v>shuttle</v>
          </cell>
          <cell r="O477">
            <v>3591</v>
          </cell>
        </row>
        <row r="478">
          <cell r="A478">
            <v>40709</v>
          </cell>
          <cell r="G478" t="str">
            <v>shuttle</v>
          </cell>
          <cell r="O478">
            <v>3418</v>
          </cell>
        </row>
        <row r="479">
          <cell r="A479">
            <v>40709</v>
          </cell>
          <cell r="G479" t="str">
            <v>shuttle</v>
          </cell>
          <cell r="O479">
            <v>3919.24</v>
          </cell>
        </row>
        <row r="480">
          <cell r="A480">
            <v>40709</v>
          </cell>
          <cell r="G480" t="str">
            <v>shuttle</v>
          </cell>
          <cell r="O480">
            <v>5310</v>
          </cell>
        </row>
        <row r="481">
          <cell r="A481">
            <v>40709</v>
          </cell>
          <cell r="G481" t="str">
            <v>shuttle</v>
          </cell>
          <cell r="O481">
            <v>6281.2</v>
          </cell>
        </row>
        <row r="482">
          <cell r="A482">
            <v>40709</v>
          </cell>
          <cell r="G482" t="str">
            <v>shuttle</v>
          </cell>
          <cell r="O482">
            <v>5366.6</v>
          </cell>
        </row>
        <row r="483">
          <cell r="A483">
            <v>40709</v>
          </cell>
          <cell r="G483" t="str">
            <v>shuttle</v>
          </cell>
          <cell r="O483">
            <v>5420.4</v>
          </cell>
        </row>
        <row r="484">
          <cell r="A484">
            <v>40709</v>
          </cell>
          <cell r="G484" t="str">
            <v>shuttle</v>
          </cell>
          <cell r="O484">
            <v>5318</v>
          </cell>
        </row>
        <row r="485">
          <cell r="A485">
            <v>40709</v>
          </cell>
          <cell r="G485" t="str">
            <v>shuttle</v>
          </cell>
          <cell r="O485">
            <v>3079.4</v>
          </cell>
        </row>
        <row r="486">
          <cell r="A486">
            <v>40709</v>
          </cell>
          <cell r="G486" t="str">
            <v>shuttle</v>
          </cell>
          <cell r="O486">
            <v>3585.2</v>
          </cell>
        </row>
        <row r="487">
          <cell r="A487">
            <v>40709</v>
          </cell>
          <cell r="G487" t="str">
            <v>shuttle</v>
          </cell>
          <cell r="O487">
            <v>3644.8</v>
          </cell>
        </row>
        <row r="488">
          <cell r="A488">
            <v>40709</v>
          </cell>
          <cell r="G488" t="str">
            <v>shuttle</v>
          </cell>
          <cell r="O488">
            <v>5414.4</v>
          </cell>
        </row>
        <row r="489">
          <cell r="A489">
            <v>40709</v>
          </cell>
          <cell r="G489" t="str">
            <v>shuttle</v>
          </cell>
          <cell r="O489">
            <v>4839.6000000000004</v>
          </cell>
        </row>
        <row r="490">
          <cell r="A490">
            <v>40709</v>
          </cell>
          <cell r="G490" t="str">
            <v>shuttle</v>
          </cell>
          <cell r="O490">
            <v>5518</v>
          </cell>
        </row>
        <row r="491">
          <cell r="A491">
            <v>40709</v>
          </cell>
          <cell r="G491" t="str">
            <v>shuttle</v>
          </cell>
          <cell r="O491">
            <v>5570.4</v>
          </cell>
        </row>
        <row r="492">
          <cell r="A492">
            <v>40709</v>
          </cell>
          <cell r="G492" t="str">
            <v>shuttle</v>
          </cell>
          <cell r="O492">
            <v>5332.8</v>
          </cell>
        </row>
        <row r="493">
          <cell r="A493">
            <v>40709</v>
          </cell>
          <cell r="G493" t="str">
            <v>shuttle</v>
          </cell>
          <cell r="O493">
            <v>3974</v>
          </cell>
        </row>
        <row r="494">
          <cell r="A494">
            <v>40709</v>
          </cell>
          <cell r="G494" t="str">
            <v>shuttle</v>
          </cell>
          <cell r="O494">
            <v>2855.8</v>
          </cell>
        </row>
        <row r="495">
          <cell r="A495">
            <v>40709</v>
          </cell>
          <cell r="G495" t="str">
            <v>shuttle</v>
          </cell>
          <cell r="O495">
            <v>5174.8</v>
          </cell>
        </row>
        <row r="496">
          <cell r="A496">
            <v>40739</v>
          </cell>
          <cell r="G496" t="str">
            <v>unit</v>
          </cell>
          <cell r="O496">
            <v>3189.34</v>
          </cell>
        </row>
        <row r="497">
          <cell r="A497">
            <v>40739</v>
          </cell>
          <cell r="G497" t="str">
            <v>unit</v>
          </cell>
          <cell r="O497">
            <v>2938.22</v>
          </cell>
        </row>
        <row r="498">
          <cell r="A498">
            <v>40739</v>
          </cell>
          <cell r="G498" t="str">
            <v>unit</v>
          </cell>
          <cell r="O498">
            <v>6306.7</v>
          </cell>
        </row>
        <row r="499">
          <cell r="A499">
            <v>40739</v>
          </cell>
          <cell r="G499" t="str">
            <v>unit</v>
          </cell>
          <cell r="O499">
            <v>3839.1</v>
          </cell>
        </row>
        <row r="500">
          <cell r="A500">
            <v>40739</v>
          </cell>
          <cell r="G500" t="str">
            <v>unit</v>
          </cell>
          <cell r="O500">
            <v>5899.84</v>
          </cell>
        </row>
        <row r="501">
          <cell r="A501">
            <v>40739</v>
          </cell>
          <cell r="G501" t="str">
            <v>unit</v>
          </cell>
          <cell r="O501">
            <v>4140.25</v>
          </cell>
        </row>
        <row r="502">
          <cell r="A502">
            <v>40739</v>
          </cell>
          <cell r="G502" t="str">
            <v>unit</v>
          </cell>
          <cell r="O502">
            <v>4488.2299999999996</v>
          </cell>
        </row>
        <row r="503">
          <cell r="A503">
            <v>40739</v>
          </cell>
          <cell r="G503" t="str">
            <v>unit</v>
          </cell>
          <cell r="O503">
            <v>3204.34</v>
          </cell>
        </row>
        <row r="504">
          <cell r="A504">
            <v>40739</v>
          </cell>
          <cell r="G504" t="str">
            <v>unit</v>
          </cell>
          <cell r="O504">
            <v>4210.32</v>
          </cell>
        </row>
        <row r="505">
          <cell r="A505">
            <v>40739</v>
          </cell>
          <cell r="G505" t="str">
            <v>unit</v>
          </cell>
          <cell r="O505">
            <v>1926.07</v>
          </cell>
        </row>
        <row r="506">
          <cell r="A506">
            <v>40739</v>
          </cell>
          <cell r="G506" t="str">
            <v>unit</v>
          </cell>
          <cell r="O506">
            <v>3534</v>
          </cell>
        </row>
        <row r="507">
          <cell r="A507">
            <v>40739</v>
          </cell>
          <cell r="G507" t="str">
            <v>unit</v>
          </cell>
          <cell r="O507">
            <v>2976.84</v>
          </cell>
        </row>
        <row r="508">
          <cell r="A508">
            <v>40739</v>
          </cell>
          <cell r="G508" t="str">
            <v>unit</v>
          </cell>
          <cell r="O508">
            <v>3182.14</v>
          </cell>
        </row>
        <row r="509">
          <cell r="A509">
            <v>40739</v>
          </cell>
          <cell r="G509" t="str">
            <v>unit</v>
          </cell>
          <cell r="O509">
            <v>5545.97</v>
          </cell>
        </row>
        <row r="510">
          <cell r="A510">
            <v>40739</v>
          </cell>
          <cell r="G510" t="str">
            <v>unit</v>
          </cell>
          <cell r="O510">
            <v>3548.3935000000001</v>
          </cell>
        </row>
        <row r="511">
          <cell r="A511">
            <v>40739</v>
          </cell>
          <cell r="G511" t="str">
            <v>unit</v>
          </cell>
          <cell r="O511">
            <v>3240.8</v>
          </cell>
        </row>
        <row r="512">
          <cell r="A512">
            <v>40739</v>
          </cell>
          <cell r="G512" t="str">
            <v>unit</v>
          </cell>
          <cell r="O512">
            <v>4283.4399999999996</v>
          </cell>
        </row>
        <row r="513">
          <cell r="A513">
            <v>40739</v>
          </cell>
          <cell r="G513" t="str">
            <v>unit</v>
          </cell>
          <cell r="O513">
            <v>2829.84</v>
          </cell>
        </row>
        <row r="514">
          <cell r="A514">
            <v>40739</v>
          </cell>
          <cell r="G514" t="str">
            <v>unit</v>
          </cell>
          <cell r="O514">
            <v>3548.34</v>
          </cell>
        </row>
        <row r="515">
          <cell r="A515">
            <v>40739</v>
          </cell>
          <cell r="G515" t="str">
            <v>shuttle</v>
          </cell>
          <cell r="O515">
            <v>3582.2</v>
          </cell>
        </row>
        <row r="516">
          <cell r="A516">
            <v>40739</v>
          </cell>
          <cell r="G516" t="str">
            <v>shuttle</v>
          </cell>
          <cell r="O516">
            <v>3411.15</v>
          </cell>
        </row>
        <row r="517">
          <cell r="A517">
            <v>40739</v>
          </cell>
          <cell r="G517" t="str">
            <v>shuttle</v>
          </cell>
          <cell r="O517">
            <v>3919.24</v>
          </cell>
        </row>
        <row r="518">
          <cell r="A518">
            <v>40739</v>
          </cell>
          <cell r="G518" t="str">
            <v>shuttle</v>
          </cell>
          <cell r="O518">
            <v>5294.8</v>
          </cell>
        </row>
        <row r="519">
          <cell r="A519">
            <v>40739</v>
          </cell>
          <cell r="G519" t="str">
            <v>shuttle</v>
          </cell>
          <cell r="O519">
            <v>6265.37</v>
          </cell>
        </row>
        <row r="520">
          <cell r="A520">
            <v>40739</v>
          </cell>
          <cell r="G520" t="str">
            <v>shuttle</v>
          </cell>
          <cell r="O520">
            <v>5350.61</v>
          </cell>
        </row>
        <row r="521">
          <cell r="A521">
            <v>40739</v>
          </cell>
          <cell r="G521" t="str">
            <v>shuttle</v>
          </cell>
          <cell r="O521">
            <v>5401.89</v>
          </cell>
        </row>
        <row r="522">
          <cell r="A522">
            <v>40739</v>
          </cell>
          <cell r="G522" t="str">
            <v>shuttle</v>
          </cell>
          <cell r="O522">
            <v>5301.05</v>
          </cell>
        </row>
        <row r="523">
          <cell r="A523">
            <v>40739</v>
          </cell>
          <cell r="G523" t="str">
            <v>shuttle</v>
          </cell>
          <cell r="O523">
            <v>3069.34</v>
          </cell>
        </row>
        <row r="524">
          <cell r="A524">
            <v>40739</v>
          </cell>
          <cell r="G524" t="str">
            <v>shuttle</v>
          </cell>
          <cell r="O524">
            <v>3575.32</v>
          </cell>
        </row>
        <row r="525">
          <cell r="A525">
            <v>40739</v>
          </cell>
          <cell r="G525" t="str">
            <v>shuttle</v>
          </cell>
          <cell r="O525">
            <v>3636.93</v>
          </cell>
        </row>
        <row r="526">
          <cell r="A526">
            <v>40739</v>
          </cell>
          <cell r="G526" t="str">
            <v>shuttle</v>
          </cell>
          <cell r="O526">
            <v>5396.04</v>
          </cell>
        </row>
        <row r="527">
          <cell r="A527">
            <v>40739</v>
          </cell>
          <cell r="G527" t="str">
            <v>shuttle</v>
          </cell>
          <cell r="O527">
            <v>4820.6099999999997</v>
          </cell>
        </row>
        <row r="528">
          <cell r="A528">
            <v>40739</v>
          </cell>
          <cell r="G528" t="str">
            <v>shuttle</v>
          </cell>
          <cell r="O528">
            <v>5501.05</v>
          </cell>
        </row>
        <row r="529">
          <cell r="A529">
            <v>40739</v>
          </cell>
          <cell r="G529" t="str">
            <v>shuttle</v>
          </cell>
          <cell r="O529">
            <v>5551.89</v>
          </cell>
        </row>
        <row r="530">
          <cell r="A530">
            <v>40739</v>
          </cell>
          <cell r="G530" t="str">
            <v>shuttle</v>
          </cell>
          <cell r="O530">
            <v>5317.73</v>
          </cell>
        </row>
        <row r="531">
          <cell r="A531">
            <v>40739</v>
          </cell>
          <cell r="G531" t="str">
            <v>shuttle</v>
          </cell>
          <cell r="O531">
            <v>3962.4</v>
          </cell>
        </row>
        <row r="532">
          <cell r="A532">
            <v>40739</v>
          </cell>
          <cell r="G532" t="str">
            <v>shuttle</v>
          </cell>
          <cell r="O532">
            <v>2855.8</v>
          </cell>
        </row>
        <row r="533">
          <cell r="A533">
            <v>40739</v>
          </cell>
          <cell r="G533" t="str">
            <v>shuttle</v>
          </cell>
          <cell r="O533">
            <v>5158.43</v>
          </cell>
        </row>
        <row r="534">
          <cell r="A534">
            <v>40770</v>
          </cell>
          <cell r="G534" t="str">
            <v>unit</v>
          </cell>
          <cell r="O534">
            <v>3179.22</v>
          </cell>
        </row>
        <row r="535">
          <cell r="A535">
            <v>40770</v>
          </cell>
          <cell r="G535" t="str">
            <v>unit</v>
          </cell>
          <cell r="O535">
            <v>2929.28</v>
          </cell>
        </row>
        <row r="536">
          <cell r="A536">
            <v>40770</v>
          </cell>
          <cell r="G536" t="str">
            <v>unit</v>
          </cell>
          <cell r="O536">
            <v>6260.8</v>
          </cell>
        </row>
        <row r="537">
          <cell r="A537">
            <v>40770</v>
          </cell>
          <cell r="G537" t="str">
            <v>unit</v>
          </cell>
          <cell r="O537">
            <v>3821.3</v>
          </cell>
        </row>
        <row r="538">
          <cell r="A538">
            <v>40770</v>
          </cell>
          <cell r="G538" t="str">
            <v>unit</v>
          </cell>
          <cell r="O538">
            <v>5862.16</v>
          </cell>
        </row>
        <row r="539">
          <cell r="A539">
            <v>40770</v>
          </cell>
          <cell r="G539" t="str">
            <v>unit</v>
          </cell>
          <cell r="O539">
            <v>4120.75</v>
          </cell>
        </row>
        <row r="540">
          <cell r="A540">
            <v>40770</v>
          </cell>
          <cell r="G540" t="str">
            <v>unit</v>
          </cell>
          <cell r="O540">
            <v>4461.09</v>
          </cell>
        </row>
        <row r="541">
          <cell r="A541">
            <v>40770</v>
          </cell>
          <cell r="G541" t="str">
            <v>unit</v>
          </cell>
          <cell r="O541">
            <v>3184.22</v>
          </cell>
        </row>
        <row r="542">
          <cell r="A542">
            <v>40770</v>
          </cell>
          <cell r="G542" t="str">
            <v>unit</v>
          </cell>
          <cell r="O542">
            <v>4184.34</v>
          </cell>
        </row>
        <row r="543">
          <cell r="A543">
            <v>40770</v>
          </cell>
          <cell r="G543" t="str">
            <v>unit</v>
          </cell>
          <cell r="O543">
            <v>1921.81</v>
          </cell>
        </row>
        <row r="544">
          <cell r="A544">
            <v>40770</v>
          </cell>
          <cell r="G544" t="str">
            <v>unit</v>
          </cell>
          <cell r="O544">
            <v>3514.5</v>
          </cell>
        </row>
        <row r="545">
          <cell r="A545">
            <v>40770</v>
          </cell>
          <cell r="G545" t="str">
            <v>unit</v>
          </cell>
          <cell r="O545">
            <v>2964.33</v>
          </cell>
        </row>
        <row r="546">
          <cell r="A546">
            <v>40770</v>
          </cell>
          <cell r="G546" t="str">
            <v>unit</v>
          </cell>
          <cell r="O546">
            <v>3169.62</v>
          </cell>
        </row>
        <row r="547">
          <cell r="A547">
            <v>40770</v>
          </cell>
          <cell r="G547" t="str">
            <v>unit</v>
          </cell>
          <cell r="O547">
            <v>5509.51</v>
          </cell>
        </row>
        <row r="548">
          <cell r="A548">
            <v>40770</v>
          </cell>
          <cell r="G548" t="str">
            <v>unit</v>
          </cell>
          <cell r="O548">
            <v>3698.6085000000003</v>
          </cell>
        </row>
        <row r="549">
          <cell r="A549">
            <v>40770</v>
          </cell>
          <cell r="G549" t="str">
            <v>unit</v>
          </cell>
          <cell r="O549">
            <v>3222.35</v>
          </cell>
        </row>
        <row r="550">
          <cell r="A550">
            <v>40770</v>
          </cell>
          <cell r="G550" t="str">
            <v>unit</v>
          </cell>
          <cell r="O550">
            <v>4257.28</v>
          </cell>
        </row>
        <row r="551">
          <cell r="A551">
            <v>40770</v>
          </cell>
          <cell r="G551" t="str">
            <v>unit</v>
          </cell>
          <cell r="O551">
            <v>2817.33</v>
          </cell>
        </row>
        <row r="552">
          <cell r="A552">
            <v>40770</v>
          </cell>
          <cell r="G552" t="str">
            <v>unit</v>
          </cell>
          <cell r="O552">
            <v>3528.22</v>
          </cell>
        </row>
        <row r="553">
          <cell r="A553">
            <v>40770</v>
          </cell>
          <cell r="G553" t="str">
            <v>shuttle</v>
          </cell>
          <cell r="O553">
            <v>3555.8</v>
          </cell>
        </row>
        <row r="554">
          <cell r="A554">
            <v>40770</v>
          </cell>
          <cell r="G554" t="str">
            <v>shuttle</v>
          </cell>
          <cell r="O554">
            <v>3390.6</v>
          </cell>
        </row>
        <row r="555">
          <cell r="A555">
            <v>40770</v>
          </cell>
          <cell r="G555" t="str">
            <v>shuttle</v>
          </cell>
          <cell r="O555">
            <v>3894.88</v>
          </cell>
        </row>
        <row r="556">
          <cell r="A556">
            <v>40770</v>
          </cell>
          <cell r="G556" t="str">
            <v>shuttle</v>
          </cell>
          <cell r="O556">
            <v>5249.2</v>
          </cell>
        </row>
        <row r="557">
          <cell r="A557">
            <v>40770</v>
          </cell>
          <cell r="G557" t="str">
            <v>shuttle</v>
          </cell>
          <cell r="O557">
            <v>6217.88</v>
          </cell>
        </row>
        <row r="558">
          <cell r="A558">
            <v>40770</v>
          </cell>
          <cell r="G558" t="str">
            <v>shuttle</v>
          </cell>
          <cell r="O558">
            <v>5318.63</v>
          </cell>
        </row>
        <row r="559">
          <cell r="A559">
            <v>40770</v>
          </cell>
          <cell r="G559" t="str">
            <v>shuttle</v>
          </cell>
          <cell r="O559">
            <v>5346.36</v>
          </cell>
        </row>
        <row r="560">
          <cell r="A560">
            <v>40770</v>
          </cell>
          <cell r="G560" t="str">
            <v>shuttle</v>
          </cell>
          <cell r="O560">
            <v>5250.2</v>
          </cell>
        </row>
        <row r="561">
          <cell r="A561">
            <v>40770</v>
          </cell>
          <cell r="G561" t="str">
            <v>shuttle</v>
          </cell>
          <cell r="O561">
            <v>3049.22</v>
          </cell>
        </row>
        <row r="562">
          <cell r="A562">
            <v>40770</v>
          </cell>
          <cell r="G562" t="str">
            <v>shuttle</v>
          </cell>
          <cell r="O562">
            <v>3545.68</v>
          </cell>
        </row>
        <row r="563">
          <cell r="A563">
            <v>40770</v>
          </cell>
          <cell r="G563" t="str">
            <v>shuttle</v>
          </cell>
          <cell r="O563">
            <v>3621.19</v>
          </cell>
        </row>
        <row r="564">
          <cell r="A564">
            <v>40770</v>
          </cell>
          <cell r="G564" t="str">
            <v>shuttle</v>
          </cell>
          <cell r="O564">
            <v>5340.96</v>
          </cell>
        </row>
        <row r="565">
          <cell r="A565">
            <v>40770</v>
          </cell>
          <cell r="G565" t="str">
            <v>shuttle</v>
          </cell>
          <cell r="O565">
            <v>4763.6400000000003</v>
          </cell>
        </row>
        <row r="566">
          <cell r="A566">
            <v>40770</v>
          </cell>
          <cell r="G566" t="str">
            <v>shuttle</v>
          </cell>
          <cell r="O566">
            <v>5450.2</v>
          </cell>
        </row>
        <row r="567">
          <cell r="A567">
            <v>40770</v>
          </cell>
          <cell r="G567" t="str">
            <v>shuttle</v>
          </cell>
          <cell r="O567">
            <v>5496.36</v>
          </cell>
        </row>
        <row r="568">
          <cell r="A568">
            <v>40770</v>
          </cell>
          <cell r="G568" t="str">
            <v>shuttle</v>
          </cell>
          <cell r="O568">
            <v>5272.52</v>
          </cell>
        </row>
        <row r="569">
          <cell r="A569">
            <v>40770</v>
          </cell>
          <cell r="G569" t="str">
            <v>shuttle</v>
          </cell>
          <cell r="O569">
            <v>3939.2</v>
          </cell>
        </row>
        <row r="570">
          <cell r="A570">
            <v>40770</v>
          </cell>
          <cell r="G570" t="str">
            <v>shuttle</v>
          </cell>
          <cell r="O570">
            <v>2837.35</v>
          </cell>
        </row>
        <row r="571">
          <cell r="A571">
            <v>40770</v>
          </cell>
          <cell r="G571" t="str">
            <v>shuttle</v>
          </cell>
          <cell r="O571">
            <v>5125.6899999999996</v>
          </cell>
        </row>
        <row r="572">
          <cell r="A572">
            <v>40801</v>
          </cell>
          <cell r="G572" t="str">
            <v>unit</v>
          </cell>
          <cell r="O572">
            <v>3179.22</v>
          </cell>
        </row>
        <row r="573">
          <cell r="A573">
            <v>40801</v>
          </cell>
          <cell r="G573" t="str">
            <v>unit</v>
          </cell>
          <cell r="O573">
            <v>3204.28</v>
          </cell>
        </row>
        <row r="574">
          <cell r="A574">
            <v>40801</v>
          </cell>
          <cell r="G574" t="str">
            <v>unit</v>
          </cell>
          <cell r="O574">
            <v>6260.8</v>
          </cell>
        </row>
        <row r="575">
          <cell r="A575">
            <v>40801</v>
          </cell>
          <cell r="G575" t="str">
            <v>unit</v>
          </cell>
          <cell r="O575">
            <v>3821.3</v>
          </cell>
        </row>
        <row r="576">
          <cell r="A576">
            <v>40801</v>
          </cell>
          <cell r="G576" t="str">
            <v>unit</v>
          </cell>
          <cell r="O576">
            <v>5862.16</v>
          </cell>
        </row>
        <row r="577">
          <cell r="A577">
            <v>40801</v>
          </cell>
          <cell r="G577" t="str">
            <v>unit</v>
          </cell>
          <cell r="O577">
            <v>4120.75</v>
          </cell>
        </row>
        <row r="578">
          <cell r="A578">
            <v>40801</v>
          </cell>
          <cell r="G578" t="str">
            <v>unit</v>
          </cell>
          <cell r="O578">
            <v>4461.09</v>
          </cell>
        </row>
        <row r="579">
          <cell r="A579">
            <v>40801</v>
          </cell>
          <cell r="G579" t="str">
            <v>unit</v>
          </cell>
          <cell r="O579">
            <v>3184.22</v>
          </cell>
        </row>
        <row r="580">
          <cell r="A580">
            <v>40801</v>
          </cell>
          <cell r="G580" t="str">
            <v>unit</v>
          </cell>
          <cell r="O580">
            <v>4175.68</v>
          </cell>
        </row>
        <row r="581">
          <cell r="A581">
            <v>40801</v>
          </cell>
          <cell r="G581" t="str">
            <v>unit</v>
          </cell>
          <cell r="O581">
            <v>1921.81</v>
          </cell>
        </row>
        <row r="582">
          <cell r="A582">
            <v>40801</v>
          </cell>
          <cell r="G582" t="str">
            <v>unit</v>
          </cell>
          <cell r="O582">
            <v>3508</v>
          </cell>
        </row>
        <row r="583">
          <cell r="A583">
            <v>40801</v>
          </cell>
          <cell r="G583" t="str">
            <v>unit</v>
          </cell>
          <cell r="O583">
            <v>2960.16</v>
          </cell>
        </row>
        <row r="584">
          <cell r="A584">
            <v>40801</v>
          </cell>
          <cell r="G584" t="str">
            <v>unit</v>
          </cell>
          <cell r="O584">
            <v>3169.62</v>
          </cell>
        </row>
        <row r="585">
          <cell r="A585">
            <v>40801</v>
          </cell>
          <cell r="G585" t="str">
            <v>unit</v>
          </cell>
          <cell r="O585">
            <v>5509.51</v>
          </cell>
        </row>
        <row r="586">
          <cell r="A586">
            <v>40801</v>
          </cell>
          <cell r="G586" t="str">
            <v>unit</v>
          </cell>
          <cell r="O586">
            <v>3691.0974999999999</v>
          </cell>
        </row>
        <row r="587">
          <cell r="A587">
            <v>40801</v>
          </cell>
          <cell r="G587" t="str">
            <v>unit</v>
          </cell>
          <cell r="O587">
            <v>3216.2</v>
          </cell>
        </row>
        <row r="588">
          <cell r="A588">
            <v>40801</v>
          </cell>
          <cell r="G588" t="str">
            <v>unit</v>
          </cell>
          <cell r="O588">
            <v>4248.5600000000004</v>
          </cell>
        </row>
        <row r="589">
          <cell r="A589">
            <v>40801</v>
          </cell>
          <cell r="G589" t="str">
            <v>unit</v>
          </cell>
          <cell r="O589">
            <v>2813.16</v>
          </cell>
        </row>
        <row r="590">
          <cell r="A590">
            <v>40801</v>
          </cell>
          <cell r="G590" t="str">
            <v>unit</v>
          </cell>
          <cell r="O590">
            <v>3778.22</v>
          </cell>
        </row>
        <row r="591">
          <cell r="A591">
            <v>40801</v>
          </cell>
          <cell r="G591" t="str">
            <v>shuttle</v>
          </cell>
          <cell r="O591">
            <v>3555.8</v>
          </cell>
        </row>
        <row r="592">
          <cell r="A592">
            <v>40801</v>
          </cell>
          <cell r="G592" t="str">
            <v>shuttle</v>
          </cell>
          <cell r="O592">
            <v>3390.6</v>
          </cell>
        </row>
        <row r="593">
          <cell r="A593">
            <v>40801</v>
          </cell>
          <cell r="G593" t="str">
            <v>shuttle</v>
          </cell>
          <cell r="O593">
            <v>3886.76</v>
          </cell>
        </row>
        <row r="594">
          <cell r="A594">
            <v>40801</v>
          </cell>
          <cell r="G594" t="str">
            <v>shuttle</v>
          </cell>
          <cell r="O594">
            <v>5249.2</v>
          </cell>
        </row>
        <row r="595">
          <cell r="A595">
            <v>40801</v>
          </cell>
          <cell r="G595" t="str">
            <v>shuttle</v>
          </cell>
          <cell r="O595">
            <v>6314.88</v>
          </cell>
        </row>
        <row r="596">
          <cell r="A596">
            <v>40801</v>
          </cell>
          <cell r="G596" t="str">
            <v>shuttle</v>
          </cell>
          <cell r="O596">
            <v>5318.63</v>
          </cell>
        </row>
        <row r="597">
          <cell r="A597">
            <v>40801</v>
          </cell>
          <cell r="G597" t="str">
            <v>shuttle</v>
          </cell>
          <cell r="O597">
            <v>5346.36</v>
          </cell>
        </row>
        <row r="598">
          <cell r="A598">
            <v>40801</v>
          </cell>
          <cell r="G598" t="str">
            <v>shuttle</v>
          </cell>
          <cell r="O598">
            <v>5250.2</v>
          </cell>
        </row>
        <row r="599">
          <cell r="A599">
            <v>40801</v>
          </cell>
          <cell r="G599" t="str">
            <v>shuttle</v>
          </cell>
          <cell r="O599">
            <v>3049.22</v>
          </cell>
        </row>
        <row r="600">
          <cell r="A600">
            <v>40801</v>
          </cell>
          <cell r="G600" t="str">
            <v>shuttle</v>
          </cell>
          <cell r="O600">
            <v>3545.68</v>
          </cell>
        </row>
        <row r="601">
          <cell r="A601">
            <v>40801</v>
          </cell>
          <cell r="G601" t="str">
            <v>shuttle</v>
          </cell>
          <cell r="O601">
            <v>3621.19</v>
          </cell>
        </row>
        <row r="602">
          <cell r="A602">
            <v>40801</v>
          </cell>
          <cell r="G602" t="str">
            <v>shuttle</v>
          </cell>
          <cell r="O602">
            <v>5340.96</v>
          </cell>
        </row>
        <row r="603">
          <cell r="A603">
            <v>40801</v>
          </cell>
          <cell r="G603" t="str">
            <v>shuttle</v>
          </cell>
          <cell r="O603">
            <v>4763.6400000000003</v>
          </cell>
        </row>
        <row r="604">
          <cell r="A604">
            <v>40801</v>
          </cell>
          <cell r="G604" t="str">
            <v>shuttle</v>
          </cell>
          <cell r="O604">
            <v>5450.2</v>
          </cell>
        </row>
        <row r="605">
          <cell r="A605">
            <v>40801</v>
          </cell>
          <cell r="G605" t="str">
            <v>shuttle</v>
          </cell>
          <cell r="O605">
            <v>5496.36</v>
          </cell>
        </row>
        <row r="606">
          <cell r="A606">
            <v>40801</v>
          </cell>
          <cell r="G606" t="str">
            <v>shuttle</v>
          </cell>
          <cell r="O606">
            <v>5272.52</v>
          </cell>
        </row>
        <row r="607">
          <cell r="A607">
            <v>40801</v>
          </cell>
          <cell r="G607" t="str">
            <v>shuttle</v>
          </cell>
          <cell r="O607">
            <v>4139.2</v>
          </cell>
        </row>
        <row r="608">
          <cell r="A608">
            <v>40801</v>
          </cell>
          <cell r="G608" t="str">
            <v>shuttle</v>
          </cell>
          <cell r="O608">
            <v>2831.2</v>
          </cell>
        </row>
        <row r="609">
          <cell r="A609">
            <v>40801</v>
          </cell>
          <cell r="G609" t="str">
            <v>shuttle</v>
          </cell>
          <cell r="O609">
            <v>5125.6899999999996</v>
          </cell>
        </row>
        <row r="610">
          <cell r="A610">
            <v>40831</v>
          </cell>
          <cell r="G610" t="str">
            <v>unit</v>
          </cell>
          <cell r="O610">
            <v>3174.16</v>
          </cell>
        </row>
        <row r="611">
          <cell r="A611">
            <v>40831</v>
          </cell>
          <cell r="G611" t="str">
            <v>unit</v>
          </cell>
          <cell r="O611">
            <v>3201.3</v>
          </cell>
        </row>
        <row r="612">
          <cell r="A612">
            <v>40831</v>
          </cell>
          <cell r="G612" t="str">
            <v>unit</v>
          </cell>
          <cell r="O612">
            <v>6245.5</v>
          </cell>
        </row>
        <row r="613">
          <cell r="A613">
            <v>40831</v>
          </cell>
          <cell r="G613" t="str">
            <v>unit</v>
          </cell>
          <cell r="O613">
            <v>3812.4</v>
          </cell>
        </row>
        <row r="614">
          <cell r="A614">
            <v>40831</v>
          </cell>
          <cell r="G614" t="str">
            <v>unit</v>
          </cell>
          <cell r="O614">
            <v>5849.6</v>
          </cell>
        </row>
        <row r="615">
          <cell r="A615">
            <v>40831</v>
          </cell>
          <cell r="G615" t="str">
            <v>unit</v>
          </cell>
          <cell r="O615">
            <v>4111</v>
          </cell>
        </row>
        <row r="616">
          <cell r="A616">
            <v>40831</v>
          </cell>
          <cell r="G616" t="str">
            <v>unit</v>
          </cell>
          <cell r="O616">
            <v>4447.5200000000004</v>
          </cell>
        </row>
        <row r="617">
          <cell r="A617">
            <v>40831</v>
          </cell>
          <cell r="G617" t="str">
            <v>unit</v>
          </cell>
          <cell r="O617">
            <v>3424.16</v>
          </cell>
        </row>
        <row r="618">
          <cell r="A618">
            <v>40831</v>
          </cell>
          <cell r="G618" t="str">
            <v>unit</v>
          </cell>
          <cell r="O618">
            <v>4349.0200000000004</v>
          </cell>
        </row>
        <row r="619">
          <cell r="A619">
            <v>40831</v>
          </cell>
          <cell r="G619" t="str">
            <v>unit</v>
          </cell>
          <cell r="O619">
            <v>2010.68</v>
          </cell>
        </row>
        <row r="620">
          <cell r="A620">
            <v>40831</v>
          </cell>
          <cell r="G620" t="str">
            <v>unit</v>
          </cell>
          <cell r="O620">
            <v>3686.5</v>
          </cell>
        </row>
        <row r="621">
          <cell r="A621">
            <v>40831</v>
          </cell>
          <cell r="G621" t="str">
            <v>unit</v>
          </cell>
          <cell r="O621">
            <v>3028.99</v>
          </cell>
        </row>
        <row r="622">
          <cell r="A622">
            <v>40831</v>
          </cell>
          <cell r="G622" t="str">
            <v>unit</v>
          </cell>
          <cell r="O622">
            <v>3299.36</v>
          </cell>
        </row>
        <row r="623">
          <cell r="A623">
            <v>40831</v>
          </cell>
          <cell r="G623" t="str">
            <v>unit</v>
          </cell>
          <cell r="O623">
            <v>5641.28</v>
          </cell>
        </row>
        <row r="624">
          <cell r="A624">
            <v>40831</v>
          </cell>
          <cell r="G624" t="str">
            <v>unit</v>
          </cell>
          <cell r="O624">
            <v>3818.7159999999999</v>
          </cell>
        </row>
        <row r="625">
          <cell r="A625">
            <v>40831</v>
          </cell>
          <cell r="G625" t="str">
            <v>unit</v>
          </cell>
          <cell r="O625">
            <v>3786.05</v>
          </cell>
        </row>
        <row r="626">
          <cell r="A626">
            <v>40831</v>
          </cell>
          <cell r="G626" t="str">
            <v>unit</v>
          </cell>
          <cell r="O626">
            <v>4862.84</v>
          </cell>
        </row>
        <row r="627">
          <cell r="A627">
            <v>40831</v>
          </cell>
          <cell r="G627" t="str">
            <v>unit</v>
          </cell>
          <cell r="O627">
            <v>3384.99</v>
          </cell>
        </row>
        <row r="628">
          <cell r="A628">
            <v>40831</v>
          </cell>
          <cell r="G628" t="str">
            <v>unit</v>
          </cell>
          <cell r="O628">
            <v>3768.16</v>
          </cell>
        </row>
        <row r="629">
          <cell r="A629">
            <v>40831</v>
          </cell>
          <cell r="G629" t="str">
            <v>shuttle</v>
          </cell>
          <cell r="O629">
            <v>3547</v>
          </cell>
        </row>
        <row r="630">
          <cell r="A630">
            <v>40831</v>
          </cell>
          <cell r="G630" t="str">
            <v>shuttle</v>
          </cell>
          <cell r="O630">
            <v>3383.75</v>
          </cell>
        </row>
        <row r="631">
          <cell r="A631">
            <v>40831</v>
          </cell>
          <cell r="G631" t="str">
            <v>shuttle</v>
          </cell>
          <cell r="O631">
            <v>4026.64</v>
          </cell>
        </row>
        <row r="632">
          <cell r="A632">
            <v>40831</v>
          </cell>
          <cell r="G632" t="str">
            <v>shuttle</v>
          </cell>
          <cell r="O632">
            <v>5234</v>
          </cell>
        </row>
        <row r="633">
          <cell r="A633">
            <v>40831</v>
          </cell>
          <cell r="G633" t="str">
            <v>shuttle</v>
          </cell>
          <cell r="O633">
            <v>6299.05</v>
          </cell>
        </row>
        <row r="634">
          <cell r="A634">
            <v>40831</v>
          </cell>
          <cell r="G634" t="str">
            <v>shuttle</v>
          </cell>
          <cell r="O634">
            <v>5302.64</v>
          </cell>
        </row>
        <row r="635">
          <cell r="A635">
            <v>40831</v>
          </cell>
          <cell r="G635" t="str">
            <v>shuttle</v>
          </cell>
          <cell r="O635">
            <v>5447.85</v>
          </cell>
        </row>
        <row r="636">
          <cell r="A636">
            <v>40831</v>
          </cell>
          <cell r="G636" t="str">
            <v>shuttle</v>
          </cell>
          <cell r="O636">
            <v>5353.25</v>
          </cell>
        </row>
        <row r="637">
          <cell r="A637">
            <v>40831</v>
          </cell>
          <cell r="G637" t="str">
            <v>shuttle</v>
          </cell>
          <cell r="O637">
            <v>3239.16</v>
          </cell>
        </row>
        <row r="638">
          <cell r="A638">
            <v>40831</v>
          </cell>
          <cell r="G638" t="str">
            <v>shuttle</v>
          </cell>
          <cell r="O638">
            <v>3655.8</v>
          </cell>
        </row>
        <row r="639">
          <cell r="A639">
            <v>40831</v>
          </cell>
          <cell r="G639" t="str">
            <v>shuttle</v>
          </cell>
          <cell r="O639">
            <v>3713.32</v>
          </cell>
        </row>
        <row r="640">
          <cell r="A640">
            <v>40831</v>
          </cell>
          <cell r="G640" t="str">
            <v>shuttle</v>
          </cell>
          <cell r="O640">
            <v>5442.6</v>
          </cell>
        </row>
        <row r="641">
          <cell r="A641">
            <v>40831</v>
          </cell>
          <cell r="G641" t="str">
            <v>shuttle</v>
          </cell>
          <cell r="O641">
            <v>4864.6499999999996</v>
          </cell>
        </row>
        <row r="642">
          <cell r="A642">
            <v>40831</v>
          </cell>
          <cell r="G642" t="str">
            <v>shuttle</v>
          </cell>
          <cell r="O642">
            <v>5633.25</v>
          </cell>
        </row>
        <row r="643">
          <cell r="A643">
            <v>40831</v>
          </cell>
          <cell r="G643" t="str">
            <v>shuttle</v>
          </cell>
          <cell r="O643">
            <v>5677.85</v>
          </cell>
        </row>
        <row r="644">
          <cell r="A644">
            <v>40831</v>
          </cell>
          <cell r="G644" t="str">
            <v>shuttle</v>
          </cell>
          <cell r="O644">
            <v>5457.45</v>
          </cell>
        </row>
        <row r="645">
          <cell r="A645">
            <v>40831</v>
          </cell>
          <cell r="G645" t="str">
            <v>shuttle</v>
          </cell>
          <cell r="O645">
            <v>4127.6000000000004</v>
          </cell>
        </row>
        <row r="646">
          <cell r="A646">
            <v>40831</v>
          </cell>
          <cell r="G646" t="str">
            <v>shuttle</v>
          </cell>
          <cell r="O646">
            <v>2961.05</v>
          </cell>
        </row>
        <row r="647">
          <cell r="A647">
            <v>40831</v>
          </cell>
          <cell r="G647" t="str">
            <v>shuttle</v>
          </cell>
          <cell r="O647">
            <v>5109.32</v>
          </cell>
        </row>
        <row r="648">
          <cell r="A648">
            <v>40862</v>
          </cell>
          <cell r="G648" t="str">
            <v>unit</v>
          </cell>
          <cell r="O648">
            <v>3169.1</v>
          </cell>
        </row>
        <row r="649">
          <cell r="A649">
            <v>40862</v>
          </cell>
          <cell r="G649" t="str">
            <v>unit</v>
          </cell>
          <cell r="O649">
            <v>3198.32</v>
          </cell>
        </row>
        <row r="650">
          <cell r="A650">
            <v>40862</v>
          </cell>
          <cell r="G650" t="str">
            <v>unit</v>
          </cell>
          <cell r="O650">
            <v>6230.2</v>
          </cell>
        </row>
        <row r="651">
          <cell r="A651">
            <v>40862</v>
          </cell>
          <cell r="G651" t="str">
            <v>unit</v>
          </cell>
          <cell r="O651">
            <v>3803.5</v>
          </cell>
        </row>
        <row r="652">
          <cell r="A652">
            <v>40862</v>
          </cell>
          <cell r="G652" t="str">
            <v>unit</v>
          </cell>
          <cell r="O652">
            <v>5837.04</v>
          </cell>
        </row>
        <row r="653">
          <cell r="A653">
            <v>40862</v>
          </cell>
          <cell r="G653" t="str">
            <v>unit</v>
          </cell>
          <cell r="O653">
            <v>4101.25</v>
          </cell>
        </row>
        <row r="654">
          <cell r="A654">
            <v>40862</v>
          </cell>
          <cell r="G654" t="str">
            <v>unit</v>
          </cell>
          <cell r="O654">
            <v>4433.95</v>
          </cell>
        </row>
        <row r="655">
          <cell r="A655">
            <v>40862</v>
          </cell>
          <cell r="G655" t="str">
            <v>unit</v>
          </cell>
          <cell r="O655">
            <v>3414.1</v>
          </cell>
        </row>
        <row r="656">
          <cell r="A656">
            <v>40862</v>
          </cell>
          <cell r="G656" t="str">
            <v>unit</v>
          </cell>
          <cell r="O656">
            <v>4340.3599999999997</v>
          </cell>
        </row>
        <row r="657">
          <cell r="A657">
            <v>40862</v>
          </cell>
          <cell r="G657" t="str">
            <v>unit</v>
          </cell>
          <cell r="O657">
            <v>2008.55</v>
          </cell>
        </row>
        <row r="658">
          <cell r="A658">
            <v>40862</v>
          </cell>
          <cell r="G658" t="str">
            <v>unit</v>
          </cell>
          <cell r="O658">
            <v>3680</v>
          </cell>
        </row>
        <row r="659">
          <cell r="A659">
            <v>40862</v>
          </cell>
          <cell r="G659" t="str">
            <v>unit</v>
          </cell>
          <cell r="O659">
            <v>3024.82</v>
          </cell>
        </row>
        <row r="660">
          <cell r="A660">
            <v>40862</v>
          </cell>
          <cell r="G660" t="str">
            <v>unit</v>
          </cell>
          <cell r="O660">
            <v>3293.1</v>
          </cell>
        </row>
        <row r="661">
          <cell r="A661">
            <v>40862</v>
          </cell>
          <cell r="G661" t="str">
            <v>unit</v>
          </cell>
          <cell r="O661">
            <v>5623.05</v>
          </cell>
        </row>
        <row r="662">
          <cell r="A662">
            <v>40862</v>
          </cell>
          <cell r="G662" t="str">
            <v>unit</v>
          </cell>
          <cell r="O662">
            <v>3736.2049999999999</v>
          </cell>
        </row>
        <row r="663">
          <cell r="A663">
            <v>40862</v>
          </cell>
          <cell r="G663" t="str">
            <v>unit</v>
          </cell>
          <cell r="O663">
            <v>3779.9</v>
          </cell>
        </row>
        <row r="664">
          <cell r="A664">
            <v>40862</v>
          </cell>
          <cell r="G664" t="str">
            <v>unit</v>
          </cell>
          <cell r="O664">
            <v>4854.12</v>
          </cell>
        </row>
        <row r="665">
          <cell r="A665">
            <v>40862</v>
          </cell>
          <cell r="G665" t="str">
            <v>unit</v>
          </cell>
          <cell r="O665">
            <v>3380.82</v>
          </cell>
        </row>
        <row r="666">
          <cell r="A666">
            <v>40862</v>
          </cell>
          <cell r="G666" t="str">
            <v>unit</v>
          </cell>
          <cell r="O666">
            <v>3758.1</v>
          </cell>
        </row>
        <row r="667">
          <cell r="A667">
            <v>40862</v>
          </cell>
          <cell r="G667" t="str">
            <v>shuttle</v>
          </cell>
          <cell r="O667">
            <v>3538.2</v>
          </cell>
        </row>
        <row r="668">
          <cell r="A668">
            <v>40862</v>
          </cell>
          <cell r="G668" t="str">
            <v>shuttle</v>
          </cell>
          <cell r="O668">
            <v>3376.9</v>
          </cell>
        </row>
        <row r="669">
          <cell r="A669">
            <v>40862</v>
          </cell>
          <cell r="G669" t="str">
            <v>shuttle</v>
          </cell>
          <cell r="O669">
            <v>4018.52</v>
          </cell>
        </row>
        <row r="670">
          <cell r="A670">
            <v>40862</v>
          </cell>
          <cell r="G670" t="str">
            <v>shuttle</v>
          </cell>
          <cell r="O670">
            <v>5218.8</v>
          </cell>
        </row>
        <row r="671">
          <cell r="A671">
            <v>40862</v>
          </cell>
          <cell r="G671" t="str">
            <v>shuttle</v>
          </cell>
          <cell r="O671">
            <v>6283.22</v>
          </cell>
        </row>
        <row r="672">
          <cell r="A672">
            <v>40862</v>
          </cell>
          <cell r="G672" t="str">
            <v>shuttle</v>
          </cell>
          <cell r="O672">
            <v>5286.65</v>
          </cell>
        </row>
        <row r="673">
          <cell r="A673">
            <v>40862</v>
          </cell>
          <cell r="G673" t="str">
            <v>shuttle</v>
          </cell>
          <cell r="O673">
            <v>5429.34</v>
          </cell>
        </row>
        <row r="674">
          <cell r="A674">
            <v>40862</v>
          </cell>
          <cell r="G674" t="str">
            <v>shuttle</v>
          </cell>
          <cell r="O674">
            <v>5336.3</v>
          </cell>
        </row>
        <row r="675">
          <cell r="A675">
            <v>40862</v>
          </cell>
          <cell r="G675" t="str">
            <v>shuttle</v>
          </cell>
          <cell r="O675">
            <v>3229.1</v>
          </cell>
        </row>
        <row r="676">
          <cell r="A676">
            <v>40862</v>
          </cell>
          <cell r="G676" t="str">
            <v>shuttle</v>
          </cell>
          <cell r="O676">
            <v>3645.92</v>
          </cell>
        </row>
        <row r="677">
          <cell r="A677">
            <v>40862</v>
          </cell>
          <cell r="G677" t="str">
            <v>shuttle</v>
          </cell>
          <cell r="O677">
            <v>3705.45</v>
          </cell>
        </row>
        <row r="678">
          <cell r="A678">
            <v>40862</v>
          </cell>
          <cell r="G678" t="str">
            <v>shuttle</v>
          </cell>
          <cell r="O678">
            <v>5424.24</v>
          </cell>
        </row>
        <row r="679">
          <cell r="A679">
            <v>40862</v>
          </cell>
          <cell r="G679" t="str">
            <v>shuttle</v>
          </cell>
          <cell r="O679">
            <v>4845.66</v>
          </cell>
        </row>
        <row r="680">
          <cell r="A680">
            <v>40862</v>
          </cell>
          <cell r="G680" t="str">
            <v>shuttle</v>
          </cell>
          <cell r="O680">
            <v>5616.3</v>
          </cell>
        </row>
        <row r="681">
          <cell r="A681">
            <v>40862</v>
          </cell>
          <cell r="G681" t="str">
            <v>shuttle</v>
          </cell>
          <cell r="O681">
            <v>5659.34</v>
          </cell>
        </row>
        <row r="682">
          <cell r="A682">
            <v>40862</v>
          </cell>
          <cell r="G682" t="str">
            <v>shuttle</v>
          </cell>
          <cell r="O682">
            <v>5442.38</v>
          </cell>
        </row>
        <row r="683">
          <cell r="A683">
            <v>40862</v>
          </cell>
          <cell r="G683" t="str">
            <v>shuttle</v>
          </cell>
          <cell r="O683">
            <v>4116</v>
          </cell>
        </row>
        <row r="684">
          <cell r="A684">
            <v>40862</v>
          </cell>
          <cell r="G684" t="str">
            <v>shuttle</v>
          </cell>
          <cell r="O684">
            <v>2954.9</v>
          </cell>
        </row>
        <row r="685">
          <cell r="A685">
            <v>40862</v>
          </cell>
          <cell r="G685" t="str">
            <v>shuttle</v>
          </cell>
          <cell r="O685">
            <v>5092.95</v>
          </cell>
        </row>
        <row r="686">
          <cell r="A686">
            <v>40892</v>
          </cell>
          <cell r="G686" t="str">
            <v>unit</v>
          </cell>
          <cell r="O686">
            <v>3164.04</v>
          </cell>
        </row>
        <row r="687">
          <cell r="A687">
            <v>40892</v>
          </cell>
          <cell r="G687" t="str">
            <v>unit</v>
          </cell>
          <cell r="O687">
            <v>3195.34</v>
          </cell>
        </row>
        <row r="688">
          <cell r="A688">
            <v>40892</v>
          </cell>
          <cell r="G688" t="str">
            <v>unit</v>
          </cell>
          <cell r="O688">
            <v>6214.9</v>
          </cell>
        </row>
        <row r="689">
          <cell r="A689">
            <v>40892</v>
          </cell>
          <cell r="G689" t="str">
            <v>unit</v>
          </cell>
          <cell r="O689">
            <v>3794.6</v>
          </cell>
        </row>
        <row r="690">
          <cell r="A690">
            <v>40892</v>
          </cell>
          <cell r="G690" t="str">
            <v>unit</v>
          </cell>
          <cell r="O690">
            <v>5824.48</v>
          </cell>
        </row>
        <row r="691">
          <cell r="A691">
            <v>40892</v>
          </cell>
          <cell r="G691" t="str">
            <v>unit</v>
          </cell>
          <cell r="O691">
            <v>4091.5</v>
          </cell>
        </row>
        <row r="692">
          <cell r="A692">
            <v>40892</v>
          </cell>
          <cell r="G692" t="str">
            <v>unit</v>
          </cell>
          <cell r="O692">
            <v>4420.38</v>
          </cell>
        </row>
        <row r="693">
          <cell r="A693">
            <v>40892</v>
          </cell>
          <cell r="G693" t="str">
            <v>unit</v>
          </cell>
          <cell r="O693">
            <v>3404.04</v>
          </cell>
        </row>
        <row r="694">
          <cell r="A694">
            <v>40892</v>
          </cell>
          <cell r="G694" t="str">
            <v>unit</v>
          </cell>
          <cell r="O694">
            <v>4331.7</v>
          </cell>
        </row>
        <row r="695">
          <cell r="A695">
            <v>40892</v>
          </cell>
          <cell r="G695" t="str">
            <v>unit</v>
          </cell>
          <cell r="O695">
            <v>2006.42</v>
          </cell>
        </row>
        <row r="696">
          <cell r="A696">
            <v>40892</v>
          </cell>
          <cell r="G696" t="str">
            <v>unit</v>
          </cell>
          <cell r="O696">
            <v>3673.5</v>
          </cell>
        </row>
        <row r="697">
          <cell r="A697">
            <v>40892</v>
          </cell>
          <cell r="G697" t="str">
            <v>unit</v>
          </cell>
          <cell r="O697">
            <v>3020.65</v>
          </cell>
        </row>
        <row r="698">
          <cell r="A698">
            <v>40892</v>
          </cell>
          <cell r="G698" t="str">
            <v>unit</v>
          </cell>
          <cell r="O698">
            <v>3286.84</v>
          </cell>
        </row>
        <row r="699">
          <cell r="A699">
            <v>40892</v>
          </cell>
          <cell r="G699" t="str">
            <v>unit</v>
          </cell>
          <cell r="O699">
            <v>5604.82</v>
          </cell>
        </row>
        <row r="700">
          <cell r="A700">
            <v>40892</v>
          </cell>
          <cell r="G700" t="str">
            <v>unit</v>
          </cell>
          <cell r="O700">
            <v>3861.3125</v>
          </cell>
        </row>
        <row r="701">
          <cell r="A701">
            <v>40892</v>
          </cell>
          <cell r="G701" t="str">
            <v>unit</v>
          </cell>
          <cell r="O701">
            <v>3773.75</v>
          </cell>
        </row>
        <row r="702">
          <cell r="A702">
            <v>40892</v>
          </cell>
          <cell r="G702" t="str">
            <v>unit</v>
          </cell>
          <cell r="O702">
            <v>4845.3999999999996</v>
          </cell>
        </row>
        <row r="703">
          <cell r="A703">
            <v>40892</v>
          </cell>
          <cell r="G703" t="str">
            <v>unit</v>
          </cell>
          <cell r="O703">
            <v>3376.65</v>
          </cell>
        </row>
        <row r="704">
          <cell r="A704">
            <v>40892</v>
          </cell>
          <cell r="G704" t="str">
            <v>unit</v>
          </cell>
          <cell r="O704">
            <v>3748.04</v>
          </cell>
        </row>
        <row r="705">
          <cell r="A705">
            <v>40892</v>
          </cell>
          <cell r="G705" t="str">
            <v>shuttle</v>
          </cell>
          <cell r="O705">
            <v>3529.4</v>
          </cell>
        </row>
        <row r="706">
          <cell r="A706">
            <v>40892</v>
          </cell>
          <cell r="G706" t="str">
            <v>shuttle</v>
          </cell>
          <cell r="O706">
            <v>3370.05</v>
          </cell>
        </row>
        <row r="707">
          <cell r="A707">
            <v>40892</v>
          </cell>
          <cell r="G707" t="str">
            <v>shuttle</v>
          </cell>
          <cell r="O707">
            <v>4010.4</v>
          </cell>
        </row>
        <row r="708">
          <cell r="A708">
            <v>40892</v>
          </cell>
          <cell r="G708" t="str">
            <v>shuttle</v>
          </cell>
          <cell r="O708">
            <v>5203.6000000000004</v>
          </cell>
        </row>
        <row r="709">
          <cell r="A709">
            <v>40892</v>
          </cell>
          <cell r="G709" t="str">
            <v>shuttle</v>
          </cell>
          <cell r="O709">
            <v>6267.39</v>
          </cell>
        </row>
        <row r="710">
          <cell r="A710">
            <v>40892</v>
          </cell>
          <cell r="G710" t="str">
            <v>shuttle</v>
          </cell>
          <cell r="O710">
            <v>5270.66</v>
          </cell>
        </row>
        <row r="711">
          <cell r="A711">
            <v>40892</v>
          </cell>
          <cell r="G711" t="str">
            <v>shuttle</v>
          </cell>
          <cell r="O711">
            <v>5410.83</v>
          </cell>
        </row>
        <row r="712">
          <cell r="A712">
            <v>40892</v>
          </cell>
          <cell r="G712" t="str">
            <v>shuttle</v>
          </cell>
          <cell r="O712">
            <v>5319.35</v>
          </cell>
        </row>
        <row r="713">
          <cell r="A713">
            <v>40892</v>
          </cell>
          <cell r="G713" t="str">
            <v>shuttle</v>
          </cell>
          <cell r="O713">
            <v>3219.04</v>
          </cell>
        </row>
        <row r="714">
          <cell r="A714">
            <v>40892</v>
          </cell>
          <cell r="G714" t="str">
            <v>shuttle</v>
          </cell>
          <cell r="O714">
            <v>3636.04</v>
          </cell>
        </row>
        <row r="715">
          <cell r="A715">
            <v>40892</v>
          </cell>
          <cell r="G715" t="str">
            <v>shuttle</v>
          </cell>
          <cell r="O715">
            <v>3697.58</v>
          </cell>
        </row>
        <row r="716">
          <cell r="A716">
            <v>40892</v>
          </cell>
          <cell r="G716" t="str">
            <v>shuttle</v>
          </cell>
          <cell r="O716">
            <v>5405.88</v>
          </cell>
        </row>
        <row r="717">
          <cell r="A717">
            <v>40892</v>
          </cell>
          <cell r="G717" t="str">
            <v>shuttle</v>
          </cell>
          <cell r="O717">
            <v>4826.67</v>
          </cell>
        </row>
        <row r="718">
          <cell r="A718">
            <v>40892</v>
          </cell>
          <cell r="G718" t="str">
            <v>shuttle</v>
          </cell>
          <cell r="O718">
            <v>5599.35</v>
          </cell>
        </row>
        <row r="719">
          <cell r="A719">
            <v>40892</v>
          </cell>
          <cell r="G719" t="str">
            <v>shuttle</v>
          </cell>
          <cell r="O719">
            <v>5640.83</v>
          </cell>
        </row>
        <row r="720">
          <cell r="A720">
            <v>40892</v>
          </cell>
          <cell r="G720" t="str">
            <v>shuttle</v>
          </cell>
          <cell r="O720">
            <v>5427.31</v>
          </cell>
        </row>
        <row r="721">
          <cell r="A721">
            <v>40892</v>
          </cell>
          <cell r="G721" t="str">
            <v>shuttle</v>
          </cell>
          <cell r="O721">
            <v>4104.3999999999996</v>
          </cell>
        </row>
        <row r="722">
          <cell r="A722">
            <v>40892</v>
          </cell>
          <cell r="G722" t="str">
            <v>shuttle</v>
          </cell>
          <cell r="O722">
            <v>2948.75</v>
          </cell>
        </row>
        <row r="723">
          <cell r="A723">
            <v>40892</v>
          </cell>
          <cell r="G723" t="str">
            <v>shuttle</v>
          </cell>
          <cell r="O723">
            <v>5076.58</v>
          </cell>
        </row>
        <row r="724">
          <cell r="A724">
            <v>40923</v>
          </cell>
          <cell r="G724" t="str">
            <v>unit</v>
          </cell>
          <cell r="O724">
            <v>3184.28</v>
          </cell>
        </row>
        <row r="725">
          <cell r="A725">
            <v>40923</v>
          </cell>
          <cell r="G725" t="str">
            <v>unit</v>
          </cell>
          <cell r="O725">
            <v>3207.26</v>
          </cell>
        </row>
        <row r="726">
          <cell r="A726">
            <v>40923</v>
          </cell>
          <cell r="G726" t="str">
            <v>unit</v>
          </cell>
          <cell r="O726">
            <v>6276.1</v>
          </cell>
        </row>
        <row r="727">
          <cell r="A727">
            <v>40923</v>
          </cell>
          <cell r="G727" t="str">
            <v>unit</v>
          </cell>
          <cell r="O727">
            <v>3830.2</v>
          </cell>
        </row>
        <row r="728">
          <cell r="A728">
            <v>40923</v>
          </cell>
          <cell r="G728" t="str">
            <v>unit</v>
          </cell>
          <cell r="O728">
            <v>5874.72</v>
          </cell>
        </row>
        <row r="729">
          <cell r="A729">
            <v>40923</v>
          </cell>
          <cell r="G729" t="str">
            <v>unit</v>
          </cell>
          <cell r="O729">
            <v>4130.5</v>
          </cell>
        </row>
        <row r="730">
          <cell r="A730">
            <v>40923</v>
          </cell>
          <cell r="G730" t="str">
            <v>unit</v>
          </cell>
          <cell r="O730">
            <v>4474.66</v>
          </cell>
        </row>
        <row r="731">
          <cell r="A731">
            <v>40923</v>
          </cell>
          <cell r="G731" t="str">
            <v>unit</v>
          </cell>
          <cell r="O731">
            <v>3444.28</v>
          </cell>
        </row>
        <row r="732">
          <cell r="A732">
            <v>40923</v>
          </cell>
          <cell r="G732" t="str">
            <v>unit</v>
          </cell>
          <cell r="O732">
            <v>4375</v>
          </cell>
        </row>
        <row r="733">
          <cell r="A733">
            <v>40923</v>
          </cell>
          <cell r="G733" t="str">
            <v>unit</v>
          </cell>
          <cell r="O733">
            <v>2014.94</v>
          </cell>
        </row>
        <row r="734">
          <cell r="A734">
            <v>40923</v>
          </cell>
          <cell r="G734" t="str">
            <v>unit</v>
          </cell>
          <cell r="O734">
            <v>3706</v>
          </cell>
        </row>
        <row r="735">
          <cell r="A735">
            <v>40923</v>
          </cell>
          <cell r="G735" t="str">
            <v>unit</v>
          </cell>
          <cell r="O735">
            <v>3041.5</v>
          </cell>
        </row>
        <row r="736">
          <cell r="A736">
            <v>40923</v>
          </cell>
          <cell r="G736" t="str">
            <v>unit</v>
          </cell>
          <cell r="O736">
            <v>3311.88</v>
          </cell>
        </row>
        <row r="737">
          <cell r="A737">
            <v>40923</v>
          </cell>
          <cell r="G737" t="str">
            <v>unit</v>
          </cell>
          <cell r="O737">
            <v>5677.74</v>
          </cell>
        </row>
        <row r="738">
          <cell r="A738">
            <v>40923</v>
          </cell>
          <cell r="G738" t="str">
            <v>unit</v>
          </cell>
          <cell r="O738">
            <v>3905.99</v>
          </cell>
        </row>
        <row r="739">
          <cell r="A739">
            <v>40923</v>
          </cell>
          <cell r="G739" t="str">
            <v>unit</v>
          </cell>
          <cell r="O739">
            <v>3804.5</v>
          </cell>
        </row>
        <row r="740">
          <cell r="A740">
            <v>40923</v>
          </cell>
          <cell r="G740" t="str">
            <v>unit</v>
          </cell>
          <cell r="O740">
            <v>4889</v>
          </cell>
        </row>
        <row r="741">
          <cell r="A741">
            <v>40923</v>
          </cell>
          <cell r="G741" t="str">
            <v>unit</v>
          </cell>
          <cell r="O741">
            <v>3397.5</v>
          </cell>
        </row>
        <row r="742">
          <cell r="A742">
            <v>40923</v>
          </cell>
          <cell r="G742" t="str">
            <v>unit</v>
          </cell>
          <cell r="O742">
            <v>3788.28</v>
          </cell>
        </row>
        <row r="743">
          <cell r="A743">
            <v>40923</v>
          </cell>
          <cell r="G743" t="str">
            <v>shuttle</v>
          </cell>
          <cell r="O743">
            <v>3564.6</v>
          </cell>
        </row>
        <row r="744">
          <cell r="A744">
            <v>40923</v>
          </cell>
          <cell r="G744" t="str">
            <v>shuttle</v>
          </cell>
          <cell r="O744">
            <v>3397.45</v>
          </cell>
        </row>
        <row r="745">
          <cell r="A745">
            <v>40923</v>
          </cell>
          <cell r="G745" t="str">
            <v>shuttle</v>
          </cell>
          <cell r="O745">
            <v>4051</v>
          </cell>
        </row>
        <row r="746">
          <cell r="A746">
            <v>40923</v>
          </cell>
          <cell r="G746" t="str">
            <v>shuttle</v>
          </cell>
          <cell r="O746">
            <v>5264.4</v>
          </cell>
        </row>
        <row r="747">
          <cell r="A747">
            <v>40923</v>
          </cell>
          <cell r="G747" t="str">
            <v>shuttle</v>
          </cell>
          <cell r="O747">
            <v>6330.71</v>
          </cell>
        </row>
        <row r="748">
          <cell r="A748">
            <v>40923</v>
          </cell>
          <cell r="G748" t="str">
            <v>shuttle</v>
          </cell>
          <cell r="O748">
            <v>5334.62</v>
          </cell>
        </row>
        <row r="749">
          <cell r="A749">
            <v>40923</v>
          </cell>
          <cell r="G749" t="str">
            <v>shuttle</v>
          </cell>
          <cell r="O749">
            <v>5484.87</v>
          </cell>
        </row>
        <row r="750">
          <cell r="A750">
            <v>40923</v>
          </cell>
          <cell r="G750" t="str">
            <v>shuttle</v>
          </cell>
          <cell r="O750">
            <v>5387.15</v>
          </cell>
        </row>
        <row r="751">
          <cell r="A751">
            <v>40923</v>
          </cell>
          <cell r="G751" t="str">
            <v>shuttle</v>
          </cell>
          <cell r="O751">
            <v>3259.28</v>
          </cell>
        </row>
        <row r="752">
          <cell r="A752">
            <v>40923</v>
          </cell>
          <cell r="G752" t="str">
            <v>shuttle</v>
          </cell>
          <cell r="O752">
            <v>3675.56</v>
          </cell>
        </row>
        <row r="753">
          <cell r="A753">
            <v>40923</v>
          </cell>
          <cell r="G753" t="str">
            <v>shuttle</v>
          </cell>
          <cell r="O753">
            <v>3729.06</v>
          </cell>
        </row>
        <row r="754">
          <cell r="A754">
            <v>40923</v>
          </cell>
          <cell r="G754" t="str">
            <v>shuttle</v>
          </cell>
          <cell r="O754">
            <v>5479.32</v>
          </cell>
        </row>
        <row r="755">
          <cell r="A755">
            <v>40923</v>
          </cell>
          <cell r="G755" t="str">
            <v>shuttle</v>
          </cell>
          <cell r="O755">
            <v>4902.63</v>
          </cell>
        </row>
        <row r="756">
          <cell r="A756">
            <v>40923</v>
          </cell>
          <cell r="G756" t="str">
            <v>shuttle</v>
          </cell>
          <cell r="O756">
            <v>5667.15</v>
          </cell>
        </row>
        <row r="757">
          <cell r="A757">
            <v>40923</v>
          </cell>
          <cell r="G757" t="str">
            <v>shuttle</v>
          </cell>
          <cell r="O757">
            <v>5714.87</v>
          </cell>
        </row>
        <row r="758">
          <cell r="A758">
            <v>40923</v>
          </cell>
          <cell r="G758" t="str">
            <v>shuttle</v>
          </cell>
          <cell r="O758">
            <v>5487.59</v>
          </cell>
        </row>
        <row r="759">
          <cell r="A759">
            <v>40923</v>
          </cell>
          <cell r="G759" t="str">
            <v>shuttle</v>
          </cell>
          <cell r="O759">
            <v>4150.8</v>
          </cell>
        </row>
        <row r="760">
          <cell r="A760">
            <v>40923</v>
          </cell>
          <cell r="G760" t="str">
            <v>shuttle</v>
          </cell>
          <cell r="O760">
            <v>2979.5</v>
          </cell>
        </row>
        <row r="761">
          <cell r="A761">
            <v>40923</v>
          </cell>
          <cell r="G761" t="str">
            <v>shuttle</v>
          </cell>
          <cell r="O761">
            <v>5142.0600000000004</v>
          </cell>
        </row>
        <row r="762">
          <cell r="A762">
            <v>40954</v>
          </cell>
          <cell r="G762" t="str">
            <v>unit</v>
          </cell>
          <cell r="O762">
            <v>3174.16</v>
          </cell>
        </row>
        <row r="763">
          <cell r="A763">
            <v>40954</v>
          </cell>
          <cell r="G763" t="str">
            <v>unit</v>
          </cell>
          <cell r="O763">
            <v>3364.3</v>
          </cell>
        </row>
        <row r="764">
          <cell r="A764">
            <v>40954</v>
          </cell>
          <cell r="G764" t="str">
            <v>unit</v>
          </cell>
          <cell r="O764">
            <v>6430.5</v>
          </cell>
        </row>
        <row r="765">
          <cell r="A765">
            <v>40954</v>
          </cell>
          <cell r="G765" t="str">
            <v>unit</v>
          </cell>
          <cell r="O765">
            <v>3812.4</v>
          </cell>
        </row>
        <row r="766">
          <cell r="A766">
            <v>40954</v>
          </cell>
          <cell r="G766" t="str">
            <v>unit</v>
          </cell>
          <cell r="O766">
            <v>6012.6</v>
          </cell>
        </row>
        <row r="767">
          <cell r="A767">
            <v>40954</v>
          </cell>
          <cell r="G767" t="str">
            <v>unit</v>
          </cell>
          <cell r="O767">
            <v>4111</v>
          </cell>
        </row>
        <row r="768">
          <cell r="A768">
            <v>40954</v>
          </cell>
          <cell r="G768" t="str">
            <v>unit</v>
          </cell>
          <cell r="O768">
            <v>4447.5200000000004</v>
          </cell>
        </row>
        <row r="769">
          <cell r="A769">
            <v>40954</v>
          </cell>
          <cell r="G769" t="str">
            <v>unit</v>
          </cell>
          <cell r="O769">
            <v>3400.16</v>
          </cell>
        </row>
        <row r="770">
          <cell r="A770">
            <v>40954</v>
          </cell>
          <cell r="G770" t="str">
            <v>unit</v>
          </cell>
          <cell r="O770">
            <v>4789.0200000000004</v>
          </cell>
        </row>
        <row r="771">
          <cell r="A771">
            <v>40954</v>
          </cell>
          <cell r="G771" t="str">
            <v>unit</v>
          </cell>
          <cell r="O771">
            <v>2010.68</v>
          </cell>
        </row>
        <row r="772">
          <cell r="A772">
            <v>40954</v>
          </cell>
          <cell r="G772" t="str">
            <v>unit</v>
          </cell>
          <cell r="O772">
            <v>4126.5</v>
          </cell>
        </row>
        <row r="773">
          <cell r="A773">
            <v>40954</v>
          </cell>
          <cell r="G773" t="str">
            <v>unit</v>
          </cell>
          <cell r="O773">
            <v>3468.99</v>
          </cell>
        </row>
        <row r="774">
          <cell r="A774">
            <v>40954</v>
          </cell>
          <cell r="G774" t="str">
            <v>unit</v>
          </cell>
          <cell r="O774">
            <v>3299.36</v>
          </cell>
        </row>
        <row r="775">
          <cell r="A775">
            <v>40954</v>
          </cell>
          <cell r="G775" t="str">
            <v>unit</v>
          </cell>
          <cell r="O775">
            <v>5641.28</v>
          </cell>
        </row>
        <row r="776">
          <cell r="A776">
            <v>40954</v>
          </cell>
          <cell r="G776" t="str">
            <v>unit</v>
          </cell>
          <cell r="O776">
            <v>3893.7159999999999</v>
          </cell>
        </row>
        <row r="777">
          <cell r="A777">
            <v>40954</v>
          </cell>
          <cell r="G777" t="str">
            <v>unit</v>
          </cell>
          <cell r="O777">
            <v>3786.05</v>
          </cell>
        </row>
        <row r="778">
          <cell r="A778">
            <v>40954</v>
          </cell>
          <cell r="G778" t="str">
            <v>unit</v>
          </cell>
          <cell r="O778">
            <v>4862.84</v>
          </cell>
        </row>
        <row r="779">
          <cell r="A779">
            <v>40954</v>
          </cell>
          <cell r="G779" t="str">
            <v>unit</v>
          </cell>
          <cell r="O779">
            <v>3384.99</v>
          </cell>
        </row>
        <row r="780">
          <cell r="A780">
            <v>40954</v>
          </cell>
          <cell r="G780" t="str">
            <v>unit</v>
          </cell>
          <cell r="O780">
            <v>3744.16</v>
          </cell>
        </row>
        <row r="781">
          <cell r="A781">
            <v>40954</v>
          </cell>
          <cell r="G781" t="str">
            <v>shuttle</v>
          </cell>
          <cell r="O781">
            <v>3659</v>
          </cell>
        </row>
        <row r="782">
          <cell r="A782">
            <v>40954</v>
          </cell>
          <cell r="G782" t="str">
            <v>shuttle</v>
          </cell>
          <cell r="O782">
            <v>3486.75</v>
          </cell>
        </row>
        <row r="783">
          <cell r="A783">
            <v>40954</v>
          </cell>
          <cell r="G783" t="str">
            <v>shuttle</v>
          </cell>
          <cell r="O783">
            <v>4026.64</v>
          </cell>
        </row>
        <row r="784">
          <cell r="A784">
            <v>40954</v>
          </cell>
          <cell r="G784" t="str">
            <v>shuttle</v>
          </cell>
          <cell r="O784">
            <v>5364</v>
          </cell>
        </row>
        <row r="785">
          <cell r="A785">
            <v>40954</v>
          </cell>
          <cell r="G785" t="str">
            <v>shuttle</v>
          </cell>
          <cell r="O785">
            <v>6408.05</v>
          </cell>
        </row>
        <row r="786">
          <cell r="A786">
            <v>40954</v>
          </cell>
          <cell r="G786" t="str">
            <v>shuttle</v>
          </cell>
          <cell r="O786">
            <v>5302.64</v>
          </cell>
        </row>
        <row r="787">
          <cell r="A787">
            <v>40954</v>
          </cell>
          <cell r="G787" t="str">
            <v>shuttle</v>
          </cell>
          <cell r="O787">
            <v>5447.85</v>
          </cell>
        </row>
        <row r="788">
          <cell r="A788">
            <v>40954</v>
          </cell>
          <cell r="G788" t="str">
            <v>shuttle</v>
          </cell>
          <cell r="O788">
            <v>5353.25</v>
          </cell>
        </row>
        <row r="789">
          <cell r="A789">
            <v>40954</v>
          </cell>
          <cell r="G789" t="str">
            <v>shuttle</v>
          </cell>
          <cell r="O789">
            <v>3219.16</v>
          </cell>
        </row>
        <row r="790">
          <cell r="A790">
            <v>40954</v>
          </cell>
          <cell r="G790" t="str">
            <v>shuttle</v>
          </cell>
          <cell r="O790">
            <v>3655.8</v>
          </cell>
        </row>
        <row r="791">
          <cell r="A791">
            <v>40954</v>
          </cell>
          <cell r="G791" t="str">
            <v>shuttle</v>
          </cell>
          <cell r="O791">
            <v>3713.32</v>
          </cell>
        </row>
        <row r="792">
          <cell r="A792">
            <v>40954</v>
          </cell>
          <cell r="G792" t="str">
            <v>shuttle</v>
          </cell>
          <cell r="O792">
            <v>5442.6</v>
          </cell>
        </row>
        <row r="793">
          <cell r="A793">
            <v>40954</v>
          </cell>
          <cell r="G793" t="str">
            <v>shuttle</v>
          </cell>
          <cell r="O793">
            <v>4864.6499999999996</v>
          </cell>
        </row>
        <row r="794">
          <cell r="A794">
            <v>40954</v>
          </cell>
          <cell r="G794" t="str">
            <v>shuttle</v>
          </cell>
          <cell r="O794">
            <v>5633.25</v>
          </cell>
        </row>
        <row r="795">
          <cell r="A795">
            <v>40954</v>
          </cell>
          <cell r="G795" t="str">
            <v>shuttle</v>
          </cell>
          <cell r="O795">
            <v>5677.85</v>
          </cell>
        </row>
        <row r="796">
          <cell r="A796">
            <v>40954</v>
          </cell>
          <cell r="G796" t="str">
            <v>shuttle</v>
          </cell>
          <cell r="O796">
            <v>5457.45</v>
          </cell>
        </row>
        <row r="797">
          <cell r="A797">
            <v>40954</v>
          </cell>
          <cell r="G797" t="str">
            <v>shuttle</v>
          </cell>
          <cell r="O797">
            <v>4127.6000000000004</v>
          </cell>
        </row>
        <row r="798">
          <cell r="A798">
            <v>40954</v>
          </cell>
          <cell r="G798" t="str">
            <v>shuttle</v>
          </cell>
          <cell r="O798">
            <v>2961.05</v>
          </cell>
        </row>
        <row r="799">
          <cell r="A799">
            <v>40954</v>
          </cell>
          <cell r="G799" t="str">
            <v>shuttle</v>
          </cell>
          <cell r="O799">
            <v>5704.32</v>
          </cell>
        </row>
        <row r="800">
          <cell r="A800">
            <v>40983</v>
          </cell>
          <cell r="G800" t="str">
            <v>unit</v>
          </cell>
          <cell r="O800">
            <v>3169.1</v>
          </cell>
        </row>
        <row r="801">
          <cell r="A801">
            <v>40983</v>
          </cell>
          <cell r="G801" t="str">
            <v>unit</v>
          </cell>
          <cell r="O801">
            <v>3361.32</v>
          </cell>
        </row>
        <row r="802">
          <cell r="A802">
            <v>40983</v>
          </cell>
          <cell r="G802" t="str">
            <v>unit</v>
          </cell>
          <cell r="O802">
            <v>6415.2</v>
          </cell>
        </row>
        <row r="803">
          <cell r="A803">
            <v>40983</v>
          </cell>
          <cell r="G803" t="str">
            <v>unit</v>
          </cell>
          <cell r="O803">
            <v>3803.5</v>
          </cell>
        </row>
        <row r="804">
          <cell r="A804">
            <v>40983</v>
          </cell>
          <cell r="G804" t="str">
            <v>unit</v>
          </cell>
          <cell r="O804">
            <v>6000.04</v>
          </cell>
        </row>
        <row r="805">
          <cell r="A805">
            <v>40983</v>
          </cell>
          <cell r="G805" t="str">
            <v>unit</v>
          </cell>
          <cell r="O805">
            <v>4101.25</v>
          </cell>
        </row>
        <row r="806">
          <cell r="A806">
            <v>40983</v>
          </cell>
          <cell r="G806" t="str">
            <v>unit</v>
          </cell>
          <cell r="O806">
            <v>4433.95</v>
          </cell>
        </row>
        <row r="807">
          <cell r="A807">
            <v>40983</v>
          </cell>
          <cell r="G807" t="str">
            <v>unit</v>
          </cell>
          <cell r="O807">
            <v>3390.1</v>
          </cell>
        </row>
        <row r="808">
          <cell r="A808">
            <v>40983</v>
          </cell>
          <cell r="G808" t="str">
            <v>unit</v>
          </cell>
          <cell r="O808">
            <v>4780.3599999999997</v>
          </cell>
        </row>
        <row r="809">
          <cell r="A809">
            <v>40983</v>
          </cell>
          <cell r="G809" t="str">
            <v>unit</v>
          </cell>
          <cell r="O809">
            <v>2008.55</v>
          </cell>
        </row>
        <row r="810">
          <cell r="A810">
            <v>40983</v>
          </cell>
          <cell r="G810" t="str">
            <v>unit</v>
          </cell>
          <cell r="O810">
            <v>4120</v>
          </cell>
        </row>
        <row r="811">
          <cell r="A811">
            <v>40983</v>
          </cell>
          <cell r="G811" t="str">
            <v>unit</v>
          </cell>
          <cell r="O811">
            <v>3464.82</v>
          </cell>
        </row>
        <row r="812">
          <cell r="A812">
            <v>40983</v>
          </cell>
          <cell r="G812" t="str">
            <v>unit</v>
          </cell>
          <cell r="O812">
            <v>3293.1</v>
          </cell>
        </row>
        <row r="813">
          <cell r="A813">
            <v>40983</v>
          </cell>
          <cell r="G813" t="str">
            <v>unit</v>
          </cell>
          <cell r="O813">
            <v>5623.05</v>
          </cell>
        </row>
        <row r="814">
          <cell r="A814">
            <v>40983</v>
          </cell>
          <cell r="G814" t="str">
            <v>unit</v>
          </cell>
          <cell r="O814">
            <v>3886.2049999999999</v>
          </cell>
        </row>
        <row r="815">
          <cell r="A815">
            <v>40983</v>
          </cell>
          <cell r="G815" t="str">
            <v>unit</v>
          </cell>
          <cell r="O815">
            <v>3779.9</v>
          </cell>
        </row>
        <row r="816">
          <cell r="A816">
            <v>40983</v>
          </cell>
          <cell r="G816" t="str">
            <v>unit</v>
          </cell>
          <cell r="O816">
            <v>4854.12</v>
          </cell>
        </row>
        <row r="817">
          <cell r="A817">
            <v>40983</v>
          </cell>
          <cell r="G817" t="str">
            <v>unit</v>
          </cell>
          <cell r="O817">
            <v>3380.82</v>
          </cell>
        </row>
        <row r="818">
          <cell r="A818">
            <v>40983</v>
          </cell>
          <cell r="G818" t="str">
            <v>unit</v>
          </cell>
          <cell r="O818">
            <v>3734.1</v>
          </cell>
        </row>
        <row r="819">
          <cell r="A819">
            <v>40983</v>
          </cell>
          <cell r="G819" t="str">
            <v>shuttle</v>
          </cell>
          <cell r="O819">
            <v>3650.2</v>
          </cell>
        </row>
        <row r="820">
          <cell r="A820">
            <v>40983</v>
          </cell>
          <cell r="G820" t="str">
            <v>shuttle</v>
          </cell>
          <cell r="O820">
            <v>3479.9</v>
          </cell>
        </row>
        <row r="821">
          <cell r="A821">
            <v>40983</v>
          </cell>
          <cell r="G821" t="str">
            <v>shuttle</v>
          </cell>
          <cell r="O821">
            <v>4018.52</v>
          </cell>
        </row>
        <row r="822">
          <cell r="A822">
            <v>40983</v>
          </cell>
          <cell r="G822" t="str">
            <v>shuttle</v>
          </cell>
          <cell r="O822">
            <v>5348.8</v>
          </cell>
        </row>
        <row r="823">
          <cell r="A823">
            <v>40983</v>
          </cell>
          <cell r="G823" t="str">
            <v>shuttle</v>
          </cell>
          <cell r="O823">
            <v>6392.22</v>
          </cell>
        </row>
        <row r="824">
          <cell r="A824">
            <v>40983</v>
          </cell>
          <cell r="G824" t="str">
            <v>shuttle</v>
          </cell>
          <cell r="O824">
            <v>5286.65</v>
          </cell>
        </row>
        <row r="825">
          <cell r="A825">
            <v>40983</v>
          </cell>
          <cell r="G825" t="str">
            <v>shuttle</v>
          </cell>
          <cell r="O825">
            <v>5429.34</v>
          </cell>
        </row>
        <row r="826">
          <cell r="A826">
            <v>40983</v>
          </cell>
          <cell r="G826" t="str">
            <v>shuttle</v>
          </cell>
          <cell r="O826">
            <v>5336.3</v>
          </cell>
        </row>
        <row r="827">
          <cell r="A827">
            <v>40983</v>
          </cell>
          <cell r="G827" t="str">
            <v>shuttle</v>
          </cell>
          <cell r="O827">
            <v>3209.1</v>
          </cell>
        </row>
        <row r="828">
          <cell r="A828">
            <v>40983</v>
          </cell>
          <cell r="G828" t="str">
            <v>shuttle</v>
          </cell>
          <cell r="O828">
            <v>3645.92</v>
          </cell>
        </row>
        <row r="829">
          <cell r="A829">
            <v>40983</v>
          </cell>
          <cell r="G829" t="str">
            <v>shuttle</v>
          </cell>
          <cell r="O829">
            <v>3705.45</v>
          </cell>
        </row>
        <row r="830">
          <cell r="A830">
            <v>40983</v>
          </cell>
          <cell r="G830" t="str">
            <v>shuttle</v>
          </cell>
          <cell r="O830">
            <v>5424.24</v>
          </cell>
        </row>
        <row r="831">
          <cell r="A831">
            <v>40983</v>
          </cell>
          <cell r="G831" t="str">
            <v>shuttle</v>
          </cell>
          <cell r="O831">
            <v>4845.66</v>
          </cell>
        </row>
        <row r="832">
          <cell r="A832">
            <v>40983</v>
          </cell>
          <cell r="G832" t="str">
            <v>shuttle</v>
          </cell>
          <cell r="O832">
            <v>5616.3</v>
          </cell>
        </row>
        <row r="833">
          <cell r="A833">
            <v>40983</v>
          </cell>
          <cell r="G833" t="str">
            <v>shuttle</v>
          </cell>
          <cell r="O833">
            <v>5659.34</v>
          </cell>
        </row>
        <row r="834">
          <cell r="A834">
            <v>40983</v>
          </cell>
          <cell r="G834" t="str">
            <v>shuttle</v>
          </cell>
          <cell r="O834">
            <v>5442.38</v>
          </cell>
        </row>
        <row r="835">
          <cell r="A835">
            <v>40983</v>
          </cell>
          <cell r="G835" t="str">
            <v>shuttle</v>
          </cell>
          <cell r="O835">
            <v>4116</v>
          </cell>
        </row>
        <row r="836">
          <cell r="A836">
            <v>40983</v>
          </cell>
          <cell r="G836" t="str">
            <v>shuttle</v>
          </cell>
          <cell r="O836">
            <v>2954.9</v>
          </cell>
        </row>
        <row r="837">
          <cell r="A837">
            <v>40983</v>
          </cell>
          <cell r="G837" t="str">
            <v>shuttle</v>
          </cell>
          <cell r="O837">
            <v>5687.95</v>
          </cell>
        </row>
        <row r="838">
          <cell r="A838">
            <v>41014</v>
          </cell>
          <cell r="G838" t="str">
            <v>unit</v>
          </cell>
          <cell r="O838">
            <v>3184.28</v>
          </cell>
        </row>
        <row r="839">
          <cell r="A839">
            <v>41014</v>
          </cell>
          <cell r="G839" t="str">
            <v>unit</v>
          </cell>
          <cell r="O839">
            <v>3370.26</v>
          </cell>
        </row>
        <row r="840">
          <cell r="A840">
            <v>41014</v>
          </cell>
          <cell r="G840" t="str">
            <v>unit</v>
          </cell>
          <cell r="O840">
            <v>6461.1</v>
          </cell>
        </row>
        <row r="841">
          <cell r="A841">
            <v>41014</v>
          </cell>
          <cell r="G841" t="str">
            <v>unit</v>
          </cell>
          <cell r="O841">
            <v>3830.2</v>
          </cell>
        </row>
        <row r="842">
          <cell r="A842">
            <v>41014</v>
          </cell>
          <cell r="G842" t="str">
            <v>unit</v>
          </cell>
          <cell r="O842">
            <v>6037.72</v>
          </cell>
        </row>
        <row r="843">
          <cell r="A843">
            <v>41014</v>
          </cell>
          <cell r="G843" t="str">
            <v>unit</v>
          </cell>
          <cell r="O843">
            <v>4130.5</v>
          </cell>
        </row>
        <row r="844">
          <cell r="A844">
            <v>41014</v>
          </cell>
          <cell r="G844" t="str">
            <v>unit</v>
          </cell>
          <cell r="O844">
            <v>4474.66</v>
          </cell>
        </row>
        <row r="845">
          <cell r="A845">
            <v>41014</v>
          </cell>
          <cell r="G845" t="str">
            <v>unit</v>
          </cell>
          <cell r="O845">
            <v>3420.28</v>
          </cell>
        </row>
        <row r="846">
          <cell r="A846">
            <v>41014</v>
          </cell>
          <cell r="G846" t="str">
            <v>unit</v>
          </cell>
          <cell r="O846">
            <v>4806.34</v>
          </cell>
        </row>
        <row r="847">
          <cell r="A847">
            <v>41014</v>
          </cell>
          <cell r="G847" t="str">
            <v>unit</v>
          </cell>
          <cell r="O847">
            <v>2014.94</v>
          </cell>
        </row>
        <row r="848">
          <cell r="A848">
            <v>41014</v>
          </cell>
          <cell r="G848" t="str">
            <v>unit</v>
          </cell>
          <cell r="O848">
            <v>4139.5</v>
          </cell>
        </row>
        <row r="849">
          <cell r="A849">
            <v>41014</v>
          </cell>
          <cell r="G849" t="str">
            <v>unit</v>
          </cell>
          <cell r="O849">
            <v>3477.33</v>
          </cell>
        </row>
        <row r="850">
          <cell r="A850">
            <v>41014</v>
          </cell>
          <cell r="G850" t="str">
            <v>unit</v>
          </cell>
          <cell r="O850">
            <v>3311.88</v>
          </cell>
        </row>
        <row r="851">
          <cell r="A851">
            <v>41014</v>
          </cell>
          <cell r="G851" t="str">
            <v>unit</v>
          </cell>
          <cell r="O851">
            <v>5677.74</v>
          </cell>
        </row>
        <row r="852">
          <cell r="A852">
            <v>41014</v>
          </cell>
          <cell r="G852" t="str">
            <v>unit</v>
          </cell>
          <cell r="O852">
            <v>3655.99</v>
          </cell>
        </row>
        <row r="853">
          <cell r="A853">
            <v>41014</v>
          </cell>
          <cell r="G853" t="str">
            <v>unit</v>
          </cell>
          <cell r="O853">
            <v>3798.35</v>
          </cell>
        </row>
        <row r="854">
          <cell r="A854">
            <v>41014</v>
          </cell>
          <cell r="G854" t="str">
            <v>unit</v>
          </cell>
          <cell r="O854">
            <v>4880.28</v>
          </cell>
        </row>
        <row r="855">
          <cell r="A855">
            <v>41014</v>
          </cell>
          <cell r="G855" t="str">
            <v>unit</v>
          </cell>
          <cell r="O855">
            <v>3701.33</v>
          </cell>
        </row>
        <row r="856">
          <cell r="A856">
            <v>41014</v>
          </cell>
          <cell r="G856" t="str">
            <v>unit</v>
          </cell>
          <cell r="O856">
            <v>3764.28</v>
          </cell>
        </row>
        <row r="857">
          <cell r="A857">
            <v>41014</v>
          </cell>
          <cell r="G857" t="str">
            <v>shuttle</v>
          </cell>
          <cell r="O857">
            <v>3676.6</v>
          </cell>
        </row>
        <row r="858">
          <cell r="A858">
            <v>41014</v>
          </cell>
          <cell r="G858" t="str">
            <v>shuttle</v>
          </cell>
          <cell r="O858">
            <v>3500.45</v>
          </cell>
        </row>
        <row r="859">
          <cell r="A859">
            <v>41014</v>
          </cell>
          <cell r="G859" t="str">
            <v>shuttle</v>
          </cell>
          <cell r="O859">
            <v>4042.88</v>
          </cell>
        </row>
        <row r="860">
          <cell r="A860">
            <v>41014</v>
          </cell>
          <cell r="G860" t="str">
            <v>shuttle</v>
          </cell>
          <cell r="O860">
            <v>5394.4</v>
          </cell>
        </row>
        <row r="861">
          <cell r="A861">
            <v>41014</v>
          </cell>
          <cell r="G861" t="str">
            <v>shuttle</v>
          </cell>
          <cell r="O861">
            <v>6439.71</v>
          </cell>
        </row>
        <row r="862">
          <cell r="A862">
            <v>41014</v>
          </cell>
          <cell r="G862" t="str">
            <v>shuttle</v>
          </cell>
          <cell r="O862">
            <v>5334.62</v>
          </cell>
        </row>
        <row r="863">
          <cell r="A863">
            <v>41014</v>
          </cell>
          <cell r="G863" t="str">
            <v>shuttle</v>
          </cell>
          <cell r="O863">
            <v>5484.87</v>
          </cell>
        </row>
        <row r="864">
          <cell r="A864">
            <v>41014</v>
          </cell>
          <cell r="G864" t="str">
            <v>shuttle</v>
          </cell>
          <cell r="O864">
            <v>5387.15</v>
          </cell>
        </row>
        <row r="865">
          <cell r="A865">
            <v>41014</v>
          </cell>
          <cell r="G865" t="str">
            <v>shuttle</v>
          </cell>
          <cell r="O865">
            <v>3239.28</v>
          </cell>
        </row>
        <row r="866">
          <cell r="A866">
            <v>41014</v>
          </cell>
          <cell r="G866" t="str">
            <v>shuttle</v>
          </cell>
          <cell r="O866">
            <v>3675.56</v>
          </cell>
        </row>
        <row r="867">
          <cell r="A867">
            <v>41014</v>
          </cell>
          <cell r="G867" t="str">
            <v>shuttle</v>
          </cell>
          <cell r="O867">
            <v>3729.06</v>
          </cell>
        </row>
        <row r="868">
          <cell r="A868">
            <v>41014</v>
          </cell>
          <cell r="G868" t="str">
            <v>shuttle</v>
          </cell>
          <cell r="O868">
            <v>5479.32</v>
          </cell>
        </row>
        <row r="869">
          <cell r="A869">
            <v>41014</v>
          </cell>
          <cell r="G869" t="str">
            <v>shuttle</v>
          </cell>
          <cell r="O869">
            <v>4902.63</v>
          </cell>
        </row>
        <row r="870">
          <cell r="A870">
            <v>41014</v>
          </cell>
          <cell r="G870" t="str">
            <v>shuttle</v>
          </cell>
          <cell r="O870">
            <v>5667.15</v>
          </cell>
        </row>
        <row r="871">
          <cell r="A871">
            <v>41014</v>
          </cell>
          <cell r="G871" t="str">
            <v>shuttle</v>
          </cell>
          <cell r="O871">
            <v>5714.87</v>
          </cell>
        </row>
        <row r="872">
          <cell r="A872">
            <v>41014</v>
          </cell>
          <cell r="G872" t="str">
            <v>shuttle</v>
          </cell>
          <cell r="O872">
            <v>5487.59</v>
          </cell>
        </row>
        <row r="873">
          <cell r="A873">
            <v>41014</v>
          </cell>
          <cell r="G873" t="str">
            <v>shuttle</v>
          </cell>
          <cell r="O873">
            <v>4150.8</v>
          </cell>
        </row>
        <row r="874">
          <cell r="A874">
            <v>41014</v>
          </cell>
          <cell r="G874" t="str">
            <v>shuttle</v>
          </cell>
          <cell r="O874">
            <v>2973.35</v>
          </cell>
        </row>
        <row r="875">
          <cell r="A875">
            <v>41014</v>
          </cell>
          <cell r="G875" t="str">
            <v>shuttle</v>
          </cell>
          <cell r="O875">
            <v>5737.06</v>
          </cell>
        </row>
        <row r="876">
          <cell r="A876">
            <v>41044</v>
          </cell>
          <cell r="G876" t="str">
            <v>unit</v>
          </cell>
          <cell r="O876">
            <v>3199.46</v>
          </cell>
        </row>
        <row r="877">
          <cell r="A877">
            <v>41044</v>
          </cell>
          <cell r="G877" t="str">
            <v>unit</v>
          </cell>
          <cell r="O877">
            <v>3382.18</v>
          </cell>
        </row>
        <row r="878">
          <cell r="A878">
            <v>41044</v>
          </cell>
          <cell r="G878" t="str">
            <v>unit</v>
          </cell>
          <cell r="O878">
            <v>6522.3</v>
          </cell>
        </row>
        <row r="879">
          <cell r="A879">
            <v>41044</v>
          </cell>
          <cell r="G879" t="str">
            <v>unit</v>
          </cell>
          <cell r="O879">
            <v>3856.9</v>
          </cell>
        </row>
        <row r="880">
          <cell r="A880">
            <v>41044</v>
          </cell>
          <cell r="G880" t="str">
            <v>unit</v>
          </cell>
          <cell r="O880">
            <v>6087.96</v>
          </cell>
        </row>
        <row r="881">
          <cell r="A881">
            <v>41044</v>
          </cell>
          <cell r="G881" t="str">
            <v>unit</v>
          </cell>
          <cell r="O881">
            <v>4159.75</v>
          </cell>
        </row>
        <row r="882">
          <cell r="A882">
            <v>41044</v>
          </cell>
          <cell r="G882" t="str">
            <v>unit</v>
          </cell>
          <cell r="O882">
            <v>4515.37</v>
          </cell>
        </row>
        <row r="883">
          <cell r="A883">
            <v>41044</v>
          </cell>
          <cell r="G883" t="str">
            <v>unit</v>
          </cell>
          <cell r="O883">
            <v>3450.46</v>
          </cell>
        </row>
        <row r="884">
          <cell r="A884">
            <v>41044</v>
          </cell>
          <cell r="G884" t="str">
            <v>unit</v>
          </cell>
          <cell r="O884">
            <v>4849.6400000000003</v>
          </cell>
        </row>
        <row r="885">
          <cell r="A885">
            <v>41044</v>
          </cell>
          <cell r="G885" t="str">
            <v>unit</v>
          </cell>
          <cell r="O885">
            <v>2021.33</v>
          </cell>
        </row>
        <row r="886">
          <cell r="A886">
            <v>41044</v>
          </cell>
          <cell r="G886" t="str">
            <v>unit</v>
          </cell>
          <cell r="O886">
            <v>4172</v>
          </cell>
        </row>
        <row r="887">
          <cell r="A887">
            <v>41044</v>
          </cell>
          <cell r="G887" t="str">
            <v>unit</v>
          </cell>
          <cell r="O887">
            <v>3498.18</v>
          </cell>
        </row>
        <row r="888">
          <cell r="A888">
            <v>41044</v>
          </cell>
          <cell r="G888" t="str">
            <v>unit</v>
          </cell>
          <cell r="O888">
            <v>3330.66</v>
          </cell>
        </row>
        <row r="889">
          <cell r="A889">
            <v>41044</v>
          </cell>
          <cell r="G889" t="str">
            <v>unit</v>
          </cell>
          <cell r="O889">
            <v>5732.43</v>
          </cell>
        </row>
        <row r="890">
          <cell r="A890">
            <v>41044</v>
          </cell>
          <cell r="G890" t="str">
            <v>unit</v>
          </cell>
          <cell r="O890">
            <v>3768.2860000000001</v>
          </cell>
        </row>
        <row r="891">
          <cell r="A891">
            <v>41044</v>
          </cell>
          <cell r="G891" t="str">
            <v>unit</v>
          </cell>
          <cell r="O891">
            <v>3829.1</v>
          </cell>
        </row>
        <row r="892">
          <cell r="A892">
            <v>41044</v>
          </cell>
          <cell r="G892" t="str">
            <v>unit</v>
          </cell>
          <cell r="O892">
            <v>4923.88</v>
          </cell>
        </row>
        <row r="893">
          <cell r="A893">
            <v>41044</v>
          </cell>
          <cell r="G893" t="str">
            <v>unit</v>
          </cell>
          <cell r="O893">
            <v>3414.18</v>
          </cell>
        </row>
        <row r="894">
          <cell r="A894">
            <v>41044</v>
          </cell>
          <cell r="G894" t="str">
            <v>unit</v>
          </cell>
          <cell r="O894">
            <v>3794.46</v>
          </cell>
        </row>
        <row r="895">
          <cell r="A895">
            <v>41044</v>
          </cell>
          <cell r="G895" t="str">
            <v>shuttle</v>
          </cell>
          <cell r="O895">
            <v>3711.8</v>
          </cell>
        </row>
        <row r="896">
          <cell r="A896">
            <v>41044</v>
          </cell>
          <cell r="G896" t="str">
            <v>shuttle</v>
          </cell>
          <cell r="O896">
            <v>3527.85</v>
          </cell>
        </row>
        <row r="897">
          <cell r="A897">
            <v>41044</v>
          </cell>
          <cell r="G897" t="str">
            <v>shuttle</v>
          </cell>
          <cell r="O897">
            <v>4083.48</v>
          </cell>
        </row>
        <row r="898">
          <cell r="A898">
            <v>41044</v>
          </cell>
          <cell r="G898" t="str">
            <v>shuttle</v>
          </cell>
          <cell r="O898">
            <v>5455.2</v>
          </cell>
        </row>
        <row r="899">
          <cell r="A899">
            <v>41044</v>
          </cell>
          <cell r="G899" t="str">
            <v>shuttle</v>
          </cell>
          <cell r="O899">
            <v>6503.03</v>
          </cell>
        </row>
        <row r="900">
          <cell r="A900">
            <v>41044</v>
          </cell>
          <cell r="G900" t="str">
            <v>shuttle</v>
          </cell>
          <cell r="O900">
            <v>5382.59</v>
          </cell>
        </row>
        <row r="901">
          <cell r="A901">
            <v>41044</v>
          </cell>
          <cell r="G901" t="str">
            <v>shuttle</v>
          </cell>
          <cell r="O901">
            <v>5558.91</v>
          </cell>
        </row>
        <row r="902">
          <cell r="A902">
            <v>41044</v>
          </cell>
          <cell r="G902" t="str">
            <v>shuttle</v>
          </cell>
          <cell r="O902">
            <v>5454.95</v>
          </cell>
        </row>
        <row r="903">
          <cell r="A903">
            <v>41044</v>
          </cell>
          <cell r="G903" t="str">
            <v>shuttle</v>
          </cell>
          <cell r="O903">
            <v>3269.46</v>
          </cell>
        </row>
        <row r="904">
          <cell r="A904">
            <v>41044</v>
          </cell>
          <cell r="G904" t="str">
            <v>shuttle</v>
          </cell>
          <cell r="O904">
            <v>3715.08</v>
          </cell>
        </row>
        <row r="905">
          <cell r="A905">
            <v>41044</v>
          </cell>
          <cell r="G905" t="str">
            <v>shuttle</v>
          </cell>
          <cell r="O905">
            <v>3752.67</v>
          </cell>
        </row>
        <row r="906">
          <cell r="A906">
            <v>41044</v>
          </cell>
          <cell r="G906" t="str">
            <v>shuttle</v>
          </cell>
          <cell r="O906">
            <v>5552.76</v>
          </cell>
        </row>
        <row r="907">
          <cell r="A907">
            <v>41044</v>
          </cell>
          <cell r="G907" t="str">
            <v>shuttle</v>
          </cell>
          <cell r="O907">
            <v>4978.59</v>
          </cell>
        </row>
        <row r="908">
          <cell r="A908">
            <v>41044</v>
          </cell>
          <cell r="G908" t="str">
            <v>shuttle</v>
          </cell>
          <cell r="O908">
            <v>5734.95</v>
          </cell>
        </row>
        <row r="909">
          <cell r="A909">
            <v>41044</v>
          </cell>
          <cell r="G909" t="str">
            <v>shuttle</v>
          </cell>
          <cell r="O909">
            <v>5788.91</v>
          </cell>
        </row>
        <row r="910">
          <cell r="A910">
            <v>41044</v>
          </cell>
          <cell r="G910" t="str">
            <v>shuttle</v>
          </cell>
          <cell r="O910">
            <v>5547.87</v>
          </cell>
        </row>
        <row r="911">
          <cell r="A911">
            <v>41044</v>
          </cell>
          <cell r="G911" t="str">
            <v>shuttle</v>
          </cell>
          <cell r="O911">
            <v>4185.6000000000004</v>
          </cell>
        </row>
        <row r="912">
          <cell r="A912">
            <v>41044</v>
          </cell>
          <cell r="G912" t="str">
            <v>shuttle</v>
          </cell>
          <cell r="O912">
            <v>3004.1</v>
          </cell>
        </row>
        <row r="913">
          <cell r="A913">
            <v>41044</v>
          </cell>
          <cell r="G913" t="str">
            <v>shuttle</v>
          </cell>
          <cell r="O913">
            <v>5786.17</v>
          </cell>
        </row>
        <row r="914">
          <cell r="A914">
            <v>41075</v>
          </cell>
          <cell r="G914" t="str">
            <v>unit</v>
          </cell>
          <cell r="O914">
            <v>3199.46</v>
          </cell>
        </row>
        <row r="915">
          <cell r="A915">
            <v>41075</v>
          </cell>
          <cell r="G915" t="str">
            <v>unit</v>
          </cell>
          <cell r="O915">
            <v>3382.18</v>
          </cell>
        </row>
        <row r="916">
          <cell r="A916">
            <v>41075</v>
          </cell>
          <cell r="G916" t="str">
            <v>unit</v>
          </cell>
          <cell r="O916">
            <v>6653.3</v>
          </cell>
        </row>
        <row r="917">
          <cell r="A917">
            <v>41075</v>
          </cell>
          <cell r="G917" t="str">
            <v>unit</v>
          </cell>
          <cell r="O917">
            <v>4009.9</v>
          </cell>
        </row>
        <row r="918">
          <cell r="A918">
            <v>41075</v>
          </cell>
          <cell r="G918" t="str">
            <v>unit</v>
          </cell>
          <cell r="O918">
            <v>6087.96</v>
          </cell>
        </row>
        <row r="919">
          <cell r="A919">
            <v>41075</v>
          </cell>
          <cell r="G919" t="str">
            <v>unit</v>
          </cell>
          <cell r="O919">
            <v>4311.75</v>
          </cell>
        </row>
        <row r="920">
          <cell r="A920">
            <v>41075</v>
          </cell>
          <cell r="G920" t="str">
            <v>unit</v>
          </cell>
          <cell r="O920">
            <v>4668.37</v>
          </cell>
        </row>
        <row r="921">
          <cell r="A921">
            <v>41075</v>
          </cell>
          <cell r="G921" t="str">
            <v>unit</v>
          </cell>
          <cell r="O921">
            <v>3450.46</v>
          </cell>
        </row>
        <row r="922">
          <cell r="A922">
            <v>41075</v>
          </cell>
          <cell r="G922" t="str">
            <v>unit</v>
          </cell>
          <cell r="O922">
            <v>4840.9799999999996</v>
          </cell>
        </row>
        <row r="923">
          <cell r="A923">
            <v>41075</v>
          </cell>
          <cell r="G923" t="str">
            <v>unit</v>
          </cell>
          <cell r="O923">
            <v>2021.33</v>
          </cell>
        </row>
        <row r="924">
          <cell r="A924">
            <v>41075</v>
          </cell>
          <cell r="G924" t="str">
            <v>unit</v>
          </cell>
          <cell r="O924">
            <v>4165.5</v>
          </cell>
        </row>
        <row r="925">
          <cell r="A925">
            <v>41075</v>
          </cell>
          <cell r="G925" t="str">
            <v>unit</v>
          </cell>
          <cell r="O925">
            <v>3494.01</v>
          </cell>
        </row>
        <row r="926">
          <cell r="A926">
            <v>41075</v>
          </cell>
          <cell r="G926" t="str">
            <v>unit</v>
          </cell>
          <cell r="O926">
            <v>3330.66</v>
          </cell>
        </row>
        <row r="927">
          <cell r="A927">
            <v>41075</v>
          </cell>
          <cell r="G927" t="str">
            <v>unit</v>
          </cell>
          <cell r="O927">
            <v>5732.43</v>
          </cell>
        </row>
        <row r="928">
          <cell r="A928">
            <v>41075</v>
          </cell>
          <cell r="G928" t="str">
            <v>unit</v>
          </cell>
          <cell r="O928">
            <v>3703.2860000000001</v>
          </cell>
        </row>
        <row r="929">
          <cell r="A929">
            <v>41075</v>
          </cell>
          <cell r="G929" t="str">
            <v>unit</v>
          </cell>
          <cell r="O929">
            <v>3822.95</v>
          </cell>
        </row>
        <row r="930">
          <cell r="A930">
            <v>41075</v>
          </cell>
          <cell r="G930" t="str">
            <v>unit</v>
          </cell>
          <cell r="O930">
            <v>4915.16</v>
          </cell>
        </row>
        <row r="931">
          <cell r="A931">
            <v>41075</v>
          </cell>
          <cell r="G931" t="str">
            <v>unit</v>
          </cell>
          <cell r="O931">
            <v>3410.01</v>
          </cell>
        </row>
        <row r="932">
          <cell r="A932">
            <v>41075</v>
          </cell>
          <cell r="G932" t="str">
            <v>unit</v>
          </cell>
          <cell r="O932">
            <v>3794.46</v>
          </cell>
        </row>
        <row r="933">
          <cell r="A933">
            <v>41075</v>
          </cell>
          <cell r="G933" t="str">
            <v>shuttle</v>
          </cell>
          <cell r="O933">
            <v>3711.8</v>
          </cell>
        </row>
        <row r="934">
          <cell r="A934">
            <v>41075</v>
          </cell>
          <cell r="G934" t="str">
            <v>shuttle</v>
          </cell>
          <cell r="O934">
            <v>3914.85</v>
          </cell>
        </row>
        <row r="935">
          <cell r="A935">
            <v>41075</v>
          </cell>
          <cell r="G935" t="str">
            <v>shuttle</v>
          </cell>
          <cell r="O935">
            <v>4075.36</v>
          </cell>
        </row>
        <row r="936">
          <cell r="A936">
            <v>41075</v>
          </cell>
          <cell r="G936" t="str">
            <v>shuttle</v>
          </cell>
          <cell r="O936">
            <v>5455.2</v>
          </cell>
        </row>
        <row r="937">
          <cell r="A937">
            <v>41075</v>
          </cell>
          <cell r="G937" t="str">
            <v>shuttle</v>
          </cell>
          <cell r="O937">
            <v>6503.03</v>
          </cell>
        </row>
        <row r="938">
          <cell r="A938">
            <v>41075</v>
          </cell>
          <cell r="G938" t="str">
            <v>shuttle</v>
          </cell>
          <cell r="O938">
            <v>5448.59</v>
          </cell>
        </row>
        <row r="939">
          <cell r="A939">
            <v>41075</v>
          </cell>
          <cell r="G939" t="str">
            <v>shuttle</v>
          </cell>
          <cell r="O939">
            <v>5558.91</v>
          </cell>
        </row>
        <row r="940">
          <cell r="A940">
            <v>41075</v>
          </cell>
          <cell r="G940" t="str">
            <v>shuttle</v>
          </cell>
          <cell r="O940">
            <v>5454.95</v>
          </cell>
        </row>
        <row r="941">
          <cell r="A941">
            <v>41075</v>
          </cell>
          <cell r="G941" t="str">
            <v>shuttle</v>
          </cell>
          <cell r="O941">
            <v>3269.46</v>
          </cell>
        </row>
        <row r="942">
          <cell r="A942">
            <v>41075</v>
          </cell>
          <cell r="G942" t="str">
            <v>shuttle</v>
          </cell>
          <cell r="O942">
            <v>3715.08</v>
          </cell>
        </row>
        <row r="943">
          <cell r="A943">
            <v>41075</v>
          </cell>
          <cell r="G943" t="str">
            <v>shuttle</v>
          </cell>
          <cell r="O943">
            <v>3752.67</v>
          </cell>
        </row>
        <row r="944">
          <cell r="A944">
            <v>41075</v>
          </cell>
          <cell r="G944" t="str">
            <v>shuttle</v>
          </cell>
          <cell r="O944">
            <v>5552.76</v>
          </cell>
        </row>
        <row r="945">
          <cell r="A945">
            <v>41075</v>
          </cell>
          <cell r="G945" t="str">
            <v>shuttle</v>
          </cell>
          <cell r="O945">
            <v>4978.59</v>
          </cell>
        </row>
        <row r="946">
          <cell r="A946">
            <v>41075</v>
          </cell>
          <cell r="G946" t="str">
            <v>shuttle</v>
          </cell>
          <cell r="O946">
            <v>5734.95</v>
          </cell>
        </row>
        <row r="947">
          <cell r="A947">
            <v>41075</v>
          </cell>
          <cell r="G947" t="str">
            <v>shuttle</v>
          </cell>
          <cell r="O947">
            <v>5788.91</v>
          </cell>
        </row>
        <row r="948">
          <cell r="A948">
            <v>41075</v>
          </cell>
          <cell r="G948" t="str">
            <v>shuttle</v>
          </cell>
          <cell r="O948">
            <v>5547.87</v>
          </cell>
        </row>
        <row r="949">
          <cell r="A949">
            <v>41075</v>
          </cell>
          <cell r="G949" t="str">
            <v>shuttle</v>
          </cell>
          <cell r="O949">
            <v>4185.6000000000004</v>
          </cell>
        </row>
        <row r="950">
          <cell r="A950">
            <v>41075</v>
          </cell>
          <cell r="G950" t="str">
            <v>shuttle</v>
          </cell>
          <cell r="O950">
            <v>2997.95</v>
          </cell>
        </row>
        <row r="951">
          <cell r="A951">
            <v>41075</v>
          </cell>
          <cell r="G951" t="str">
            <v>shuttle</v>
          </cell>
          <cell r="O951">
            <v>5786.17</v>
          </cell>
        </row>
        <row r="952">
          <cell r="A952">
            <v>41105</v>
          </cell>
          <cell r="G952" t="str">
            <v>unit</v>
          </cell>
          <cell r="O952">
            <v>3336.28</v>
          </cell>
        </row>
        <row r="953">
          <cell r="A953">
            <v>41105</v>
          </cell>
          <cell r="G953" t="str">
            <v>unit</v>
          </cell>
          <cell r="O953">
            <v>3370.26</v>
          </cell>
        </row>
        <row r="954">
          <cell r="A954">
            <v>41105</v>
          </cell>
          <cell r="G954" t="str">
            <v>unit</v>
          </cell>
          <cell r="O954">
            <v>6592.1</v>
          </cell>
        </row>
        <row r="955">
          <cell r="A955">
            <v>41105</v>
          </cell>
          <cell r="G955" t="str">
            <v>unit</v>
          </cell>
          <cell r="O955">
            <v>3983.2</v>
          </cell>
        </row>
        <row r="956">
          <cell r="A956">
            <v>41105</v>
          </cell>
          <cell r="G956" t="str">
            <v>unit</v>
          </cell>
          <cell r="O956">
            <v>6037.72</v>
          </cell>
        </row>
        <row r="957">
          <cell r="A957">
            <v>41105</v>
          </cell>
          <cell r="G957" t="str">
            <v>unit</v>
          </cell>
          <cell r="O957">
            <v>4282.5</v>
          </cell>
        </row>
        <row r="958">
          <cell r="A958">
            <v>41105</v>
          </cell>
          <cell r="G958" t="str">
            <v>unit</v>
          </cell>
          <cell r="O958">
            <v>4627.66</v>
          </cell>
        </row>
        <row r="959">
          <cell r="A959">
            <v>41105</v>
          </cell>
          <cell r="G959" t="str">
            <v>unit</v>
          </cell>
          <cell r="O959">
            <v>2420.2800000000002</v>
          </cell>
        </row>
        <row r="960">
          <cell r="A960">
            <v>41105</v>
          </cell>
          <cell r="G960" t="str">
            <v>unit</v>
          </cell>
          <cell r="O960">
            <v>4815</v>
          </cell>
        </row>
        <row r="961">
          <cell r="A961">
            <v>41105</v>
          </cell>
          <cell r="G961" t="str">
            <v>unit</v>
          </cell>
          <cell r="O961">
            <v>2014.94</v>
          </cell>
        </row>
        <row r="962">
          <cell r="A962">
            <v>41105</v>
          </cell>
          <cell r="G962" t="str">
            <v>unit</v>
          </cell>
          <cell r="O962">
            <v>4146</v>
          </cell>
        </row>
        <row r="963">
          <cell r="A963">
            <v>41105</v>
          </cell>
          <cell r="G963" t="str">
            <v>unit</v>
          </cell>
          <cell r="O963">
            <v>3481.5</v>
          </cell>
        </row>
        <row r="964">
          <cell r="A964">
            <v>41105</v>
          </cell>
          <cell r="G964" t="str">
            <v>unit</v>
          </cell>
          <cell r="O964">
            <v>3311.88</v>
          </cell>
        </row>
        <row r="965">
          <cell r="A965">
            <v>41105</v>
          </cell>
          <cell r="G965" t="str">
            <v>unit</v>
          </cell>
          <cell r="O965">
            <v>5677.74</v>
          </cell>
        </row>
        <row r="966">
          <cell r="A966">
            <v>41105</v>
          </cell>
          <cell r="G966" t="str">
            <v>unit</v>
          </cell>
          <cell r="O966">
            <v>3685.99</v>
          </cell>
        </row>
        <row r="967">
          <cell r="A967">
            <v>41105</v>
          </cell>
          <cell r="G967" t="str">
            <v>unit</v>
          </cell>
          <cell r="O967">
            <v>3804.5</v>
          </cell>
        </row>
        <row r="968">
          <cell r="A968">
            <v>41105</v>
          </cell>
          <cell r="G968" t="str">
            <v>unit</v>
          </cell>
          <cell r="O968">
            <v>4889</v>
          </cell>
        </row>
        <row r="969">
          <cell r="A969">
            <v>41105</v>
          </cell>
          <cell r="G969" t="str">
            <v>unit</v>
          </cell>
          <cell r="O969">
            <v>3397.5</v>
          </cell>
        </row>
        <row r="970">
          <cell r="A970">
            <v>41105</v>
          </cell>
          <cell r="G970" t="str">
            <v>unit</v>
          </cell>
          <cell r="O970">
            <v>3764.28</v>
          </cell>
        </row>
        <row r="971">
          <cell r="A971">
            <v>41105</v>
          </cell>
          <cell r="G971" t="str">
            <v>shuttle</v>
          </cell>
          <cell r="O971">
            <v>3676.6</v>
          </cell>
        </row>
        <row r="972">
          <cell r="A972">
            <v>41105</v>
          </cell>
          <cell r="G972" t="str">
            <v>shuttle</v>
          </cell>
          <cell r="O972">
            <v>3887.45</v>
          </cell>
        </row>
        <row r="973">
          <cell r="A973">
            <v>41105</v>
          </cell>
          <cell r="G973" t="str">
            <v>shuttle</v>
          </cell>
          <cell r="O973">
            <v>4051</v>
          </cell>
        </row>
        <row r="974">
          <cell r="A974">
            <v>41105</v>
          </cell>
          <cell r="G974" t="str">
            <v>shuttle</v>
          </cell>
          <cell r="O974">
            <v>5394.4</v>
          </cell>
        </row>
        <row r="975">
          <cell r="A975">
            <v>41105</v>
          </cell>
          <cell r="G975" t="str">
            <v>shuttle</v>
          </cell>
          <cell r="O975">
            <v>6439.71</v>
          </cell>
        </row>
        <row r="976">
          <cell r="A976">
            <v>41105</v>
          </cell>
          <cell r="G976" t="str">
            <v>shuttle</v>
          </cell>
          <cell r="O976">
            <v>5487.62</v>
          </cell>
        </row>
        <row r="977">
          <cell r="A977">
            <v>41105</v>
          </cell>
          <cell r="G977" t="str">
            <v>shuttle</v>
          </cell>
          <cell r="O977">
            <v>5484.87</v>
          </cell>
        </row>
        <row r="978">
          <cell r="A978">
            <v>41105</v>
          </cell>
          <cell r="G978" t="str">
            <v>shuttle</v>
          </cell>
          <cell r="O978">
            <v>5387.15</v>
          </cell>
        </row>
        <row r="979">
          <cell r="A979">
            <v>41105</v>
          </cell>
          <cell r="G979" t="str">
            <v>shuttle</v>
          </cell>
          <cell r="O979">
            <v>3239.28</v>
          </cell>
        </row>
        <row r="980">
          <cell r="A980">
            <v>41105</v>
          </cell>
          <cell r="G980" t="str">
            <v>shuttle</v>
          </cell>
          <cell r="O980">
            <v>3675.56</v>
          </cell>
        </row>
        <row r="981">
          <cell r="A981">
            <v>41105</v>
          </cell>
          <cell r="G981" t="str">
            <v>shuttle</v>
          </cell>
          <cell r="O981">
            <v>3729.06</v>
          </cell>
        </row>
        <row r="982">
          <cell r="A982">
            <v>41105</v>
          </cell>
          <cell r="G982" t="str">
            <v>shuttle</v>
          </cell>
          <cell r="O982">
            <v>5479.32</v>
          </cell>
        </row>
        <row r="983">
          <cell r="A983">
            <v>41105</v>
          </cell>
          <cell r="G983" t="str">
            <v>shuttle</v>
          </cell>
          <cell r="O983">
            <v>4902.63</v>
          </cell>
        </row>
        <row r="984">
          <cell r="A984">
            <v>41105</v>
          </cell>
          <cell r="G984" t="str">
            <v>shuttle</v>
          </cell>
          <cell r="O984">
            <v>5667.15</v>
          </cell>
        </row>
        <row r="985">
          <cell r="A985">
            <v>41105</v>
          </cell>
          <cell r="G985" t="str">
            <v>shuttle</v>
          </cell>
          <cell r="O985">
            <v>5714.87</v>
          </cell>
        </row>
        <row r="986">
          <cell r="A986">
            <v>41105</v>
          </cell>
          <cell r="G986" t="str">
            <v>shuttle</v>
          </cell>
          <cell r="O986">
            <v>5487.59</v>
          </cell>
        </row>
        <row r="987">
          <cell r="A987">
            <v>41105</v>
          </cell>
          <cell r="G987" t="str">
            <v>shuttle</v>
          </cell>
          <cell r="O987">
            <v>4150.8</v>
          </cell>
        </row>
        <row r="988">
          <cell r="A988">
            <v>41105</v>
          </cell>
          <cell r="G988" t="str">
            <v>shuttle</v>
          </cell>
          <cell r="O988">
            <v>2979.5</v>
          </cell>
        </row>
        <row r="989">
          <cell r="A989">
            <v>41105</v>
          </cell>
          <cell r="G989" t="str">
            <v>shuttle</v>
          </cell>
          <cell r="O989">
            <v>5342.06</v>
          </cell>
        </row>
        <row r="990">
          <cell r="A990">
            <v>41136</v>
          </cell>
          <cell r="G990" t="str">
            <v>unit</v>
          </cell>
          <cell r="O990">
            <v>3316.04</v>
          </cell>
        </row>
        <row r="991">
          <cell r="A991">
            <v>41136</v>
          </cell>
          <cell r="G991" t="str">
            <v>unit</v>
          </cell>
          <cell r="O991">
            <v>3540.36</v>
          </cell>
        </row>
        <row r="992">
          <cell r="A992">
            <v>41136</v>
          </cell>
          <cell r="G992" t="str">
            <v>unit</v>
          </cell>
          <cell r="O992">
            <v>6515.6</v>
          </cell>
        </row>
        <row r="993">
          <cell r="A993">
            <v>41136</v>
          </cell>
          <cell r="G993" t="str">
            <v>unit</v>
          </cell>
          <cell r="O993">
            <v>3947.6</v>
          </cell>
        </row>
        <row r="994">
          <cell r="A994">
            <v>41136</v>
          </cell>
          <cell r="G994" t="str">
            <v>unit</v>
          </cell>
          <cell r="O994">
            <v>5974.92</v>
          </cell>
        </row>
        <row r="995">
          <cell r="A995">
            <v>41136</v>
          </cell>
          <cell r="G995" t="str">
            <v>unit</v>
          </cell>
          <cell r="O995">
            <v>4243.5</v>
          </cell>
        </row>
        <row r="996">
          <cell r="A996">
            <v>41136</v>
          </cell>
          <cell r="G996" t="str">
            <v>unit</v>
          </cell>
          <cell r="O996">
            <v>4573.38</v>
          </cell>
        </row>
        <row r="997">
          <cell r="A997">
            <v>41136</v>
          </cell>
          <cell r="G997" t="str">
            <v>unit</v>
          </cell>
          <cell r="O997">
            <v>3380.04</v>
          </cell>
        </row>
        <row r="998">
          <cell r="A998">
            <v>41136</v>
          </cell>
          <cell r="G998" t="str">
            <v>unit</v>
          </cell>
          <cell r="O998">
            <v>4763.04</v>
          </cell>
        </row>
        <row r="999">
          <cell r="A999">
            <v>41136</v>
          </cell>
          <cell r="G999" t="str">
            <v>unit</v>
          </cell>
          <cell r="O999">
            <v>2006.42</v>
          </cell>
        </row>
        <row r="1000">
          <cell r="A1000">
            <v>41136</v>
          </cell>
          <cell r="G1000" t="str">
            <v>unit</v>
          </cell>
          <cell r="O1000">
            <v>4107</v>
          </cell>
        </row>
        <row r="1001">
          <cell r="A1001">
            <v>41136</v>
          </cell>
          <cell r="G1001" t="str">
            <v>unit</v>
          </cell>
          <cell r="O1001">
            <v>3456.48</v>
          </cell>
        </row>
        <row r="1002">
          <cell r="A1002">
            <v>41136</v>
          </cell>
          <cell r="G1002" t="str">
            <v>unit</v>
          </cell>
          <cell r="O1002">
            <v>3286.84</v>
          </cell>
        </row>
        <row r="1003">
          <cell r="A1003">
            <v>41136</v>
          </cell>
          <cell r="G1003" t="str">
            <v>unit</v>
          </cell>
          <cell r="O1003">
            <v>5604.82</v>
          </cell>
        </row>
        <row r="1004">
          <cell r="A1004">
            <v>41136</v>
          </cell>
          <cell r="G1004" t="str">
            <v>unit</v>
          </cell>
          <cell r="O1004">
            <v>3498.931</v>
          </cell>
        </row>
        <row r="1005">
          <cell r="A1005">
            <v>41136</v>
          </cell>
          <cell r="G1005" t="str">
            <v>unit</v>
          </cell>
          <cell r="O1005">
            <v>3767.6</v>
          </cell>
        </row>
        <row r="1006">
          <cell r="A1006">
            <v>41136</v>
          </cell>
          <cell r="G1006" t="str">
            <v>unit</v>
          </cell>
          <cell r="O1006">
            <v>4836.68</v>
          </cell>
        </row>
        <row r="1007">
          <cell r="A1007">
            <v>41136</v>
          </cell>
          <cell r="G1007" t="str">
            <v>unit</v>
          </cell>
          <cell r="O1007">
            <v>3372.48</v>
          </cell>
        </row>
        <row r="1008">
          <cell r="A1008">
            <v>41136</v>
          </cell>
          <cell r="G1008" t="str">
            <v>unit</v>
          </cell>
          <cell r="O1008">
            <v>3724.04</v>
          </cell>
        </row>
        <row r="1009">
          <cell r="A1009">
            <v>41136</v>
          </cell>
          <cell r="G1009" t="str">
            <v>shuttle</v>
          </cell>
          <cell r="O1009">
            <v>3762.6</v>
          </cell>
        </row>
        <row r="1010">
          <cell r="A1010">
            <v>41136</v>
          </cell>
          <cell r="G1010" t="str">
            <v>shuttle</v>
          </cell>
          <cell r="O1010">
            <v>3853.2</v>
          </cell>
        </row>
        <row r="1011">
          <cell r="A1011">
            <v>41136</v>
          </cell>
          <cell r="G1011" t="str">
            <v>shuttle</v>
          </cell>
          <cell r="O1011">
            <v>4002.28</v>
          </cell>
        </row>
        <row r="1012">
          <cell r="A1012">
            <v>41136</v>
          </cell>
          <cell r="G1012" t="str">
            <v>shuttle</v>
          </cell>
          <cell r="O1012">
            <v>5449.4</v>
          </cell>
        </row>
        <row r="1013">
          <cell r="A1013">
            <v>41136</v>
          </cell>
          <cell r="G1013" t="str">
            <v>shuttle</v>
          </cell>
          <cell r="O1013">
            <v>6490.56</v>
          </cell>
        </row>
        <row r="1014">
          <cell r="A1014">
            <v>41136</v>
          </cell>
          <cell r="G1014" t="str">
            <v>shuttle</v>
          </cell>
          <cell r="O1014">
            <v>5423.66</v>
          </cell>
        </row>
        <row r="1015">
          <cell r="A1015">
            <v>41136</v>
          </cell>
          <cell r="G1015" t="str">
            <v>shuttle</v>
          </cell>
          <cell r="O1015">
            <v>5392.32</v>
          </cell>
        </row>
        <row r="1016">
          <cell r="A1016">
            <v>41136</v>
          </cell>
          <cell r="G1016" t="str">
            <v>shuttle</v>
          </cell>
          <cell r="O1016">
            <v>5302.4</v>
          </cell>
        </row>
        <row r="1017">
          <cell r="A1017">
            <v>41136</v>
          </cell>
          <cell r="G1017" t="str">
            <v>shuttle</v>
          </cell>
          <cell r="O1017">
            <v>3199.04</v>
          </cell>
        </row>
        <row r="1018">
          <cell r="A1018">
            <v>41136</v>
          </cell>
          <cell r="G1018" t="str">
            <v>shuttle</v>
          </cell>
          <cell r="O1018">
            <v>3626.16</v>
          </cell>
        </row>
        <row r="1019">
          <cell r="A1019">
            <v>41136</v>
          </cell>
          <cell r="G1019" t="str">
            <v>shuttle</v>
          </cell>
          <cell r="O1019">
            <v>3697.58</v>
          </cell>
        </row>
        <row r="1020">
          <cell r="A1020">
            <v>41136</v>
          </cell>
          <cell r="G1020" t="str">
            <v>shuttle</v>
          </cell>
          <cell r="O1020">
            <v>5387.52</v>
          </cell>
        </row>
        <row r="1021">
          <cell r="A1021">
            <v>41136</v>
          </cell>
          <cell r="G1021" t="str">
            <v>shuttle</v>
          </cell>
          <cell r="O1021">
            <v>4807.68</v>
          </cell>
        </row>
        <row r="1022">
          <cell r="A1022">
            <v>41136</v>
          </cell>
          <cell r="G1022" t="str">
            <v>shuttle</v>
          </cell>
          <cell r="O1022">
            <v>5582.4</v>
          </cell>
        </row>
        <row r="1023">
          <cell r="A1023">
            <v>41136</v>
          </cell>
          <cell r="G1023" t="str">
            <v>shuttle</v>
          </cell>
          <cell r="O1023">
            <v>5622.32</v>
          </cell>
        </row>
        <row r="1024">
          <cell r="A1024">
            <v>41136</v>
          </cell>
          <cell r="G1024" t="str">
            <v>shuttle</v>
          </cell>
          <cell r="O1024">
            <v>5412.24</v>
          </cell>
        </row>
        <row r="1025">
          <cell r="A1025">
            <v>41136</v>
          </cell>
          <cell r="G1025" t="str">
            <v>shuttle</v>
          </cell>
          <cell r="O1025">
            <v>4104.3999999999996</v>
          </cell>
        </row>
        <row r="1026">
          <cell r="A1026">
            <v>41136</v>
          </cell>
          <cell r="G1026" t="str">
            <v>shuttle</v>
          </cell>
          <cell r="O1026">
            <v>2942.6</v>
          </cell>
        </row>
        <row r="1027">
          <cell r="A1027">
            <v>41136</v>
          </cell>
          <cell r="G1027" t="str">
            <v>shuttle</v>
          </cell>
          <cell r="O1027">
            <v>5671.58</v>
          </cell>
        </row>
        <row r="1028">
          <cell r="A1028">
            <v>41167</v>
          </cell>
          <cell r="G1028" t="str">
            <v>unit</v>
          </cell>
          <cell r="O1028">
            <v>3310.98</v>
          </cell>
        </row>
        <row r="1029">
          <cell r="A1029">
            <v>41167</v>
          </cell>
          <cell r="G1029" t="str">
            <v>unit</v>
          </cell>
          <cell r="O1029">
            <v>3629.38</v>
          </cell>
        </row>
        <row r="1030">
          <cell r="A1030">
            <v>41167</v>
          </cell>
          <cell r="G1030" t="str">
            <v>unit</v>
          </cell>
          <cell r="O1030">
            <v>6500.3</v>
          </cell>
        </row>
        <row r="1031">
          <cell r="A1031">
            <v>41167</v>
          </cell>
          <cell r="G1031" t="str">
            <v>unit</v>
          </cell>
          <cell r="O1031">
            <v>3938.7</v>
          </cell>
        </row>
        <row r="1032">
          <cell r="A1032">
            <v>41167</v>
          </cell>
          <cell r="G1032" t="str">
            <v>unit</v>
          </cell>
          <cell r="O1032">
            <v>5962.36</v>
          </cell>
        </row>
        <row r="1033">
          <cell r="A1033">
            <v>41167</v>
          </cell>
          <cell r="G1033" t="str">
            <v>unit</v>
          </cell>
          <cell r="O1033">
            <v>4233.75</v>
          </cell>
        </row>
        <row r="1034">
          <cell r="A1034">
            <v>41167</v>
          </cell>
          <cell r="G1034" t="str">
            <v>unit</v>
          </cell>
          <cell r="O1034">
            <v>4559.8100000000004</v>
          </cell>
        </row>
        <row r="1035">
          <cell r="A1035">
            <v>41167</v>
          </cell>
          <cell r="G1035" t="str">
            <v>unit</v>
          </cell>
          <cell r="O1035">
            <v>3369.98</v>
          </cell>
        </row>
        <row r="1036">
          <cell r="A1036">
            <v>41167</v>
          </cell>
          <cell r="G1036" t="str">
            <v>unit</v>
          </cell>
          <cell r="O1036">
            <v>4763.04</v>
          </cell>
        </row>
        <row r="1037">
          <cell r="A1037">
            <v>41167</v>
          </cell>
          <cell r="G1037" t="str">
            <v>unit</v>
          </cell>
          <cell r="O1037">
            <v>2004.29</v>
          </cell>
        </row>
        <row r="1038">
          <cell r="A1038">
            <v>41167</v>
          </cell>
          <cell r="G1038" t="str">
            <v>unit</v>
          </cell>
          <cell r="O1038">
            <v>4107</v>
          </cell>
        </row>
        <row r="1039">
          <cell r="A1039">
            <v>41167</v>
          </cell>
          <cell r="G1039" t="str">
            <v>unit</v>
          </cell>
          <cell r="O1039">
            <v>3456.48</v>
          </cell>
        </row>
        <row r="1040">
          <cell r="A1040">
            <v>41167</v>
          </cell>
          <cell r="G1040" t="str">
            <v>unit</v>
          </cell>
          <cell r="O1040">
            <v>3280.58</v>
          </cell>
        </row>
        <row r="1041">
          <cell r="A1041">
            <v>41167</v>
          </cell>
          <cell r="G1041" t="str">
            <v>unit</v>
          </cell>
          <cell r="O1041">
            <v>5586.59</v>
          </cell>
        </row>
        <row r="1042">
          <cell r="A1042">
            <v>41167</v>
          </cell>
          <cell r="G1042" t="str">
            <v>unit</v>
          </cell>
          <cell r="O1042">
            <v>3536.42</v>
          </cell>
        </row>
        <row r="1043">
          <cell r="A1043">
            <v>41167</v>
          </cell>
          <cell r="G1043" t="str">
            <v>unit</v>
          </cell>
          <cell r="O1043">
            <v>3767.6</v>
          </cell>
        </row>
        <row r="1044">
          <cell r="A1044">
            <v>41167</v>
          </cell>
          <cell r="G1044" t="str">
            <v>unit</v>
          </cell>
          <cell r="O1044">
            <v>4836.68</v>
          </cell>
        </row>
        <row r="1045">
          <cell r="A1045">
            <v>41167</v>
          </cell>
          <cell r="G1045" t="str">
            <v>unit</v>
          </cell>
          <cell r="O1045">
            <v>3372.48</v>
          </cell>
        </row>
        <row r="1046">
          <cell r="A1046">
            <v>41167</v>
          </cell>
          <cell r="G1046" t="str">
            <v>unit</v>
          </cell>
          <cell r="O1046">
            <v>3713.98</v>
          </cell>
        </row>
        <row r="1047">
          <cell r="A1047">
            <v>41167</v>
          </cell>
          <cell r="G1047" t="str">
            <v>shuttle</v>
          </cell>
          <cell r="O1047">
            <v>3753.8</v>
          </cell>
        </row>
        <row r="1048">
          <cell r="A1048">
            <v>41167</v>
          </cell>
          <cell r="G1048" t="str">
            <v>shuttle</v>
          </cell>
          <cell r="O1048">
            <v>3846.35</v>
          </cell>
        </row>
        <row r="1049">
          <cell r="A1049">
            <v>41167</v>
          </cell>
          <cell r="G1049" t="str">
            <v>shuttle</v>
          </cell>
          <cell r="O1049">
            <v>4002.28</v>
          </cell>
        </row>
        <row r="1050">
          <cell r="A1050">
            <v>41167</v>
          </cell>
          <cell r="G1050" t="str">
            <v>shuttle</v>
          </cell>
          <cell r="O1050">
            <v>5434.2</v>
          </cell>
        </row>
        <row r="1051">
          <cell r="A1051">
            <v>41167</v>
          </cell>
          <cell r="G1051" t="str">
            <v>shuttle</v>
          </cell>
          <cell r="O1051">
            <v>6474.73</v>
          </cell>
        </row>
        <row r="1052">
          <cell r="A1052">
            <v>41167</v>
          </cell>
          <cell r="G1052" t="str">
            <v>shuttle</v>
          </cell>
          <cell r="O1052">
            <v>5407.67</v>
          </cell>
        </row>
        <row r="1053">
          <cell r="A1053">
            <v>41167</v>
          </cell>
          <cell r="G1053" t="str">
            <v>shuttle</v>
          </cell>
          <cell r="O1053">
            <v>5373.8099999999995</v>
          </cell>
        </row>
        <row r="1054">
          <cell r="A1054">
            <v>41167</v>
          </cell>
          <cell r="G1054" t="str">
            <v>shuttle</v>
          </cell>
          <cell r="O1054">
            <v>5285.45</v>
          </cell>
        </row>
        <row r="1055">
          <cell r="A1055">
            <v>41167</v>
          </cell>
          <cell r="G1055" t="str">
            <v>shuttle</v>
          </cell>
          <cell r="O1055">
            <v>3188.98</v>
          </cell>
        </row>
        <row r="1056">
          <cell r="A1056">
            <v>41167</v>
          </cell>
          <cell r="G1056" t="str">
            <v>shuttle</v>
          </cell>
          <cell r="O1056">
            <v>3616.2799999999997</v>
          </cell>
        </row>
        <row r="1057">
          <cell r="A1057">
            <v>41167</v>
          </cell>
          <cell r="G1057" t="str">
            <v>shuttle</v>
          </cell>
          <cell r="O1057">
            <v>3689.71</v>
          </cell>
        </row>
        <row r="1058">
          <cell r="A1058">
            <v>41167</v>
          </cell>
          <cell r="G1058" t="str">
            <v>shuttle</v>
          </cell>
          <cell r="O1058">
            <v>5369.16</v>
          </cell>
        </row>
        <row r="1059">
          <cell r="A1059">
            <v>41167</v>
          </cell>
          <cell r="G1059" t="str">
            <v>shuttle</v>
          </cell>
          <cell r="O1059">
            <v>4788.6899999999996</v>
          </cell>
        </row>
        <row r="1060">
          <cell r="A1060">
            <v>41167</v>
          </cell>
          <cell r="G1060" t="str">
            <v>shuttle</v>
          </cell>
          <cell r="O1060">
            <v>5565.45</v>
          </cell>
        </row>
        <row r="1061">
          <cell r="A1061">
            <v>41167</v>
          </cell>
          <cell r="G1061" t="str">
            <v>shuttle</v>
          </cell>
          <cell r="O1061">
            <v>5603.8099999999995</v>
          </cell>
        </row>
        <row r="1062">
          <cell r="A1062">
            <v>41167</v>
          </cell>
          <cell r="G1062" t="str">
            <v>shuttle</v>
          </cell>
          <cell r="O1062">
            <v>5397.17</v>
          </cell>
        </row>
        <row r="1063">
          <cell r="A1063">
            <v>41167</v>
          </cell>
          <cell r="G1063" t="str">
            <v>shuttle</v>
          </cell>
          <cell r="O1063">
            <v>3802.8</v>
          </cell>
        </row>
        <row r="1064">
          <cell r="A1064">
            <v>41167</v>
          </cell>
          <cell r="G1064" t="str">
            <v>shuttle</v>
          </cell>
          <cell r="O1064">
            <v>2942.6</v>
          </cell>
        </row>
        <row r="1065">
          <cell r="A1065">
            <v>41167</v>
          </cell>
          <cell r="G1065" t="str">
            <v>shuttle</v>
          </cell>
          <cell r="O1065">
            <v>5260.21</v>
          </cell>
        </row>
        <row r="1066">
          <cell r="A1066">
            <v>41197</v>
          </cell>
          <cell r="G1066" t="str">
            <v>unit</v>
          </cell>
          <cell r="O1066">
            <v>3336.28</v>
          </cell>
        </row>
        <row r="1067">
          <cell r="A1067">
            <v>41197</v>
          </cell>
          <cell r="G1067" t="str">
            <v>unit</v>
          </cell>
          <cell r="O1067">
            <v>3558.24</v>
          </cell>
        </row>
        <row r="1068">
          <cell r="A1068">
            <v>41197</v>
          </cell>
          <cell r="G1068" t="str">
            <v>unit</v>
          </cell>
          <cell r="O1068">
            <v>6607.4</v>
          </cell>
        </row>
        <row r="1069">
          <cell r="A1069">
            <v>41197</v>
          </cell>
          <cell r="G1069" t="str">
            <v>unit</v>
          </cell>
          <cell r="O1069">
            <v>3983.2</v>
          </cell>
        </row>
        <row r="1070">
          <cell r="A1070">
            <v>41197</v>
          </cell>
          <cell r="G1070" t="str">
            <v>unit</v>
          </cell>
          <cell r="O1070">
            <v>6050.28</v>
          </cell>
        </row>
        <row r="1071">
          <cell r="A1071">
            <v>41197</v>
          </cell>
          <cell r="G1071" t="str">
            <v>unit</v>
          </cell>
          <cell r="O1071">
            <v>4282.5</v>
          </cell>
        </row>
        <row r="1072">
          <cell r="A1072">
            <v>41197</v>
          </cell>
          <cell r="G1072" t="str">
            <v>unit</v>
          </cell>
          <cell r="O1072">
            <v>4627.66</v>
          </cell>
        </row>
        <row r="1073">
          <cell r="A1073">
            <v>41197</v>
          </cell>
          <cell r="G1073" t="str">
            <v>unit</v>
          </cell>
          <cell r="O1073">
            <v>3492.28</v>
          </cell>
        </row>
        <row r="1074">
          <cell r="A1074">
            <v>41197</v>
          </cell>
          <cell r="G1074" t="str">
            <v>unit</v>
          </cell>
          <cell r="O1074">
            <v>4941</v>
          </cell>
        </row>
        <row r="1075">
          <cell r="A1075">
            <v>41197</v>
          </cell>
          <cell r="G1075" t="str">
            <v>unit</v>
          </cell>
          <cell r="O1075">
            <v>2086.94</v>
          </cell>
        </row>
        <row r="1076">
          <cell r="A1076">
            <v>41197</v>
          </cell>
          <cell r="G1076" t="str">
            <v>unit</v>
          </cell>
          <cell r="O1076">
            <v>4245</v>
          </cell>
        </row>
        <row r="1077">
          <cell r="A1077">
            <v>41197</v>
          </cell>
          <cell r="G1077" t="str">
            <v>unit</v>
          </cell>
          <cell r="O1077">
            <v>3562.5</v>
          </cell>
        </row>
        <row r="1078">
          <cell r="A1078">
            <v>41197</v>
          </cell>
          <cell r="G1078" t="str">
            <v>unit</v>
          </cell>
          <cell r="O1078">
            <v>3391.88</v>
          </cell>
        </row>
        <row r="1079">
          <cell r="A1079">
            <v>41197</v>
          </cell>
          <cell r="G1079" t="str">
            <v>unit</v>
          </cell>
          <cell r="O1079">
            <v>5757.74</v>
          </cell>
        </row>
        <row r="1080">
          <cell r="A1080">
            <v>41197</v>
          </cell>
          <cell r="G1080" t="str">
            <v>unit</v>
          </cell>
          <cell r="O1080">
            <v>3693.5010000000002</v>
          </cell>
        </row>
        <row r="1081">
          <cell r="A1081">
            <v>41197</v>
          </cell>
          <cell r="G1081" t="str">
            <v>unit</v>
          </cell>
          <cell r="O1081">
            <v>3882.5</v>
          </cell>
        </row>
        <row r="1082">
          <cell r="A1082">
            <v>41197</v>
          </cell>
          <cell r="G1082" t="str">
            <v>unit</v>
          </cell>
          <cell r="O1082">
            <v>5014</v>
          </cell>
        </row>
        <row r="1083">
          <cell r="A1083">
            <v>41197</v>
          </cell>
          <cell r="G1083" t="str">
            <v>unit</v>
          </cell>
          <cell r="O1083">
            <v>3475.5</v>
          </cell>
        </row>
        <row r="1084">
          <cell r="A1084">
            <v>41197</v>
          </cell>
          <cell r="G1084" t="str">
            <v>unit</v>
          </cell>
          <cell r="O1084">
            <v>3981.28</v>
          </cell>
        </row>
        <row r="1085">
          <cell r="A1085">
            <v>41197</v>
          </cell>
          <cell r="G1085" t="str">
            <v>shuttle</v>
          </cell>
          <cell r="O1085">
            <v>3815.4</v>
          </cell>
        </row>
        <row r="1086">
          <cell r="A1086">
            <v>41197</v>
          </cell>
          <cell r="G1086" t="str">
            <v>shuttle</v>
          </cell>
          <cell r="O1086">
            <v>3894.3</v>
          </cell>
        </row>
        <row r="1087">
          <cell r="A1087">
            <v>41197</v>
          </cell>
          <cell r="G1087" t="str">
            <v>shuttle</v>
          </cell>
          <cell r="O1087">
            <v>4177</v>
          </cell>
        </row>
        <row r="1088">
          <cell r="A1088">
            <v>41197</v>
          </cell>
          <cell r="G1088" t="str">
            <v>shuttle</v>
          </cell>
          <cell r="O1088">
            <v>5540.6</v>
          </cell>
        </row>
        <row r="1089">
          <cell r="A1089">
            <v>41197</v>
          </cell>
          <cell r="G1089" t="str">
            <v>shuttle</v>
          </cell>
          <cell r="O1089">
            <v>6585.54</v>
          </cell>
        </row>
        <row r="1090">
          <cell r="A1090">
            <v>41197</v>
          </cell>
          <cell r="G1090" t="str">
            <v>shuttle</v>
          </cell>
          <cell r="O1090">
            <v>5400.62</v>
          </cell>
        </row>
        <row r="1091">
          <cell r="A1091">
            <v>41197</v>
          </cell>
          <cell r="G1091" t="str">
            <v>shuttle</v>
          </cell>
          <cell r="O1091">
            <v>5503.38</v>
          </cell>
        </row>
        <row r="1092">
          <cell r="A1092">
            <v>41197</v>
          </cell>
          <cell r="G1092" t="str">
            <v>shuttle</v>
          </cell>
          <cell r="O1092">
            <v>5404.1</v>
          </cell>
        </row>
        <row r="1093">
          <cell r="A1093">
            <v>41197</v>
          </cell>
          <cell r="G1093" t="str">
            <v>shuttle</v>
          </cell>
          <cell r="O1093">
            <v>3239.28</v>
          </cell>
        </row>
        <row r="1094">
          <cell r="A1094">
            <v>41197</v>
          </cell>
          <cell r="G1094" t="str">
            <v>shuttle</v>
          </cell>
          <cell r="O1094">
            <v>3685.44</v>
          </cell>
        </row>
        <row r="1095">
          <cell r="A1095">
            <v>41197</v>
          </cell>
          <cell r="G1095" t="str">
            <v>shuttle</v>
          </cell>
          <cell r="O1095">
            <v>3729.06</v>
          </cell>
        </row>
        <row r="1096">
          <cell r="A1096">
            <v>41197</v>
          </cell>
          <cell r="G1096" t="str">
            <v>shuttle</v>
          </cell>
          <cell r="O1096">
            <v>5497.68</v>
          </cell>
        </row>
        <row r="1097">
          <cell r="A1097">
            <v>41197</v>
          </cell>
          <cell r="G1097" t="str">
            <v>shuttle</v>
          </cell>
          <cell r="O1097">
            <v>4921.62</v>
          </cell>
        </row>
        <row r="1098">
          <cell r="A1098">
            <v>41197</v>
          </cell>
          <cell r="G1098" t="str">
            <v>shuttle</v>
          </cell>
          <cell r="O1098">
            <v>5984.1</v>
          </cell>
        </row>
        <row r="1099">
          <cell r="A1099">
            <v>41197</v>
          </cell>
          <cell r="G1099" t="str">
            <v>shuttle</v>
          </cell>
          <cell r="O1099">
            <v>6033.38</v>
          </cell>
        </row>
        <row r="1100">
          <cell r="A1100">
            <v>41197</v>
          </cell>
          <cell r="G1100" t="str">
            <v>shuttle</v>
          </cell>
          <cell r="O1100">
            <v>5802.66</v>
          </cell>
        </row>
        <row r="1101">
          <cell r="A1101">
            <v>41197</v>
          </cell>
          <cell r="G1101" t="str">
            <v>shuttle</v>
          </cell>
          <cell r="O1101">
            <v>4310.8</v>
          </cell>
        </row>
        <row r="1102">
          <cell r="A1102">
            <v>41197</v>
          </cell>
          <cell r="G1102" t="str">
            <v>shuttle</v>
          </cell>
          <cell r="O1102">
            <v>3057.5</v>
          </cell>
        </row>
        <row r="1103">
          <cell r="A1103">
            <v>41197</v>
          </cell>
          <cell r="G1103" t="str">
            <v>shuttle</v>
          </cell>
          <cell r="O1103">
            <v>5817.06</v>
          </cell>
        </row>
        <row r="1104">
          <cell r="A1104">
            <v>41228</v>
          </cell>
          <cell r="G1104" t="str">
            <v>unit</v>
          </cell>
          <cell r="O1104">
            <v>3351.46</v>
          </cell>
        </row>
        <row r="1105">
          <cell r="A1105">
            <v>41228</v>
          </cell>
          <cell r="G1105" t="str">
            <v>unit</v>
          </cell>
          <cell r="O1105">
            <v>3567.18</v>
          </cell>
        </row>
        <row r="1106">
          <cell r="A1106">
            <v>41228</v>
          </cell>
          <cell r="G1106" t="str">
            <v>unit</v>
          </cell>
          <cell r="O1106">
            <v>6653.3</v>
          </cell>
        </row>
        <row r="1107">
          <cell r="A1107">
            <v>41228</v>
          </cell>
          <cell r="G1107" t="str">
            <v>unit</v>
          </cell>
          <cell r="O1107">
            <v>4009.9</v>
          </cell>
        </row>
        <row r="1108">
          <cell r="A1108">
            <v>41228</v>
          </cell>
          <cell r="G1108" t="str">
            <v>unit</v>
          </cell>
          <cell r="O1108">
            <v>6087.96</v>
          </cell>
        </row>
        <row r="1109">
          <cell r="A1109">
            <v>41228</v>
          </cell>
          <cell r="G1109" t="str">
            <v>unit</v>
          </cell>
          <cell r="O1109">
            <v>4311.75</v>
          </cell>
        </row>
        <row r="1110">
          <cell r="A1110">
            <v>41228</v>
          </cell>
          <cell r="G1110" t="str">
            <v>unit</v>
          </cell>
          <cell r="O1110">
            <v>4668.37</v>
          </cell>
        </row>
        <row r="1111">
          <cell r="A1111">
            <v>41228</v>
          </cell>
          <cell r="G1111" t="str">
            <v>unit</v>
          </cell>
          <cell r="O1111">
            <v>3522.46</v>
          </cell>
        </row>
        <row r="1112">
          <cell r="A1112">
            <v>41228</v>
          </cell>
          <cell r="G1112" t="str">
            <v>unit</v>
          </cell>
          <cell r="O1112">
            <v>4975.6400000000003</v>
          </cell>
        </row>
        <row r="1113">
          <cell r="A1113">
            <v>41228</v>
          </cell>
          <cell r="G1113" t="str">
            <v>unit</v>
          </cell>
          <cell r="O1113">
            <v>2093.33</v>
          </cell>
        </row>
        <row r="1114">
          <cell r="A1114">
            <v>41228</v>
          </cell>
          <cell r="G1114" t="str">
            <v>unit</v>
          </cell>
          <cell r="O1114">
            <v>4271</v>
          </cell>
        </row>
        <row r="1115">
          <cell r="A1115">
            <v>41228</v>
          </cell>
          <cell r="G1115" t="str">
            <v>unit</v>
          </cell>
          <cell r="O1115">
            <v>3579.18</v>
          </cell>
        </row>
        <row r="1116">
          <cell r="A1116">
            <v>41228</v>
          </cell>
          <cell r="G1116" t="str">
            <v>unit</v>
          </cell>
          <cell r="O1116">
            <v>3410.66</v>
          </cell>
        </row>
        <row r="1117">
          <cell r="A1117">
            <v>41228</v>
          </cell>
          <cell r="G1117" t="str">
            <v>unit</v>
          </cell>
          <cell r="O1117">
            <v>5812.43</v>
          </cell>
        </row>
        <row r="1118">
          <cell r="A1118">
            <v>41228</v>
          </cell>
          <cell r="G1118" t="str">
            <v>unit</v>
          </cell>
          <cell r="O1118">
            <v>3823.2860000000001</v>
          </cell>
        </row>
        <row r="1119">
          <cell r="A1119">
            <v>41228</v>
          </cell>
          <cell r="G1119" t="str">
            <v>unit</v>
          </cell>
          <cell r="O1119">
            <v>3907.1</v>
          </cell>
        </row>
        <row r="1120">
          <cell r="A1120">
            <v>41228</v>
          </cell>
          <cell r="G1120" t="str">
            <v>unit</v>
          </cell>
          <cell r="O1120">
            <v>5048.88</v>
          </cell>
        </row>
        <row r="1121">
          <cell r="A1121">
            <v>41228</v>
          </cell>
          <cell r="G1121" t="str">
            <v>unit</v>
          </cell>
          <cell r="O1121">
            <v>3492.18</v>
          </cell>
        </row>
        <row r="1122">
          <cell r="A1122">
            <v>41228</v>
          </cell>
          <cell r="G1122" t="str">
            <v>unit</v>
          </cell>
          <cell r="O1122">
            <v>4011.46</v>
          </cell>
        </row>
        <row r="1123">
          <cell r="A1123">
            <v>41228</v>
          </cell>
          <cell r="G1123" t="str">
            <v>shuttle</v>
          </cell>
          <cell r="O1123">
            <v>3841.8</v>
          </cell>
        </row>
        <row r="1124">
          <cell r="A1124">
            <v>41228</v>
          </cell>
          <cell r="G1124" t="str">
            <v>shuttle</v>
          </cell>
          <cell r="O1124">
            <v>3914.85</v>
          </cell>
        </row>
        <row r="1125">
          <cell r="A1125">
            <v>41228</v>
          </cell>
          <cell r="G1125" t="str">
            <v>shuttle</v>
          </cell>
          <cell r="O1125">
            <v>4209.4799999999996</v>
          </cell>
        </row>
        <row r="1126">
          <cell r="A1126">
            <v>41228</v>
          </cell>
          <cell r="G1126" t="str">
            <v>shuttle</v>
          </cell>
          <cell r="O1126">
            <v>5586.2</v>
          </cell>
        </row>
        <row r="1127">
          <cell r="A1127">
            <v>41228</v>
          </cell>
          <cell r="G1127" t="str">
            <v>shuttle</v>
          </cell>
          <cell r="O1127">
            <v>6633.03</v>
          </cell>
        </row>
        <row r="1128">
          <cell r="A1128">
            <v>41228</v>
          </cell>
          <cell r="G1128" t="str">
            <v>shuttle</v>
          </cell>
          <cell r="O1128">
            <v>5448.59</v>
          </cell>
        </row>
        <row r="1129">
          <cell r="A1129">
            <v>41228</v>
          </cell>
          <cell r="G1129" t="str">
            <v>shuttle</v>
          </cell>
          <cell r="O1129">
            <v>5558.91</v>
          </cell>
        </row>
        <row r="1130">
          <cell r="A1130">
            <v>41228</v>
          </cell>
          <cell r="G1130" t="str">
            <v>shuttle</v>
          </cell>
          <cell r="O1130">
            <v>5454.95</v>
          </cell>
        </row>
        <row r="1131">
          <cell r="A1131">
            <v>41228</v>
          </cell>
          <cell r="G1131" t="str">
            <v>shuttle</v>
          </cell>
          <cell r="O1131">
            <v>3269.46</v>
          </cell>
        </row>
        <row r="1132">
          <cell r="A1132">
            <v>41228</v>
          </cell>
          <cell r="G1132" t="str">
            <v>shuttle</v>
          </cell>
          <cell r="O1132">
            <v>3715.08</v>
          </cell>
        </row>
        <row r="1133">
          <cell r="A1133">
            <v>41228</v>
          </cell>
          <cell r="G1133" t="str">
            <v>shuttle</v>
          </cell>
          <cell r="O1133">
            <v>3752.67</v>
          </cell>
        </row>
        <row r="1134">
          <cell r="A1134">
            <v>41228</v>
          </cell>
          <cell r="G1134" t="str">
            <v>shuttle</v>
          </cell>
          <cell r="O1134">
            <v>5552.76</v>
          </cell>
        </row>
        <row r="1135">
          <cell r="A1135">
            <v>41228</v>
          </cell>
          <cell r="G1135" t="str">
            <v>shuttle</v>
          </cell>
          <cell r="O1135">
            <v>4978.59</v>
          </cell>
        </row>
        <row r="1136">
          <cell r="A1136">
            <v>41228</v>
          </cell>
          <cell r="G1136" t="str">
            <v>shuttle</v>
          </cell>
          <cell r="O1136">
            <v>6034.95</v>
          </cell>
        </row>
        <row r="1137">
          <cell r="A1137">
            <v>41228</v>
          </cell>
          <cell r="G1137" t="str">
            <v>shuttle</v>
          </cell>
          <cell r="O1137">
            <v>6088.91</v>
          </cell>
        </row>
        <row r="1138">
          <cell r="A1138">
            <v>41228</v>
          </cell>
          <cell r="G1138" t="str">
            <v>shuttle</v>
          </cell>
          <cell r="O1138">
            <v>5847.87</v>
          </cell>
        </row>
        <row r="1139">
          <cell r="A1139">
            <v>41228</v>
          </cell>
          <cell r="G1139" t="str">
            <v>shuttle</v>
          </cell>
          <cell r="O1139">
            <v>4345.6000000000004</v>
          </cell>
        </row>
        <row r="1140">
          <cell r="A1140">
            <v>41228</v>
          </cell>
          <cell r="G1140" t="str">
            <v>shuttle</v>
          </cell>
          <cell r="O1140">
            <v>3082.1</v>
          </cell>
        </row>
        <row r="1141">
          <cell r="A1141">
            <v>41228</v>
          </cell>
          <cell r="G1141" t="str">
            <v>shuttle</v>
          </cell>
          <cell r="O1141">
            <v>5631.17</v>
          </cell>
        </row>
        <row r="1142">
          <cell r="A1142">
            <v>41258</v>
          </cell>
          <cell r="G1142" t="str">
            <v>unit</v>
          </cell>
          <cell r="O1142">
            <v>3346.4</v>
          </cell>
        </row>
        <row r="1143">
          <cell r="A1143">
            <v>41258</v>
          </cell>
          <cell r="G1143" t="str">
            <v>unit</v>
          </cell>
          <cell r="O1143">
            <v>3564.2</v>
          </cell>
        </row>
        <row r="1144">
          <cell r="A1144">
            <v>41258</v>
          </cell>
          <cell r="G1144" t="str">
            <v>unit</v>
          </cell>
          <cell r="O1144">
            <v>6638</v>
          </cell>
        </row>
        <row r="1145">
          <cell r="A1145">
            <v>41258</v>
          </cell>
          <cell r="G1145" t="str">
            <v>unit</v>
          </cell>
          <cell r="O1145">
            <v>4001</v>
          </cell>
        </row>
        <row r="1146">
          <cell r="A1146">
            <v>41258</v>
          </cell>
          <cell r="G1146" t="str">
            <v>unit</v>
          </cell>
          <cell r="O1146">
            <v>6075.4</v>
          </cell>
        </row>
        <row r="1147">
          <cell r="A1147">
            <v>41258</v>
          </cell>
          <cell r="G1147" t="str">
            <v>unit</v>
          </cell>
          <cell r="O1147">
            <v>4302</v>
          </cell>
        </row>
        <row r="1148">
          <cell r="A1148">
            <v>41258</v>
          </cell>
          <cell r="G1148" t="str">
            <v>unit</v>
          </cell>
          <cell r="O1148">
            <v>4654.8</v>
          </cell>
        </row>
        <row r="1149">
          <cell r="A1149">
            <v>41258</v>
          </cell>
          <cell r="G1149" t="str">
            <v>unit</v>
          </cell>
          <cell r="O1149">
            <v>3512.4</v>
          </cell>
        </row>
        <row r="1150">
          <cell r="A1150">
            <v>41258</v>
          </cell>
          <cell r="G1150" t="str">
            <v>unit</v>
          </cell>
          <cell r="O1150">
            <v>4966.9799999999996</v>
          </cell>
        </row>
        <row r="1151">
          <cell r="A1151">
            <v>41258</v>
          </cell>
          <cell r="G1151" t="str">
            <v>unit</v>
          </cell>
          <cell r="O1151">
            <v>2091.1999999999998</v>
          </cell>
        </row>
        <row r="1152">
          <cell r="A1152">
            <v>41258</v>
          </cell>
          <cell r="G1152" t="str">
            <v>unit</v>
          </cell>
          <cell r="O1152">
            <v>4264.5</v>
          </cell>
        </row>
        <row r="1153">
          <cell r="A1153">
            <v>41258</v>
          </cell>
          <cell r="G1153" t="str">
            <v>unit</v>
          </cell>
          <cell r="O1153">
            <v>3575.01</v>
          </cell>
        </row>
        <row r="1154">
          <cell r="A1154">
            <v>41258</v>
          </cell>
          <cell r="G1154" t="str">
            <v>unit</v>
          </cell>
          <cell r="O1154">
            <v>3404.4</v>
          </cell>
        </row>
        <row r="1155">
          <cell r="A1155">
            <v>41258</v>
          </cell>
          <cell r="G1155" t="str">
            <v>unit</v>
          </cell>
          <cell r="O1155">
            <v>5794.2</v>
          </cell>
        </row>
        <row r="1156">
          <cell r="A1156">
            <v>41258</v>
          </cell>
          <cell r="G1156" t="str">
            <v>unit</v>
          </cell>
          <cell r="O1156">
            <v>3955.7750000000001</v>
          </cell>
        </row>
        <row r="1157">
          <cell r="A1157">
            <v>41258</v>
          </cell>
          <cell r="G1157" t="str">
            <v>unit</v>
          </cell>
          <cell r="O1157">
            <v>3900.95</v>
          </cell>
        </row>
        <row r="1158">
          <cell r="A1158">
            <v>41258</v>
          </cell>
          <cell r="G1158" t="str">
            <v>unit</v>
          </cell>
          <cell r="O1158">
            <v>5040.16</v>
          </cell>
        </row>
        <row r="1159">
          <cell r="A1159">
            <v>41258</v>
          </cell>
          <cell r="G1159" t="str">
            <v>unit</v>
          </cell>
          <cell r="O1159">
            <v>3488.01</v>
          </cell>
        </row>
        <row r="1160">
          <cell r="A1160">
            <v>41258</v>
          </cell>
          <cell r="G1160" t="str">
            <v>unit</v>
          </cell>
          <cell r="O1160">
            <v>4001.4</v>
          </cell>
        </row>
        <row r="1161">
          <cell r="A1161">
            <v>41258</v>
          </cell>
          <cell r="G1161" t="str">
            <v>shuttle</v>
          </cell>
          <cell r="O1161">
            <v>3833</v>
          </cell>
        </row>
        <row r="1162">
          <cell r="A1162">
            <v>41258</v>
          </cell>
          <cell r="G1162" t="str">
            <v>shuttle</v>
          </cell>
          <cell r="O1162">
            <v>3908</v>
          </cell>
        </row>
        <row r="1163">
          <cell r="A1163">
            <v>41258</v>
          </cell>
          <cell r="G1163" t="str">
            <v>shuttle</v>
          </cell>
          <cell r="O1163">
            <v>4201.3599999999997</v>
          </cell>
        </row>
        <row r="1164">
          <cell r="A1164">
            <v>41258</v>
          </cell>
          <cell r="G1164" t="str">
            <v>shuttle</v>
          </cell>
          <cell r="O1164">
            <v>5571</v>
          </cell>
        </row>
        <row r="1165">
          <cell r="A1165">
            <v>41258</v>
          </cell>
          <cell r="G1165" t="str">
            <v>shuttle</v>
          </cell>
          <cell r="O1165">
            <v>6617.2</v>
          </cell>
        </row>
        <row r="1166">
          <cell r="A1166">
            <v>41258</v>
          </cell>
          <cell r="G1166" t="str">
            <v>shuttle</v>
          </cell>
          <cell r="O1166">
            <v>5432.6</v>
          </cell>
        </row>
        <row r="1167">
          <cell r="A1167">
            <v>41258</v>
          </cell>
          <cell r="G1167" t="str">
            <v>shuttle</v>
          </cell>
          <cell r="O1167">
            <v>5540.4</v>
          </cell>
        </row>
        <row r="1168">
          <cell r="A1168">
            <v>41258</v>
          </cell>
          <cell r="G1168" t="str">
            <v>shuttle</v>
          </cell>
          <cell r="O1168">
            <v>5438</v>
          </cell>
        </row>
        <row r="1169">
          <cell r="A1169">
            <v>41258</v>
          </cell>
          <cell r="G1169" t="str">
            <v>shuttle</v>
          </cell>
          <cell r="O1169">
            <v>3259.4</v>
          </cell>
        </row>
        <row r="1170">
          <cell r="A1170">
            <v>41258</v>
          </cell>
          <cell r="G1170" t="str">
            <v>shuttle</v>
          </cell>
          <cell r="O1170">
            <v>3705.2</v>
          </cell>
        </row>
        <row r="1171">
          <cell r="A1171">
            <v>41258</v>
          </cell>
          <cell r="G1171" t="str">
            <v>shuttle</v>
          </cell>
          <cell r="O1171">
            <v>3744.8</v>
          </cell>
        </row>
        <row r="1172">
          <cell r="A1172">
            <v>41258</v>
          </cell>
          <cell r="G1172" t="str">
            <v>shuttle</v>
          </cell>
          <cell r="O1172">
            <v>5534.4</v>
          </cell>
        </row>
        <row r="1173">
          <cell r="A1173">
            <v>41258</v>
          </cell>
          <cell r="G1173" t="str">
            <v>shuttle</v>
          </cell>
          <cell r="O1173">
            <v>4959.6000000000004</v>
          </cell>
        </row>
        <row r="1174">
          <cell r="A1174">
            <v>41258</v>
          </cell>
          <cell r="G1174" t="str">
            <v>shuttle</v>
          </cell>
          <cell r="O1174">
            <v>5998</v>
          </cell>
        </row>
        <row r="1175">
          <cell r="A1175">
            <v>41258</v>
          </cell>
          <cell r="G1175" t="str">
            <v>shuttle</v>
          </cell>
          <cell r="O1175">
            <v>6070.4</v>
          </cell>
        </row>
        <row r="1176">
          <cell r="A1176">
            <v>41258</v>
          </cell>
          <cell r="G1176" t="str">
            <v>shuttle</v>
          </cell>
          <cell r="O1176">
            <v>5832.8</v>
          </cell>
        </row>
        <row r="1177">
          <cell r="A1177">
            <v>41258</v>
          </cell>
          <cell r="G1177" t="str">
            <v>shuttle</v>
          </cell>
          <cell r="O1177">
            <v>4334</v>
          </cell>
        </row>
        <row r="1178">
          <cell r="A1178">
            <v>41258</v>
          </cell>
          <cell r="G1178" t="str">
            <v>shuttle</v>
          </cell>
          <cell r="O1178">
            <v>3075.95</v>
          </cell>
        </row>
        <row r="1179">
          <cell r="A1179">
            <v>41258</v>
          </cell>
          <cell r="G1179" t="str">
            <v>shuttle</v>
          </cell>
          <cell r="O1179">
            <v>5849.8</v>
          </cell>
        </row>
        <row r="1180">
          <cell r="A1180">
            <v>41289</v>
          </cell>
          <cell r="G1180" t="str">
            <v>unit</v>
          </cell>
          <cell r="O1180">
            <v>3341.34</v>
          </cell>
        </row>
        <row r="1181">
          <cell r="A1181">
            <v>41289</v>
          </cell>
          <cell r="G1181" t="str">
            <v>unit</v>
          </cell>
          <cell r="O1181">
            <v>3656.24</v>
          </cell>
        </row>
        <row r="1182">
          <cell r="A1182">
            <v>41289</v>
          </cell>
          <cell r="G1182" t="str">
            <v>unit</v>
          </cell>
          <cell r="O1182">
            <v>6607.4</v>
          </cell>
        </row>
        <row r="1183">
          <cell r="A1183">
            <v>41289</v>
          </cell>
          <cell r="G1183" t="str">
            <v>unit</v>
          </cell>
          <cell r="O1183">
            <v>3992.1</v>
          </cell>
        </row>
        <row r="1184">
          <cell r="A1184">
            <v>41289</v>
          </cell>
          <cell r="G1184" t="str">
            <v>unit</v>
          </cell>
          <cell r="O1184">
            <v>6050.28</v>
          </cell>
        </row>
        <row r="1185">
          <cell r="A1185">
            <v>41289</v>
          </cell>
          <cell r="G1185" t="str">
            <v>unit</v>
          </cell>
          <cell r="O1185">
            <v>4292.25</v>
          </cell>
        </row>
        <row r="1186">
          <cell r="A1186">
            <v>41289</v>
          </cell>
          <cell r="G1186" t="str">
            <v>unit</v>
          </cell>
          <cell r="O1186">
            <v>4641.2299999999996</v>
          </cell>
        </row>
        <row r="1187">
          <cell r="A1187">
            <v>41289</v>
          </cell>
          <cell r="G1187" t="str">
            <v>unit</v>
          </cell>
          <cell r="O1187">
            <v>3502.34</v>
          </cell>
        </row>
        <row r="1188">
          <cell r="A1188">
            <v>41289</v>
          </cell>
          <cell r="G1188" t="str">
            <v>unit</v>
          </cell>
          <cell r="O1188">
            <v>4949.66</v>
          </cell>
        </row>
        <row r="1189">
          <cell r="A1189">
            <v>41289</v>
          </cell>
          <cell r="G1189" t="str">
            <v>unit</v>
          </cell>
          <cell r="O1189">
            <v>2089.0700000000002</v>
          </cell>
        </row>
        <row r="1190">
          <cell r="A1190">
            <v>41289</v>
          </cell>
          <cell r="G1190" t="str">
            <v>unit</v>
          </cell>
          <cell r="O1190">
            <v>4251.5</v>
          </cell>
        </row>
        <row r="1191">
          <cell r="A1191">
            <v>41289</v>
          </cell>
          <cell r="G1191" t="str">
            <v>unit</v>
          </cell>
          <cell r="O1191">
            <v>3566.67</v>
          </cell>
        </row>
        <row r="1192">
          <cell r="A1192">
            <v>41289</v>
          </cell>
          <cell r="G1192" t="str">
            <v>unit</v>
          </cell>
          <cell r="O1192">
            <v>3398.14</v>
          </cell>
        </row>
        <row r="1193">
          <cell r="A1193">
            <v>41289</v>
          </cell>
          <cell r="G1193" t="str">
            <v>unit</v>
          </cell>
          <cell r="O1193">
            <v>5775.97</v>
          </cell>
        </row>
        <row r="1194">
          <cell r="A1194">
            <v>41289</v>
          </cell>
          <cell r="G1194" t="str">
            <v>unit</v>
          </cell>
          <cell r="O1194">
            <v>4098.5010000000002</v>
          </cell>
        </row>
        <row r="1195">
          <cell r="A1195">
            <v>41289</v>
          </cell>
          <cell r="G1195" t="str">
            <v>unit</v>
          </cell>
          <cell r="O1195">
            <v>3888.65</v>
          </cell>
        </row>
        <row r="1196">
          <cell r="A1196">
            <v>41289</v>
          </cell>
          <cell r="G1196" t="str">
            <v>unit</v>
          </cell>
          <cell r="O1196">
            <v>5022.72</v>
          </cell>
        </row>
        <row r="1197">
          <cell r="A1197">
            <v>41289</v>
          </cell>
          <cell r="G1197" t="str">
            <v>unit</v>
          </cell>
          <cell r="O1197">
            <v>3479.67</v>
          </cell>
        </row>
        <row r="1198">
          <cell r="A1198">
            <v>41289</v>
          </cell>
          <cell r="G1198" t="str">
            <v>unit</v>
          </cell>
          <cell r="O1198">
            <v>3991.34</v>
          </cell>
        </row>
        <row r="1199">
          <cell r="A1199">
            <v>41289</v>
          </cell>
          <cell r="G1199" t="str">
            <v>shuttle</v>
          </cell>
          <cell r="O1199">
            <v>3914.4</v>
          </cell>
        </row>
        <row r="1200">
          <cell r="A1200">
            <v>41289</v>
          </cell>
          <cell r="G1200" t="str">
            <v>shuttle</v>
          </cell>
          <cell r="O1200">
            <v>3894.3</v>
          </cell>
        </row>
        <row r="1201">
          <cell r="A1201">
            <v>41289</v>
          </cell>
          <cell r="G1201" t="str">
            <v>shuttle</v>
          </cell>
          <cell r="O1201">
            <v>4185.12</v>
          </cell>
        </row>
        <row r="1202">
          <cell r="A1202">
            <v>41289</v>
          </cell>
          <cell r="G1202" t="str">
            <v>shuttle</v>
          </cell>
          <cell r="O1202">
            <v>5638.6</v>
          </cell>
        </row>
        <row r="1203">
          <cell r="A1203">
            <v>41289</v>
          </cell>
          <cell r="G1203" t="str">
            <v>shuttle</v>
          </cell>
          <cell r="O1203">
            <v>6683.54</v>
          </cell>
        </row>
        <row r="1204">
          <cell r="A1204">
            <v>41289</v>
          </cell>
          <cell r="G1204" t="str">
            <v>shuttle</v>
          </cell>
          <cell r="O1204">
            <v>5503.61</v>
          </cell>
        </row>
        <row r="1205">
          <cell r="A1205">
            <v>41289</v>
          </cell>
          <cell r="G1205" t="str">
            <v>shuttle</v>
          </cell>
          <cell r="O1205">
            <v>5503.38</v>
          </cell>
        </row>
        <row r="1206">
          <cell r="A1206">
            <v>41289</v>
          </cell>
          <cell r="G1206" t="str">
            <v>shuttle</v>
          </cell>
          <cell r="O1206">
            <v>5404.1</v>
          </cell>
        </row>
        <row r="1207">
          <cell r="A1207">
            <v>41289</v>
          </cell>
          <cell r="G1207" t="str">
            <v>shuttle</v>
          </cell>
          <cell r="O1207">
            <v>3321.34</v>
          </cell>
        </row>
        <row r="1208">
          <cell r="A1208">
            <v>41289</v>
          </cell>
          <cell r="G1208" t="str">
            <v>shuttle</v>
          </cell>
          <cell r="O1208">
            <v>3685.44</v>
          </cell>
        </row>
        <row r="1209">
          <cell r="A1209">
            <v>41289</v>
          </cell>
          <cell r="G1209" t="str">
            <v>shuttle</v>
          </cell>
          <cell r="O1209">
            <v>3816.93</v>
          </cell>
        </row>
        <row r="1210">
          <cell r="A1210">
            <v>41289</v>
          </cell>
          <cell r="G1210" t="str">
            <v>shuttle</v>
          </cell>
          <cell r="O1210">
            <v>5497.68</v>
          </cell>
        </row>
        <row r="1211">
          <cell r="A1211">
            <v>41289</v>
          </cell>
          <cell r="G1211" t="str">
            <v>shuttle</v>
          </cell>
          <cell r="O1211">
            <v>4921.62</v>
          </cell>
        </row>
        <row r="1212">
          <cell r="A1212">
            <v>41289</v>
          </cell>
          <cell r="G1212" t="str">
            <v>shuttle</v>
          </cell>
          <cell r="O1212">
            <v>5964.1</v>
          </cell>
        </row>
        <row r="1213">
          <cell r="A1213">
            <v>41289</v>
          </cell>
          <cell r="G1213" t="str">
            <v>shuttle</v>
          </cell>
          <cell r="O1213">
            <v>6033.38</v>
          </cell>
        </row>
        <row r="1214">
          <cell r="A1214">
            <v>41289</v>
          </cell>
          <cell r="G1214" t="str">
            <v>shuttle</v>
          </cell>
          <cell r="O1214">
            <v>5802.66</v>
          </cell>
        </row>
        <row r="1215">
          <cell r="A1215">
            <v>41289</v>
          </cell>
          <cell r="G1215" t="str">
            <v>shuttle</v>
          </cell>
          <cell r="O1215">
            <v>4402.3999999999996</v>
          </cell>
        </row>
        <row r="1216">
          <cell r="A1216">
            <v>41289</v>
          </cell>
          <cell r="G1216" t="str">
            <v>shuttle</v>
          </cell>
          <cell r="O1216">
            <v>3063.65</v>
          </cell>
        </row>
        <row r="1217">
          <cell r="A1217">
            <v>41289</v>
          </cell>
          <cell r="G1217" t="str">
            <v>shuttle</v>
          </cell>
          <cell r="O1217">
            <v>5598.43</v>
          </cell>
        </row>
        <row r="1218">
          <cell r="A1218">
            <v>41320</v>
          </cell>
          <cell r="G1218" t="str">
            <v>unit</v>
          </cell>
          <cell r="O1218">
            <v>3336.28</v>
          </cell>
        </row>
        <row r="1219">
          <cell r="A1219">
            <v>41320</v>
          </cell>
          <cell r="G1219" t="str">
            <v>unit</v>
          </cell>
          <cell r="O1219">
            <v>3653.26</v>
          </cell>
        </row>
        <row r="1220">
          <cell r="A1220">
            <v>41320</v>
          </cell>
          <cell r="G1220" t="str">
            <v>unit</v>
          </cell>
          <cell r="O1220">
            <v>6592.1</v>
          </cell>
        </row>
        <row r="1221">
          <cell r="A1221">
            <v>41320</v>
          </cell>
          <cell r="G1221" t="str">
            <v>unit</v>
          </cell>
          <cell r="O1221">
            <v>3983.2</v>
          </cell>
        </row>
        <row r="1222">
          <cell r="A1222">
            <v>41320</v>
          </cell>
          <cell r="G1222" t="str">
            <v>unit</v>
          </cell>
          <cell r="O1222">
            <v>6037.72</v>
          </cell>
        </row>
        <row r="1223">
          <cell r="A1223">
            <v>41320</v>
          </cell>
          <cell r="G1223" t="str">
            <v>unit</v>
          </cell>
          <cell r="O1223">
            <v>4282.5</v>
          </cell>
        </row>
        <row r="1224">
          <cell r="A1224">
            <v>41320</v>
          </cell>
          <cell r="G1224" t="str">
            <v>unit</v>
          </cell>
          <cell r="O1224">
            <v>4627.66</v>
          </cell>
        </row>
        <row r="1225">
          <cell r="A1225">
            <v>41320</v>
          </cell>
          <cell r="G1225" t="str">
            <v>unit</v>
          </cell>
          <cell r="O1225">
            <v>3492.28</v>
          </cell>
        </row>
        <row r="1226">
          <cell r="A1226">
            <v>41320</v>
          </cell>
          <cell r="G1226" t="str">
            <v>unit</v>
          </cell>
          <cell r="O1226">
            <v>4941</v>
          </cell>
        </row>
        <row r="1227">
          <cell r="A1227">
            <v>41320</v>
          </cell>
          <cell r="G1227" t="str">
            <v>unit</v>
          </cell>
          <cell r="O1227">
            <v>2086.94</v>
          </cell>
        </row>
        <row r="1228">
          <cell r="A1228">
            <v>41320</v>
          </cell>
          <cell r="G1228" t="str">
            <v>unit</v>
          </cell>
          <cell r="O1228">
            <v>4245</v>
          </cell>
        </row>
        <row r="1229">
          <cell r="A1229">
            <v>41320</v>
          </cell>
          <cell r="G1229" t="str">
            <v>unit</v>
          </cell>
          <cell r="O1229">
            <v>3562.5</v>
          </cell>
        </row>
        <row r="1230">
          <cell r="A1230">
            <v>41320</v>
          </cell>
          <cell r="G1230" t="str">
            <v>unit</v>
          </cell>
          <cell r="O1230">
            <v>3391.88</v>
          </cell>
        </row>
        <row r="1231">
          <cell r="A1231">
            <v>41320</v>
          </cell>
          <cell r="G1231" t="str">
            <v>unit</v>
          </cell>
          <cell r="O1231">
            <v>5757.74</v>
          </cell>
        </row>
        <row r="1232">
          <cell r="A1232">
            <v>41320</v>
          </cell>
          <cell r="G1232" t="str">
            <v>unit</v>
          </cell>
          <cell r="O1232">
            <v>4075.99</v>
          </cell>
        </row>
        <row r="1233">
          <cell r="A1233">
            <v>41320</v>
          </cell>
          <cell r="G1233" t="str">
            <v>unit</v>
          </cell>
          <cell r="O1233">
            <v>3882.5</v>
          </cell>
        </row>
        <row r="1234">
          <cell r="A1234">
            <v>41320</v>
          </cell>
          <cell r="G1234" t="str">
            <v>unit</v>
          </cell>
          <cell r="O1234">
            <v>5014</v>
          </cell>
        </row>
        <row r="1235">
          <cell r="A1235">
            <v>41320</v>
          </cell>
          <cell r="G1235" t="str">
            <v>unit</v>
          </cell>
          <cell r="O1235">
            <v>3475.5</v>
          </cell>
        </row>
        <row r="1236">
          <cell r="A1236">
            <v>41320</v>
          </cell>
          <cell r="G1236" t="str">
            <v>unit</v>
          </cell>
          <cell r="O1236">
            <v>3981.28</v>
          </cell>
        </row>
        <row r="1237">
          <cell r="A1237">
            <v>41320</v>
          </cell>
          <cell r="G1237" t="str">
            <v>shuttle</v>
          </cell>
          <cell r="O1237">
            <v>3905.6</v>
          </cell>
        </row>
        <row r="1238">
          <cell r="A1238">
            <v>41320</v>
          </cell>
          <cell r="G1238" t="str">
            <v>shuttle</v>
          </cell>
          <cell r="O1238">
            <v>3887.45</v>
          </cell>
        </row>
        <row r="1239">
          <cell r="A1239">
            <v>41320</v>
          </cell>
          <cell r="G1239" t="str">
            <v>shuttle</v>
          </cell>
          <cell r="O1239">
            <v>4177</v>
          </cell>
        </row>
        <row r="1240">
          <cell r="A1240">
            <v>41320</v>
          </cell>
          <cell r="G1240" t="str">
            <v>shuttle</v>
          </cell>
          <cell r="O1240">
            <v>5623.4</v>
          </cell>
        </row>
        <row r="1241">
          <cell r="A1241">
            <v>41320</v>
          </cell>
          <cell r="G1241" t="str">
            <v>shuttle</v>
          </cell>
          <cell r="O1241">
            <v>6667.71</v>
          </cell>
        </row>
        <row r="1242">
          <cell r="A1242">
            <v>41320</v>
          </cell>
          <cell r="G1242" t="str">
            <v>shuttle</v>
          </cell>
          <cell r="O1242">
            <v>5487.62</v>
          </cell>
        </row>
        <row r="1243">
          <cell r="A1243">
            <v>41320</v>
          </cell>
          <cell r="G1243" t="str">
            <v>shuttle</v>
          </cell>
          <cell r="O1243">
            <v>5484.87</v>
          </cell>
        </row>
        <row r="1244">
          <cell r="A1244">
            <v>41320</v>
          </cell>
          <cell r="G1244" t="str">
            <v>shuttle</v>
          </cell>
          <cell r="O1244">
            <v>5387.15</v>
          </cell>
        </row>
        <row r="1245">
          <cell r="A1245">
            <v>41320</v>
          </cell>
          <cell r="G1245" t="str">
            <v>shuttle</v>
          </cell>
          <cell r="O1245">
            <v>3311.28</v>
          </cell>
        </row>
        <row r="1246">
          <cell r="A1246">
            <v>41320</v>
          </cell>
          <cell r="G1246" t="str">
            <v>shuttle</v>
          </cell>
          <cell r="O1246">
            <v>3675.56</v>
          </cell>
        </row>
        <row r="1247">
          <cell r="A1247">
            <v>41320</v>
          </cell>
          <cell r="G1247" t="str">
            <v>shuttle</v>
          </cell>
          <cell r="O1247">
            <v>3809.06</v>
          </cell>
        </row>
        <row r="1248">
          <cell r="A1248">
            <v>41320</v>
          </cell>
          <cell r="G1248" t="str">
            <v>shuttle</v>
          </cell>
          <cell r="O1248">
            <v>5479.32</v>
          </cell>
        </row>
        <row r="1249">
          <cell r="A1249">
            <v>41320</v>
          </cell>
          <cell r="G1249" t="str">
            <v>shuttle</v>
          </cell>
          <cell r="O1249">
            <v>4902.63</v>
          </cell>
        </row>
        <row r="1250">
          <cell r="A1250">
            <v>41320</v>
          </cell>
          <cell r="G1250" t="str">
            <v>shuttle</v>
          </cell>
          <cell r="O1250">
            <v>5947.15</v>
          </cell>
        </row>
        <row r="1251">
          <cell r="A1251">
            <v>41320</v>
          </cell>
          <cell r="G1251" t="str">
            <v>shuttle</v>
          </cell>
          <cell r="O1251">
            <v>6014.87</v>
          </cell>
        </row>
        <row r="1252">
          <cell r="A1252">
            <v>41320</v>
          </cell>
          <cell r="G1252" t="str">
            <v>shuttle</v>
          </cell>
          <cell r="O1252">
            <v>5787.59</v>
          </cell>
        </row>
        <row r="1253">
          <cell r="A1253">
            <v>41320</v>
          </cell>
          <cell r="G1253" t="str">
            <v>shuttle</v>
          </cell>
          <cell r="O1253">
            <v>4390.8</v>
          </cell>
        </row>
        <row r="1254">
          <cell r="A1254">
            <v>41320</v>
          </cell>
          <cell r="G1254" t="str">
            <v>shuttle</v>
          </cell>
          <cell r="O1254">
            <v>3057.5</v>
          </cell>
        </row>
        <row r="1255">
          <cell r="A1255">
            <v>41320</v>
          </cell>
          <cell r="G1255" t="str">
            <v>shuttle</v>
          </cell>
          <cell r="O1255">
            <v>5817.06</v>
          </cell>
        </row>
        <row r="1256">
          <cell r="A1256">
            <v>41348</v>
          </cell>
          <cell r="G1256" t="str">
            <v>unit</v>
          </cell>
          <cell r="O1256">
            <v>3331.22</v>
          </cell>
        </row>
        <row r="1257">
          <cell r="A1257">
            <v>41348</v>
          </cell>
          <cell r="G1257" t="str">
            <v>unit</v>
          </cell>
          <cell r="O1257">
            <v>3650.28</v>
          </cell>
        </row>
        <row r="1258">
          <cell r="A1258">
            <v>41348</v>
          </cell>
          <cell r="G1258" t="str">
            <v>unit</v>
          </cell>
          <cell r="O1258">
            <v>6576.8</v>
          </cell>
        </row>
        <row r="1259">
          <cell r="A1259">
            <v>41348</v>
          </cell>
          <cell r="G1259" t="str">
            <v>unit</v>
          </cell>
          <cell r="O1259">
            <v>3974.3</v>
          </cell>
        </row>
        <row r="1260">
          <cell r="A1260">
            <v>41348</v>
          </cell>
          <cell r="G1260" t="str">
            <v>unit</v>
          </cell>
          <cell r="O1260">
            <v>6025.16</v>
          </cell>
        </row>
        <row r="1261">
          <cell r="A1261">
            <v>41348</v>
          </cell>
          <cell r="G1261" t="str">
            <v>unit</v>
          </cell>
          <cell r="O1261">
            <v>4272.75</v>
          </cell>
        </row>
        <row r="1262">
          <cell r="A1262">
            <v>41348</v>
          </cell>
          <cell r="G1262" t="str">
            <v>unit</v>
          </cell>
          <cell r="O1262">
            <v>4614.09</v>
          </cell>
        </row>
        <row r="1263">
          <cell r="A1263">
            <v>41348</v>
          </cell>
          <cell r="G1263" t="str">
            <v>unit</v>
          </cell>
          <cell r="O1263">
            <v>3482.22</v>
          </cell>
        </row>
        <row r="1264">
          <cell r="A1264">
            <v>41348</v>
          </cell>
          <cell r="G1264" t="str">
            <v>unit</v>
          </cell>
          <cell r="O1264">
            <v>4923.68</v>
          </cell>
        </row>
        <row r="1265">
          <cell r="A1265">
            <v>41348</v>
          </cell>
          <cell r="G1265" t="str">
            <v>unit</v>
          </cell>
          <cell r="O1265">
            <v>2084.81</v>
          </cell>
        </row>
        <row r="1266">
          <cell r="A1266">
            <v>41348</v>
          </cell>
          <cell r="G1266" t="str">
            <v>unit</v>
          </cell>
          <cell r="O1266">
            <v>4232</v>
          </cell>
        </row>
        <row r="1267">
          <cell r="A1267">
            <v>41348</v>
          </cell>
          <cell r="G1267" t="str">
            <v>unit</v>
          </cell>
          <cell r="O1267">
            <v>3554.16</v>
          </cell>
        </row>
        <row r="1268">
          <cell r="A1268">
            <v>41348</v>
          </cell>
          <cell r="G1268" t="str">
            <v>unit</v>
          </cell>
          <cell r="O1268">
            <v>3385.62</v>
          </cell>
        </row>
        <row r="1269">
          <cell r="A1269">
            <v>41348</v>
          </cell>
          <cell r="G1269" t="str">
            <v>unit</v>
          </cell>
          <cell r="O1269">
            <v>5739.51</v>
          </cell>
        </row>
        <row r="1270">
          <cell r="A1270">
            <v>41348</v>
          </cell>
          <cell r="G1270" t="str">
            <v>unit</v>
          </cell>
          <cell r="O1270">
            <v>3981.0974999999999</v>
          </cell>
        </row>
        <row r="1271">
          <cell r="A1271">
            <v>41348</v>
          </cell>
          <cell r="G1271" t="str">
            <v>unit</v>
          </cell>
          <cell r="O1271">
            <v>3870.2</v>
          </cell>
        </row>
        <row r="1272">
          <cell r="A1272">
            <v>41348</v>
          </cell>
          <cell r="G1272" t="str">
            <v>unit</v>
          </cell>
          <cell r="O1272">
            <v>4996.5600000000004</v>
          </cell>
        </row>
        <row r="1273">
          <cell r="A1273">
            <v>41348</v>
          </cell>
          <cell r="G1273" t="str">
            <v>unit</v>
          </cell>
          <cell r="O1273">
            <v>3467.16</v>
          </cell>
        </row>
        <row r="1274">
          <cell r="A1274">
            <v>41348</v>
          </cell>
          <cell r="G1274" t="str">
            <v>unit</v>
          </cell>
          <cell r="O1274">
            <v>3971.22</v>
          </cell>
        </row>
        <row r="1275">
          <cell r="A1275">
            <v>41348</v>
          </cell>
          <cell r="G1275" t="str">
            <v>shuttle</v>
          </cell>
          <cell r="O1275">
            <v>3896.8</v>
          </cell>
        </row>
        <row r="1276">
          <cell r="A1276">
            <v>41348</v>
          </cell>
          <cell r="G1276" t="str">
            <v>shuttle</v>
          </cell>
          <cell r="O1276">
            <v>3880.6</v>
          </cell>
        </row>
        <row r="1277">
          <cell r="A1277">
            <v>41348</v>
          </cell>
          <cell r="G1277" t="str">
            <v>shuttle</v>
          </cell>
          <cell r="O1277">
            <v>4160.76</v>
          </cell>
        </row>
        <row r="1278">
          <cell r="A1278">
            <v>41348</v>
          </cell>
          <cell r="G1278" t="str">
            <v>shuttle</v>
          </cell>
          <cell r="O1278">
            <v>5608.2</v>
          </cell>
        </row>
        <row r="1279">
          <cell r="A1279">
            <v>41348</v>
          </cell>
          <cell r="G1279" t="str">
            <v>shuttle</v>
          </cell>
          <cell r="O1279">
            <v>6651.88</v>
          </cell>
        </row>
        <row r="1280">
          <cell r="A1280">
            <v>41348</v>
          </cell>
          <cell r="G1280" t="str">
            <v>shuttle</v>
          </cell>
          <cell r="O1280">
            <v>5471.63</v>
          </cell>
        </row>
        <row r="1281">
          <cell r="A1281">
            <v>41348</v>
          </cell>
          <cell r="G1281" t="str">
            <v>shuttle</v>
          </cell>
          <cell r="O1281">
            <v>5466.36</v>
          </cell>
        </row>
        <row r="1282">
          <cell r="A1282">
            <v>41348</v>
          </cell>
          <cell r="G1282" t="str">
            <v>shuttle</v>
          </cell>
          <cell r="O1282">
            <v>5370.2</v>
          </cell>
        </row>
        <row r="1283">
          <cell r="A1283">
            <v>41348</v>
          </cell>
          <cell r="G1283" t="str">
            <v>shuttle</v>
          </cell>
          <cell r="O1283">
            <v>3301.22</v>
          </cell>
        </row>
        <row r="1284">
          <cell r="A1284">
            <v>41348</v>
          </cell>
          <cell r="G1284" t="str">
            <v>shuttle</v>
          </cell>
          <cell r="O1284">
            <v>3665.68</v>
          </cell>
        </row>
        <row r="1285">
          <cell r="A1285">
            <v>41348</v>
          </cell>
          <cell r="G1285" t="str">
            <v>shuttle</v>
          </cell>
          <cell r="O1285">
            <v>3801.19</v>
          </cell>
        </row>
        <row r="1286">
          <cell r="A1286">
            <v>41348</v>
          </cell>
          <cell r="G1286" t="str">
            <v>shuttle</v>
          </cell>
          <cell r="O1286">
            <v>5460.96</v>
          </cell>
        </row>
        <row r="1287">
          <cell r="A1287">
            <v>41348</v>
          </cell>
          <cell r="G1287" t="str">
            <v>shuttle</v>
          </cell>
          <cell r="O1287">
            <v>4883.6400000000003</v>
          </cell>
        </row>
        <row r="1288">
          <cell r="A1288">
            <v>41348</v>
          </cell>
          <cell r="G1288" t="str">
            <v>shuttle</v>
          </cell>
          <cell r="O1288">
            <v>5930.2</v>
          </cell>
        </row>
        <row r="1289">
          <cell r="A1289">
            <v>41348</v>
          </cell>
          <cell r="G1289" t="str">
            <v>shuttle</v>
          </cell>
          <cell r="O1289">
            <v>5996.36</v>
          </cell>
        </row>
        <row r="1290">
          <cell r="A1290">
            <v>41348</v>
          </cell>
          <cell r="G1290" t="str">
            <v>shuttle</v>
          </cell>
          <cell r="O1290">
            <v>5772.52</v>
          </cell>
        </row>
        <row r="1291">
          <cell r="A1291">
            <v>41348</v>
          </cell>
          <cell r="G1291" t="str">
            <v>shuttle</v>
          </cell>
          <cell r="O1291">
            <v>4379.2</v>
          </cell>
        </row>
        <row r="1292">
          <cell r="A1292">
            <v>41348</v>
          </cell>
          <cell r="G1292" t="str">
            <v>shuttle</v>
          </cell>
          <cell r="O1292">
            <v>3045.2</v>
          </cell>
        </row>
        <row r="1293">
          <cell r="A1293">
            <v>41348</v>
          </cell>
          <cell r="G1293" t="str">
            <v>shuttle</v>
          </cell>
          <cell r="O1293">
            <v>5800.69</v>
          </cell>
        </row>
        <row r="1294">
          <cell r="A1294">
            <v>41379</v>
          </cell>
          <cell r="G1294" t="str">
            <v>unit</v>
          </cell>
          <cell r="O1294">
            <v>3351.46</v>
          </cell>
        </row>
        <row r="1295">
          <cell r="A1295">
            <v>41379</v>
          </cell>
          <cell r="G1295" t="str">
            <v>unit</v>
          </cell>
          <cell r="O1295">
            <v>3665.18</v>
          </cell>
        </row>
        <row r="1296">
          <cell r="A1296">
            <v>41379</v>
          </cell>
          <cell r="G1296" t="str">
            <v>unit</v>
          </cell>
          <cell r="O1296">
            <v>6653.3</v>
          </cell>
        </row>
        <row r="1297">
          <cell r="A1297">
            <v>41379</v>
          </cell>
          <cell r="G1297" t="str">
            <v>unit</v>
          </cell>
          <cell r="O1297">
            <v>4009.9</v>
          </cell>
        </row>
        <row r="1298">
          <cell r="A1298">
            <v>41379</v>
          </cell>
          <cell r="G1298" t="str">
            <v>unit</v>
          </cell>
          <cell r="O1298">
            <v>6087.96</v>
          </cell>
        </row>
        <row r="1299">
          <cell r="A1299">
            <v>41379</v>
          </cell>
          <cell r="G1299" t="str">
            <v>unit</v>
          </cell>
          <cell r="O1299">
            <v>4311.75</v>
          </cell>
        </row>
        <row r="1300">
          <cell r="A1300">
            <v>41379</v>
          </cell>
          <cell r="G1300" t="str">
            <v>unit</v>
          </cell>
          <cell r="O1300">
            <v>4668.37</v>
          </cell>
        </row>
        <row r="1301">
          <cell r="A1301">
            <v>41379</v>
          </cell>
          <cell r="G1301" t="str">
            <v>unit</v>
          </cell>
          <cell r="O1301">
            <v>3522.46</v>
          </cell>
        </row>
        <row r="1302">
          <cell r="A1302">
            <v>41379</v>
          </cell>
          <cell r="G1302" t="str">
            <v>unit</v>
          </cell>
          <cell r="O1302">
            <v>4966.9799999999996</v>
          </cell>
        </row>
        <row r="1303">
          <cell r="A1303">
            <v>41379</v>
          </cell>
          <cell r="G1303" t="str">
            <v>unit</v>
          </cell>
          <cell r="O1303">
            <v>2093.33</v>
          </cell>
        </row>
        <row r="1304">
          <cell r="A1304">
            <v>41379</v>
          </cell>
          <cell r="G1304" t="str">
            <v>unit</v>
          </cell>
          <cell r="O1304">
            <v>4264.5</v>
          </cell>
        </row>
        <row r="1305">
          <cell r="A1305">
            <v>41379</v>
          </cell>
          <cell r="G1305" t="str">
            <v>unit</v>
          </cell>
          <cell r="O1305">
            <v>3575.01</v>
          </cell>
        </row>
        <row r="1306">
          <cell r="A1306">
            <v>41379</v>
          </cell>
          <cell r="G1306" t="str">
            <v>unit</v>
          </cell>
          <cell r="O1306">
            <v>3410.66</v>
          </cell>
        </row>
        <row r="1307">
          <cell r="A1307">
            <v>41379</v>
          </cell>
          <cell r="G1307" t="str">
            <v>unit</v>
          </cell>
          <cell r="O1307">
            <v>5812.43</v>
          </cell>
        </row>
        <row r="1308">
          <cell r="A1308">
            <v>41379</v>
          </cell>
          <cell r="G1308" t="str">
            <v>unit</v>
          </cell>
          <cell r="O1308">
            <v>3928.2860000000001</v>
          </cell>
        </row>
        <row r="1309">
          <cell r="A1309">
            <v>41379</v>
          </cell>
          <cell r="G1309" t="str">
            <v>unit</v>
          </cell>
          <cell r="O1309">
            <v>3900.95</v>
          </cell>
        </row>
        <row r="1310">
          <cell r="A1310">
            <v>41379</v>
          </cell>
          <cell r="G1310" t="str">
            <v>unit</v>
          </cell>
          <cell r="O1310">
            <v>5040.16</v>
          </cell>
        </row>
        <row r="1311">
          <cell r="A1311">
            <v>41379</v>
          </cell>
          <cell r="G1311" t="str">
            <v>unit</v>
          </cell>
          <cell r="O1311">
            <v>3488.01</v>
          </cell>
        </row>
        <row r="1312">
          <cell r="A1312">
            <v>41379</v>
          </cell>
          <cell r="G1312" t="str">
            <v>unit</v>
          </cell>
          <cell r="O1312">
            <v>4011.46</v>
          </cell>
        </row>
        <row r="1313">
          <cell r="A1313">
            <v>41379</v>
          </cell>
          <cell r="G1313" t="str">
            <v>shuttle</v>
          </cell>
          <cell r="O1313">
            <v>3940.8</v>
          </cell>
        </row>
        <row r="1314">
          <cell r="A1314">
            <v>41379</v>
          </cell>
          <cell r="G1314" t="str">
            <v>shuttle</v>
          </cell>
          <cell r="O1314">
            <v>3914.85</v>
          </cell>
        </row>
        <row r="1315">
          <cell r="A1315">
            <v>41379</v>
          </cell>
          <cell r="G1315" t="str">
            <v>shuttle</v>
          </cell>
          <cell r="O1315">
            <v>4201.3599999999997</v>
          </cell>
        </row>
        <row r="1316">
          <cell r="A1316">
            <v>41379</v>
          </cell>
          <cell r="G1316" t="str">
            <v>shuttle</v>
          </cell>
          <cell r="O1316">
            <v>5684.2</v>
          </cell>
        </row>
        <row r="1317">
          <cell r="A1317">
            <v>41379</v>
          </cell>
          <cell r="G1317" t="str">
            <v>shuttle</v>
          </cell>
          <cell r="O1317">
            <v>6731.03</v>
          </cell>
        </row>
        <row r="1318">
          <cell r="A1318">
            <v>41379</v>
          </cell>
          <cell r="G1318" t="str">
            <v>shuttle</v>
          </cell>
          <cell r="O1318">
            <v>5535.59</v>
          </cell>
        </row>
        <row r="1319">
          <cell r="A1319">
            <v>41379</v>
          </cell>
          <cell r="G1319" t="str">
            <v>shuttle</v>
          </cell>
          <cell r="O1319">
            <v>5558.91</v>
          </cell>
        </row>
        <row r="1320">
          <cell r="A1320">
            <v>41379</v>
          </cell>
          <cell r="G1320" t="str">
            <v>shuttle</v>
          </cell>
          <cell r="O1320">
            <v>5454.95</v>
          </cell>
        </row>
        <row r="1321">
          <cell r="A1321">
            <v>41379</v>
          </cell>
          <cell r="G1321" t="str">
            <v>shuttle</v>
          </cell>
          <cell r="O1321">
            <v>3341.46</v>
          </cell>
        </row>
        <row r="1322">
          <cell r="A1322">
            <v>41379</v>
          </cell>
          <cell r="G1322" t="str">
            <v>shuttle</v>
          </cell>
          <cell r="O1322">
            <v>3715.08</v>
          </cell>
        </row>
        <row r="1323">
          <cell r="A1323">
            <v>41379</v>
          </cell>
          <cell r="G1323" t="str">
            <v>shuttle</v>
          </cell>
          <cell r="O1323">
            <v>3832.67</v>
          </cell>
        </row>
        <row r="1324">
          <cell r="A1324">
            <v>41379</v>
          </cell>
          <cell r="G1324" t="str">
            <v>shuttle</v>
          </cell>
          <cell r="O1324">
            <v>5552.76</v>
          </cell>
        </row>
        <row r="1325">
          <cell r="A1325">
            <v>41379</v>
          </cell>
          <cell r="G1325" t="str">
            <v>shuttle</v>
          </cell>
          <cell r="O1325">
            <v>4978.59</v>
          </cell>
        </row>
        <row r="1326">
          <cell r="A1326">
            <v>41379</v>
          </cell>
          <cell r="G1326" t="str">
            <v>shuttle</v>
          </cell>
          <cell r="O1326">
            <v>6014.95</v>
          </cell>
        </row>
        <row r="1327">
          <cell r="A1327">
            <v>41379</v>
          </cell>
          <cell r="G1327" t="str">
            <v>shuttle</v>
          </cell>
          <cell r="O1327">
            <v>6088.91</v>
          </cell>
        </row>
        <row r="1328">
          <cell r="A1328">
            <v>41379</v>
          </cell>
          <cell r="G1328" t="str">
            <v>shuttle</v>
          </cell>
          <cell r="O1328">
            <v>5847.87</v>
          </cell>
        </row>
        <row r="1329">
          <cell r="A1329">
            <v>41379</v>
          </cell>
          <cell r="G1329" t="str">
            <v>shuttle</v>
          </cell>
          <cell r="O1329">
            <v>4425.6000000000004</v>
          </cell>
        </row>
        <row r="1330">
          <cell r="A1330">
            <v>41379</v>
          </cell>
          <cell r="G1330" t="str">
            <v>shuttle</v>
          </cell>
          <cell r="O1330">
            <v>3075.95</v>
          </cell>
        </row>
        <row r="1331">
          <cell r="A1331">
            <v>41379</v>
          </cell>
          <cell r="G1331" t="str">
            <v>shuttle</v>
          </cell>
          <cell r="O1331">
            <v>5866.17</v>
          </cell>
        </row>
        <row r="1332">
          <cell r="A1332">
            <v>41409</v>
          </cell>
          <cell r="G1332" t="str">
            <v>unit</v>
          </cell>
          <cell r="O1332">
            <v>3346.4</v>
          </cell>
        </row>
        <row r="1333">
          <cell r="A1333">
            <v>41409</v>
          </cell>
          <cell r="G1333" t="str">
            <v>unit</v>
          </cell>
          <cell r="O1333">
            <v>3662.2</v>
          </cell>
        </row>
        <row r="1334">
          <cell r="A1334">
            <v>41409</v>
          </cell>
          <cell r="G1334" t="str">
            <v>unit</v>
          </cell>
          <cell r="O1334">
            <v>6638</v>
          </cell>
        </row>
        <row r="1335">
          <cell r="A1335">
            <v>41409</v>
          </cell>
          <cell r="G1335" t="str">
            <v>unit</v>
          </cell>
          <cell r="O1335">
            <v>4001</v>
          </cell>
        </row>
        <row r="1336">
          <cell r="A1336">
            <v>41409</v>
          </cell>
          <cell r="G1336" t="str">
            <v>unit</v>
          </cell>
          <cell r="O1336">
            <v>6075.4</v>
          </cell>
        </row>
        <row r="1337">
          <cell r="A1337">
            <v>41409</v>
          </cell>
          <cell r="G1337" t="str">
            <v>unit</v>
          </cell>
          <cell r="O1337">
            <v>4302</v>
          </cell>
        </row>
        <row r="1338">
          <cell r="A1338">
            <v>41409</v>
          </cell>
          <cell r="G1338" t="str">
            <v>unit</v>
          </cell>
          <cell r="O1338">
            <v>4654.8</v>
          </cell>
        </row>
        <row r="1339">
          <cell r="A1339">
            <v>41409</v>
          </cell>
          <cell r="G1339" t="str">
            <v>unit</v>
          </cell>
          <cell r="O1339">
            <v>3512.4</v>
          </cell>
        </row>
        <row r="1340">
          <cell r="A1340">
            <v>41409</v>
          </cell>
          <cell r="G1340" t="str">
            <v>unit</v>
          </cell>
          <cell r="O1340">
            <v>4958.32</v>
          </cell>
        </row>
        <row r="1341">
          <cell r="A1341">
            <v>41409</v>
          </cell>
          <cell r="G1341" t="str">
            <v>unit</v>
          </cell>
          <cell r="O1341">
            <v>2091.1999999999998</v>
          </cell>
        </row>
        <row r="1342">
          <cell r="A1342">
            <v>41409</v>
          </cell>
          <cell r="G1342" t="str">
            <v>unit</v>
          </cell>
          <cell r="O1342">
            <v>4258</v>
          </cell>
        </row>
        <row r="1343">
          <cell r="A1343">
            <v>41409</v>
          </cell>
          <cell r="G1343" t="str">
            <v>unit</v>
          </cell>
          <cell r="O1343">
            <v>3570.84</v>
          </cell>
        </row>
        <row r="1344">
          <cell r="A1344">
            <v>41409</v>
          </cell>
          <cell r="G1344" t="str">
            <v>unit</v>
          </cell>
          <cell r="O1344">
            <v>3404.4</v>
          </cell>
        </row>
        <row r="1345">
          <cell r="A1345">
            <v>41409</v>
          </cell>
          <cell r="G1345" t="str">
            <v>unit</v>
          </cell>
          <cell r="O1345">
            <v>5794.2</v>
          </cell>
        </row>
        <row r="1346">
          <cell r="A1346">
            <v>41409</v>
          </cell>
          <cell r="G1346" t="str">
            <v>unit</v>
          </cell>
          <cell r="O1346">
            <v>3738.3935000000001</v>
          </cell>
        </row>
        <row r="1347">
          <cell r="A1347">
            <v>41409</v>
          </cell>
          <cell r="G1347" t="str">
            <v>unit</v>
          </cell>
          <cell r="O1347">
            <v>3894.8</v>
          </cell>
        </row>
        <row r="1348">
          <cell r="A1348">
            <v>41409</v>
          </cell>
          <cell r="G1348" t="str">
            <v>unit</v>
          </cell>
          <cell r="O1348">
            <v>5031.4399999999996</v>
          </cell>
        </row>
        <row r="1349">
          <cell r="A1349">
            <v>41409</v>
          </cell>
          <cell r="G1349" t="str">
            <v>unit</v>
          </cell>
          <cell r="O1349">
            <v>3483.84</v>
          </cell>
        </row>
        <row r="1350">
          <cell r="A1350">
            <v>41409</v>
          </cell>
          <cell r="G1350" t="str">
            <v>unit</v>
          </cell>
          <cell r="O1350">
            <v>4001.4</v>
          </cell>
        </row>
        <row r="1351">
          <cell r="A1351">
            <v>41409</v>
          </cell>
          <cell r="G1351" t="str">
            <v>shuttle</v>
          </cell>
          <cell r="O1351">
            <v>3932</v>
          </cell>
        </row>
        <row r="1352">
          <cell r="A1352">
            <v>41409</v>
          </cell>
          <cell r="G1352" t="str">
            <v>shuttle</v>
          </cell>
          <cell r="O1352">
            <v>3908</v>
          </cell>
        </row>
        <row r="1353">
          <cell r="A1353">
            <v>41409</v>
          </cell>
          <cell r="G1353" t="str">
            <v>shuttle</v>
          </cell>
          <cell r="O1353">
            <v>4193.24</v>
          </cell>
        </row>
        <row r="1354">
          <cell r="A1354">
            <v>41409</v>
          </cell>
          <cell r="G1354" t="str">
            <v>shuttle</v>
          </cell>
          <cell r="O1354">
            <v>5669</v>
          </cell>
        </row>
        <row r="1355">
          <cell r="A1355">
            <v>41409</v>
          </cell>
          <cell r="G1355" t="str">
            <v>shuttle</v>
          </cell>
          <cell r="O1355">
            <v>6715.2</v>
          </cell>
        </row>
        <row r="1356">
          <cell r="A1356">
            <v>41409</v>
          </cell>
          <cell r="G1356" t="str">
            <v>shuttle</v>
          </cell>
          <cell r="O1356">
            <v>5519.6</v>
          </cell>
        </row>
        <row r="1357">
          <cell r="A1357">
            <v>41409</v>
          </cell>
          <cell r="G1357" t="str">
            <v>shuttle</v>
          </cell>
          <cell r="O1357">
            <v>5540.4</v>
          </cell>
        </row>
        <row r="1358">
          <cell r="A1358">
            <v>41409</v>
          </cell>
          <cell r="G1358" t="str">
            <v>shuttle</v>
          </cell>
          <cell r="O1358">
            <v>5438</v>
          </cell>
        </row>
        <row r="1359">
          <cell r="A1359">
            <v>41409</v>
          </cell>
          <cell r="G1359" t="str">
            <v>shuttle</v>
          </cell>
          <cell r="O1359">
            <v>3331.4</v>
          </cell>
        </row>
        <row r="1360">
          <cell r="A1360">
            <v>41409</v>
          </cell>
          <cell r="G1360" t="str">
            <v>shuttle</v>
          </cell>
          <cell r="O1360">
            <v>3705.2</v>
          </cell>
        </row>
        <row r="1361">
          <cell r="A1361">
            <v>41409</v>
          </cell>
          <cell r="G1361" t="str">
            <v>shuttle</v>
          </cell>
          <cell r="O1361">
            <v>3824.8</v>
          </cell>
        </row>
        <row r="1362">
          <cell r="A1362">
            <v>41409</v>
          </cell>
          <cell r="G1362" t="str">
            <v>shuttle</v>
          </cell>
          <cell r="O1362">
            <v>5534.4</v>
          </cell>
        </row>
        <row r="1363">
          <cell r="A1363">
            <v>41409</v>
          </cell>
          <cell r="G1363" t="str">
            <v>shuttle</v>
          </cell>
          <cell r="O1363">
            <v>4959.6000000000004</v>
          </cell>
        </row>
        <row r="1364">
          <cell r="A1364">
            <v>41409</v>
          </cell>
          <cell r="G1364" t="str">
            <v>shuttle</v>
          </cell>
          <cell r="O1364">
            <v>5998</v>
          </cell>
        </row>
        <row r="1365">
          <cell r="A1365">
            <v>41409</v>
          </cell>
          <cell r="G1365" t="str">
            <v>shuttle</v>
          </cell>
          <cell r="O1365">
            <v>6070.4</v>
          </cell>
        </row>
        <row r="1366">
          <cell r="A1366">
            <v>41409</v>
          </cell>
          <cell r="G1366" t="str">
            <v>shuttle</v>
          </cell>
          <cell r="O1366">
            <v>5832.8</v>
          </cell>
        </row>
        <row r="1367">
          <cell r="A1367">
            <v>41409</v>
          </cell>
          <cell r="G1367" t="str">
            <v>shuttle</v>
          </cell>
          <cell r="O1367">
            <v>3964</v>
          </cell>
        </row>
        <row r="1368">
          <cell r="A1368">
            <v>41409</v>
          </cell>
          <cell r="G1368" t="str">
            <v>shuttle</v>
          </cell>
          <cell r="O1368">
            <v>3069.8</v>
          </cell>
        </row>
        <row r="1369">
          <cell r="A1369">
            <v>41409</v>
          </cell>
          <cell r="G1369" t="str">
            <v>shuttle</v>
          </cell>
          <cell r="O1369">
            <v>5454.8</v>
          </cell>
        </row>
        <row r="1370">
          <cell r="A1370">
            <v>41440</v>
          </cell>
          <cell r="G1370" t="str">
            <v>unit</v>
          </cell>
          <cell r="O1370">
            <v>3378.22</v>
          </cell>
        </row>
        <row r="1371">
          <cell r="A1371">
            <v>41440</v>
          </cell>
          <cell r="G1371" t="str">
            <v>unit</v>
          </cell>
          <cell r="O1371">
            <v>3650.28</v>
          </cell>
        </row>
        <row r="1372">
          <cell r="A1372">
            <v>41440</v>
          </cell>
          <cell r="G1372" t="str">
            <v>unit</v>
          </cell>
          <cell r="O1372">
            <v>6794.8</v>
          </cell>
        </row>
        <row r="1373">
          <cell r="A1373">
            <v>41440</v>
          </cell>
          <cell r="G1373" t="str">
            <v>unit</v>
          </cell>
          <cell r="O1373">
            <v>4137.3</v>
          </cell>
        </row>
        <row r="1374">
          <cell r="A1374">
            <v>41440</v>
          </cell>
          <cell r="G1374" t="str">
            <v>unit</v>
          </cell>
          <cell r="O1374">
            <v>6276.16</v>
          </cell>
        </row>
        <row r="1375">
          <cell r="A1375">
            <v>41440</v>
          </cell>
          <cell r="G1375" t="str">
            <v>unit</v>
          </cell>
          <cell r="O1375">
            <v>4436.75</v>
          </cell>
        </row>
        <row r="1376">
          <cell r="A1376">
            <v>41440</v>
          </cell>
          <cell r="G1376" t="str">
            <v>unit</v>
          </cell>
          <cell r="O1376">
            <v>4777.09</v>
          </cell>
        </row>
        <row r="1377">
          <cell r="A1377">
            <v>41440</v>
          </cell>
          <cell r="G1377" t="str">
            <v>unit</v>
          </cell>
          <cell r="O1377">
            <v>3482.22</v>
          </cell>
        </row>
        <row r="1378">
          <cell r="A1378">
            <v>41440</v>
          </cell>
          <cell r="G1378" t="str">
            <v>unit</v>
          </cell>
          <cell r="O1378">
            <v>4932.34</v>
          </cell>
        </row>
        <row r="1379">
          <cell r="A1379">
            <v>41440</v>
          </cell>
          <cell r="G1379" t="str">
            <v>unit</v>
          </cell>
          <cell r="O1379">
            <v>2084.81</v>
          </cell>
        </row>
        <row r="1380">
          <cell r="A1380">
            <v>41440</v>
          </cell>
          <cell r="G1380" t="str">
            <v>unit</v>
          </cell>
          <cell r="O1380">
            <v>4238.5</v>
          </cell>
        </row>
        <row r="1381">
          <cell r="A1381">
            <v>41440</v>
          </cell>
          <cell r="G1381" t="str">
            <v>unit</v>
          </cell>
          <cell r="O1381">
            <v>3558.33</v>
          </cell>
        </row>
        <row r="1382">
          <cell r="A1382">
            <v>41440</v>
          </cell>
          <cell r="G1382" t="str">
            <v>unit</v>
          </cell>
          <cell r="O1382">
            <v>3377.62</v>
          </cell>
        </row>
        <row r="1383">
          <cell r="A1383">
            <v>41440</v>
          </cell>
          <cell r="G1383" t="str">
            <v>unit</v>
          </cell>
          <cell r="O1383">
            <v>5739.51</v>
          </cell>
        </row>
        <row r="1384">
          <cell r="A1384">
            <v>41440</v>
          </cell>
          <cell r="G1384" t="str">
            <v>unit</v>
          </cell>
          <cell r="O1384">
            <v>3708.6085000000003</v>
          </cell>
        </row>
        <row r="1385">
          <cell r="A1385">
            <v>41440</v>
          </cell>
          <cell r="G1385" t="str">
            <v>unit</v>
          </cell>
          <cell r="O1385">
            <v>3876.35</v>
          </cell>
        </row>
        <row r="1386">
          <cell r="A1386">
            <v>41440</v>
          </cell>
          <cell r="G1386" t="str">
            <v>unit</v>
          </cell>
          <cell r="O1386">
            <v>5005.28</v>
          </cell>
        </row>
        <row r="1387">
          <cell r="A1387">
            <v>41440</v>
          </cell>
          <cell r="G1387" t="str">
            <v>unit</v>
          </cell>
          <cell r="O1387">
            <v>3471.33</v>
          </cell>
        </row>
        <row r="1388">
          <cell r="A1388">
            <v>41440</v>
          </cell>
          <cell r="G1388" t="str">
            <v>unit</v>
          </cell>
          <cell r="O1388">
            <v>3971.22</v>
          </cell>
        </row>
        <row r="1389">
          <cell r="A1389">
            <v>41440</v>
          </cell>
          <cell r="G1389" t="str">
            <v>shuttle</v>
          </cell>
          <cell r="O1389">
            <v>3896.8</v>
          </cell>
        </row>
        <row r="1390">
          <cell r="A1390">
            <v>41440</v>
          </cell>
          <cell r="G1390" t="str">
            <v>shuttle</v>
          </cell>
          <cell r="O1390">
            <v>4044.6</v>
          </cell>
        </row>
        <row r="1391">
          <cell r="A1391">
            <v>41440</v>
          </cell>
          <cell r="G1391" t="str">
            <v>shuttle</v>
          </cell>
          <cell r="O1391">
            <v>4168.88</v>
          </cell>
        </row>
        <row r="1392">
          <cell r="A1392">
            <v>41440</v>
          </cell>
          <cell r="G1392" t="str">
            <v>shuttle</v>
          </cell>
          <cell r="O1392">
            <v>5608.2</v>
          </cell>
        </row>
        <row r="1393">
          <cell r="A1393">
            <v>41440</v>
          </cell>
          <cell r="G1393" t="str">
            <v>shuttle</v>
          </cell>
          <cell r="O1393">
            <v>6651.88</v>
          </cell>
        </row>
        <row r="1394">
          <cell r="A1394">
            <v>41440</v>
          </cell>
          <cell r="G1394" t="str">
            <v>shuttle</v>
          </cell>
          <cell r="O1394">
            <v>5634.63</v>
          </cell>
        </row>
        <row r="1395">
          <cell r="A1395">
            <v>41440</v>
          </cell>
          <cell r="G1395" t="str">
            <v>shuttle</v>
          </cell>
          <cell r="O1395">
            <v>5466.36</v>
          </cell>
        </row>
        <row r="1396">
          <cell r="A1396">
            <v>41440</v>
          </cell>
          <cell r="G1396" t="str">
            <v>shuttle</v>
          </cell>
          <cell r="O1396">
            <v>5370.2</v>
          </cell>
        </row>
        <row r="1397">
          <cell r="A1397">
            <v>41440</v>
          </cell>
          <cell r="G1397" t="str">
            <v>shuttle</v>
          </cell>
          <cell r="O1397">
            <v>3301.22</v>
          </cell>
        </row>
        <row r="1398">
          <cell r="A1398">
            <v>41440</v>
          </cell>
          <cell r="G1398" t="str">
            <v>shuttle</v>
          </cell>
          <cell r="O1398">
            <v>3665.68</v>
          </cell>
        </row>
        <row r="1399">
          <cell r="A1399">
            <v>41440</v>
          </cell>
          <cell r="G1399" t="str">
            <v>shuttle</v>
          </cell>
          <cell r="O1399">
            <v>3801.19</v>
          </cell>
        </row>
        <row r="1400">
          <cell r="A1400">
            <v>41440</v>
          </cell>
          <cell r="G1400" t="str">
            <v>shuttle</v>
          </cell>
          <cell r="O1400">
            <v>5460.96</v>
          </cell>
        </row>
        <row r="1401">
          <cell r="A1401">
            <v>41440</v>
          </cell>
          <cell r="G1401" t="str">
            <v>shuttle</v>
          </cell>
          <cell r="O1401">
            <v>4883.6400000000003</v>
          </cell>
        </row>
        <row r="1402">
          <cell r="A1402">
            <v>41440</v>
          </cell>
          <cell r="G1402" t="str">
            <v>shuttle</v>
          </cell>
          <cell r="O1402">
            <v>5930.2</v>
          </cell>
        </row>
        <row r="1403">
          <cell r="A1403">
            <v>41440</v>
          </cell>
          <cell r="G1403" t="str">
            <v>shuttle</v>
          </cell>
          <cell r="O1403">
            <v>5996.36</v>
          </cell>
        </row>
        <row r="1404">
          <cell r="A1404">
            <v>41440</v>
          </cell>
          <cell r="G1404" t="str">
            <v>shuttle</v>
          </cell>
          <cell r="O1404">
            <v>5772.52</v>
          </cell>
        </row>
        <row r="1405">
          <cell r="A1405">
            <v>41440</v>
          </cell>
          <cell r="G1405" t="str">
            <v>shuttle</v>
          </cell>
          <cell r="O1405">
            <v>4379.2</v>
          </cell>
        </row>
        <row r="1406">
          <cell r="A1406">
            <v>41440</v>
          </cell>
          <cell r="G1406" t="str">
            <v>shuttle</v>
          </cell>
          <cell r="O1406">
            <v>3051.35</v>
          </cell>
        </row>
        <row r="1407">
          <cell r="A1407">
            <v>41440</v>
          </cell>
          <cell r="G1407" t="str">
            <v>shuttle</v>
          </cell>
          <cell r="O1407">
            <v>5565.69</v>
          </cell>
        </row>
        <row r="1408">
          <cell r="A1408">
            <v>41470</v>
          </cell>
          <cell r="G1408" t="str">
            <v>unit</v>
          </cell>
          <cell r="O1408">
            <v>3373.16</v>
          </cell>
        </row>
        <row r="1409">
          <cell r="A1409">
            <v>41470</v>
          </cell>
          <cell r="G1409" t="str">
            <v>unit</v>
          </cell>
          <cell r="O1409">
            <v>3647.3</v>
          </cell>
        </row>
        <row r="1410">
          <cell r="A1410">
            <v>41470</v>
          </cell>
          <cell r="G1410" t="str">
            <v>unit</v>
          </cell>
          <cell r="O1410">
            <v>6779.5</v>
          </cell>
        </row>
        <row r="1411">
          <cell r="A1411">
            <v>41470</v>
          </cell>
          <cell r="G1411" t="str">
            <v>unit</v>
          </cell>
          <cell r="O1411">
            <v>4128.3999999999996</v>
          </cell>
        </row>
        <row r="1412">
          <cell r="A1412">
            <v>41470</v>
          </cell>
          <cell r="G1412" t="str">
            <v>unit</v>
          </cell>
          <cell r="O1412">
            <v>6263.6</v>
          </cell>
        </row>
        <row r="1413">
          <cell r="A1413">
            <v>41470</v>
          </cell>
          <cell r="G1413" t="str">
            <v>unit</v>
          </cell>
          <cell r="O1413">
            <v>4427</v>
          </cell>
        </row>
        <row r="1414">
          <cell r="A1414">
            <v>41470</v>
          </cell>
          <cell r="G1414" t="str">
            <v>unit</v>
          </cell>
          <cell r="O1414">
            <v>4763.5200000000004</v>
          </cell>
        </row>
        <row r="1415">
          <cell r="A1415">
            <v>41470</v>
          </cell>
          <cell r="G1415" t="str">
            <v>unit</v>
          </cell>
          <cell r="O1415">
            <v>3472.16</v>
          </cell>
        </row>
        <row r="1416">
          <cell r="A1416">
            <v>41470</v>
          </cell>
          <cell r="G1416" t="str">
            <v>unit</v>
          </cell>
          <cell r="O1416">
            <v>4915.0200000000004</v>
          </cell>
        </row>
        <row r="1417">
          <cell r="A1417">
            <v>41470</v>
          </cell>
          <cell r="G1417" t="str">
            <v>unit</v>
          </cell>
          <cell r="O1417">
            <v>2082.6799999999998</v>
          </cell>
        </row>
        <row r="1418">
          <cell r="A1418">
            <v>41470</v>
          </cell>
          <cell r="G1418" t="str">
            <v>unit</v>
          </cell>
          <cell r="O1418">
            <v>4225.5</v>
          </cell>
        </row>
        <row r="1419">
          <cell r="A1419">
            <v>41470</v>
          </cell>
          <cell r="G1419" t="str">
            <v>unit</v>
          </cell>
          <cell r="O1419">
            <v>3549.99</v>
          </cell>
        </row>
        <row r="1420">
          <cell r="A1420">
            <v>41470</v>
          </cell>
          <cell r="G1420" t="str">
            <v>unit</v>
          </cell>
          <cell r="O1420">
            <v>3371.36</v>
          </cell>
        </row>
        <row r="1421">
          <cell r="A1421">
            <v>41470</v>
          </cell>
          <cell r="G1421" t="str">
            <v>unit</v>
          </cell>
          <cell r="O1421">
            <v>5721.28</v>
          </cell>
        </row>
        <row r="1422">
          <cell r="A1422">
            <v>41470</v>
          </cell>
          <cell r="G1422" t="str">
            <v>unit</v>
          </cell>
          <cell r="O1422">
            <v>3713.7159999999999</v>
          </cell>
        </row>
        <row r="1423">
          <cell r="A1423">
            <v>41470</v>
          </cell>
          <cell r="G1423" t="str">
            <v>unit</v>
          </cell>
          <cell r="O1423">
            <v>3864.05</v>
          </cell>
        </row>
        <row r="1424">
          <cell r="A1424">
            <v>41470</v>
          </cell>
          <cell r="G1424" t="str">
            <v>unit</v>
          </cell>
          <cell r="O1424">
            <v>4987.84</v>
          </cell>
        </row>
        <row r="1425">
          <cell r="A1425">
            <v>41470</v>
          </cell>
          <cell r="G1425" t="str">
            <v>unit</v>
          </cell>
          <cell r="O1425">
            <v>3462.99</v>
          </cell>
        </row>
        <row r="1426">
          <cell r="A1426">
            <v>41470</v>
          </cell>
          <cell r="G1426" t="str">
            <v>unit</v>
          </cell>
          <cell r="O1426">
            <v>3961.16</v>
          </cell>
        </row>
        <row r="1427">
          <cell r="A1427">
            <v>41470</v>
          </cell>
          <cell r="G1427" t="str">
            <v>shuttle</v>
          </cell>
          <cell r="O1427">
            <v>3888</v>
          </cell>
        </row>
        <row r="1428">
          <cell r="A1428">
            <v>41470</v>
          </cell>
          <cell r="G1428" t="str">
            <v>shuttle</v>
          </cell>
          <cell r="O1428">
            <v>4037.75</v>
          </cell>
        </row>
        <row r="1429">
          <cell r="A1429">
            <v>41470</v>
          </cell>
          <cell r="G1429" t="str">
            <v>shuttle</v>
          </cell>
          <cell r="O1429">
            <v>4152.6400000000003</v>
          </cell>
        </row>
        <row r="1430">
          <cell r="A1430">
            <v>41470</v>
          </cell>
          <cell r="G1430" t="str">
            <v>shuttle</v>
          </cell>
          <cell r="O1430">
            <v>5593</v>
          </cell>
        </row>
        <row r="1431">
          <cell r="A1431">
            <v>41470</v>
          </cell>
          <cell r="G1431" t="str">
            <v>shuttle</v>
          </cell>
          <cell r="O1431">
            <v>6636.05</v>
          </cell>
        </row>
        <row r="1432">
          <cell r="A1432">
            <v>41470</v>
          </cell>
          <cell r="G1432" t="str">
            <v>shuttle</v>
          </cell>
          <cell r="O1432">
            <v>5618.64</v>
          </cell>
        </row>
        <row r="1433">
          <cell r="A1433">
            <v>41470</v>
          </cell>
          <cell r="G1433" t="str">
            <v>shuttle</v>
          </cell>
          <cell r="O1433">
            <v>5447.85</v>
          </cell>
        </row>
        <row r="1434">
          <cell r="A1434">
            <v>41470</v>
          </cell>
          <cell r="G1434" t="str">
            <v>shuttle</v>
          </cell>
          <cell r="O1434">
            <v>5353.25</v>
          </cell>
        </row>
        <row r="1435">
          <cell r="A1435">
            <v>41470</v>
          </cell>
          <cell r="G1435" t="str">
            <v>shuttle</v>
          </cell>
          <cell r="O1435">
            <v>3291.16</v>
          </cell>
        </row>
        <row r="1436">
          <cell r="A1436">
            <v>41470</v>
          </cell>
          <cell r="G1436" t="str">
            <v>shuttle</v>
          </cell>
          <cell r="O1436">
            <v>3655.8</v>
          </cell>
        </row>
        <row r="1437">
          <cell r="A1437">
            <v>41470</v>
          </cell>
          <cell r="G1437" t="str">
            <v>shuttle</v>
          </cell>
          <cell r="O1437">
            <v>3793.32</v>
          </cell>
        </row>
        <row r="1438">
          <cell r="A1438">
            <v>41470</v>
          </cell>
          <cell r="G1438" t="str">
            <v>shuttle</v>
          </cell>
          <cell r="O1438">
            <v>5442.6</v>
          </cell>
        </row>
        <row r="1439">
          <cell r="A1439">
            <v>41470</v>
          </cell>
          <cell r="G1439" t="str">
            <v>shuttle</v>
          </cell>
          <cell r="O1439">
            <v>4864.6499999999996</v>
          </cell>
        </row>
        <row r="1440">
          <cell r="A1440">
            <v>41470</v>
          </cell>
          <cell r="G1440" t="str">
            <v>shuttle</v>
          </cell>
          <cell r="O1440">
            <v>5913.25</v>
          </cell>
        </row>
        <row r="1441">
          <cell r="A1441">
            <v>41470</v>
          </cell>
          <cell r="G1441" t="str">
            <v>shuttle</v>
          </cell>
          <cell r="O1441">
            <v>5977.85</v>
          </cell>
        </row>
        <row r="1442">
          <cell r="A1442">
            <v>41470</v>
          </cell>
          <cell r="G1442" t="str">
            <v>shuttle</v>
          </cell>
          <cell r="O1442">
            <v>5757.45</v>
          </cell>
        </row>
        <row r="1443">
          <cell r="A1443">
            <v>41470</v>
          </cell>
          <cell r="G1443" t="str">
            <v>shuttle</v>
          </cell>
          <cell r="O1443">
            <v>4367.6000000000004</v>
          </cell>
        </row>
        <row r="1444">
          <cell r="A1444">
            <v>41470</v>
          </cell>
          <cell r="G1444" t="str">
            <v>shuttle</v>
          </cell>
          <cell r="O1444">
            <v>3039.05</v>
          </cell>
        </row>
        <row r="1445">
          <cell r="A1445">
            <v>41470</v>
          </cell>
          <cell r="G1445" t="str">
            <v>shuttle</v>
          </cell>
          <cell r="O1445">
            <v>5549.32</v>
          </cell>
        </row>
        <row r="1446">
          <cell r="A1446">
            <v>41501</v>
          </cell>
          <cell r="G1446" t="str">
            <v>unit</v>
          </cell>
          <cell r="O1446">
            <v>3368.1</v>
          </cell>
        </row>
        <row r="1447">
          <cell r="A1447">
            <v>41501</v>
          </cell>
          <cell r="G1447" t="str">
            <v>unit</v>
          </cell>
          <cell r="O1447">
            <v>3808.32</v>
          </cell>
        </row>
        <row r="1448">
          <cell r="A1448">
            <v>41501</v>
          </cell>
          <cell r="G1448" t="str">
            <v>unit</v>
          </cell>
          <cell r="O1448">
            <v>6764.2</v>
          </cell>
        </row>
        <row r="1449">
          <cell r="A1449">
            <v>41501</v>
          </cell>
          <cell r="G1449" t="str">
            <v>unit</v>
          </cell>
          <cell r="O1449">
            <v>4119.5</v>
          </cell>
        </row>
        <row r="1450">
          <cell r="A1450">
            <v>41501</v>
          </cell>
          <cell r="G1450" t="str">
            <v>unit</v>
          </cell>
          <cell r="O1450">
            <v>6251.04</v>
          </cell>
        </row>
        <row r="1451">
          <cell r="A1451">
            <v>41501</v>
          </cell>
          <cell r="G1451" t="str">
            <v>unit</v>
          </cell>
          <cell r="O1451">
            <v>4417.25</v>
          </cell>
        </row>
        <row r="1452">
          <cell r="A1452">
            <v>41501</v>
          </cell>
          <cell r="G1452" t="str">
            <v>unit</v>
          </cell>
          <cell r="O1452">
            <v>4749.95</v>
          </cell>
        </row>
        <row r="1453">
          <cell r="A1453">
            <v>41501</v>
          </cell>
          <cell r="G1453" t="str">
            <v>unit</v>
          </cell>
          <cell r="O1453">
            <v>3462.1</v>
          </cell>
        </row>
        <row r="1454">
          <cell r="A1454">
            <v>41501</v>
          </cell>
          <cell r="G1454" t="str">
            <v>unit</v>
          </cell>
          <cell r="O1454">
            <v>4915.0200000000004</v>
          </cell>
        </row>
        <row r="1455">
          <cell r="A1455">
            <v>41501</v>
          </cell>
          <cell r="G1455" t="str">
            <v>unit</v>
          </cell>
          <cell r="O1455">
            <v>2080.5500000000002</v>
          </cell>
        </row>
        <row r="1456">
          <cell r="A1456">
            <v>41501</v>
          </cell>
          <cell r="G1456" t="str">
            <v>unit</v>
          </cell>
          <cell r="O1456">
            <v>4225.5</v>
          </cell>
        </row>
        <row r="1457">
          <cell r="A1457">
            <v>41501</v>
          </cell>
          <cell r="G1457" t="str">
            <v>unit</v>
          </cell>
          <cell r="O1457">
            <v>3549.99</v>
          </cell>
        </row>
        <row r="1458">
          <cell r="A1458">
            <v>41501</v>
          </cell>
          <cell r="G1458" t="str">
            <v>unit</v>
          </cell>
          <cell r="O1458">
            <v>3365.1</v>
          </cell>
        </row>
        <row r="1459">
          <cell r="A1459">
            <v>41501</v>
          </cell>
          <cell r="G1459" t="str">
            <v>unit</v>
          </cell>
          <cell r="O1459">
            <v>5703.05</v>
          </cell>
        </row>
        <row r="1460">
          <cell r="A1460">
            <v>41501</v>
          </cell>
          <cell r="G1460" t="str">
            <v>unit</v>
          </cell>
          <cell r="O1460">
            <v>3786.2049999999999</v>
          </cell>
        </row>
        <row r="1461">
          <cell r="A1461">
            <v>41501</v>
          </cell>
          <cell r="G1461" t="str">
            <v>unit</v>
          </cell>
          <cell r="O1461">
            <v>3864.05</v>
          </cell>
        </row>
        <row r="1462">
          <cell r="A1462">
            <v>41501</v>
          </cell>
          <cell r="G1462" t="str">
            <v>unit</v>
          </cell>
          <cell r="O1462">
            <v>4987.84</v>
          </cell>
        </row>
        <row r="1463">
          <cell r="A1463">
            <v>41501</v>
          </cell>
          <cell r="G1463" t="str">
            <v>unit</v>
          </cell>
          <cell r="O1463">
            <v>3462.99</v>
          </cell>
        </row>
        <row r="1464">
          <cell r="A1464">
            <v>41501</v>
          </cell>
          <cell r="G1464" t="str">
            <v>unit</v>
          </cell>
          <cell r="O1464">
            <v>3951.1</v>
          </cell>
        </row>
        <row r="1465">
          <cell r="A1465">
            <v>41501</v>
          </cell>
          <cell r="G1465" t="str">
            <v>shuttle</v>
          </cell>
          <cell r="O1465">
            <v>3977.2</v>
          </cell>
        </row>
        <row r="1466">
          <cell r="A1466">
            <v>41501</v>
          </cell>
          <cell r="G1466" t="str">
            <v>shuttle</v>
          </cell>
          <cell r="O1466">
            <v>4030.9</v>
          </cell>
        </row>
        <row r="1467">
          <cell r="A1467">
            <v>41501</v>
          </cell>
          <cell r="G1467" t="str">
            <v>shuttle</v>
          </cell>
          <cell r="O1467">
            <v>4152.6400000000003</v>
          </cell>
        </row>
        <row r="1468">
          <cell r="A1468">
            <v>41501</v>
          </cell>
          <cell r="G1468" t="str">
            <v>shuttle</v>
          </cell>
          <cell r="O1468">
            <v>5675.8</v>
          </cell>
        </row>
        <row r="1469">
          <cell r="A1469">
            <v>41501</v>
          </cell>
          <cell r="G1469" t="str">
            <v>shuttle</v>
          </cell>
          <cell r="O1469">
            <v>6719.22</v>
          </cell>
        </row>
        <row r="1470">
          <cell r="A1470">
            <v>41501</v>
          </cell>
          <cell r="G1470" t="str">
            <v>shuttle</v>
          </cell>
          <cell r="O1470">
            <v>5602.65</v>
          </cell>
        </row>
        <row r="1471">
          <cell r="A1471">
            <v>41501</v>
          </cell>
          <cell r="G1471" t="str">
            <v>shuttle</v>
          </cell>
          <cell r="O1471">
            <v>5429.34</v>
          </cell>
        </row>
        <row r="1472">
          <cell r="A1472">
            <v>41501</v>
          </cell>
          <cell r="G1472" t="str">
            <v>shuttle</v>
          </cell>
          <cell r="O1472">
            <v>5336.3</v>
          </cell>
        </row>
        <row r="1473">
          <cell r="A1473">
            <v>41501</v>
          </cell>
          <cell r="G1473" t="str">
            <v>shuttle</v>
          </cell>
          <cell r="O1473">
            <v>3281.1</v>
          </cell>
        </row>
        <row r="1474">
          <cell r="A1474">
            <v>41501</v>
          </cell>
          <cell r="G1474" t="str">
            <v>shuttle</v>
          </cell>
          <cell r="O1474">
            <v>3645.92</v>
          </cell>
        </row>
        <row r="1475">
          <cell r="A1475">
            <v>41501</v>
          </cell>
          <cell r="G1475" t="str">
            <v>shuttle</v>
          </cell>
          <cell r="O1475">
            <v>3785.45</v>
          </cell>
        </row>
        <row r="1476">
          <cell r="A1476">
            <v>41501</v>
          </cell>
          <cell r="G1476" t="str">
            <v>shuttle</v>
          </cell>
          <cell r="O1476">
            <v>5424.24</v>
          </cell>
        </row>
        <row r="1477">
          <cell r="A1477">
            <v>41501</v>
          </cell>
          <cell r="G1477" t="str">
            <v>shuttle</v>
          </cell>
          <cell r="O1477">
            <v>4845.66</v>
          </cell>
        </row>
        <row r="1478">
          <cell r="A1478">
            <v>41501</v>
          </cell>
          <cell r="G1478" t="str">
            <v>shuttle</v>
          </cell>
          <cell r="O1478">
            <v>5896.3</v>
          </cell>
        </row>
        <row r="1479">
          <cell r="A1479">
            <v>41501</v>
          </cell>
          <cell r="G1479" t="str">
            <v>shuttle</v>
          </cell>
          <cell r="O1479">
            <v>5959.34</v>
          </cell>
        </row>
        <row r="1480">
          <cell r="A1480">
            <v>41501</v>
          </cell>
          <cell r="G1480" t="str">
            <v>shuttle</v>
          </cell>
          <cell r="O1480">
            <v>5742.38</v>
          </cell>
        </row>
        <row r="1481">
          <cell r="A1481">
            <v>41501</v>
          </cell>
          <cell r="G1481" t="str">
            <v>shuttle</v>
          </cell>
          <cell r="O1481">
            <v>4356</v>
          </cell>
        </row>
        <row r="1482">
          <cell r="A1482">
            <v>41501</v>
          </cell>
          <cell r="G1482" t="str">
            <v>shuttle</v>
          </cell>
          <cell r="O1482">
            <v>3039.05</v>
          </cell>
        </row>
        <row r="1483">
          <cell r="A1483">
            <v>41501</v>
          </cell>
          <cell r="G1483" t="str">
            <v>shuttle</v>
          </cell>
          <cell r="O1483">
            <v>5532.95</v>
          </cell>
        </row>
        <row r="1484">
          <cell r="A1484">
            <v>41532</v>
          </cell>
          <cell r="G1484" t="str">
            <v>unit</v>
          </cell>
          <cell r="O1484">
            <v>3373.16</v>
          </cell>
        </row>
        <row r="1485">
          <cell r="A1485">
            <v>41532</v>
          </cell>
          <cell r="G1485" t="str">
            <v>unit</v>
          </cell>
          <cell r="O1485">
            <v>3805.3</v>
          </cell>
        </row>
        <row r="1486">
          <cell r="A1486">
            <v>41532</v>
          </cell>
          <cell r="G1486" t="str">
            <v>unit</v>
          </cell>
          <cell r="O1486">
            <v>6779.5</v>
          </cell>
        </row>
        <row r="1487">
          <cell r="A1487">
            <v>41532</v>
          </cell>
          <cell r="G1487" t="str">
            <v>unit</v>
          </cell>
          <cell r="O1487">
            <v>4128.3999999999996</v>
          </cell>
        </row>
        <row r="1488">
          <cell r="A1488">
            <v>41532</v>
          </cell>
          <cell r="G1488" t="str">
            <v>unit</v>
          </cell>
          <cell r="O1488">
            <v>6263.6</v>
          </cell>
        </row>
        <row r="1489">
          <cell r="A1489">
            <v>41532</v>
          </cell>
          <cell r="G1489" t="str">
            <v>unit</v>
          </cell>
          <cell r="O1489">
            <v>4427</v>
          </cell>
        </row>
        <row r="1490">
          <cell r="A1490">
            <v>41532</v>
          </cell>
          <cell r="G1490" t="str">
            <v>unit</v>
          </cell>
          <cell r="O1490">
            <v>4763.5200000000004</v>
          </cell>
        </row>
        <row r="1491">
          <cell r="A1491">
            <v>41532</v>
          </cell>
          <cell r="G1491" t="str">
            <v>unit</v>
          </cell>
          <cell r="O1491">
            <v>3472.16</v>
          </cell>
        </row>
        <row r="1492">
          <cell r="A1492">
            <v>41532</v>
          </cell>
          <cell r="G1492" t="str">
            <v>unit</v>
          </cell>
          <cell r="O1492">
            <v>4915.0200000000004</v>
          </cell>
        </row>
        <row r="1493">
          <cell r="A1493">
            <v>41532</v>
          </cell>
          <cell r="G1493" t="str">
            <v>unit</v>
          </cell>
          <cell r="O1493">
            <v>2082.6799999999998</v>
          </cell>
        </row>
        <row r="1494">
          <cell r="A1494">
            <v>41532</v>
          </cell>
          <cell r="G1494" t="str">
            <v>unit</v>
          </cell>
          <cell r="O1494">
            <v>4225.5</v>
          </cell>
        </row>
        <row r="1495">
          <cell r="A1495">
            <v>41532</v>
          </cell>
          <cell r="G1495" t="str">
            <v>unit</v>
          </cell>
          <cell r="O1495">
            <v>3549.99</v>
          </cell>
        </row>
        <row r="1496">
          <cell r="A1496">
            <v>41532</v>
          </cell>
          <cell r="G1496" t="str">
            <v>unit</v>
          </cell>
          <cell r="O1496">
            <v>3371.36</v>
          </cell>
        </row>
        <row r="1497">
          <cell r="A1497">
            <v>41532</v>
          </cell>
          <cell r="G1497" t="str">
            <v>unit</v>
          </cell>
          <cell r="O1497">
            <v>5721.28</v>
          </cell>
        </row>
        <row r="1498">
          <cell r="A1498">
            <v>41532</v>
          </cell>
          <cell r="G1498" t="str">
            <v>unit</v>
          </cell>
          <cell r="O1498">
            <v>3838.7159999999999</v>
          </cell>
        </row>
        <row r="1499">
          <cell r="A1499">
            <v>41532</v>
          </cell>
          <cell r="G1499" t="str">
            <v>unit</v>
          </cell>
          <cell r="O1499">
            <v>3864.05</v>
          </cell>
        </row>
        <row r="1500">
          <cell r="A1500">
            <v>41532</v>
          </cell>
          <cell r="G1500" t="str">
            <v>unit</v>
          </cell>
          <cell r="O1500">
            <v>4987.84</v>
          </cell>
        </row>
        <row r="1501">
          <cell r="A1501">
            <v>41532</v>
          </cell>
          <cell r="G1501" t="str">
            <v>unit</v>
          </cell>
          <cell r="O1501">
            <v>3462.99</v>
          </cell>
        </row>
        <row r="1502">
          <cell r="A1502">
            <v>41532</v>
          </cell>
          <cell r="G1502" t="str">
            <v>unit</v>
          </cell>
          <cell r="O1502">
            <v>3961.16</v>
          </cell>
        </row>
        <row r="1503">
          <cell r="A1503">
            <v>41532</v>
          </cell>
          <cell r="G1503" t="str">
            <v>shuttle</v>
          </cell>
          <cell r="O1503">
            <v>3986</v>
          </cell>
        </row>
        <row r="1504">
          <cell r="A1504">
            <v>41532</v>
          </cell>
          <cell r="G1504" t="str">
            <v>shuttle</v>
          </cell>
          <cell r="O1504">
            <v>4037.75</v>
          </cell>
        </row>
        <row r="1505">
          <cell r="A1505">
            <v>41532</v>
          </cell>
          <cell r="G1505" t="str">
            <v>shuttle</v>
          </cell>
          <cell r="O1505">
            <v>4152.6400000000003</v>
          </cell>
        </row>
        <row r="1506">
          <cell r="A1506">
            <v>41532</v>
          </cell>
          <cell r="G1506" t="str">
            <v>shuttle</v>
          </cell>
          <cell r="O1506">
            <v>5691</v>
          </cell>
        </row>
        <row r="1507">
          <cell r="A1507">
            <v>41532</v>
          </cell>
          <cell r="G1507" t="str">
            <v>shuttle</v>
          </cell>
          <cell r="O1507">
            <v>6638.05</v>
          </cell>
        </row>
        <row r="1508">
          <cell r="A1508">
            <v>41532</v>
          </cell>
          <cell r="G1508" t="str">
            <v>shuttle</v>
          </cell>
          <cell r="O1508">
            <v>5618.64</v>
          </cell>
        </row>
        <row r="1509">
          <cell r="A1509">
            <v>41532</v>
          </cell>
          <cell r="G1509" t="str">
            <v>shuttle</v>
          </cell>
          <cell r="O1509">
            <v>5447.85</v>
          </cell>
        </row>
        <row r="1510">
          <cell r="A1510">
            <v>41532</v>
          </cell>
          <cell r="G1510" t="str">
            <v>shuttle</v>
          </cell>
          <cell r="O1510">
            <v>5353.25</v>
          </cell>
        </row>
        <row r="1511">
          <cell r="A1511">
            <v>41532</v>
          </cell>
          <cell r="G1511" t="str">
            <v>shuttle</v>
          </cell>
          <cell r="O1511">
            <v>3291.16</v>
          </cell>
        </row>
        <row r="1512">
          <cell r="A1512">
            <v>41532</v>
          </cell>
          <cell r="G1512" t="str">
            <v>shuttle</v>
          </cell>
          <cell r="O1512">
            <v>3655.8</v>
          </cell>
        </row>
        <row r="1513">
          <cell r="A1513">
            <v>41532</v>
          </cell>
          <cell r="G1513" t="str">
            <v>shuttle</v>
          </cell>
          <cell r="O1513">
            <v>3793.32</v>
          </cell>
        </row>
        <row r="1514">
          <cell r="A1514">
            <v>41532</v>
          </cell>
          <cell r="G1514" t="str">
            <v>shuttle</v>
          </cell>
          <cell r="O1514">
            <v>5442.6</v>
          </cell>
        </row>
        <row r="1515">
          <cell r="A1515">
            <v>41532</v>
          </cell>
          <cell r="G1515" t="str">
            <v>shuttle</v>
          </cell>
          <cell r="O1515">
            <v>4864.6499999999996</v>
          </cell>
        </row>
        <row r="1516">
          <cell r="A1516">
            <v>41532</v>
          </cell>
          <cell r="G1516" t="str">
            <v>shuttle</v>
          </cell>
          <cell r="O1516">
            <v>5913.25</v>
          </cell>
        </row>
        <row r="1517">
          <cell r="A1517">
            <v>41532</v>
          </cell>
          <cell r="G1517" t="str">
            <v>shuttle</v>
          </cell>
          <cell r="O1517">
            <v>5977.85</v>
          </cell>
        </row>
        <row r="1518">
          <cell r="A1518">
            <v>41532</v>
          </cell>
          <cell r="G1518" t="str">
            <v>shuttle</v>
          </cell>
          <cell r="O1518">
            <v>5757.45</v>
          </cell>
        </row>
        <row r="1519">
          <cell r="A1519">
            <v>41532</v>
          </cell>
          <cell r="G1519" t="str">
            <v>shuttle</v>
          </cell>
          <cell r="O1519">
            <v>4367.6000000000004</v>
          </cell>
        </row>
        <row r="1520">
          <cell r="A1520">
            <v>41532</v>
          </cell>
          <cell r="G1520" t="str">
            <v>shuttle</v>
          </cell>
          <cell r="O1520">
            <v>3039.05</v>
          </cell>
        </row>
        <row r="1521">
          <cell r="A1521">
            <v>41532</v>
          </cell>
          <cell r="G1521" t="str">
            <v>shuttle</v>
          </cell>
          <cell r="O1521">
            <v>5549.32</v>
          </cell>
        </row>
        <row r="1522">
          <cell r="A1522">
            <v>41562</v>
          </cell>
          <cell r="G1522" t="str">
            <v>unit</v>
          </cell>
          <cell r="O1522">
            <v>3378.22</v>
          </cell>
        </row>
        <row r="1523">
          <cell r="A1523">
            <v>41562</v>
          </cell>
          <cell r="G1523" t="str">
            <v>unit</v>
          </cell>
          <cell r="O1523">
            <v>3703.28</v>
          </cell>
        </row>
        <row r="1524">
          <cell r="A1524">
            <v>41562</v>
          </cell>
          <cell r="G1524" t="str">
            <v>unit</v>
          </cell>
          <cell r="O1524">
            <v>6794.8</v>
          </cell>
        </row>
        <row r="1525">
          <cell r="A1525">
            <v>41562</v>
          </cell>
          <cell r="G1525" t="str">
            <v>unit</v>
          </cell>
          <cell r="O1525">
            <v>4137.3</v>
          </cell>
        </row>
        <row r="1526">
          <cell r="A1526">
            <v>41562</v>
          </cell>
          <cell r="G1526" t="str">
            <v>unit</v>
          </cell>
          <cell r="O1526">
            <v>6276.16</v>
          </cell>
        </row>
        <row r="1527">
          <cell r="A1527">
            <v>41562</v>
          </cell>
          <cell r="G1527" t="str">
            <v>unit</v>
          </cell>
          <cell r="O1527">
            <v>4436.75</v>
          </cell>
        </row>
        <row r="1528">
          <cell r="A1528">
            <v>41562</v>
          </cell>
          <cell r="G1528" t="str">
            <v>unit</v>
          </cell>
          <cell r="O1528">
            <v>4777.09</v>
          </cell>
        </row>
        <row r="1529">
          <cell r="A1529">
            <v>41562</v>
          </cell>
          <cell r="G1529" t="str">
            <v>unit</v>
          </cell>
          <cell r="O1529">
            <v>3564.22</v>
          </cell>
        </row>
        <row r="1530">
          <cell r="A1530">
            <v>41562</v>
          </cell>
          <cell r="G1530" t="str">
            <v>unit</v>
          </cell>
          <cell r="O1530">
            <v>5101.68</v>
          </cell>
        </row>
        <row r="1531">
          <cell r="A1531">
            <v>41562</v>
          </cell>
          <cell r="G1531" t="str">
            <v>unit</v>
          </cell>
          <cell r="O1531">
            <v>2156.81</v>
          </cell>
        </row>
        <row r="1532">
          <cell r="A1532">
            <v>41562</v>
          </cell>
          <cell r="G1532" t="str">
            <v>unit</v>
          </cell>
          <cell r="O1532">
            <v>4373</v>
          </cell>
        </row>
        <row r="1533">
          <cell r="A1533">
            <v>41562</v>
          </cell>
          <cell r="G1533" t="str">
            <v>unit</v>
          </cell>
          <cell r="O1533">
            <v>3669.16</v>
          </cell>
        </row>
        <row r="1534">
          <cell r="A1534">
            <v>41562</v>
          </cell>
          <cell r="G1534" t="str">
            <v>unit</v>
          </cell>
          <cell r="O1534">
            <v>3449.62</v>
          </cell>
        </row>
        <row r="1535">
          <cell r="A1535">
            <v>41562</v>
          </cell>
          <cell r="G1535" t="str">
            <v>unit</v>
          </cell>
          <cell r="O1535">
            <v>5889.51</v>
          </cell>
        </row>
        <row r="1536">
          <cell r="A1536">
            <v>41562</v>
          </cell>
          <cell r="G1536" t="str">
            <v>unit</v>
          </cell>
          <cell r="O1536">
            <v>3936.0974999999999</v>
          </cell>
        </row>
        <row r="1537">
          <cell r="A1537">
            <v>41562</v>
          </cell>
          <cell r="G1537" t="str">
            <v>unit</v>
          </cell>
          <cell r="O1537">
            <v>3982.2</v>
          </cell>
        </row>
        <row r="1538">
          <cell r="A1538">
            <v>41562</v>
          </cell>
          <cell r="G1538" t="str">
            <v>unit</v>
          </cell>
          <cell r="O1538">
            <v>5174.5600000000004</v>
          </cell>
        </row>
        <row r="1539">
          <cell r="A1539">
            <v>41562</v>
          </cell>
          <cell r="G1539" t="str">
            <v>unit</v>
          </cell>
          <cell r="O1539">
            <v>3579.16</v>
          </cell>
        </row>
        <row r="1540">
          <cell r="A1540">
            <v>41562</v>
          </cell>
          <cell r="G1540" t="str">
            <v>unit</v>
          </cell>
          <cell r="O1540">
            <v>4120.22</v>
          </cell>
        </row>
        <row r="1541">
          <cell r="A1541">
            <v>41562</v>
          </cell>
          <cell r="G1541" t="str">
            <v>shuttle</v>
          </cell>
          <cell r="O1541">
            <v>3994.8</v>
          </cell>
        </row>
        <row r="1542">
          <cell r="A1542">
            <v>41562</v>
          </cell>
          <cell r="G1542" t="str">
            <v>shuttle</v>
          </cell>
          <cell r="O1542">
            <v>4044.6</v>
          </cell>
        </row>
        <row r="1543">
          <cell r="A1543">
            <v>41562</v>
          </cell>
          <cell r="G1543" t="str">
            <v>shuttle</v>
          </cell>
          <cell r="O1543">
            <v>4339.76</v>
          </cell>
        </row>
        <row r="1544">
          <cell r="A1544">
            <v>41562</v>
          </cell>
          <cell r="G1544" t="str">
            <v>shuttle</v>
          </cell>
          <cell r="O1544">
            <v>5706.2</v>
          </cell>
        </row>
        <row r="1545">
          <cell r="A1545">
            <v>41562</v>
          </cell>
          <cell r="G1545" t="str">
            <v>shuttle</v>
          </cell>
          <cell r="O1545">
            <v>6653.88</v>
          </cell>
        </row>
        <row r="1546">
          <cell r="A1546">
            <v>41562</v>
          </cell>
          <cell r="G1546" t="str">
            <v>shuttle</v>
          </cell>
          <cell r="O1546">
            <v>5634.63</v>
          </cell>
        </row>
        <row r="1547">
          <cell r="A1547">
            <v>41562</v>
          </cell>
          <cell r="G1547" t="str">
            <v>shuttle</v>
          </cell>
          <cell r="O1547">
            <v>5666.36</v>
          </cell>
        </row>
        <row r="1548">
          <cell r="A1548">
            <v>41562</v>
          </cell>
          <cell r="G1548" t="str">
            <v>shuttle</v>
          </cell>
          <cell r="O1548">
            <v>5570.2</v>
          </cell>
        </row>
        <row r="1549">
          <cell r="A1549">
            <v>41562</v>
          </cell>
          <cell r="G1549" t="str">
            <v>shuttle</v>
          </cell>
          <cell r="O1549">
            <v>3383.22</v>
          </cell>
        </row>
        <row r="1550">
          <cell r="A1550">
            <v>41562</v>
          </cell>
          <cell r="G1550" t="str">
            <v>shuttle</v>
          </cell>
          <cell r="O1550">
            <v>3865.68</v>
          </cell>
        </row>
        <row r="1551">
          <cell r="A1551">
            <v>41562</v>
          </cell>
          <cell r="G1551" t="str">
            <v>shuttle</v>
          </cell>
          <cell r="O1551">
            <v>3881.19</v>
          </cell>
        </row>
        <row r="1552">
          <cell r="A1552">
            <v>41562</v>
          </cell>
          <cell r="G1552" t="str">
            <v>shuttle</v>
          </cell>
          <cell r="O1552">
            <v>5660.96</v>
          </cell>
        </row>
        <row r="1553">
          <cell r="A1553">
            <v>41562</v>
          </cell>
          <cell r="G1553" t="str">
            <v>shuttle</v>
          </cell>
          <cell r="O1553">
            <v>5083.6400000000003</v>
          </cell>
        </row>
        <row r="1554">
          <cell r="A1554">
            <v>41562</v>
          </cell>
          <cell r="G1554" t="str">
            <v>shuttle</v>
          </cell>
          <cell r="O1554">
            <v>6130.2</v>
          </cell>
        </row>
        <row r="1555">
          <cell r="A1555">
            <v>41562</v>
          </cell>
          <cell r="G1555" t="str">
            <v>shuttle</v>
          </cell>
          <cell r="O1555">
            <v>6196.36</v>
          </cell>
        </row>
        <row r="1556">
          <cell r="A1556">
            <v>41562</v>
          </cell>
          <cell r="G1556" t="str">
            <v>shuttle</v>
          </cell>
          <cell r="O1556">
            <v>5972.52</v>
          </cell>
        </row>
        <row r="1557">
          <cell r="A1557">
            <v>41562</v>
          </cell>
          <cell r="G1557" t="str">
            <v>shuttle</v>
          </cell>
          <cell r="O1557">
            <v>4604.2</v>
          </cell>
        </row>
        <row r="1558">
          <cell r="A1558">
            <v>41562</v>
          </cell>
          <cell r="G1558" t="str">
            <v>shuttle</v>
          </cell>
          <cell r="O1558">
            <v>3157.2</v>
          </cell>
        </row>
        <row r="1559">
          <cell r="A1559">
            <v>41562</v>
          </cell>
          <cell r="G1559" t="str">
            <v>shuttle</v>
          </cell>
          <cell r="O1559">
            <v>5715.69</v>
          </cell>
        </row>
        <row r="1560">
          <cell r="A1560">
            <v>41593</v>
          </cell>
          <cell r="G1560" t="str">
            <v>unit</v>
          </cell>
          <cell r="O1560">
            <v>3383.28</v>
          </cell>
        </row>
        <row r="1561">
          <cell r="A1561">
            <v>41593</v>
          </cell>
          <cell r="G1561" t="str">
            <v>unit</v>
          </cell>
          <cell r="O1561">
            <v>3706.26</v>
          </cell>
        </row>
        <row r="1562">
          <cell r="A1562">
            <v>41593</v>
          </cell>
          <cell r="G1562" t="str">
            <v>unit</v>
          </cell>
          <cell r="O1562">
            <v>6810.1</v>
          </cell>
        </row>
        <row r="1563">
          <cell r="A1563">
            <v>41593</v>
          </cell>
          <cell r="G1563" t="str">
            <v>unit</v>
          </cell>
          <cell r="O1563">
            <v>4146.2</v>
          </cell>
        </row>
        <row r="1564">
          <cell r="A1564">
            <v>41593</v>
          </cell>
          <cell r="G1564" t="str">
            <v>unit</v>
          </cell>
          <cell r="O1564">
            <v>6288.72</v>
          </cell>
        </row>
        <row r="1565">
          <cell r="A1565">
            <v>41593</v>
          </cell>
          <cell r="G1565" t="str">
            <v>unit</v>
          </cell>
          <cell r="O1565">
            <v>4446.5</v>
          </cell>
        </row>
        <row r="1566">
          <cell r="A1566">
            <v>41593</v>
          </cell>
          <cell r="G1566" t="str">
            <v>unit</v>
          </cell>
          <cell r="O1566">
            <v>4790.66</v>
          </cell>
        </row>
        <row r="1567">
          <cell r="A1567">
            <v>41593</v>
          </cell>
          <cell r="G1567" t="str">
            <v>unit</v>
          </cell>
          <cell r="O1567">
            <v>3574.28</v>
          </cell>
        </row>
        <row r="1568">
          <cell r="A1568">
            <v>41593</v>
          </cell>
          <cell r="G1568" t="str">
            <v>unit</v>
          </cell>
          <cell r="O1568">
            <v>5119</v>
          </cell>
        </row>
        <row r="1569">
          <cell r="A1569">
            <v>41593</v>
          </cell>
          <cell r="G1569" t="str">
            <v>unit</v>
          </cell>
          <cell r="O1569">
            <v>2158.94</v>
          </cell>
        </row>
        <row r="1570">
          <cell r="A1570">
            <v>41593</v>
          </cell>
          <cell r="G1570" t="str">
            <v>unit</v>
          </cell>
          <cell r="O1570">
            <v>4386</v>
          </cell>
        </row>
        <row r="1571">
          <cell r="A1571">
            <v>41593</v>
          </cell>
          <cell r="G1571" t="str">
            <v>unit</v>
          </cell>
          <cell r="O1571">
            <v>3677.5</v>
          </cell>
        </row>
        <row r="1572">
          <cell r="A1572">
            <v>41593</v>
          </cell>
          <cell r="G1572" t="str">
            <v>unit</v>
          </cell>
          <cell r="O1572">
            <v>3455.88</v>
          </cell>
        </row>
        <row r="1573">
          <cell r="A1573">
            <v>41593</v>
          </cell>
          <cell r="G1573" t="str">
            <v>unit</v>
          </cell>
          <cell r="O1573">
            <v>5907.74</v>
          </cell>
        </row>
        <row r="1574">
          <cell r="A1574">
            <v>41593</v>
          </cell>
          <cell r="G1574" t="str">
            <v>unit</v>
          </cell>
          <cell r="O1574">
            <v>3875.99</v>
          </cell>
        </row>
        <row r="1575">
          <cell r="A1575">
            <v>41593</v>
          </cell>
          <cell r="G1575" t="str">
            <v>unit</v>
          </cell>
          <cell r="O1575">
            <v>3994.5</v>
          </cell>
        </row>
        <row r="1576">
          <cell r="A1576">
            <v>41593</v>
          </cell>
          <cell r="G1576" t="str">
            <v>unit</v>
          </cell>
          <cell r="O1576">
            <v>5192</v>
          </cell>
        </row>
        <row r="1577">
          <cell r="A1577">
            <v>41593</v>
          </cell>
          <cell r="G1577" t="str">
            <v>unit</v>
          </cell>
          <cell r="O1577">
            <v>3587.5</v>
          </cell>
        </row>
        <row r="1578">
          <cell r="A1578">
            <v>41593</v>
          </cell>
          <cell r="G1578" t="str">
            <v>unit</v>
          </cell>
          <cell r="O1578">
            <v>4130.28</v>
          </cell>
        </row>
        <row r="1579">
          <cell r="A1579">
            <v>41593</v>
          </cell>
          <cell r="G1579" t="str">
            <v>shuttle</v>
          </cell>
          <cell r="O1579">
            <v>4003.6</v>
          </cell>
        </row>
        <row r="1580">
          <cell r="A1580">
            <v>41593</v>
          </cell>
          <cell r="G1580" t="str">
            <v>shuttle</v>
          </cell>
          <cell r="O1580">
            <v>4051.45</v>
          </cell>
        </row>
        <row r="1581">
          <cell r="A1581">
            <v>41593</v>
          </cell>
          <cell r="G1581" t="str">
            <v>shuttle</v>
          </cell>
          <cell r="O1581">
            <v>4356</v>
          </cell>
        </row>
        <row r="1582">
          <cell r="A1582">
            <v>41593</v>
          </cell>
          <cell r="G1582" t="str">
            <v>shuttle</v>
          </cell>
          <cell r="O1582">
            <v>5721.4</v>
          </cell>
        </row>
        <row r="1583">
          <cell r="A1583">
            <v>41593</v>
          </cell>
          <cell r="G1583" t="str">
            <v>shuttle</v>
          </cell>
          <cell r="O1583">
            <v>6669.71</v>
          </cell>
        </row>
        <row r="1584">
          <cell r="A1584">
            <v>41593</v>
          </cell>
          <cell r="G1584" t="str">
            <v>shuttle</v>
          </cell>
          <cell r="O1584">
            <v>5650.62</v>
          </cell>
        </row>
        <row r="1585">
          <cell r="A1585">
            <v>41593</v>
          </cell>
          <cell r="G1585" t="str">
            <v>shuttle</v>
          </cell>
          <cell r="O1585">
            <v>5684.87</v>
          </cell>
        </row>
        <row r="1586">
          <cell r="A1586">
            <v>41593</v>
          </cell>
          <cell r="G1586" t="str">
            <v>shuttle</v>
          </cell>
          <cell r="O1586">
            <v>5587.15</v>
          </cell>
        </row>
        <row r="1587">
          <cell r="A1587">
            <v>41593</v>
          </cell>
          <cell r="G1587" t="str">
            <v>shuttle</v>
          </cell>
          <cell r="O1587">
            <v>3393.28</v>
          </cell>
        </row>
        <row r="1588">
          <cell r="A1588">
            <v>41593</v>
          </cell>
          <cell r="G1588" t="str">
            <v>shuttle</v>
          </cell>
          <cell r="O1588">
            <v>3875.56</v>
          </cell>
        </row>
        <row r="1589">
          <cell r="A1589">
            <v>41593</v>
          </cell>
          <cell r="G1589" t="str">
            <v>shuttle</v>
          </cell>
          <cell r="O1589">
            <v>3889.06</v>
          </cell>
        </row>
        <row r="1590">
          <cell r="A1590">
            <v>41593</v>
          </cell>
          <cell r="G1590" t="str">
            <v>shuttle</v>
          </cell>
          <cell r="O1590">
            <v>5679.32</v>
          </cell>
        </row>
        <row r="1591">
          <cell r="A1591">
            <v>41593</v>
          </cell>
          <cell r="G1591" t="str">
            <v>shuttle</v>
          </cell>
          <cell r="O1591">
            <v>5102.63</v>
          </cell>
        </row>
        <row r="1592">
          <cell r="A1592">
            <v>41593</v>
          </cell>
          <cell r="G1592" t="str">
            <v>shuttle</v>
          </cell>
          <cell r="O1592">
            <v>6147.15</v>
          </cell>
        </row>
        <row r="1593">
          <cell r="A1593">
            <v>41593</v>
          </cell>
          <cell r="G1593" t="str">
            <v>shuttle</v>
          </cell>
          <cell r="O1593">
            <v>6214.87</v>
          </cell>
        </row>
        <row r="1594">
          <cell r="A1594">
            <v>41593</v>
          </cell>
          <cell r="G1594" t="str">
            <v>shuttle</v>
          </cell>
          <cell r="O1594">
            <v>5987.59</v>
          </cell>
        </row>
        <row r="1595">
          <cell r="A1595">
            <v>41593</v>
          </cell>
          <cell r="G1595" t="str">
            <v>shuttle</v>
          </cell>
          <cell r="O1595">
            <v>4615.8</v>
          </cell>
        </row>
        <row r="1596">
          <cell r="A1596">
            <v>41593</v>
          </cell>
          <cell r="G1596" t="str">
            <v>shuttle</v>
          </cell>
          <cell r="O1596">
            <v>3169.5</v>
          </cell>
        </row>
        <row r="1597">
          <cell r="A1597">
            <v>41593</v>
          </cell>
          <cell r="G1597" t="str">
            <v>shuttle</v>
          </cell>
          <cell r="O1597">
            <v>5732.06</v>
          </cell>
        </row>
        <row r="1598">
          <cell r="A1598">
            <v>41623</v>
          </cell>
          <cell r="G1598" t="str">
            <v>unit</v>
          </cell>
          <cell r="O1598">
            <v>3373.16</v>
          </cell>
        </row>
        <row r="1599">
          <cell r="A1599">
            <v>41623</v>
          </cell>
          <cell r="G1599" t="str">
            <v>unit</v>
          </cell>
          <cell r="O1599">
            <v>3700.3</v>
          </cell>
        </row>
        <row r="1600">
          <cell r="A1600">
            <v>41623</v>
          </cell>
          <cell r="G1600" t="str">
            <v>unit</v>
          </cell>
          <cell r="O1600">
            <v>6779.5</v>
          </cell>
        </row>
        <row r="1601">
          <cell r="A1601">
            <v>41623</v>
          </cell>
          <cell r="G1601" t="str">
            <v>unit</v>
          </cell>
          <cell r="O1601">
            <v>4128.3999999999996</v>
          </cell>
        </row>
        <row r="1602">
          <cell r="A1602">
            <v>41623</v>
          </cell>
          <cell r="G1602" t="str">
            <v>unit</v>
          </cell>
          <cell r="O1602">
            <v>6263.6</v>
          </cell>
        </row>
        <row r="1603">
          <cell r="A1603">
            <v>41623</v>
          </cell>
          <cell r="G1603" t="str">
            <v>unit</v>
          </cell>
          <cell r="O1603">
            <v>4427</v>
          </cell>
        </row>
        <row r="1604">
          <cell r="A1604">
            <v>41623</v>
          </cell>
          <cell r="G1604" t="str">
            <v>unit</v>
          </cell>
          <cell r="O1604">
            <v>4763.5200000000004</v>
          </cell>
        </row>
        <row r="1605">
          <cell r="A1605">
            <v>41623</v>
          </cell>
          <cell r="G1605" t="str">
            <v>unit</v>
          </cell>
          <cell r="O1605">
            <v>3554.16</v>
          </cell>
        </row>
        <row r="1606">
          <cell r="A1606">
            <v>41623</v>
          </cell>
          <cell r="G1606" t="str">
            <v>unit</v>
          </cell>
          <cell r="O1606">
            <v>5101.68</v>
          </cell>
        </row>
        <row r="1607">
          <cell r="A1607">
            <v>41623</v>
          </cell>
          <cell r="G1607" t="str">
            <v>unit</v>
          </cell>
          <cell r="O1607">
            <v>2154.6799999999998</v>
          </cell>
        </row>
        <row r="1608">
          <cell r="A1608">
            <v>41623</v>
          </cell>
          <cell r="G1608" t="str">
            <v>unit</v>
          </cell>
          <cell r="O1608">
            <v>4373</v>
          </cell>
        </row>
        <row r="1609">
          <cell r="A1609">
            <v>41623</v>
          </cell>
          <cell r="G1609" t="str">
            <v>unit</v>
          </cell>
          <cell r="O1609">
            <v>3669.16</v>
          </cell>
        </row>
        <row r="1610">
          <cell r="A1610">
            <v>41623</v>
          </cell>
          <cell r="G1610" t="str">
            <v>unit</v>
          </cell>
          <cell r="O1610">
            <v>3443.36</v>
          </cell>
        </row>
        <row r="1611">
          <cell r="A1611">
            <v>41623</v>
          </cell>
          <cell r="G1611" t="str">
            <v>unit</v>
          </cell>
          <cell r="O1611">
            <v>5871.28</v>
          </cell>
        </row>
        <row r="1612">
          <cell r="A1612">
            <v>41623</v>
          </cell>
          <cell r="G1612" t="str">
            <v>unit</v>
          </cell>
          <cell r="O1612">
            <v>3993.7159999999999</v>
          </cell>
        </row>
        <row r="1613">
          <cell r="A1613">
            <v>41623</v>
          </cell>
          <cell r="G1613" t="str">
            <v>unit</v>
          </cell>
          <cell r="O1613">
            <v>3982.2</v>
          </cell>
        </row>
        <row r="1614">
          <cell r="A1614">
            <v>41623</v>
          </cell>
          <cell r="G1614" t="str">
            <v>unit</v>
          </cell>
          <cell r="O1614">
            <v>5174.5600000000004</v>
          </cell>
        </row>
        <row r="1615">
          <cell r="A1615">
            <v>41623</v>
          </cell>
          <cell r="G1615" t="str">
            <v>unit</v>
          </cell>
          <cell r="O1615">
            <v>3579.16</v>
          </cell>
        </row>
        <row r="1616">
          <cell r="A1616">
            <v>41623</v>
          </cell>
          <cell r="G1616" t="str">
            <v>unit</v>
          </cell>
          <cell r="O1616">
            <v>4110.16</v>
          </cell>
        </row>
        <row r="1617">
          <cell r="A1617">
            <v>41623</v>
          </cell>
          <cell r="G1617" t="str">
            <v>shuttle</v>
          </cell>
          <cell r="O1617">
            <v>3986</v>
          </cell>
        </row>
        <row r="1618">
          <cell r="A1618">
            <v>41623</v>
          </cell>
          <cell r="G1618" t="str">
            <v>shuttle</v>
          </cell>
          <cell r="O1618">
            <v>4037.75</v>
          </cell>
        </row>
        <row r="1619">
          <cell r="A1619">
            <v>41623</v>
          </cell>
          <cell r="G1619" t="str">
            <v>shuttle</v>
          </cell>
          <cell r="O1619">
            <v>4339.76</v>
          </cell>
        </row>
        <row r="1620">
          <cell r="A1620">
            <v>41623</v>
          </cell>
          <cell r="G1620" t="str">
            <v>shuttle</v>
          </cell>
          <cell r="O1620">
            <v>5691</v>
          </cell>
        </row>
        <row r="1621">
          <cell r="A1621">
            <v>41623</v>
          </cell>
          <cell r="G1621" t="str">
            <v>shuttle</v>
          </cell>
          <cell r="O1621">
            <v>6638.05</v>
          </cell>
        </row>
        <row r="1622">
          <cell r="A1622">
            <v>41623</v>
          </cell>
          <cell r="G1622" t="str">
            <v>shuttle</v>
          </cell>
          <cell r="O1622">
            <v>5618.64</v>
          </cell>
        </row>
        <row r="1623">
          <cell r="A1623">
            <v>41623</v>
          </cell>
          <cell r="G1623" t="str">
            <v>shuttle</v>
          </cell>
          <cell r="O1623">
            <v>5647.85</v>
          </cell>
        </row>
        <row r="1624">
          <cell r="A1624">
            <v>41623</v>
          </cell>
          <cell r="G1624" t="str">
            <v>shuttle</v>
          </cell>
          <cell r="O1624">
            <v>5553.25</v>
          </cell>
        </row>
        <row r="1625">
          <cell r="A1625">
            <v>41623</v>
          </cell>
          <cell r="G1625" t="str">
            <v>shuttle</v>
          </cell>
          <cell r="O1625">
            <v>3373.16</v>
          </cell>
        </row>
        <row r="1626">
          <cell r="A1626">
            <v>41623</v>
          </cell>
          <cell r="G1626" t="str">
            <v>shuttle</v>
          </cell>
          <cell r="O1626">
            <v>3855.8</v>
          </cell>
        </row>
        <row r="1627">
          <cell r="A1627">
            <v>41623</v>
          </cell>
          <cell r="G1627" t="str">
            <v>shuttle</v>
          </cell>
          <cell r="O1627">
            <v>3873.32</v>
          </cell>
        </row>
        <row r="1628">
          <cell r="A1628">
            <v>41623</v>
          </cell>
          <cell r="G1628" t="str">
            <v>shuttle</v>
          </cell>
          <cell r="O1628">
            <v>5642.6</v>
          </cell>
        </row>
        <row r="1629">
          <cell r="A1629">
            <v>41623</v>
          </cell>
          <cell r="G1629" t="str">
            <v>shuttle</v>
          </cell>
          <cell r="O1629">
            <v>5064.6499999999996</v>
          </cell>
        </row>
        <row r="1630">
          <cell r="A1630">
            <v>41623</v>
          </cell>
          <cell r="G1630" t="str">
            <v>shuttle</v>
          </cell>
          <cell r="O1630">
            <v>6113.25</v>
          </cell>
        </row>
        <row r="1631">
          <cell r="A1631">
            <v>41623</v>
          </cell>
          <cell r="G1631" t="str">
            <v>shuttle</v>
          </cell>
          <cell r="O1631">
            <v>6177.85</v>
          </cell>
        </row>
        <row r="1632">
          <cell r="A1632">
            <v>41623</v>
          </cell>
          <cell r="G1632" t="str">
            <v>shuttle</v>
          </cell>
          <cell r="O1632">
            <v>5957.45</v>
          </cell>
        </row>
        <row r="1633">
          <cell r="A1633">
            <v>41623</v>
          </cell>
          <cell r="G1633" t="str">
            <v>shuttle</v>
          </cell>
          <cell r="O1633">
            <v>4592.6000000000004</v>
          </cell>
        </row>
        <row r="1634">
          <cell r="A1634">
            <v>41623</v>
          </cell>
          <cell r="G1634" t="str">
            <v>shuttle</v>
          </cell>
          <cell r="O1634">
            <v>3157.2</v>
          </cell>
        </row>
        <row r="1635">
          <cell r="A1635">
            <v>41623</v>
          </cell>
          <cell r="G1635" t="str">
            <v>shuttle</v>
          </cell>
          <cell r="O1635">
            <v>5699.32</v>
          </cell>
        </row>
        <row r="1636">
          <cell r="A1636">
            <v>41654</v>
          </cell>
          <cell r="G1636" t="str">
            <v>unit</v>
          </cell>
          <cell r="O1636">
            <v>3368.1</v>
          </cell>
        </row>
        <row r="1637">
          <cell r="A1637">
            <v>41654</v>
          </cell>
          <cell r="G1637" t="str">
            <v>unit</v>
          </cell>
          <cell r="O1637">
            <v>3697.32</v>
          </cell>
        </row>
        <row r="1638">
          <cell r="A1638">
            <v>41654</v>
          </cell>
          <cell r="G1638" t="str">
            <v>unit</v>
          </cell>
          <cell r="O1638">
            <v>6764.2</v>
          </cell>
        </row>
        <row r="1639">
          <cell r="A1639">
            <v>41654</v>
          </cell>
          <cell r="G1639" t="str">
            <v>unit</v>
          </cell>
          <cell r="O1639">
            <v>4119.5</v>
          </cell>
        </row>
        <row r="1640">
          <cell r="A1640">
            <v>41654</v>
          </cell>
          <cell r="G1640" t="str">
            <v>unit</v>
          </cell>
          <cell r="O1640">
            <v>6251.04</v>
          </cell>
        </row>
        <row r="1641">
          <cell r="A1641">
            <v>41654</v>
          </cell>
          <cell r="G1641" t="str">
            <v>unit</v>
          </cell>
          <cell r="O1641">
            <v>4417.25</v>
          </cell>
        </row>
        <row r="1642">
          <cell r="A1642">
            <v>41654</v>
          </cell>
          <cell r="G1642" t="str">
            <v>unit</v>
          </cell>
          <cell r="O1642">
            <v>4749.95</v>
          </cell>
        </row>
        <row r="1643">
          <cell r="A1643">
            <v>41654</v>
          </cell>
          <cell r="G1643" t="str">
            <v>unit</v>
          </cell>
          <cell r="O1643">
            <v>3544.1</v>
          </cell>
        </row>
        <row r="1644">
          <cell r="A1644">
            <v>41654</v>
          </cell>
          <cell r="G1644" t="str">
            <v>unit</v>
          </cell>
          <cell r="O1644">
            <v>5084.3599999999997</v>
          </cell>
        </row>
        <row r="1645">
          <cell r="A1645">
            <v>41654</v>
          </cell>
          <cell r="G1645" t="str">
            <v>unit</v>
          </cell>
          <cell r="O1645">
            <v>2152.5500000000002</v>
          </cell>
        </row>
        <row r="1646">
          <cell r="A1646">
            <v>41654</v>
          </cell>
          <cell r="G1646" t="str">
            <v>unit</v>
          </cell>
          <cell r="O1646">
            <v>4360</v>
          </cell>
        </row>
        <row r="1647">
          <cell r="A1647">
            <v>41654</v>
          </cell>
          <cell r="G1647" t="str">
            <v>unit</v>
          </cell>
          <cell r="O1647">
            <v>3660.82</v>
          </cell>
        </row>
        <row r="1648">
          <cell r="A1648">
            <v>41654</v>
          </cell>
          <cell r="G1648" t="str">
            <v>unit</v>
          </cell>
          <cell r="O1648">
            <v>3437.1</v>
          </cell>
        </row>
        <row r="1649">
          <cell r="A1649">
            <v>41654</v>
          </cell>
          <cell r="G1649" t="str">
            <v>unit</v>
          </cell>
          <cell r="O1649">
            <v>5853.05</v>
          </cell>
        </row>
        <row r="1650">
          <cell r="A1650">
            <v>41654</v>
          </cell>
          <cell r="G1650" t="str">
            <v>unit</v>
          </cell>
          <cell r="O1650">
            <v>4011.2049999999999</v>
          </cell>
        </row>
        <row r="1651">
          <cell r="A1651">
            <v>41654</v>
          </cell>
          <cell r="G1651" t="str">
            <v>unit</v>
          </cell>
          <cell r="O1651">
            <v>3969.9</v>
          </cell>
        </row>
        <row r="1652">
          <cell r="A1652">
            <v>41654</v>
          </cell>
          <cell r="G1652" t="str">
            <v>unit</v>
          </cell>
          <cell r="O1652">
            <v>5157.12</v>
          </cell>
        </row>
        <row r="1653">
          <cell r="A1653">
            <v>41654</v>
          </cell>
          <cell r="G1653" t="str">
            <v>unit</v>
          </cell>
          <cell r="O1653">
            <v>3570.82</v>
          </cell>
        </row>
        <row r="1654">
          <cell r="A1654">
            <v>41654</v>
          </cell>
          <cell r="G1654" t="str">
            <v>unit</v>
          </cell>
          <cell r="O1654">
            <v>4100.1000000000004</v>
          </cell>
        </row>
        <row r="1655">
          <cell r="A1655">
            <v>41654</v>
          </cell>
          <cell r="G1655" t="str">
            <v>shuttle</v>
          </cell>
          <cell r="O1655">
            <v>3977.2</v>
          </cell>
        </row>
        <row r="1656">
          <cell r="A1656">
            <v>41654</v>
          </cell>
          <cell r="G1656" t="str">
            <v>shuttle</v>
          </cell>
          <cell r="O1656">
            <v>4030.9</v>
          </cell>
        </row>
        <row r="1657">
          <cell r="A1657">
            <v>41654</v>
          </cell>
          <cell r="G1657" t="str">
            <v>shuttle</v>
          </cell>
          <cell r="O1657">
            <v>4323.5200000000004</v>
          </cell>
        </row>
        <row r="1658">
          <cell r="A1658">
            <v>41654</v>
          </cell>
          <cell r="G1658" t="str">
            <v>shuttle</v>
          </cell>
          <cell r="O1658">
            <v>5675.8</v>
          </cell>
        </row>
        <row r="1659">
          <cell r="A1659">
            <v>41654</v>
          </cell>
          <cell r="G1659" t="str">
            <v>shuttle</v>
          </cell>
          <cell r="O1659">
            <v>6622.22</v>
          </cell>
        </row>
        <row r="1660">
          <cell r="A1660">
            <v>41654</v>
          </cell>
          <cell r="G1660" t="str">
            <v>shuttle</v>
          </cell>
          <cell r="O1660">
            <v>5602.65</v>
          </cell>
        </row>
        <row r="1661">
          <cell r="A1661">
            <v>41654</v>
          </cell>
          <cell r="G1661" t="str">
            <v>shuttle</v>
          </cell>
          <cell r="O1661">
            <v>5629.34</v>
          </cell>
        </row>
        <row r="1662">
          <cell r="A1662">
            <v>41654</v>
          </cell>
          <cell r="G1662" t="str">
            <v>shuttle</v>
          </cell>
          <cell r="O1662">
            <v>5536.3</v>
          </cell>
        </row>
        <row r="1663">
          <cell r="A1663">
            <v>41654</v>
          </cell>
          <cell r="G1663" t="str">
            <v>shuttle</v>
          </cell>
          <cell r="O1663">
            <v>3363.1</v>
          </cell>
        </row>
        <row r="1664">
          <cell r="A1664">
            <v>41654</v>
          </cell>
          <cell r="G1664" t="str">
            <v>shuttle</v>
          </cell>
          <cell r="O1664">
            <v>3845.92</v>
          </cell>
        </row>
        <row r="1665">
          <cell r="A1665">
            <v>41654</v>
          </cell>
          <cell r="G1665" t="str">
            <v>shuttle</v>
          </cell>
          <cell r="O1665">
            <v>3865.45</v>
          </cell>
        </row>
        <row r="1666">
          <cell r="A1666">
            <v>41654</v>
          </cell>
          <cell r="G1666" t="str">
            <v>shuttle</v>
          </cell>
          <cell r="O1666">
            <v>5624.24</v>
          </cell>
        </row>
        <row r="1667">
          <cell r="A1667">
            <v>41654</v>
          </cell>
          <cell r="G1667" t="str">
            <v>shuttle</v>
          </cell>
          <cell r="O1667">
            <v>5045.66</v>
          </cell>
        </row>
        <row r="1668">
          <cell r="A1668">
            <v>41654</v>
          </cell>
          <cell r="G1668" t="str">
            <v>shuttle</v>
          </cell>
          <cell r="O1668">
            <v>6096.3</v>
          </cell>
        </row>
        <row r="1669">
          <cell r="A1669">
            <v>41654</v>
          </cell>
          <cell r="G1669" t="str">
            <v>shuttle</v>
          </cell>
          <cell r="O1669">
            <v>6159.34</v>
          </cell>
        </row>
        <row r="1670">
          <cell r="A1670">
            <v>41654</v>
          </cell>
          <cell r="G1670" t="str">
            <v>shuttle</v>
          </cell>
          <cell r="O1670">
            <v>5942.38</v>
          </cell>
        </row>
        <row r="1671">
          <cell r="A1671">
            <v>41654</v>
          </cell>
          <cell r="G1671" t="str">
            <v>shuttle</v>
          </cell>
          <cell r="O1671">
            <v>4581</v>
          </cell>
        </row>
        <row r="1672">
          <cell r="A1672">
            <v>41654</v>
          </cell>
          <cell r="G1672" t="str">
            <v>shuttle</v>
          </cell>
          <cell r="O1672">
            <v>3144.9</v>
          </cell>
        </row>
        <row r="1673">
          <cell r="A1673">
            <v>41654</v>
          </cell>
          <cell r="G1673" t="str">
            <v>shuttle</v>
          </cell>
          <cell r="O1673">
            <v>5682.95</v>
          </cell>
        </row>
        <row r="1674">
          <cell r="A1674">
            <v>41685</v>
          </cell>
          <cell r="G1674" t="str">
            <v>unit</v>
          </cell>
          <cell r="O1674">
            <v>3373.16</v>
          </cell>
        </row>
        <row r="1675">
          <cell r="A1675">
            <v>41685</v>
          </cell>
          <cell r="G1675" t="str">
            <v>unit</v>
          </cell>
          <cell r="O1675">
            <v>3700.3</v>
          </cell>
        </row>
        <row r="1676">
          <cell r="A1676">
            <v>41685</v>
          </cell>
          <cell r="G1676" t="str">
            <v>unit</v>
          </cell>
          <cell r="O1676">
            <v>6779.5</v>
          </cell>
        </row>
        <row r="1677">
          <cell r="A1677">
            <v>41685</v>
          </cell>
          <cell r="G1677" t="str">
            <v>unit</v>
          </cell>
          <cell r="O1677">
            <v>4128.3999999999996</v>
          </cell>
        </row>
        <row r="1678">
          <cell r="A1678">
            <v>41685</v>
          </cell>
          <cell r="G1678" t="str">
            <v>unit</v>
          </cell>
          <cell r="O1678">
            <v>6263.6</v>
          </cell>
        </row>
        <row r="1679">
          <cell r="A1679">
            <v>41685</v>
          </cell>
          <cell r="G1679" t="str">
            <v>unit</v>
          </cell>
          <cell r="O1679">
            <v>4427</v>
          </cell>
        </row>
        <row r="1680">
          <cell r="A1680">
            <v>41685</v>
          </cell>
          <cell r="G1680" t="str">
            <v>unit</v>
          </cell>
          <cell r="O1680">
            <v>4763.5200000000004</v>
          </cell>
        </row>
        <row r="1681">
          <cell r="A1681">
            <v>41685</v>
          </cell>
          <cell r="G1681" t="str">
            <v>unit</v>
          </cell>
          <cell r="O1681">
            <v>3554.16</v>
          </cell>
        </row>
        <row r="1682">
          <cell r="A1682">
            <v>41685</v>
          </cell>
          <cell r="G1682" t="str">
            <v>unit</v>
          </cell>
          <cell r="O1682">
            <v>5101.68</v>
          </cell>
        </row>
        <row r="1683">
          <cell r="A1683">
            <v>41685</v>
          </cell>
          <cell r="G1683" t="str">
            <v>unit</v>
          </cell>
          <cell r="O1683">
            <v>2154.6799999999998</v>
          </cell>
        </row>
        <row r="1684">
          <cell r="A1684">
            <v>41685</v>
          </cell>
          <cell r="G1684" t="str">
            <v>unit</v>
          </cell>
          <cell r="O1684">
            <v>4373</v>
          </cell>
        </row>
        <row r="1685">
          <cell r="A1685">
            <v>41685</v>
          </cell>
          <cell r="G1685" t="str">
            <v>unit</v>
          </cell>
          <cell r="O1685">
            <v>3669.16</v>
          </cell>
        </row>
        <row r="1686">
          <cell r="A1686">
            <v>41685</v>
          </cell>
          <cell r="G1686" t="str">
            <v>unit</v>
          </cell>
          <cell r="O1686">
            <v>3443.36</v>
          </cell>
        </row>
        <row r="1687">
          <cell r="A1687">
            <v>41685</v>
          </cell>
          <cell r="G1687" t="str">
            <v>unit</v>
          </cell>
          <cell r="O1687">
            <v>5871.28</v>
          </cell>
        </row>
        <row r="1688">
          <cell r="A1688">
            <v>41685</v>
          </cell>
          <cell r="G1688" t="str">
            <v>unit</v>
          </cell>
          <cell r="O1688">
            <v>4018.7159999999999</v>
          </cell>
        </row>
        <row r="1689">
          <cell r="A1689">
            <v>41685</v>
          </cell>
          <cell r="G1689" t="str">
            <v>unit</v>
          </cell>
          <cell r="O1689">
            <v>3982.2</v>
          </cell>
        </row>
        <row r="1690">
          <cell r="A1690">
            <v>41685</v>
          </cell>
          <cell r="G1690" t="str">
            <v>unit</v>
          </cell>
          <cell r="O1690">
            <v>5174.5600000000004</v>
          </cell>
        </row>
        <row r="1691">
          <cell r="A1691">
            <v>41685</v>
          </cell>
          <cell r="G1691" t="str">
            <v>unit</v>
          </cell>
          <cell r="O1691">
            <v>3579.16</v>
          </cell>
        </row>
        <row r="1692">
          <cell r="A1692">
            <v>41685</v>
          </cell>
          <cell r="G1692" t="str">
            <v>unit</v>
          </cell>
          <cell r="O1692">
            <v>4110.16</v>
          </cell>
        </row>
        <row r="1693">
          <cell r="A1693">
            <v>41685</v>
          </cell>
          <cell r="G1693" t="str">
            <v>shuttle</v>
          </cell>
          <cell r="O1693">
            <v>3986</v>
          </cell>
        </row>
        <row r="1694">
          <cell r="A1694">
            <v>41685</v>
          </cell>
          <cell r="G1694" t="str">
            <v>shuttle</v>
          </cell>
          <cell r="O1694">
            <v>4037.75</v>
          </cell>
        </row>
        <row r="1695">
          <cell r="A1695">
            <v>41685</v>
          </cell>
          <cell r="G1695" t="str">
            <v>shuttle</v>
          </cell>
          <cell r="O1695">
            <v>4339.76</v>
          </cell>
        </row>
        <row r="1696">
          <cell r="A1696">
            <v>41685</v>
          </cell>
          <cell r="G1696" t="str">
            <v>shuttle</v>
          </cell>
          <cell r="O1696">
            <v>5691</v>
          </cell>
        </row>
        <row r="1697">
          <cell r="A1697">
            <v>41685</v>
          </cell>
          <cell r="G1697" t="str">
            <v>shuttle</v>
          </cell>
          <cell r="O1697">
            <v>6638.05</v>
          </cell>
        </row>
        <row r="1698">
          <cell r="A1698">
            <v>41685</v>
          </cell>
          <cell r="G1698" t="str">
            <v>shuttle</v>
          </cell>
          <cell r="O1698">
            <v>5618.64</v>
          </cell>
        </row>
        <row r="1699">
          <cell r="A1699">
            <v>41685</v>
          </cell>
          <cell r="G1699" t="str">
            <v>shuttle</v>
          </cell>
          <cell r="O1699">
            <v>5647.85</v>
          </cell>
        </row>
        <row r="1700">
          <cell r="A1700">
            <v>41685</v>
          </cell>
          <cell r="G1700" t="str">
            <v>shuttle</v>
          </cell>
          <cell r="O1700">
            <v>5553.25</v>
          </cell>
        </row>
        <row r="1701">
          <cell r="A1701">
            <v>41685</v>
          </cell>
          <cell r="G1701" t="str">
            <v>shuttle</v>
          </cell>
          <cell r="O1701">
            <v>3373.16</v>
          </cell>
        </row>
        <row r="1702">
          <cell r="A1702">
            <v>41685</v>
          </cell>
          <cell r="G1702" t="str">
            <v>shuttle</v>
          </cell>
          <cell r="O1702">
            <v>3855.8</v>
          </cell>
        </row>
        <row r="1703">
          <cell r="A1703">
            <v>41685</v>
          </cell>
          <cell r="G1703" t="str">
            <v>shuttle</v>
          </cell>
          <cell r="O1703">
            <v>3873.32</v>
          </cell>
        </row>
        <row r="1704">
          <cell r="A1704">
            <v>41685</v>
          </cell>
          <cell r="G1704" t="str">
            <v>shuttle</v>
          </cell>
          <cell r="O1704">
            <v>5642.6</v>
          </cell>
        </row>
        <row r="1705">
          <cell r="A1705">
            <v>41685</v>
          </cell>
          <cell r="G1705" t="str">
            <v>shuttle</v>
          </cell>
          <cell r="O1705">
            <v>5064.6499999999996</v>
          </cell>
        </row>
        <row r="1706">
          <cell r="A1706">
            <v>41685</v>
          </cell>
          <cell r="G1706" t="str">
            <v>shuttle</v>
          </cell>
          <cell r="O1706">
            <v>6113.25</v>
          </cell>
        </row>
        <row r="1707">
          <cell r="A1707">
            <v>41685</v>
          </cell>
          <cell r="G1707" t="str">
            <v>shuttle</v>
          </cell>
          <cell r="O1707">
            <v>6177.85</v>
          </cell>
        </row>
        <row r="1708">
          <cell r="A1708">
            <v>41685</v>
          </cell>
          <cell r="G1708" t="str">
            <v>shuttle</v>
          </cell>
          <cell r="O1708">
            <v>5957.45</v>
          </cell>
        </row>
        <row r="1709">
          <cell r="A1709">
            <v>41685</v>
          </cell>
          <cell r="G1709" t="str">
            <v>shuttle</v>
          </cell>
          <cell r="O1709">
            <v>4592.6000000000004</v>
          </cell>
        </row>
        <row r="1710">
          <cell r="A1710">
            <v>41685</v>
          </cell>
          <cell r="G1710" t="str">
            <v>shuttle</v>
          </cell>
          <cell r="O1710">
            <v>3157.2</v>
          </cell>
        </row>
        <row r="1711">
          <cell r="A1711">
            <v>41685</v>
          </cell>
          <cell r="G1711" t="str">
            <v>shuttle</v>
          </cell>
          <cell r="O1711">
            <v>5699.32</v>
          </cell>
        </row>
        <row r="1712">
          <cell r="A1712">
            <v>41713</v>
          </cell>
          <cell r="G1712" t="str">
            <v>unit</v>
          </cell>
          <cell r="O1712">
            <v>3373.16</v>
          </cell>
        </row>
        <row r="1713">
          <cell r="A1713">
            <v>41713</v>
          </cell>
          <cell r="G1713" t="str">
            <v>unit</v>
          </cell>
          <cell r="O1713">
            <v>3700.3</v>
          </cell>
        </row>
        <row r="1714">
          <cell r="A1714">
            <v>41713</v>
          </cell>
          <cell r="G1714" t="str">
            <v>unit</v>
          </cell>
          <cell r="O1714">
            <v>6779.5</v>
          </cell>
        </row>
        <row r="1715">
          <cell r="A1715">
            <v>41713</v>
          </cell>
          <cell r="G1715" t="str">
            <v>unit</v>
          </cell>
          <cell r="O1715">
            <v>4128.3999999999996</v>
          </cell>
        </row>
        <row r="1716">
          <cell r="A1716">
            <v>41713</v>
          </cell>
          <cell r="G1716" t="str">
            <v>unit</v>
          </cell>
          <cell r="O1716">
            <v>6263.6</v>
          </cell>
        </row>
        <row r="1717">
          <cell r="A1717">
            <v>41713</v>
          </cell>
          <cell r="G1717" t="str">
            <v>unit</v>
          </cell>
          <cell r="O1717">
            <v>4427</v>
          </cell>
        </row>
        <row r="1718">
          <cell r="A1718">
            <v>41713</v>
          </cell>
          <cell r="G1718" t="str">
            <v>unit</v>
          </cell>
          <cell r="O1718">
            <v>4763.5200000000004</v>
          </cell>
        </row>
        <row r="1719">
          <cell r="A1719">
            <v>41713</v>
          </cell>
          <cell r="G1719" t="str">
            <v>unit</v>
          </cell>
          <cell r="O1719">
            <v>3554.16</v>
          </cell>
        </row>
        <row r="1720">
          <cell r="A1720">
            <v>41713</v>
          </cell>
          <cell r="G1720" t="str">
            <v>unit</v>
          </cell>
          <cell r="O1720">
            <v>5101.68</v>
          </cell>
        </row>
        <row r="1721">
          <cell r="A1721">
            <v>41713</v>
          </cell>
          <cell r="G1721" t="str">
            <v>unit</v>
          </cell>
          <cell r="O1721">
            <v>2154.6799999999998</v>
          </cell>
        </row>
        <row r="1722">
          <cell r="A1722">
            <v>41713</v>
          </cell>
          <cell r="G1722" t="str">
            <v>unit</v>
          </cell>
          <cell r="O1722">
            <v>4373</v>
          </cell>
        </row>
        <row r="1723">
          <cell r="A1723">
            <v>41713</v>
          </cell>
          <cell r="G1723" t="str">
            <v>unit</v>
          </cell>
          <cell r="O1723">
            <v>3669.16</v>
          </cell>
        </row>
        <row r="1724">
          <cell r="A1724">
            <v>41713</v>
          </cell>
          <cell r="G1724" t="str">
            <v>unit</v>
          </cell>
          <cell r="O1724">
            <v>3443.36</v>
          </cell>
        </row>
        <row r="1725">
          <cell r="A1725">
            <v>41713</v>
          </cell>
          <cell r="G1725" t="str">
            <v>unit</v>
          </cell>
          <cell r="O1725">
            <v>5871.28</v>
          </cell>
        </row>
        <row r="1726">
          <cell r="A1726">
            <v>41713</v>
          </cell>
          <cell r="G1726" t="str">
            <v>unit</v>
          </cell>
          <cell r="O1726">
            <v>3931.0974999999999</v>
          </cell>
        </row>
        <row r="1727">
          <cell r="A1727">
            <v>41713</v>
          </cell>
          <cell r="G1727" t="str">
            <v>unit</v>
          </cell>
          <cell r="O1727">
            <v>3982.2</v>
          </cell>
        </row>
        <row r="1728">
          <cell r="A1728">
            <v>41713</v>
          </cell>
          <cell r="G1728" t="str">
            <v>unit</v>
          </cell>
          <cell r="O1728">
            <v>5174.5600000000004</v>
          </cell>
        </row>
        <row r="1729">
          <cell r="A1729">
            <v>41713</v>
          </cell>
          <cell r="G1729" t="str">
            <v>unit</v>
          </cell>
          <cell r="O1729">
            <v>3579.16</v>
          </cell>
        </row>
        <row r="1730">
          <cell r="A1730">
            <v>41713</v>
          </cell>
          <cell r="G1730" t="str">
            <v>unit</v>
          </cell>
          <cell r="O1730">
            <v>4110.16</v>
          </cell>
        </row>
        <row r="1731">
          <cell r="A1731">
            <v>41713</v>
          </cell>
          <cell r="G1731" t="str">
            <v>shuttle</v>
          </cell>
          <cell r="O1731">
            <v>3986</v>
          </cell>
        </row>
        <row r="1732">
          <cell r="A1732">
            <v>41713</v>
          </cell>
          <cell r="G1732" t="str">
            <v>shuttle</v>
          </cell>
          <cell r="O1732">
            <v>4037.75</v>
          </cell>
        </row>
        <row r="1733">
          <cell r="A1733">
            <v>41713</v>
          </cell>
          <cell r="G1733" t="str">
            <v>shuttle</v>
          </cell>
          <cell r="O1733">
            <v>4339.76</v>
          </cell>
        </row>
        <row r="1734">
          <cell r="A1734">
            <v>41713</v>
          </cell>
          <cell r="G1734" t="str">
            <v>shuttle</v>
          </cell>
          <cell r="O1734">
            <v>5691</v>
          </cell>
        </row>
        <row r="1735">
          <cell r="A1735">
            <v>41713</v>
          </cell>
          <cell r="G1735" t="str">
            <v>shuttle</v>
          </cell>
          <cell r="O1735">
            <v>6638.05</v>
          </cell>
        </row>
        <row r="1736">
          <cell r="A1736">
            <v>41713</v>
          </cell>
          <cell r="G1736" t="str">
            <v>shuttle</v>
          </cell>
          <cell r="O1736">
            <v>5618.64</v>
          </cell>
        </row>
        <row r="1737">
          <cell r="A1737">
            <v>41713</v>
          </cell>
          <cell r="G1737" t="str">
            <v>shuttle</v>
          </cell>
          <cell r="O1737">
            <v>5647.85</v>
          </cell>
        </row>
        <row r="1738">
          <cell r="A1738">
            <v>41713</v>
          </cell>
          <cell r="G1738" t="str">
            <v>shuttle</v>
          </cell>
          <cell r="O1738">
            <v>5553.25</v>
          </cell>
        </row>
        <row r="1739">
          <cell r="A1739">
            <v>41713</v>
          </cell>
          <cell r="G1739" t="str">
            <v>shuttle</v>
          </cell>
          <cell r="O1739">
            <v>3373.16</v>
          </cell>
        </row>
        <row r="1740">
          <cell r="A1740">
            <v>41713</v>
          </cell>
          <cell r="G1740" t="str">
            <v>shuttle</v>
          </cell>
          <cell r="O1740">
            <v>3855.8</v>
          </cell>
        </row>
        <row r="1741">
          <cell r="A1741">
            <v>41713</v>
          </cell>
          <cell r="G1741" t="str">
            <v>shuttle</v>
          </cell>
          <cell r="O1741">
            <v>3873.32</v>
          </cell>
        </row>
        <row r="1742">
          <cell r="A1742">
            <v>41713</v>
          </cell>
          <cell r="G1742" t="str">
            <v>shuttle</v>
          </cell>
          <cell r="O1742">
            <v>5642.6</v>
          </cell>
        </row>
        <row r="1743">
          <cell r="A1743">
            <v>41713</v>
          </cell>
          <cell r="G1743" t="str">
            <v>shuttle</v>
          </cell>
          <cell r="O1743">
            <v>5064.6499999999996</v>
          </cell>
        </row>
        <row r="1744">
          <cell r="A1744">
            <v>41713</v>
          </cell>
          <cell r="G1744" t="str">
            <v>shuttle</v>
          </cell>
          <cell r="O1744">
            <v>6113.25</v>
          </cell>
        </row>
        <row r="1745">
          <cell r="A1745">
            <v>41713</v>
          </cell>
          <cell r="G1745" t="str">
            <v>shuttle</v>
          </cell>
          <cell r="O1745">
            <v>6177.85</v>
          </cell>
        </row>
        <row r="1746">
          <cell r="A1746">
            <v>41713</v>
          </cell>
          <cell r="G1746" t="str">
            <v>shuttle</v>
          </cell>
          <cell r="O1746">
            <v>5957.45</v>
          </cell>
        </row>
        <row r="1747">
          <cell r="A1747">
            <v>41713</v>
          </cell>
          <cell r="G1747" t="str">
            <v>shuttle</v>
          </cell>
          <cell r="O1747">
            <v>4592.6000000000004</v>
          </cell>
        </row>
        <row r="1748">
          <cell r="A1748">
            <v>41713</v>
          </cell>
          <cell r="G1748" t="str">
            <v>shuttle</v>
          </cell>
          <cell r="O1748">
            <v>3157.2</v>
          </cell>
        </row>
        <row r="1749">
          <cell r="A1749">
            <v>41713</v>
          </cell>
          <cell r="G1749" t="str">
            <v>shuttle</v>
          </cell>
          <cell r="O1749">
            <v>5699.32</v>
          </cell>
        </row>
        <row r="1750">
          <cell r="A1750">
            <v>41744</v>
          </cell>
          <cell r="G1750" t="str">
            <v>unit</v>
          </cell>
          <cell r="O1750">
            <v>3383.28</v>
          </cell>
        </row>
        <row r="1751">
          <cell r="A1751">
            <v>41744</v>
          </cell>
          <cell r="G1751" t="str">
            <v>unit</v>
          </cell>
          <cell r="O1751">
            <v>3709.24</v>
          </cell>
        </row>
        <row r="1752">
          <cell r="A1752">
            <v>41744</v>
          </cell>
          <cell r="G1752" t="str">
            <v>unit</v>
          </cell>
          <cell r="O1752">
            <v>6825.4</v>
          </cell>
        </row>
        <row r="1753">
          <cell r="A1753">
            <v>41744</v>
          </cell>
          <cell r="G1753" t="str">
            <v>unit</v>
          </cell>
          <cell r="O1753">
            <v>4146.2</v>
          </cell>
        </row>
        <row r="1754">
          <cell r="A1754">
            <v>41744</v>
          </cell>
          <cell r="G1754" t="str">
            <v>unit</v>
          </cell>
          <cell r="O1754">
            <v>6301.28</v>
          </cell>
        </row>
        <row r="1755">
          <cell r="A1755">
            <v>41744</v>
          </cell>
          <cell r="G1755" t="str">
            <v>unit</v>
          </cell>
          <cell r="O1755">
            <v>4446.5</v>
          </cell>
        </row>
        <row r="1756">
          <cell r="A1756">
            <v>41744</v>
          </cell>
          <cell r="G1756" t="str">
            <v>unit</v>
          </cell>
          <cell r="O1756">
            <v>4790.66</v>
          </cell>
        </row>
        <row r="1757">
          <cell r="A1757">
            <v>41744</v>
          </cell>
          <cell r="G1757" t="str">
            <v>unit</v>
          </cell>
          <cell r="O1757">
            <v>3574.28</v>
          </cell>
        </row>
        <row r="1758">
          <cell r="A1758">
            <v>41744</v>
          </cell>
          <cell r="G1758" t="str">
            <v>unit</v>
          </cell>
          <cell r="O1758">
            <v>5119</v>
          </cell>
        </row>
        <row r="1759">
          <cell r="A1759">
            <v>41744</v>
          </cell>
          <cell r="G1759" t="str">
            <v>unit</v>
          </cell>
          <cell r="O1759">
            <v>2158.94</v>
          </cell>
        </row>
        <row r="1760">
          <cell r="A1760">
            <v>41744</v>
          </cell>
          <cell r="G1760" t="str">
            <v>unit</v>
          </cell>
          <cell r="O1760">
            <v>4386</v>
          </cell>
        </row>
        <row r="1761">
          <cell r="A1761">
            <v>41744</v>
          </cell>
          <cell r="G1761" t="str">
            <v>unit</v>
          </cell>
          <cell r="O1761">
            <v>3677.5</v>
          </cell>
        </row>
        <row r="1762">
          <cell r="A1762">
            <v>41744</v>
          </cell>
          <cell r="G1762" t="str">
            <v>unit</v>
          </cell>
          <cell r="O1762">
            <v>3455.88</v>
          </cell>
        </row>
        <row r="1763">
          <cell r="A1763">
            <v>41744</v>
          </cell>
          <cell r="G1763" t="str">
            <v>unit</v>
          </cell>
          <cell r="O1763">
            <v>5907.74</v>
          </cell>
        </row>
        <row r="1764">
          <cell r="A1764">
            <v>41744</v>
          </cell>
          <cell r="G1764" t="str">
            <v>unit</v>
          </cell>
          <cell r="O1764">
            <v>3848.5010000000002</v>
          </cell>
        </row>
        <row r="1765">
          <cell r="A1765">
            <v>41744</v>
          </cell>
          <cell r="G1765" t="str">
            <v>unit</v>
          </cell>
          <cell r="O1765">
            <v>3994.5</v>
          </cell>
        </row>
        <row r="1766">
          <cell r="A1766">
            <v>41744</v>
          </cell>
          <cell r="G1766" t="str">
            <v>unit</v>
          </cell>
          <cell r="O1766">
            <v>5192</v>
          </cell>
        </row>
        <row r="1767">
          <cell r="A1767">
            <v>41744</v>
          </cell>
          <cell r="G1767" t="str">
            <v>unit</v>
          </cell>
          <cell r="O1767">
            <v>3587.5</v>
          </cell>
        </row>
        <row r="1768">
          <cell r="A1768">
            <v>41744</v>
          </cell>
          <cell r="G1768" t="str">
            <v>unit</v>
          </cell>
          <cell r="O1768">
            <v>4130.28</v>
          </cell>
        </row>
        <row r="1769">
          <cell r="A1769">
            <v>41744</v>
          </cell>
          <cell r="G1769" t="str">
            <v>shuttle</v>
          </cell>
          <cell r="O1769">
            <v>4012.4</v>
          </cell>
        </row>
        <row r="1770">
          <cell r="A1770">
            <v>41744</v>
          </cell>
          <cell r="G1770" t="str">
            <v>shuttle</v>
          </cell>
          <cell r="O1770">
            <v>4058.3</v>
          </cell>
        </row>
        <row r="1771">
          <cell r="A1771">
            <v>41744</v>
          </cell>
          <cell r="G1771" t="str">
            <v>shuttle</v>
          </cell>
          <cell r="O1771">
            <v>4356</v>
          </cell>
        </row>
        <row r="1772">
          <cell r="A1772">
            <v>41744</v>
          </cell>
          <cell r="G1772" t="str">
            <v>shuttle</v>
          </cell>
          <cell r="O1772">
            <v>5736.6</v>
          </cell>
        </row>
        <row r="1773">
          <cell r="A1773">
            <v>41744</v>
          </cell>
          <cell r="G1773" t="str">
            <v>shuttle</v>
          </cell>
          <cell r="O1773">
            <v>6685.54</v>
          </cell>
        </row>
        <row r="1774">
          <cell r="A1774">
            <v>41744</v>
          </cell>
          <cell r="G1774" t="str">
            <v>shuttle</v>
          </cell>
          <cell r="O1774">
            <v>5650.62</v>
          </cell>
        </row>
        <row r="1775">
          <cell r="A1775">
            <v>41744</v>
          </cell>
          <cell r="G1775" t="str">
            <v>shuttle</v>
          </cell>
          <cell r="O1775">
            <v>5703.38</v>
          </cell>
        </row>
        <row r="1776">
          <cell r="A1776">
            <v>41744</v>
          </cell>
          <cell r="G1776" t="str">
            <v>shuttle</v>
          </cell>
          <cell r="O1776">
            <v>5604.1</v>
          </cell>
        </row>
        <row r="1777">
          <cell r="A1777">
            <v>41744</v>
          </cell>
          <cell r="G1777" t="str">
            <v>shuttle</v>
          </cell>
          <cell r="O1777">
            <v>3393.28</v>
          </cell>
        </row>
        <row r="1778">
          <cell r="A1778">
            <v>41744</v>
          </cell>
          <cell r="G1778" t="str">
            <v>shuttle</v>
          </cell>
          <cell r="O1778">
            <v>3885.44</v>
          </cell>
        </row>
        <row r="1779">
          <cell r="A1779">
            <v>41744</v>
          </cell>
          <cell r="G1779" t="str">
            <v>shuttle</v>
          </cell>
          <cell r="O1779">
            <v>3889.06</v>
          </cell>
        </row>
        <row r="1780">
          <cell r="A1780">
            <v>41744</v>
          </cell>
          <cell r="G1780" t="str">
            <v>shuttle</v>
          </cell>
          <cell r="O1780">
            <v>5697.68</v>
          </cell>
        </row>
        <row r="1781">
          <cell r="A1781">
            <v>41744</v>
          </cell>
          <cell r="G1781" t="str">
            <v>shuttle</v>
          </cell>
          <cell r="O1781">
            <v>5121.62</v>
          </cell>
        </row>
        <row r="1782">
          <cell r="A1782">
            <v>41744</v>
          </cell>
          <cell r="G1782" t="str">
            <v>shuttle</v>
          </cell>
          <cell r="O1782">
            <v>6164.1</v>
          </cell>
        </row>
        <row r="1783">
          <cell r="A1783">
            <v>41744</v>
          </cell>
          <cell r="G1783" t="str">
            <v>shuttle</v>
          </cell>
          <cell r="O1783">
            <v>6233.38</v>
          </cell>
        </row>
        <row r="1784">
          <cell r="A1784">
            <v>41744</v>
          </cell>
          <cell r="G1784" t="str">
            <v>shuttle</v>
          </cell>
          <cell r="O1784">
            <v>6002.66</v>
          </cell>
        </row>
        <row r="1785">
          <cell r="A1785">
            <v>41744</v>
          </cell>
          <cell r="G1785" t="str">
            <v>shuttle</v>
          </cell>
          <cell r="O1785">
            <v>4615.8</v>
          </cell>
        </row>
        <row r="1786">
          <cell r="A1786">
            <v>41744</v>
          </cell>
          <cell r="G1786" t="str">
            <v>shuttle</v>
          </cell>
          <cell r="O1786">
            <v>3169.5</v>
          </cell>
        </row>
        <row r="1787">
          <cell r="A1787">
            <v>41744</v>
          </cell>
          <cell r="G1787" t="str">
            <v>shuttle</v>
          </cell>
          <cell r="O1787">
            <v>5732.06</v>
          </cell>
        </row>
        <row r="1788">
          <cell r="A1788">
            <v>41774</v>
          </cell>
          <cell r="G1788" t="str">
            <v>unit</v>
          </cell>
          <cell r="O1788">
            <v>3388.34</v>
          </cell>
        </row>
        <row r="1789">
          <cell r="A1789">
            <v>41774</v>
          </cell>
          <cell r="G1789" t="str">
            <v>unit</v>
          </cell>
          <cell r="O1789">
            <v>3709.24</v>
          </cell>
        </row>
        <row r="1790">
          <cell r="A1790">
            <v>41774</v>
          </cell>
          <cell r="G1790" t="str">
            <v>unit</v>
          </cell>
          <cell r="O1790">
            <v>6825.4</v>
          </cell>
        </row>
        <row r="1791">
          <cell r="A1791">
            <v>41774</v>
          </cell>
          <cell r="G1791" t="str">
            <v>unit</v>
          </cell>
          <cell r="O1791">
            <v>4155.1000000000004</v>
          </cell>
        </row>
        <row r="1792">
          <cell r="A1792">
            <v>41774</v>
          </cell>
          <cell r="G1792" t="str">
            <v>unit</v>
          </cell>
          <cell r="O1792">
            <v>6301.28</v>
          </cell>
        </row>
        <row r="1793">
          <cell r="A1793">
            <v>41774</v>
          </cell>
          <cell r="G1793" t="str">
            <v>unit</v>
          </cell>
          <cell r="O1793">
            <v>4456.25</v>
          </cell>
        </row>
        <row r="1794">
          <cell r="A1794">
            <v>41774</v>
          </cell>
          <cell r="G1794" t="str">
            <v>unit</v>
          </cell>
          <cell r="O1794">
            <v>4804.2299999999996</v>
          </cell>
        </row>
        <row r="1795">
          <cell r="A1795">
            <v>41774</v>
          </cell>
          <cell r="G1795" t="str">
            <v>unit</v>
          </cell>
          <cell r="O1795">
            <v>3584.34</v>
          </cell>
        </row>
        <row r="1796">
          <cell r="A1796">
            <v>41774</v>
          </cell>
          <cell r="G1796" t="str">
            <v>unit</v>
          </cell>
          <cell r="O1796">
            <v>5127.66</v>
          </cell>
        </row>
        <row r="1797">
          <cell r="A1797">
            <v>41774</v>
          </cell>
          <cell r="G1797" t="str">
            <v>unit</v>
          </cell>
          <cell r="O1797">
            <v>2161.0700000000002</v>
          </cell>
        </row>
        <row r="1798">
          <cell r="A1798">
            <v>41774</v>
          </cell>
          <cell r="G1798" t="str">
            <v>unit</v>
          </cell>
          <cell r="O1798">
            <v>4392.5</v>
          </cell>
        </row>
        <row r="1799">
          <cell r="A1799">
            <v>41774</v>
          </cell>
          <cell r="G1799" t="str">
            <v>unit</v>
          </cell>
          <cell r="O1799">
            <v>3681.67</v>
          </cell>
        </row>
        <row r="1800">
          <cell r="A1800">
            <v>41774</v>
          </cell>
          <cell r="G1800" t="str">
            <v>unit</v>
          </cell>
          <cell r="O1800">
            <v>3462.14</v>
          </cell>
        </row>
        <row r="1801">
          <cell r="A1801">
            <v>41774</v>
          </cell>
          <cell r="G1801" t="str">
            <v>unit</v>
          </cell>
          <cell r="O1801">
            <v>5925.97</v>
          </cell>
        </row>
        <row r="1802">
          <cell r="A1802">
            <v>41774</v>
          </cell>
          <cell r="G1802" t="str">
            <v>unit</v>
          </cell>
          <cell r="O1802">
            <v>3838.5010000000002</v>
          </cell>
        </row>
        <row r="1803">
          <cell r="A1803">
            <v>41774</v>
          </cell>
          <cell r="G1803" t="str">
            <v>unit</v>
          </cell>
          <cell r="O1803">
            <v>4000.65</v>
          </cell>
        </row>
        <row r="1804">
          <cell r="A1804">
            <v>41774</v>
          </cell>
          <cell r="G1804" t="str">
            <v>unit</v>
          </cell>
          <cell r="O1804">
            <v>5200.72</v>
          </cell>
        </row>
        <row r="1805">
          <cell r="A1805">
            <v>41774</v>
          </cell>
          <cell r="G1805" t="str">
            <v>unit</v>
          </cell>
          <cell r="O1805">
            <v>3591.67</v>
          </cell>
        </row>
        <row r="1806">
          <cell r="A1806">
            <v>41774</v>
          </cell>
          <cell r="G1806" t="str">
            <v>unit</v>
          </cell>
          <cell r="O1806">
            <v>4140.34</v>
          </cell>
        </row>
        <row r="1807">
          <cell r="A1807">
            <v>41774</v>
          </cell>
          <cell r="G1807" t="str">
            <v>shuttle</v>
          </cell>
          <cell r="O1807">
            <v>4012.4</v>
          </cell>
        </row>
        <row r="1808">
          <cell r="A1808">
            <v>41774</v>
          </cell>
          <cell r="G1808" t="str">
            <v>shuttle</v>
          </cell>
          <cell r="O1808">
            <v>4058.3</v>
          </cell>
        </row>
        <row r="1809">
          <cell r="A1809">
            <v>41774</v>
          </cell>
          <cell r="G1809" t="str">
            <v>shuttle</v>
          </cell>
          <cell r="O1809">
            <v>4364.12</v>
          </cell>
        </row>
        <row r="1810">
          <cell r="A1810">
            <v>41774</v>
          </cell>
          <cell r="G1810" t="str">
            <v>shuttle</v>
          </cell>
          <cell r="O1810">
            <v>5736.6</v>
          </cell>
        </row>
        <row r="1811">
          <cell r="A1811">
            <v>41774</v>
          </cell>
          <cell r="G1811" t="str">
            <v>shuttle</v>
          </cell>
          <cell r="O1811">
            <v>6685.54</v>
          </cell>
        </row>
        <row r="1812">
          <cell r="A1812">
            <v>41774</v>
          </cell>
          <cell r="G1812" t="str">
            <v>shuttle</v>
          </cell>
          <cell r="O1812">
            <v>5666.61</v>
          </cell>
        </row>
        <row r="1813">
          <cell r="A1813">
            <v>41774</v>
          </cell>
          <cell r="G1813" t="str">
            <v>shuttle</v>
          </cell>
          <cell r="O1813">
            <v>5703.38</v>
          </cell>
        </row>
        <row r="1814">
          <cell r="A1814">
            <v>41774</v>
          </cell>
          <cell r="G1814" t="str">
            <v>shuttle</v>
          </cell>
          <cell r="O1814">
            <v>5604.1</v>
          </cell>
        </row>
        <row r="1815">
          <cell r="A1815">
            <v>41774</v>
          </cell>
          <cell r="G1815" t="str">
            <v>shuttle</v>
          </cell>
          <cell r="O1815">
            <v>3403.34</v>
          </cell>
        </row>
        <row r="1816">
          <cell r="A1816">
            <v>41774</v>
          </cell>
          <cell r="G1816" t="str">
            <v>shuttle</v>
          </cell>
          <cell r="O1816">
            <v>3885.44</v>
          </cell>
        </row>
        <row r="1817">
          <cell r="A1817">
            <v>41774</v>
          </cell>
          <cell r="G1817" t="str">
            <v>shuttle</v>
          </cell>
          <cell r="O1817">
            <v>3896.93</v>
          </cell>
        </row>
        <row r="1818">
          <cell r="A1818">
            <v>41774</v>
          </cell>
          <cell r="G1818" t="str">
            <v>shuttle</v>
          </cell>
          <cell r="O1818">
            <v>5697.68</v>
          </cell>
        </row>
        <row r="1819">
          <cell r="A1819">
            <v>41774</v>
          </cell>
          <cell r="G1819" t="str">
            <v>shuttle</v>
          </cell>
          <cell r="O1819">
            <v>5121.62</v>
          </cell>
        </row>
        <row r="1820">
          <cell r="A1820">
            <v>41774</v>
          </cell>
          <cell r="G1820" t="str">
            <v>shuttle</v>
          </cell>
          <cell r="O1820">
            <v>6164.1</v>
          </cell>
        </row>
        <row r="1821">
          <cell r="A1821">
            <v>41774</v>
          </cell>
          <cell r="G1821" t="str">
            <v>shuttle</v>
          </cell>
          <cell r="O1821">
            <v>6233.38</v>
          </cell>
        </row>
        <row r="1822">
          <cell r="A1822">
            <v>41774</v>
          </cell>
          <cell r="G1822" t="str">
            <v>shuttle</v>
          </cell>
          <cell r="O1822">
            <v>6002.66</v>
          </cell>
        </row>
        <row r="1823">
          <cell r="A1823">
            <v>41774</v>
          </cell>
          <cell r="G1823" t="str">
            <v>shuttle</v>
          </cell>
          <cell r="O1823">
            <v>4627.3999999999996</v>
          </cell>
        </row>
        <row r="1824">
          <cell r="A1824">
            <v>41774</v>
          </cell>
          <cell r="G1824" t="str">
            <v>shuttle</v>
          </cell>
          <cell r="O1824">
            <v>3175.65</v>
          </cell>
        </row>
        <row r="1825">
          <cell r="A1825">
            <v>41774</v>
          </cell>
          <cell r="G1825" t="str">
            <v>shuttle</v>
          </cell>
          <cell r="O1825">
            <v>5748.43</v>
          </cell>
        </row>
        <row r="1826">
          <cell r="A1826">
            <v>41805</v>
          </cell>
          <cell r="G1826" t="str">
            <v>unit</v>
          </cell>
          <cell r="O1826">
            <v>3579.28</v>
          </cell>
        </row>
        <row r="1827">
          <cell r="A1827">
            <v>41805</v>
          </cell>
          <cell r="G1827" t="str">
            <v>unit</v>
          </cell>
          <cell r="O1827">
            <v>3706.26</v>
          </cell>
        </row>
        <row r="1828">
          <cell r="A1828">
            <v>41805</v>
          </cell>
          <cell r="G1828" t="str">
            <v>unit</v>
          </cell>
          <cell r="O1828">
            <v>6810.1</v>
          </cell>
        </row>
        <row r="1829">
          <cell r="A1829">
            <v>41805</v>
          </cell>
          <cell r="G1829" t="str">
            <v>unit</v>
          </cell>
          <cell r="O1829">
            <v>4364.2</v>
          </cell>
        </row>
        <row r="1830">
          <cell r="A1830">
            <v>41805</v>
          </cell>
          <cell r="G1830" t="str">
            <v>unit</v>
          </cell>
          <cell r="O1830">
            <v>6288.72</v>
          </cell>
        </row>
        <row r="1831">
          <cell r="A1831">
            <v>41805</v>
          </cell>
          <cell r="G1831" t="str">
            <v>unit</v>
          </cell>
          <cell r="O1831">
            <v>4663.5</v>
          </cell>
        </row>
        <row r="1832">
          <cell r="A1832">
            <v>41805</v>
          </cell>
          <cell r="G1832" t="str">
            <v>unit</v>
          </cell>
          <cell r="O1832">
            <v>5007.66</v>
          </cell>
        </row>
        <row r="1833">
          <cell r="A1833">
            <v>41805</v>
          </cell>
          <cell r="G1833" t="str">
            <v>unit</v>
          </cell>
          <cell r="O1833">
            <v>3574.28</v>
          </cell>
        </row>
        <row r="1834">
          <cell r="A1834">
            <v>41805</v>
          </cell>
          <cell r="G1834" t="str">
            <v>unit</v>
          </cell>
          <cell r="O1834">
            <v>5119</v>
          </cell>
        </row>
        <row r="1835">
          <cell r="A1835">
            <v>41805</v>
          </cell>
          <cell r="G1835" t="str">
            <v>unit</v>
          </cell>
          <cell r="O1835">
            <v>2158.94</v>
          </cell>
        </row>
        <row r="1836">
          <cell r="A1836">
            <v>41805</v>
          </cell>
          <cell r="G1836" t="str">
            <v>unit</v>
          </cell>
          <cell r="O1836">
            <v>4386</v>
          </cell>
        </row>
        <row r="1837">
          <cell r="A1837">
            <v>41805</v>
          </cell>
          <cell r="G1837" t="str">
            <v>unit</v>
          </cell>
          <cell r="O1837">
            <v>3677.5</v>
          </cell>
        </row>
        <row r="1838">
          <cell r="A1838">
            <v>41805</v>
          </cell>
          <cell r="G1838" t="str">
            <v>unit</v>
          </cell>
          <cell r="O1838">
            <v>3455.88</v>
          </cell>
        </row>
        <row r="1839">
          <cell r="A1839">
            <v>41805</v>
          </cell>
          <cell r="G1839" t="str">
            <v>unit</v>
          </cell>
          <cell r="O1839">
            <v>5907.74</v>
          </cell>
        </row>
        <row r="1840">
          <cell r="A1840">
            <v>41805</v>
          </cell>
          <cell r="G1840" t="str">
            <v>unit</v>
          </cell>
          <cell r="O1840">
            <v>3830.99</v>
          </cell>
        </row>
        <row r="1841">
          <cell r="A1841">
            <v>41805</v>
          </cell>
          <cell r="G1841" t="str">
            <v>unit</v>
          </cell>
          <cell r="O1841">
            <v>3994.5</v>
          </cell>
        </row>
        <row r="1842">
          <cell r="A1842">
            <v>41805</v>
          </cell>
          <cell r="G1842" t="str">
            <v>unit</v>
          </cell>
          <cell r="O1842">
            <v>5192</v>
          </cell>
        </row>
        <row r="1843">
          <cell r="A1843">
            <v>41805</v>
          </cell>
          <cell r="G1843" t="str">
            <v>unit</v>
          </cell>
          <cell r="O1843">
            <v>3587.5</v>
          </cell>
        </row>
        <row r="1844">
          <cell r="A1844">
            <v>41805</v>
          </cell>
          <cell r="G1844" t="str">
            <v>unit</v>
          </cell>
          <cell r="O1844">
            <v>4130.28</v>
          </cell>
        </row>
        <row r="1845">
          <cell r="A1845">
            <v>41805</v>
          </cell>
          <cell r="G1845" t="str">
            <v>shuttle</v>
          </cell>
          <cell r="O1845">
            <v>4003.6</v>
          </cell>
        </row>
        <row r="1846">
          <cell r="A1846">
            <v>41805</v>
          </cell>
          <cell r="G1846" t="str">
            <v>shuttle</v>
          </cell>
          <cell r="O1846">
            <v>4051.45</v>
          </cell>
        </row>
        <row r="1847">
          <cell r="A1847">
            <v>41805</v>
          </cell>
          <cell r="G1847" t="str">
            <v>shuttle</v>
          </cell>
          <cell r="O1847">
            <v>4356</v>
          </cell>
        </row>
        <row r="1848">
          <cell r="A1848">
            <v>41805</v>
          </cell>
          <cell r="G1848" t="str">
            <v>shuttle</v>
          </cell>
          <cell r="O1848">
            <v>5721.4</v>
          </cell>
        </row>
        <row r="1849">
          <cell r="A1849">
            <v>41805</v>
          </cell>
          <cell r="G1849" t="str">
            <v>shuttle</v>
          </cell>
          <cell r="O1849">
            <v>6669.71</v>
          </cell>
        </row>
        <row r="1850">
          <cell r="A1850">
            <v>41805</v>
          </cell>
          <cell r="G1850" t="str">
            <v>shuttle</v>
          </cell>
          <cell r="O1850">
            <v>5650.62</v>
          </cell>
        </row>
        <row r="1851">
          <cell r="A1851">
            <v>41805</v>
          </cell>
          <cell r="G1851" t="str">
            <v>shuttle</v>
          </cell>
          <cell r="O1851">
            <v>5684.87</v>
          </cell>
        </row>
        <row r="1852">
          <cell r="A1852">
            <v>41805</v>
          </cell>
          <cell r="G1852" t="str">
            <v>shuttle</v>
          </cell>
          <cell r="O1852">
            <v>5587.15</v>
          </cell>
        </row>
        <row r="1853">
          <cell r="A1853">
            <v>41805</v>
          </cell>
          <cell r="G1853" t="str">
            <v>shuttle</v>
          </cell>
          <cell r="O1853">
            <v>3393.28</v>
          </cell>
        </row>
        <row r="1854">
          <cell r="A1854">
            <v>41805</v>
          </cell>
          <cell r="G1854" t="str">
            <v>shuttle</v>
          </cell>
          <cell r="O1854">
            <v>3875.56</v>
          </cell>
        </row>
        <row r="1855">
          <cell r="A1855">
            <v>41805</v>
          </cell>
          <cell r="G1855" t="str">
            <v>shuttle</v>
          </cell>
          <cell r="O1855">
            <v>3889.06</v>
          </cell>
        </row>
        <row r="1856">
          <cell r="A1856">
            <v>41805</v>
          </cell>
          <cell r="G1856" t="str">
            <v>shuttle</v>
          </cell>
          <cell r="O1856">
            <v>5679.32</v>
          </cell>
        </row>
        <row r="1857">
          <cell r="A1857">
            <v>41805</v>
          </cell>
          <cell r="G1857" t="str">
            <v>shuttle</v>
          </cell>
          <cell r="O1857">
            <v>5102.63</v>
          </cell>
        </row>
        <row r="1858">
          <cell r="A1858">
            <v>41805</v>
          </cell>
          <cell r="G1858" t="str">
            <v>shuttle</v>
          </cell>
          <cell r="O1858">
            <v>6147.15</v>
          </cell>
        </row>
        <row r="1859">
          <cell r="A1859">
            <v>41805</v>
          </cell>
          <cell r="G1859" t="str">
            <v>shuttle</v>
          </cell>
          <cell r="O1859">
            <v>6214.87</v>
          </cell>
        </row>
        <row r="1860">
          <cell r="A1860">
            <v>41805</v>
          </cell>
          <cell r="G1860" t="str">
            <v>shuttle</v>
          </cell>
          <cell r="O1860">
            <v>5987.59</v>
          </cell>
        </row>
        <row r="1861">
          <cell r="A1861">
            <v>41805</v>
          </cell>
          <cell r="G1861" t="str">
            <v>shuttle</v>
          </cell>
          <cell r="O1861">
            <v>4615.8</v>
          </cell>
        </row>
        <row r="1862">
          <cell r="A1862">
            <v>41805</v>
          </cell>
          <cell r="G1862" t="str">
            <v>shuttle</v>
          </cell>
          <cell r="O1862">
            <v>3169.5</v>
          </cell>
        </row>
        <row r="1863">
          <cell r="A1863">
            <v>41805</v>
          </cell>
          <cell r="G1863" t="str">
            <v>shuttle</v>
          </cell>
          <cell r="O1863">
            <v>5732.06</v>
          </cell>
        </row>
        <row r="1864">
          <cell r="A1864">
            <v>41835</v>
          </cell>
          <cell r="G1864" t="str">
            <v>unit</v>
          </cell>
          <cell r="O1864">
            <v>3574.22</v>
          </cell>
        </row>
        <row r="1865">
          <cell r="A1865">
            <v>41835</v>
          </cell>
          <cell r="G1865" t="str">
            <v>unit</v>
          </cell>
          <cell r="O1865">
            <v>3706.26</v>
          </cell>
        </row>
        <row r="1866">
          <cell r="A1866">
            <v>41835</v>
          </cell>
          <cell r="G1866" t="str">
            <v>unit</v>
          </cell>
          <cell r="O1866">
            <v>6810.1</v>
          </cell>
        </row>
        <row r="1867">
          <cell r="A1867">
            <v>41835</v>
          </cell>
          <cell r="G1867" t="str">
            <v>unit</v>
          </cell>
          <cell r="O1867">
            <v>4355.3</v>
          </cell>
        </row>
        <row r="1868">
          <cell r="A1868">
            <v>41835</v>
          </cell>
          <cell r="G1868" t="str">
            <v>unit</v>
          </cell>
          <cell r="O1868">
            <v>6288.72</v>
          </cell>
        </row>
        <row r="1869">
          <cell r="A1869">
            <v>41835</v>
          </cell>
          <cell r="G1869" t="str">
            <v>unit</v>
          </cell>
          <cell r="O1869">
            <v>4653.75</v>
          </cell>
        </row>
        <row r="1870">
          <cell r="A1870">
            <v>41835</v>
          </cell>
          <cell r="G1870" t="str">
            <v>unit</v>
          </cell>
          <cell r="O1870">
            <v>4994.09</v>
          </cell>
        </row>
        <row r="1871">
          <cell r="A1871">
            <v>41835</v>
          </cell>
          <cell r="G1871" t="str">
            <v>unit</v>
          </cell>
          <cell r="O1871">
            <v>3564.22</v>
          </cell>
        </row>
        <row r="1872">
          <cell r="A1872">
            <v>41835</v>
          </cell>
          <cell r="G1872" t="str">
            <v>unit</v>
          </cell>
          <cell r="O1872">
            <v>5110.34</v>
          </cell>
        </row>
        <row r="1873">
          <cell r="A1873">
            <v>41835</v>
          </cell>
          <cell r="G1873" t="str">
            <v>unit</v>
          </cell>
          <cell r="O1873">
            <v>2156.81</v>
          </cell>
        </row>
        <row r="1874">
          <cell r="A1874">
            <v>41835</v>
          </cell>
          <cell r="G1874" t="str">
            <v>unit</v>
          </cell>
          <cell r="O1874">
            <v>4379.5</v>
          </cell>
        </row>
        <row r="1875">
          <cell r="A1875">
            <v>41835</v>
          </cell>
          <cell r="G1875" t="str">
            <v>unit</v>
          </cell>
          <cell r="O1875">
            <v>3673.33</v>
          </cell>
        </row>
        <row r="1876">
          <cell r="A1876">
            <v>41835</v>
          </cell>
          <cell r="G1876" t="str">
            <v>unit</v>
          </cell>
          <cell r="O1876">
            <v>3449.62</v>
          </cell>
        </row>
        <row r="1877">
          <cell r="A1877">
            <v>41835</v>
          </cell>
          <cell r="G1877" t="str">
            <v>unit</v>
          </cell>
          <cell r="O1877">
            <v>5889.51</v>
          </cell>
        </row>
        <row r="1878">
          <cell r="A1878">
            <v>41835</v>
          </cell>
          <cell r="G1878" t="str">
            <v>unit</v>
          </cell>
          <cell r="O1878">
            <v>3843.6085000000003</v>
          </cell>
        </row>
        <row r="1879">
          <cell r="A1879">
            <v>41835</v>
          </cell>
          <cell r="G1879" t="str">
            <v>unit</v>
          </cell>
          <cell r="O1879">
            <v>3988.35</v>
          </cell>
        </row>
        <row r="1880">
          <cell r="A1880">
            <v>41835</v>
          </cell>
          <cell r="G1880" t="str">
            <v>unit</v>
          </cell>
          <cell r="O1880">
            <v>5183.28</v>
          </cell>
        </row>
        <row r="1881">
          <cell r="A1881">
            <v>41835</v>
          </cell>
          <cell r="G1881" t="str">
            <v>unit</v>
          </cell>
          <cell r="O1881">
            <v>3583.33</v>
          </cell>
        </row>
        <row r="1882">
          <cell r="A1882">
            <v>41835</v>
          </cell>
          <cell r="G1882" t="str">
            <v>unit</v>
          </cell>
          <cell r="O1882">
            <v>4120.22</v>
          </cell>
        </row>
        <row r="1883">
          <cell r="A1883">
            <v>41835</v>
          </cell>
          <cell r="G1883" t="str">
            <v>shuttle</v>
          </cell>
          <cell r="O1883">
            <v>4003.6</v>
          </cell>
        </row>
        <row r="1884">
          <cell r="A1884">
            <v>41835</v>
          </cell>
          <cell r="G1884" t="str">
            <v>shuttle</v>
          </cell>
          <cell r="O1884">
            <v>3724.45</v>
          </cell>
        </row>
        <row r="1885">
          <cell r="A1885">
            <v>41835</v>
          </cell>
          <cell r="G1885" t="str">
            <v>shuttle</v>
          </cell>
          <cell r="O1885">
            <v>4347.88</v>
          </cell>
        </row>
        <row r="1886">
          <cell r="A1886">
            <v>41835</v>
          </cell>
          <cell r="G1886" t="str">
            <v>shuttle</v>
          </cell>
          <cell r="O1886">
            <v>5721.4</v>
          </cell>
        </row>
        <row r="1887">
          <cell r="A1887">
            <v>41835</v>
          </cell>
          <cell r="G1887" t="str">
            <v>shuttle</v>
          </cell>
          <cell r="O1887">
            <v>6669.71</v>
          </cell>
        </row>
        <row r="1888">
          <cell r="A1888">
            <v>41835</v>
          </cell>
          <cell r="G1888" t="str">
            <v>shuttle</v>
          </cell>
          <cell r="O1888">
            <v>5851.63</v>
          </cell>
        </row>
        <row r="1889">
          <cell r="A1889">
            <v>41835</v>
          </cell>
          <cell r="G1889" t="str">
            <v>shuttle</v>
          </cell>
          <cell r="O1889">
            <v>5684.87</v>
          </cell>
        </row>
        <row r="1890">
          <cell r="A1890">
            <v>41835</v>
          </cell>
          <cell r="G1890" t="str">
            <v>shuttle</v>
          </cell>
          <cell r="O1890">
            <v>5587.15</v>
          </cell>
        </row>
        <row r="1891">
          <cell r="A1891">
            <v>41835</v>
          </cell>
          <cell r="G1891" t="str">
            <v>shuttle</v>
          </cell>
          <cell r="O1891">
            <v>3383.22</v>
          </cell>
        </row>
        <row r="1892">
          <cell r="A1892">
            <v>41835</v>
          </cell>
          <cell r="G1892" t="str">
            <v>shuttle</v>
          </cell>
          <cell r="O1892">
            <v>3875.56</v>
          </cell>
        </row>
        <row r="1893">
          <cell r="A1893">
            <v>41835</v>
          </cell>
          <cell r="G1893" t="str">
            <v>shuttle</v>
          </cell>
          <cell r="O1893">
            <v>3881.19</v>
          </cell>
        </row>
        <row r="1894">
          <cell r="A1894">
            <v>41835</v>
          </cell>
          <cell r="G1894" t="str">
            <v>shuttle</v>
          </cell>
          <cell r="O1894">
            <v>5679.32</v>
          </cell>
        </row>
        <row r="1895">
          <cell r="A1895">
            <v>41835</v>
          </cell>
          <cell r="G1895" t="str">
            <v>shuttle</v>
          </cell>
          <cell r="O1895">
            <v>5102.63</v>
          </cell>
        </row>
        <row r="1896">
          <cell r="A1896">
            <v>41835</v>
          </cell>
          <cell r="G1896" t="str">
            <v>shuttle</v>
          </cell>
          <cell r="O1896">
            <v>6147.15</v>
          </cell>
        </row>
        <row r="1897">
          <cell r="A1897">
            <v>41835</v>
          </cell>
          <cell r="G1897" t="str">
            <v>shuttle</v>
          </cell>
          <cell r="O1897">
            <v>6214.87</v>
          </cell>
        </row>
        <row r="1898">
          <cell r="A1898">
            <v>41835</v>
          </cell>
          <cell r="G1898" t="str">
            <v>shuttle</v>
          </cell>
          <cell r="O1898">
            <v>5987.59</v>
          </cell>
        </row>
        <row r="1899">
          <cell r="A1899">
            <v>41835</v>
          </cell>
          <cell r="G1899" t="str">
            <v>shuttle</v>
          </cell>
          <cell r="O1899">
            <v>4604.2</v>
          </cell>
        </row>
        <row r="1900">
          <cell r="A1900">
            <v>41835</v>
          </cell>
          <cell r="G1900" t="str">
            <v>shuttle</v>
          </cell>
          <cell r="O1900">
            <v>3163.35</v>
          </cell>
        </row>
        <row r="1901">
          <cell r="A1901">
            <v>41835</v>
          </cell>
          <cell r="G1901" t="str">
            <v>shuttle</v>
          </cell>
          <cell r="O1901">
            <v>5715.69</v>
          </cell>
        </row>
        <row r="1902">
          <cell r="A1902">
            <v>41866</v>
          </cell>
          <cell r="G1902" t="str">
            <v>unit</v>
          </cell>
          <cell r="O1902">
            <v>3574.22</v>
          </cell>
        </row>
        <row r="1903">
          <cell r="A1903">
            <v>41866</v>
          </cell>
          <cell r="G1903" t="str">
            <v>unit</v>
          </cell>
          <cell r="O1903">
            <v>3703.28</v>
          </cell>
        </row>
        <row r="1904">
          <cell r="A1904">
            <v>41866</v>
          </cell>
          <cell r="G1904" t="str">
            <v>unit</v>
          </cell>
          <cell r="O1904">
            <v>6794.8</v>
          </cell>
        </row>
        <row r="1905">
          <cell r="A1905">
            <v>41866</v>
          </cell>
          <cell r="G1905" t="str">
            <v>unit</v>
          </cell>
          <cell r="O1905">
            <v>4355.3</v>
          </cell>
        </row>
        <row r="1906">
          <cell r="A1906">
            <v>41866</v>
          </cell>
          <cell r="G1906" t="str">
            <v>unit</v>
          </cell>
          <cell r="O1906">
            <v>6276.16</v>
          </cell>
        </row>
        <row r="1907">
          <cell r="A1907">
            <v>41866</v>
          </cell>
          <cell r="G1907" t="str">
            <v>unit</v>
          </cell>
          <cell r="O1907">
            <v>4653.75</v>
          </cell>
        </row>
        <row r="1908">
          <cell r="A1908">
            <v>41866</v>
          </cell>
          <cell r="G1908" t="str">
            <v>unit</v>
          </cell>
          <cell r="O1908">
            <v>4994.09</v>
          </cell>
        </row>
        <row r="1909">
          <cell r="A1909">
            <v>41866</v>
          </cell>
          <cell r="G1909" t="str">
            <v>unit</v>
          </cell>
          <cell r="O1909">
            <v>3564.22</v>
          </cell>
        </row>
        <row r="1910">
          <cell r="A1910">
            <v>41866</v>
          </cell>
          <cell r="G1910" t="str">
            <v>unit</v>
          </cell>
          <cell r="O1910">
            <v>5101.68</v>
          </cell>
        </row>
        <row r="1911">
          <cell r="A1911">
            <v>41866</v>
          </cell>
          <cell r="G1911" t="str">
            <v>unit</v>
          </cell>
          <cell r="O1911">
            <v>2156.81</v>
          </cell>
        </row>
        <row r="1912">
          <cell r="A1912">
            <v>41866</v>
          </cell>
          <cell r="G1912" t="str">
            <v>unit</v>
          </cell>
          <cell r="O1912">
            <v>4373</v>
          </cell>
        </row>
        <row r="1913">
          <cell r="A1913">
            <v>41866</v>
          </cell>
          <cell r="G1913" t="str">
            <v>unit</v>
          </cell>
          <cell r="O1913">
            <v>3669.16</v>
          </cell>
        </row>
        <row r="1914">
          <cell r="A1914">
            <v>41866</v>
          </cell>
          <cell r="G1914" t="str">
            <v>unit</v>
          </cell>
          <cell r="O1914">
            <v>3449.62</v>
          </cell>
        </row>
        <row r="1915">
          <cell r="A1915">
            <v>41866</v>
          </cell>
          <cell r="G1915" t="str">
            <v>unit</v>
          </cell>
          <cell r="O1915">
            <v>5889.51</v>
          </cell>
        </row>
        <row r="1916">
          <cell r="A1916">
            <v>41866</v>
          </cell>
          <cell r="G1916" t="str">
            <v>unit</v>
          </cell>
          <cell r="O1916">
            <v>3916.0974999999999</v>
          </cell>
        </row>
        <row r="1917">
          <cell r="A1917">
            <v>41866</v>
          </cell>
          <cell r="G1917" t="str">
            <v>unit</v>
          </cell>
          <cell r="O1917">
            <v>3982.2</v>
          </cell>
        </row>
        <row r="1918">
          <cell r="A1918">
            <v>41866</v>
          </cell>
          <cell r="G1918" t="str">
            <v>unit</v>
          </cell>
          <cell r="O1918">
            <v>5174.5600000000004</v>
          </cell>
        </row>
        <row r="1919">
          <cell r="A1919">
            <v>41866</v>
          </cell>
          <cell r="G1919" t="str">
            <v>unit</v>
          </cell>
          <cell r="O1919">
            <v>3579.16</v>
          </cell>
        </row>
        <row r="1920">
          <cell r="A1920">
            <v>41866</v>
          </cell>
          <cell r="G1920" t="str">
            <v>unit</v>
          </cell>
          <cell r="O1920">
            <v>4120.22</v>
          </cell>
        </row>
        <row r="1921">
          <cell r="A1921">
            <v>41866</v>
          </cell>
          <cell r="G1921" t="str">
            <v>shuttle</v>
          </cell>
          <cell r="O1921">
            <v>3994.8</v>
          </cell>
        </row>
        <row r="1922">
          <cell r="A1922">
            <v>41866</v>
          </cell>
          <cell r="G1922" t="str">
            <v>shuttle</v>
          </cell>
          <cell r="O1922">
            <v>3717.6</v>
          </cell>
        </row>
        <row r="1923">
          <cell r="A1923">
            <v>41866</v>
          </cell>
          <cell r="G1923" t="str">
            <v>shuttle</v>
          </cell>
          <cell r="O1923">
            <v>4339.76</v>
          </cell>
        </row>
        <row r="1924">
          <cell r="A1924">
            <v>41866</v>
          </cell>
          <cell r="G1924" t="str">
            <v>shuttle</v>
          </cell>
          <cell r="O1924">
            <v>5706.2</v>
          </cell>
        </row>
        <row r="1925">
          <cell r="A1925">
            <v>41866</v>
          </cell>
          <cell r="G1925" t="str">
            <v>shuttle</v>
          </cell>
          <cell r="O1925">
            <v>6653.88</v>
          </cell>
        </row>
        <row r="1926">
          <cell r="A1926">
            <v>41866</v>
          </cell>
          <cell r="G1926" t="str">
            <v>shuttle</v>
          </cell>
          <cell r="O1926">
            <v>5851.63</v>
          </cell>
        </row>
        <row r="1927">
          <cell r="A1927">
            <v>41866</v>
          </cell>
          <cell r="G1927" t="str">
            <v>shuttle</v>
          </cell>
          <cell r="O1927">
            <v>5666.36</v>
          </cell>
        </row>
        <row r="1928">
          <cell r="A1928">
            <v>41866</v>
          </cell>
          <cell r="G1928" t="str">
            <v>shuttle</v>
          </cell>
          <cell r="O1928">
            <v>5570.2</v>
          </cell>
        </row>
        <row r="1929">
          <cell r="A1929">
            <v>41866</v>
          </cell>
          <cell r="G1929" t="str">
            <v>shuttle</v>
          </cell>
          <cell r="O1929">
            <v>3383.22</v>
          </cell>
        </row>
        <row r="1930">
          <cell r="A1930">
            <v>41866</v>
          </cell>
          <cell r="G1930" t="str">
            <v>shuttle</v>
          </cell>
          <cell r="O1930">
            <v>3865.68</v>
          </cell>
        </row>
        <row r="1931">
          <cell r="A1931">
            <v>41866</v>
          </cell>
          <cell r="G1931" t="str">
            <v>shuttle</v>
          </cell>
          <cell r="O1931">
            <v>3881.19</v>
          </cell>
        </row>
        <row r="1932">
          <cell r="A1932">
            <v>41866</v>
          </cell>
          <cell r="G1932" t="str">
            <v>shuttle</v>
          </cell>
          <cell r="O1932">
            <v>5660.96</v>
          </cell>
        </row>
        <row r="1933">
          <cell r="A1933">
            <v>41866</v>
          </cell>
          <cell r="G1933" t="str">
            <v>shuttle</v>
          </cell>
          <cell r="O1933">
            <v>5083.6400000000003</v>
          </cell>
        </row>
        <row r="1934">
          <cell r="A1934">
            <v>41866</v>
          </cell>
          <cell r="G1934" t="str">
            <v>shuttle</v>
          </cell>
          <cell r="O1934">
            <v>6130.2</v>
          </cell>
        </row>
        <row r="1935">
          <cell r="A1935">
            <v>41866</v>
          </cell>
          <cell r="G1935" t="str">
            <v>shuttle</v>
          </cell>
          <cell r="O1935">
            <v>6196.36</v>
          </cell>
        </row>
        <row r="1936">
          <cell r="A1936">
            <v>41866</v>
          </cell>
          <cell r="G1936" t="str">
            <v>shuttle</v>
          </cell>
          <cell r="O1936">
            <v>5972.52</v>
          </cell>
        </row>
        <row r="1937">
          <cell r="A1937">
            <v>41866</v>
          </cell>
          <cell r="G1937" t="str">
            <v>shuttle</v>
          </cell>
          <cell r="O1937">
            <v>4604.2</v>
          </cell>
        </row>
        <row r="1938">
          <cell r="A1938">
            <v>41866</v>
          </cell>
          <cell r="G1938" t="str">
            <v>shuttle</v>
          </cell>
          <cell r="O1938">
            <v>3157.2</v>
          </cell>
        </row>
        <row r="1939">
          <cell r="A1939">
            <v>41866</v>
          </cell>
          <cell r="G1939" t="str">
            <v>shuttle</v>
          </cell>
          <cell r="O1939">
            <v>5715.69</v>
          </cell>
        </row>
        <row r="1940">
          <cell r="A1940">
            <v>41897</v>
          </cell>
          <cell r="G1940" t="str">
            <v>unit</v>
          </cell>
          <cell r="O1940">
            <v>3569.16</v>
          </cell>
        </row>
        <row r="1941">
          <cell r="A1941">
            <v>41897</v>
          </cell>
          <cell r="G1941" t="str">
            <v>unit</v>
          </cell>
          <cell r="O1941">
            <v>3700.3</v>
          </cell>
        </row>
        <row r="1942">
          <cell r="A1942">
            <v>41897</v>
          </cell>
          <cell r="G1942" t="str">
            <v>unit</v>
          </cell>
          <cell r="O1942">
            <v>6779.5</v>
          </cell>
        </row>
        <row r="1943">
          <cell r="A1943">
            <v>41897</v>
          </cell>
          <cell r="G1943" t="str">
            <v>unit</v>
          </cell>
          <cell r="O1943">
            <v>4346.3999999999996</v>
          </cell>
        </row>
        <row r="1944">
          <cell r="A1944">
            <v>41897</v>
          </cell>
          <cell r="G1944" t="str">
            <v>unit</v>
          </cell>
          <cell r="O1944">
            <v>6263.6</v>
          </cell>
        </row>
        <row r="1945">
          <cell r="A1945">
            <v>41897</v>
          </cell>
          <cell r="G1945" t="str">
            <v>unit</v>
          </cell>
          <cell r="O1945">
            <v>4644</v>
          </cell>
        </row>
        <row r="1946">
          <cell r="A1946">
            <v>41897</v>
          </cell>
          <cell r="G1946" t="str">
            <v>unit</v>
          </cell>
          <cell r="O1946">
            <v>4980.5200000000004</v>
          </cell>
        </row>
        <row r="1947">
          <cell r="A1947">
            <v>41897</v>
          </cell>
          <cell r="G1947" t="str">
            <v>unit</v>
          </cell>
          <cell r="O1947">
            <v>3554.16</v>
          </cell>
        </row>
        <row r="1948">
          <cell r="A1948">
            <v>41897</v>
          </cell>
          <cell r="G1948" t="str">
            <v>unit</v>
          </cell>
          <cell r="O1948">
            <v>5101.68</v>
          </cell>
        </row>
        <row r="1949">
          <cell r="A1949">
            <v>41897</v>
          </cell>
          <cell r="G1949" t="str">
            <v>unit</v>
          </cell>
          <cell r="O1949">
            <v>2154.6799999999998</v>
          </cell>
        </row>
        <row r="1950">
          <cell r="A1950">
            <v>41897</v>
          </cell>
          <cell r="G1950" t="str">
            <v>unit</v>
          </cell>
          <cell r="O1950">
            <v>4373</v>
          </cell>
        </row>
        <row r="1951">
          <cell r="A1951">
            <v>41897</v>
          </cell>
          <cell r="G1951" t="str">
            <v>unit</v>
          </cell>
          <cell r="O1951">
            <v>3669.16</v>
          </cell>
        </row>
        <row r="1952">
          <cell r="A1952">
            <v>41897</v>
          </cell>
          <cell r="G1952" t="str">
            <v>unit</v>
          </cell>
          <cell r="O1952">
            <v>3443.36</v>
          </cell>
        </row>
        <row r="1953">
          <cell r="A1953">
            <v>41897</v>
          </cell>
          <cell r="G1953" t="str">
            <v>unit</v>
          </cell>
          <cell r="O1953">
            <v>5871.28</v>
          </cell>
        </row>
        <row r="1954">
          <cell r="A1954">
            <v>41897</v>
          </cell>
          <cell r="G1954" t="str">
            <v>unit</v>
          </cell>
          <cell r="O1954">
            <v>3953.7159999999999</v>
          </cell>
        </row>
        <row r="1955">
          <cell r="A1955">
            <v>41897</v>
          </cell>
          <cell r="G1955" t="str">
            <v>unit</v>
          </cell>
          <cell r="O1955">
            <v>3982.2</v>
          </cell>
        </row>
        <row r="1956">
          <cell r="A1956">
            <v>41897</v>
          </cell>
          <cell r="G1956" t="str">
            <v>unit</v>
          </cell>
          <cell r="O1956">
            <v>5174.5600000000004</v>
          </cell>
        </row>
        <row r="1957">
          <cell r="A1957">
            <v>41897</v>
          </cell>
          <cell r="G1957" t="str">
            <v>unit</v>
          </cell>
          <cell r="O1957">
            <v>3579.16</v>
          </cell>
        </row>
        <row r="1958">
          <cell r="A1958">
            <v>41897</v>
          </cell>
          <cell r="G1958" t="str">
            <v>unit</v>
          </cell>
          <cell r="O1958">
            <v>4110.16</v>
          </cell>
        </row>
        <row r="1959">
          <cell r="A1959">
            <v>41897</v>
          </cell>
          <cell r="G1959" t="str">
            <v>shuttle</v>
          </cell>
          <cell r="O1959">
            <v>3986</v>
          </cell>
        </row>
        <row r="1960">
          <cell r="A1960">
            <v>41897</v>
          </cell>
          <cell r="G1960" t="str">
            <v>shuttle</v>
          </cell>
          <cell r="O1960">
            <v>3710.75</v>
          </cell>
        </row>
        <row r="1961">
          <cell r="A1961">
            <v>41897</v>
          </cell>
          <cell r="G1961" t="str">
            <v>shuttle</v>
          </cell>
          <cell r="O1961">
            <v>4339.76</v>
          </cell>
        </row>
        <row r="1962">
          <cell r="A1962">
            <v>41897</v>
          </cell>
          <cell r="G1962" t="str">
            <v>shuttle</v>
          </cell>
          <cell r="O1962">
            <v>5691</v>
          </cell>
        </row>
        <row r="1963">
          <cell r="A1963">
            <v>41897</v>
          </cell>
          <cell r="G1963" t="str">
            <v>shuttle</v>
          </cell>
          <cell r="O1963">
            <v>6638.05</v>
          </cell>
        </row>
        <row r="1964">
          <cell r="A1964">
            <v>41897</v>
          </cell>
          <cell r="G1964" t="str">
            <v>shuttle</v>
          </cell>
          <cell r="O1964">
            <v>5835.64</v>
          </cell>
        </row>
        <row r="1965">
          <cell r="A1965">
            <v>41897</v>
          </cell>
          <cell r="G1965" t="str">
            <v>shuttle</v>
          </cell>
          <cell r="O1965">
            <v>5647.85</v>
          </cell>
        </row>
        <row r="1966">
          <cell r="A1966">
            <v>41897</v>
          </cell>
          <cell r="G1966" t="str">
            <v>shuttle</v>
          </cell>
          <cell r="O1966">
            <v>5553.25</v>
          </cell>
        </row>
        <row r="1967">
          <cell r="A1967">
            <v>41897</v>
          </cell>
          <cell r="G1967" t="str">
            <v>shuttle</v>
          </cell>
          <cell r="O1967">
            <v>3373.16</v>
          </cell>
        </row>
        <row r="1968">
          <cell r="A1968">
            <v>41897</v>
          </cell>
          <cell r="G1968" t="str">
            <v>shuttle</v>
          </cell>
          <cell r="O1968">
            <v>3855.8</v>
          </cell>
        </row>
        <row r="1969">
          <cell r="A1969">
            <v>41897</v>
          </cell>
          <cell r="G1969" t="str">
            <v>shuttle</v>
          </cell>
          <cell r="O1969">
            <v>3873.32</v>
          </cell>
        </row>
        <row r="1970">
          <cell r="A1970">
            <v>41897</v>
          </cell>
          <cell r="G1970" t="str">
            <v>shuttle</v>
          </cell>
          <cell r="O1970">
            <v>5642.6</v>
          </cell>
        </row>
        <row r="1971">
          <cell r="A1971">
            <v>41897</v>
          </cell>
          <cell r="G1971" t="str">
            <v>shuttle</v>
          </cell>
          <cell r="O1971">
            <v>5064.6499999999996</v>
          </cell>
        </row>
        <row r="1972">
          <cell r="A1972">
            <v>41897</v>
          </cell>
          <cell r="G1972" t="str">
            <v>shuttle</v>
          </cell>
          <cell r="O1972">
            <v>6113.25</v>
          </cell>
        </row>
        <row r="1973">
          <cell r="A1973">
            <v>41897</v>
          </cell>
          <cell r="G1973" t="str">
            <v>shuttle</v>
          </cell>
          <cell r="O1973">
            <v>6177.85</v>
          </cell>
        </row>
        <row r="1974">
          <cell r="A1974">
            <v>41897</v>
          </cell>
          <cell r="G1974" t="str">
            <v>shuttle</v>
          </cell>
          <cell r="O1974">
            <v>5957.45</v>
          </cell>
        </row>
        <row r="1975">
          <cell r="A1975">
            <v>41897</v>
          </cell>
          <cell r="G1975" t="str">
            <v>shuttle</v>
          </cell>
          <cell r="O1975">
            <v>4592.6000000000004</v>
          </cell>
        </row>
        <row r="1976">
          <cell r="A1976">
            <v>41897</v>
          </cell>
          <cell r="G1976" t="str">
            <v>shuttle</v>
          </cell>
          <cell r="O1976">
            <v>3157.2</v>
          </cell>
        </row>
        <row r="1977">
          <cell r="A1977">
            <v>41897</v>
          </cell>
          <cell r="G1977" t="str">
            <v>shuttle</v>
          </cell>
          <cell r="O1977">
            <v>5699.32</v>
          </cell>
        </row>
        <row r="1978">
          <cell r="A1978">
            <v>41927</v>
          </cell>
          <cell r="G1978" t="str">
            <v>unit</v>
          </cell>
          <cell r="O1978">
            <v>3564.1</v>
          </cell>
        </row>
        <row r="1979">
          <cell r="A1979">
            <v>41927</v>
          </cell>
          <cell r="G1979" t="str">
            <v>unit</v>
          </cell>
          <cell r="O1979">
            <v>3697.32</v>
          </cell>
        </row>
        <row r="1980">
          <cell r="A1980">
            <v>41927</v>
          </cell>
          <cell r="G1980" t="str">
            <v>unit</v>
          </cell>
          <cell r="O1980">
            <v>6764.2</v>
          </cell>
        </row>
        <row r="1981">
          <cell r="A1981">
            <v>41927</v>
          </cell>
          <cell r="G1981" t="str">
            <v>unit</v>
          </cell>
          <cell r="O1981">
            <v>4337.5</v>
          </cell>
        </row>
        <row r="1982">
          <cell r="A1982">
            <v>41927</v>
          </cell>
          <cell r="G1982" t="str">
            <v>unit</v>
          </cell>
          <cell r="O1982">
            <v>6251.04</v>
          </cell>
        </row>
        <row r="1983">
          <cell r="A1983">
            <v>41927</v>
          </cell>
          <cell r="G1983" t="str">
            <v>unit</v>
          </cell>
          <cell r="O1983">
            <v>4634.25</v>
          </cell>
        </row>
        <row r="1984">
          <cell r="A1984">
            <v>41927</v>
          </cell>
          <cell r="G1984" t="str">
            <v>unit</v>
          </cell>
          <cell r="O1984">
            <v>4966.95</v>
          </cell>
        </row>
        <row r="1985">
          <cell r="A1985">
            <v>41927</v>
          </cell>
          <cell r="G1985" t="str">
            <v>unit</v>
          </cell>
          <cell r="O1985">
            <v>3680.1</v>
          </cell>
        </row>
        <row r="1986">
          <cell r="A1986">
            <v>41927</v>
          </cell>
          <cell r="G1986" t="str">
            <v>unit</v>
          </cell>
          <cell r="O1986">
            <v>5273.36</v>
          </cell>
        </row>
        <row r="1987">
          <cell r="A1987">
            <v>41927</v>
          </cell>
          <cell r="G1987" t="str">
            <v>unit</v>
          </cell>
          <cell r="O1987">
            <v>2242.5500000000002</v>
          </cell>
        </row>
        <row r="1988">
          <cell r="A1988">
            <v>41927</v>
          </cell>
          <cell r="G1988" t="str">
            <v>unit</v>
          </cell>
          <cell r="O1988">
            <v>4510</v>
          </cell>
        </row>
        <row r="1989">
          <cell r="A1989">
            <v>41927</v>
          </cell>
          <cell r="G1989" t="str">
            <v>unit</v>
          </cell>
          <cell r="O1989">
            <v>3784.82</v>
          </cell>
        </row>
        <row r="1990">
          <cell r="A1990">
            <v>41927</v>
          </cell>
          <cell r="G1990" t="str">
            <v>unit</v>
          </cell>
          <cell r="O1990">
            <v>3527.1</v>
          </cell>
        </row>
        <row r="1991">
          <cell r="A1991">
            <v>41927</v>
          </cell>
          <cell r="G1991" t="str">
            <v>unit</v>
          </cell>
          <cell r="O1991">
            <v>6003.05</v>
          </cell>
        </row>
        <row r="1992">
          <cell r="A1992">
            <v>41927</v>
          </cell>
          <cell r="G1992" t="str">
            <v>unit</v>
          </cell>
          <cell r="O1992">
            <v>4036.2049999999999</v>
          </cell>
        </row>
        <row r="1993">
          <cell r="A1993">
            <v>41927</v>
          </cell>
          <cell r="G1993" t="str">
            <v>unit</v>
          </cell>
          <cell r="O1993">
            <v>4089.9</v>
          </cell>
        </row>
        <row r="1994">
          <cell r="A1994">
            <v>41927</v>
          </cell>
          <cell r="G1994" t="str">
            <v>unit</v>
          </cell>
          <cell r="O1994">
            <v>5347.12</v>
          </cell>
        </row>
        <row r="1995">
          <cell r="A1995">
            <v>41927</v>
          </cell>
          <cell r="G1995" t="str">
            <v>unit</v>
          </cell>
          <cell r="O1995">
            <v>3690.82</v>
          </cell>
        </row>
        <row r="1996">
          <cell r="A1996">
            <v>41927</v>
          </cell>
          <cell r="G1996" t="str">
            <v>unit</v>
          </cell>
          <cell r="O1996">
            <v>4326.1000000000004</v>
          </cell>
        </row>
        <row r="1997">
          <cell r="A1997">
            <v>41927</v>
          </cell>
          <cell r="G1997" t="str">
            <v>shuttle</v>
          </cell>
          <cell r="O1997">
            <v>3977.2</v>
          </cell>
        </row>
        <row r="1998">
          <cell r="A1998">
            <v>41927</v>
          </cell>
          <cell r="G1998" t="str">
            <v>shuttle</v>
          </cell>
          <cell r="O1998">
            <v>3703.9</v>
          </cell>
        </row>
        <row r="1999">
          <cell r="A1999">
            <v>41927</v>
          </cell>
          <cell r="G1999" t="str">
            <v>shuttle</v>
          </cell>
          <cell r="O1999">
            <v>4513.5200000000004</v>
          </cell>
        </row>
        <row r="2000">
          <cell r="A2000">
            <v>41927</v>
          </cell>
          <cell r="G2000" t="str">
            <v>shuttle</v>
          </cell>
          <cell r="O2000">
            <v>5675.8</v>
          </cell>
        </row>
        <row r="2001">
          <cell r="A2001">
            <v>41927</v>
          </cell>
          <cell r="G2001" t="str">
            <v>shuttle</v>
          </cell>
          <cell r="O2001">
            <v>6622.22</v>
          </cell>
        </row>
        <row r="2002">
          <cell r="A2002">
            <v>41927</v>
          </cell>
          <cell r="G2002" t="str">
            <v>shuttle</v>
          </cell>
          <cell r="O2002">
            <v>5819.65</v>
          </cell>
        </row>
        <row r="2003">
          <cell r="A2003">
            <v>41927</v>
          </cell>
          <cell r="G2003" t="str">
            <v>shuttle</v>
          </cell>
          <cell r="O2003">
            <v>5629.34</v>
          </cell>
        </row>
        <row r="2004">
          <cell r="A2004">
            <v>41927</v>
          </cell>
          <cell r="G2004" t="str">
            <v>shuttle</v>
          </cell>
          <cell r="O2004">
            <v>5536.3</v>
          </cell>
        </row>
        <row r="2005">
          <cell r="A2005">
            <v>41927</v>
          </cell>
          <cell r="G2005" t="str">
            <v>shuttle</v>
          </cell>
          <cell r="O2005">
            <v>3499.1</v>
          </cell>
        </row>
        <row r="2006">
          <cell r="A2006">
            <v>41927</v>
          </cell>
          <cell r="G2006" t="str">
            <v>shuttle</v>
          </cell>
          <cell r="O2006">
            <v>3845.92</v>
          </cell>
        </row>
        <row r="2007">
          <cell r="A2007">
            <v>41927</v>
          </cell>
          <cell r="G2007" t="str">
            <v>shuttle</v>
          </cell>
          <cell r="O2007">
            <v>3965.45</v>
          </cell>
        </row>
        <row r="2008">
          <cell r="A2008">
            <v>41927</v>
          </cell>
          <cell r="G2008" t="str">
            <v>shuttle</v>
          </cell>
          <cell r="O2008">
            <v>5624.24</v>
          </cell>
        </row>
        <row r="2009">
          <cell r="A2009">
            <v>41927</v>
          </cell>
          <cell r="G2009" t="str">
            <v>shuttle</v>
          </cell>
          <cell r="O2009">
            <v>5045.66</v>
          </cell>
        </row>
        <row r="2010">
          <cell r="A2010">
            <v>41927</v>
          </cell>
          <cell r="G2010" t="str">
            <v>shuttle</v>
          </cell>
          <cell r="O2010">
            <v>6096.3</v>
          </cell>
        </row>
        <row r="2011">
          <cell r="A2011">
            <v>41927</v>
          </cell>
          <cell r="G2011" t="str">
            <v>shuttle</v>
          </cell>
          <cell r="O2011">
            <v>6159.34</v>
          </cell>
        </row>
        <row r="2012">
          <cell r="A2012">
            <v>41927</v>
          </cell>
          <cell r="G2012" t="str">
            <v>shuttle</v>
          </cell>
          <cell r="O2012">
            <v>5942.38</v>
          </cell>
        </row>
        <row r="2013">
          <cell r="A2013">
            <v>41927</v>
          </cell>
          <cell r="G2013" t="str">
            <v>shuttle</v>
          </cell>
          <cell r="O2013">
            <v>4831</v>
          </cell>
        </row>
        <row r="2014">
          <cell r="A2014">
            <v>41927</v>
          </cell>
          <cell r="G2014" t="str">
            <v>shuttle</v>
          </cell>
          <cell r="O2014">
            <v>3264.9</v>
          </cell>
        </row>
        <row r="2015">
          <cell r="A2015">
            <v>41927</v>
          </cell>
          <cell r="G2015" t="str">
            <v>shuttle</v>
          </cell>
          <cell r="O2015">
            <v>5932.95</v>
          </cell>
        </row>
        <row r="2016">
          <cell r="A2016">
            <v>41958</v>
          </cell>
          <cell r="G2016" t="str">
            <v>unit</v>
          </cell>
          <cell r="O2016">
            <v>3559.04</v>
          </cell>
        </row>
        <row r="2017">
          <cell r="A2017">
            <v>41958</v>
          </cell>
          <cell r="G2017" t="str">
            <v>unit</v>
          </cell>
          <cell r="O2017">
            <v>3694.34</v>
          </cell>
        </row>
        <row r="2018">
          <cell r="A2018">
            <v>41958</v>
          </cell>
          <cell r="G2018" t="str">
            <v>unit</v>
          </cell>
          <cell r="O2018">
            <v>6748.9</v>
          </cell>
        </row>
        <row r="2019">
          <cell r="A2019">
            <v>41958</v>
          </cell>
          <cell r="G2019" t="str">
            <v>unit</v>
          </cell>
          <cell r="O2019">
            <v>4328.6000000000004</v>
          </cell>
        </row>
        <row r="2020">
          <cell r="A2020">
            <v>41958</v>
          </cell>
          <cell r="G2020" t="str">
            <v>unit</v>
          </cell>
          <cell r="O2020">
            <v>6238.48</v>
          </cell>
        </row>
        <row r="2021">
          <cell r="A2021">
            <v>41958</v>
          </cell>
          <cell r="G2021" t="str">
            <v>unit</v>
          </cell>
          <cell r="O2021">
            <v>4624.5</v>
          </cell>
        </row>
        <row r="2022">
          <cell r="A2022">
            <v>41958</v>
          </cell>
          <cell r="G2022" t="str">
            <v>unit</v>
          </cell>
          <cell r="O2022">
            <v>4953.38</v>
          </cell>
        </row>
        <row r="2023">
          <cell r="A2023">
            <v>41958</v>
          </cell>
          <cell r="G2023" t="str">
            <v>unit</v>
          </cell>
          <cell r="O2023">
            <v>3670.04</v>
          </cell>
        </row>
        <row r="2024">
          <cell r="A2024">
            <v>41958</v>
          </cell>
          <cell r="G2024" t="str">
            <v>unit</v>
          </cell>
          <cell r="O2024">
            <v>5264.7</v>
          </cell>
        </row>
        <row r="2025">
          <cell r="A2025">
            <v>41958</v>
          </cell>
          <cell r="G2025" t="str">
            <v>unit</v>
          </cell>
          <cell r="O2025">
            <v>2240.42</v>
          </cell>
        </row>
        <row r="2026">
          <cell r="A2026">
            <v>41958</v>
          </cell>
          <cell r="G2026" t="str">
            <v>unit</v>
          </cell>
          <cell r="O2026">
            <v>4503.5</v>
          </cell>
        </row>
        <row r="2027">
          <cell r="A2027">
            <v>41958</v>
          </cell>
          <cell r="G2027" t="str">
            <v>unit</v>
          </cell>
          <cell r="O2027">
            <v>3780.65</v>
          </cell>
        </row>
        <row r="2028">
          <cell r="A2028">
            <v>41958</v>
          </cell>
          <cell r="G2028" t="str">
            <v>unit</v>
          </cell>
          <cell r="O2028">
            <v>3520.84</v>
          </cell>
        </row>
        <row r="2029">
          <cell r="A2029">
            <v>41958</v>
          </cell>
          <cell r="G2029" t="str">
            <v>unit</v>
          </cell>
          <cell r="O2029">
            <v>5984.82</v>
          </cell>
        </row>
        <row r="2030">
          <cell r="A2030">
            <v>41958</v>
          </cell>
          <cell r="G2030" t="str">
            <v>unit</v>
          </cell>
          <cell r="O2030">
            <v>4071.3125</v>
          </cell>
        </row>
        <row r="2031">
          <cell r="A2031">
            <v>41958</v>
          </cell>
          <cell r="G2031" t="str">
            <v>unit</v>
          </cell>
          <cell r="O2031">
            <v>4083.75</v>
          </cell>
        </row>
        <row r="2032">
          <cell r="A2032">
            <v>41958</v>
          </cell>
          <cell r="G2032" t="str">
            <v>unit</v>
          </cell>
          <cell r="O2032">
            <v>5338.4</v>
          </cell>
        </row>
        <row r="2033">
          <cell r="A2033">
            <v>41958</v>
          </cell>
          <cell r="G2033" t="str">
            <v>unit</v>
          </cell>
          <cell r="O2033">
            <v>3686.65</v>
          </cell>
        </row>
        <row r="2034">
          <cell r="A2034">
            <v>41958</v>
          </cell>
          <cell r="G2034" t="str">
            <v>unit</v>
          </cell>
          <cell r="O2034">
            <v>4316.04</v>
          </cell>
        </row>
        <row r="2035">
          <cell r="A2035">
            <v>41958</v>
          </cell>
          <cell r="G2035" t="str">
            <v>shuttle</v>
          </cell>
          <cell r="O2035">
            <v>3968.4</v>
          </cell>
        </row>
        <row r="2036">
          <cell r="A2036">
            <v>41958</v>
          </cell>
          <cell r="G2036" t="str">
            <v>shuttle</v>
          </cell>
          <cell r="O2036">
            <v>3697.05</v>
          </cell>
        </row>
        <row r="2037">
          <cell r="A2037">
            <v>41958</v>
          </cell>
          <cell r="G2037" t="str">
            <v>shuttle</v>
          </cell>
          <cell r="O2037">
            <v>4505.3999999999996</v>
          </cell>
        </row>
        <row r="2038">
          <cell r="A2038">
            <v>41958</v>
          </cell>
          <cell r="G2038" t="str">
            <v>shuttle</v>
          </cell>
          <cell r="O2038">
            <v>5660.6</v>
          </cell>
        </row>
        <row r="2039">
          <cell r="A2039">
            <v>41958</v>
          </cell>
          <cell r="G2039" t="str">
            <v>shuttle</v>
          </cell>
          <cell r="O2039">
            <v>6606.39</v>
          </cell>
        </row>
        <row r="2040">
          <cell r="A2040">
            <v>41958</v>
          </cell>
          <cell r="G2040" t="str">
            <v>shuttle</v>
          </cell>
          <cell r="O2040">
            <v>5803.66</v>
          </cell>
        </row>
        <row r="2041">
          <cell r="A2041">
            <v>41958</v>
          </cell>
          <cell r="G2041" t="str">
            <v>shuttle</v>
          </cell>
          <cell r="O2041">
            <v>5610.83</v>
          </cell>
        </row>
        <row r="2042">
          <cell r="A2042">
            <v>41958</v>
          </cell>
          <cell r="G2042" t="str">
            <v>shuttle</v>
          </cell>
          <cell r="O2042">
            <v>5519.35</v>
          </cell>
        </row>
        <row r="2043">
          <cell r="A2043">
            <v>41958</v>
          </cell>
          <cell r="G2043" t="str">
            <v>shuttle</v>
          </cell>
          <cell r="O2043">
            <v>3489.04</v>
          </cell>
        </row>
        <row r="2044">
          <cell r="A2044">
            <v>41958</v>
          </cell>
          <cell r="G2044" t="str">
            <v>shuttle</v>
          </cell>
          <cell r="O2044">
            <v>3836.04</v>
          </cell>
        </row>
        <row r="2045">
          <cell r="A2045">
            <v>41958</v>
          </cell>
          <cell r="G2045" t="str">
            <v>shuttle</v>
          </cell>
          <cell r="O2045">
            <v>3957.58</v>
          </cell>
        </row>
        <row r="2046">
          <cell r="A2046">
            <v>41958</v>
          </cell>
          <cell r="G2046" t="str">
            <v>shuttle</v>
          </cell>
          <cell r="O2046">
            <v>5605.88</v>
          </cell>
        </row>
        <row r="2047">
          <cell r="A2047">
            <v>41958</v>
          </cell>
          <cell r="G2047" t="str">
            <v>shuttle</v>
          </cell>
          <cell r="O2047">
            <v>5026.67</v>
          </cell>
        </row>
        <row r="2048">
          <cell r="A2048">
            <v>41958</v>
          </cell>
          <cell r="G2048" t="str">
            <v>shuttle</v>
          </cell>
          <cell r="O2048">
            <v>6079.35</v>
          </cell>
        </row>
        <row r="2049">
          <cell r="A2049">
            <v>41958</v>
          </cell>
          <cell r="G2049" t="str">
            <v>shuttle</v>
          </cell>
          <cell r="O2049">
            <v>6140.83</v>
          </cell>
        </row>
        <row r="2050">
          <cell r="A2050">
            <v>41958</v>
          </cell>
          <cell r="G2050" t="str">
            <v>shuttle</v>
          </cell>
          <cell r="O2050">
            <v>5927.31</v>
          </cell>
        </row>
        <row r="2051">
          <cell r="A2051">
            <v>41958</v>
          </cell>
          <cell r="G2051" t="str">
            <v>shuttle</v>
          </cell>
          <cell r="O2051">
            <v>4819.3999999999996</v>
          </cell>
        </row>
        <row r="2052">
          <cell r="A2052">
            <v>41958</v>
          </cell>
          <cell r="G2052" t="str">
            <v>shuttle</v>
          </cell>
          <cell r="O2052">
            <v>3258.75</v>
          </cell>
        </row>
        <row r="2053">
          <cell r="A2053">
            <v>41958</v>
          </cell>
          <cell r="G2053" t="str">
            <v>shuttle</v>
          </cell>
          <cell r="O2053">
            <v>5916.58</v>
          </cell>
        </row>
        <row r="2054">
          <cell r="A2054">
            <v>41988</v>
          </cell>
          <cell r="G2054" t="str">
            <v>unit</v>
          </cell>
          <cell r="O2054">
            <v>3548.92</v>
          </cell>
        </row>
        <row r="2055">
          <cell r="A2055">
            <v>41988</v>
          </cell>
          <cell r="G2055" t="str">
            <v>unit</v>
          </cell>
          <cell r="O2055">
            <v>3685.4</v>
          </cell>
        </row>
        <row r="2056">
          <cell r="A2056">
            <v>41988</v>
          </cell>
          <cell r="G2056" t="str">
            <v>unit</v>
          </cell>
          <cell r="O2056">
            <v>6703</v>
          </cell>
        </row>
        <row r="2057">
          <cell r="A2057">
            <v>41988</v>
          </cell>
          <cell r="G2057" t="str">
            <v>unit</v>
          </cell>
          <cell r="O2057">
            <v>4310.8</v>
          </cell>
        </row>
        <row r="2058">
          <cell r="A2058">
            <v>41988</v>
          </cell>
          <cell r="G2058" t="str">
            <v>unit</v>
          </cell>
          <cell r="O2058">
            <v>6200.8</v>
          </cell>
        </row>
        <row r="2059">
          <cell r="A2059">
            <v>41988</v>
          </cell>
          <cell r="G2059" t="str">
            <v>unit</v>
          </cell>
          <cell r="O2059">
            <v>4605</v>
          </cell>
        </row>
        <row r="2060">
          <cell r="A2060">
            <v>41988</v>
          </cell>
          <cell r="G2060" t="str">
            <v>unit</v>
          </cell>
          <cell r="O2060">
            <v>4926.24</v>
          </cell>
        </row>
        <row r="2061">
          <cell r="A2061">
            <v>41988</v>
          </cell>
          <cell r="G2061" t="str">
            <v>unit</v>
          </cell>
          <cell r="O2061">
            <v>3649.92</v>
          </cell>
        </row>
        <row r="2062">
          <cell r="A2062">
            <v>41988</v>
          </cell>
          <cell r="G2062" t="str">
            <v>unit</v>
          </cell>
          <cell r="O2062">
            <v>5247.38</v>
          </cell>
        </row>
        <row r="2063">
          <cell r="A2063">
            <v>41988</v>
          </cell>
          <cell r="G2063" t="str">
            <v>unit</v>
          </cell>
          <cell r="O2063">
            <v>2236.16</v>
          </cell>
        </row>
        <row r="2064">
          <cell r="A2064">
            <v>41988</v>
          </cell>
          <cell r="G2064" t="str">
            <v>unit</v>
          </cell>
          <cell r="O2064">
            <v>4490.5</v>
          </cell>
        </row>
        <row r="2065">
          <cell r="A2065">
            <v>41988</v>
          </cell>
          <cell r="G2065" t="str">
            <v>unit</v>
          </cell>
          <cell r="O2065">
            <v>3772.31</v>
          </cell>
        </row>
        <row r="2066">
          <cell r="A2066">
            <v>41988</v>
          </cell>
          <cell r="G2066" t="str">
            <v>unit</v>
          </cell>
          <cell r="O2066">
            <v>3508.32</v>
          </cell>
        </row>
        <row r="2067">
          <cell r="A2067">
            <v>41988</v>
          </cell>
          <cell r="G2067" t="str">
            <v>unit</v>
          </cell>
          <cell r="O2067">
            <v>5948.36</v>
          </cell>
        </row>
        <row r="2068">
          <cell r="A2068">
            <v>41988</v>
          </cell>
          <cell r="G2068" t="str">
            <v>unit</v>
          </cell>
          <cell r="O2068">
            <v>4189.0384999999997</v>
          </cell>
        </row>
        <row r="2069">
          <cell r="A2069">
            <v>41988</v>
          </cell>
          <cell r="G2069" t="str">
            <v>unit</v>
          </cell>
          <cell r="O2069">
            <v>4071.45</v>
          </cell>
        </row>
        <row r="2070">
          <cell r="A2070">
            <v>41988</v>
          </cell>
          <cell r="G2070" t="str">
            <v>unit</v>
          </cell>
          <cell r="O2070">
            <v>5320.96</v>
          </cell>
        </row>
        <row r="2071">
          <cell r="A2071">
            <v>41988</v>
          </cell>
          <cell r="G2071" t="str">
            <v>unit</v>
          </cell>
          <cell r="O2071">
            <v>3678.31</v>
          </cell>
        </row>
        <row r="2072">
          <cell r="A2072">
            <v>41988</v>
          </cell>
          <cell r="G2072" t="str">
            <v>unit</v>
          </cell>
          <cell r="O2072">
            <v>4295.92</v>
          </cell>
        </row>
        <row r="2073">
          <cell r="A2073">
            <v>41988</v>
          </cell>
          <cell r="G2073" t="str">
            <v>shuttle</v>
          </cell>
          <cell r="O2073">
            <v>3942</v>
          </cell>
        </row>
        <row r="2074">
          <cell r="A2074">
            <v>41988</v>
          </cell>
          <cell r="G2074" t="str">
            <v>shuttle</v>
          </cell>
          <cell r="O2074">
            <v>3676.5</v>
          </cell>
        </row>
        <row r="2075">
          <cell r="A2075">
            <v>41988</v>
          </cell>
          <cell r="G2075" t="str">
            <v>shuttle</v>
          </cell>
          <cell r="O2075">
            <v>4489.16</v>
          </cell>
        </row>
        <row r="2076">
          <cell r="A2076">
            <v>41988</v>
          </cell>
          <cell r="G2076" t="str">
            <v>shuttle</v>
          </cell>
          <cell r="O2076">
            <v>5615</v>
          </cell>
        </row>
        <row r="2077">
          <cell r="A2077">
            <v>41988</v>
          </cell>
          <cell r="G2077" t="str">
            <v>shuttle</v>
          </cell>
          <cell r="O2077">
            <v>6558.9</v>
          </cell>
        </row>
        <row r="2078">
          <cell r="A2078">
            <v>41988</v>
          </cell>
          <cell r="G2078" t="str">
            <v>shuttle</v>
          </cell>
          <cell r="O2078">
            <v>5771.68</v>
          </cell>
        </row>
        <row r="2079">
          <cell r="A2079">
            <v>41988</v>
          </cell>
          <cell r="G2079" t="str">
            <v>shuttle</v>
          </cell>
          <cell r="O2079">
            <v>5555.3</v>
          </cell>
        </row>
        <row r="2080">
          <cell r="A2080">
            <v>41988</v>
          </cell>
          <cell r="G2080" t="str">
            <v>shuttle</v>
          </cell>
          <cell r="O2080">
            <v>5468.5</v>
          </cell>
        </row>
        <row r="2081">
          <cell r="A2081">
            <v>41988</v>
          </cell>
          <cell r="G2081" t="str">
            <v>shuttle</v>
          </cell>
          <cell r="O2081">
            <v>3468.92</v>
          </cell>
        </row>
        <row r="2082">
          <cell r="A2082">
            <v>41988</v>
          </cell>
          <cell r="G2082" t="str">
            <v>shuttle</v>
          </cell>
          <cell r="O2082">
            <v>3806.4</v>
          </cell>
        </row>
        <row r="2083">
          <cell r="A2083">
            <v>41988</v>
          </cell>
          <cell r="G2083" t="str">
            <v>shuttle</v>
          </cell>
          <cell r="O2083">
            <v>3941.84</v>
          </cell>
        </row>
        <row r="2084">
          <cell r="A2084">
            <v>41988</v>
          </cell>
          <cell r="G2084" t="str">
            <v>shuttle</v>
          </cell>
          <cell r="O2084">
            <v>5550.8</v>
          </cell>
        </row>
        <row r="2085">
          <cell r="A2085">
            <v>41988</v>
          </cell>
          <cell r="G2085" t="str">
            <v>shuttle</v>
          </cell>
          <cell r="O2085">
            <v>4969.7</v>
          </cell>
        </row>
        <row r="2086">
          <cell r="A2086">
            <v>41988</v>
          </cell>
          <cell r="G2086" t="str">
            <v>shuttle</v>
          </cell>
          <cell r="O2086">
            <v>6028.5</v>
          </cell>
        </row>
        <row r="2087">
          <cell r="A2087">
            <v>41988</v>
          </cell>
          <cell r="G2087" t="str">
            <v>shuttle</v>
          </cell>
          <cell r="O2087">
            <v>6085.3</v>
          </cell>
        </row>
        <row r="2088">
          <cell r="A2088">
            <v>41988</v>
          </cell>
          <cell r="G2088" t="str">
            <v>shuttle</v>
          </cell>
          <cell r="O2088">
            <v>5882.1</v>
          </cell>
        </row>
        <row r="2089">
          <cell r="A2089">
            <v>41988</v>
          </cell>
          <cell r="G2089" t="str">
            <v>shuttle</v>
          </cell>
          <cell r="O2089">
            <v>4796.2</v>
          </cell>
        </row>
        <row r="2090">
          <cell r="A2090">
            <v>41988</v>
          </cell>
          <cell r="G2090" t="str">
            <v>shuttle</v>
          </cell>
          <cell r="O2090">
            <v>3246.45</v>
          </cell>
        </row>
        <row r="2091">
          <cell r="A2091">
            <v>41988</v>
          </cell>
          <cell r="G2091" t="str">
            <v>shuttle</v>
          </cell>
          <cell r="O2091">
            <v>5883.84</v>
          </cell>
        </row>
        <row r="2092">
          <cell r="A2092">
            <v>42019</v>
          </cell>
          <cell r="G2092" t="str">
            <v>unit</v>
          </cell>
          <cell r="O2092">
            <v>3543.86</v>
          </cell>
        </row>
        <row r="2093">
          <cell r="A2093">
            <v>42019</v>
          </cell>
          <cell r="G2093" t="str">
            <v>unit</v>
          </cell>
          <cell r="O2093">
            <v>3682.42</v>
          </cell>
        </row>
        <row r="2094">
          <cell r="A2094">
            <v>42019</v>
          </cell>
          <cell r="G2094" t="str">
            <v>unit</v>
          </cell>
          <cell r="O2094">
            <v>6687.7</v>
          </cell>
        </row>
        <row r="2095">
          <cell r="A2095">
            <v>42019</v>
          </cell>
          <cell r="G2095" t="str">
            <v>unit</v>
          </cell>
          <cell r="O2095">
            <v>4301.8999999999996</v>
          </cell>
        </row>
        <row r="2096">
          <cell r="A2096">
            <v>42019</v>
          </cell>
          <cell r="G2096" t="str">
            <v>unit</v>
          </cell>
          <cell r="O2096">
            <v>6188.24</v>
          </cell>
        </row>
        <row r="2097">
          <cell r="A2097">
            <v>42019</v>
          </cell>
          <cell r="G2097" t="str">
            <v>unit</v>
          </cell>
          <cell r="O2097">
            <v>4595.25</v>
          </cell>
        </row>
        <row r="2098">
          <cell r="A2098">
            <v>42019</v>
          </cell>
          <cell r="G2098" t="str">
            <v>unit</v>
          </cell>
          <cell r="O2098">
            <v>4912.67</v>
          </cell>
        </row>
        <row r="2099">
          <cell r="A2099">
            <v>42019</v>
          </cell>
          <cell r="G2099" t="str">
            <v>unit</v>
          </cell>
          <cell r="O2099">
            <v>3639.86</v>
          </cell>
        </row>
        <row r="2100">
          <cell r="A2100">
            <v>42019</v>
          </cell>
          <cell r="G2100" t="str">
            <v>unit</v>
          </cell>
          <cell r="O2100">
            <v>5555</v>
          </cell>
        </row>
        <row r="2101">
          <cell r="A2101">
            <v>42019</v>
          </cell>
          <cell r="G2101" t="str">
            <v>unit</v>
          </cell>
          <cell r="O2101">
            <v>2234.0300000000002</v>
          </cell>
        </row>
        <row r="2102">
          <cell r="A2102">
            <v>42019</v>
          </cell>
          <cell r="G2102" t="str">
            <v>unit</v>
          </cell>
          <cell r="O2102">
            <v>4761</v>
          </cell>
        </row>
        <row r="2103">
          <cell r="A2103">
            <v>42019</v>
          </cell>
          <cell r="G2103" t="str">
            <v>unit</v>
          </cell>
          <cell r="O2103">
            <v>4104</v>
          </cell>
        </row>
        <row r="2104">
          <cell r="A2104">
            <v>42019</v>
          </cell>
          <cell r="G2104" t="str">
            <v>unit</v>
          </cell>
          <cell r="O2104">
            <v>3502.06</v>
          </cell>
        </row>
        <row r="2105">
          <cell r="A2105">
            <v>42019</v>
          </cell>
          <cell r="G2105" t="str">
            <v>unit</v>
          </cell>
          <cell r="O2105">
            <v>5417.13</v>
          </cell>
        </row>
        <row r="2106">
          <cell r="A2106">
            <v>42019</v>
          </cell>
          <cell r="G2106" t="str">
            <v>unit</v>
          </cell>
          <cell r="O2106">
            <v>4199.1459999999997</v>
          </cell>
        </row>
        <row r="2107">
          <cell r="A2107">
            <v>42019</v>
          </cell>
          <cell r="G2107" t="str">
            <v>unit</v>
          </cell>
          <cell r="O2107">
            <v>4676</v>
          </cell>
        </row>
        <row r="2108">
          <cell r="A2108">
            <v>42019</v>
          </cell>
          <cell r="G2108" t="str">
            <v>unit</v>
          </cell>
          <cell r="O2108">
            <v>5625</v>
          </cell>
        </row>
        <row r="2109">
          <cell r="A2109">
            <v>42019</v>
          </cell>
          <cell r="G2109" t="str">
            <v>unit</v>
          </cell>
          <cell r="O2109">
            <v>4368</v>
          </cell>
        </row>
        <row r="2110">
          <cell r="A2110">
            <v>42019</v>
          </cell>
          <cell r="G2110" t="str">
            <v>unit</v>
          </cell>
          <cell r="O2110">
            <v>4285.8599999999997</v>
          </cell>
        </row>
        <row r="2111">
          <cell r="A2111">
            <v>42019</v>
          </cell>
          <cell r="G2111" t="str">
            <v>shuttle</v>
          </cell>
          <cell r="O2111">
            <v>3933.2</v>
          </cell>
        </row>
        <row r="2112">
          <cell r="A2112">
            <v>42019</v>
          </cell>
          <cell r="G2112" t="str">
            <v>shuttle</v>
          </cell>
          <cell r="O2112">
            <v>3669.65</v>
          </cell>
        </row>
        <row r="2113">
          <cell r="A2113">
            <v>42019</v>
          </cell>
          <cell r="G2113" t="str">
            <v>shuttle</v>
          </cell>
          <cell r="O2113">
            <v>4723</v>
          </cell>
        </row>
        <row r="2114">
          <cell r="A2114">
            <v>42019</v>
          </cell>
          <cell r="G2114" t="str">
            <v>shuttle</v>
          </cell>
          <cell r="O2114">
            <v>5599.8</v>
          </cell>
        </row>
        <row r="2115">
          <cell r="A2115">
            <v>42019</v>
          </cell>
          <cell r="G2115" t="str">
            <v>shuttle</v>
          </cell>
          <cell r="O2115">
            <v>6543.07</v>
          </cell>
        </row>
        <row r="2116">
          <cell r="A2116">
            <v>42019</v>
          </cell>
          <cell r="G2116" t="str">
            <v>shuttle</v>
          </cell>
          <cell r="O2116">
            <v>5755.69</v>
          </cell>
        </row>
        <row r="2117">
          <cell r="A2117">
            <v>42019</v>
          </cell>
          <cell r="G2117" t="str">
            <v>shuttle</v>
          </cell>
          <cell r="O2117">
            <v>5536.79</v>
          </cell>
        </row>
        <row r="2118">
          <cell r="A2118">
            <v>42019</v>
          </cell>
          <cell r="G2118" t="str">
            <v>shuttle</v>
          </cell>
          <cell r="O2118">
            <v>5451.55</v>
          </cell>
        </row>
        <row r="2119">
          <cell r="A2119">
            <v>42019</v>
          </cell>
          <cell r="G2119" t="str">
            <v>shuttle</v>
          </cell>
          <cell r="O2119">
            <v>3458.86</v>
          </cell>
        </row>
        <row r="2120">
          <cell r="A2120">
            <v>42019</v>
          </cell>
          <cell r="G2120" t="str">
            <v>shuttle</v>
          </cell>
          <cell r="O2120">
            <v>3796.52</v>
          </cell>
        </row>
        <row r="2121">
          <cell r="A2121">
            <v>42019</v>
          </cell>
          <cell r="G2121" t="str">
            <v>shuttle</v>
          </cell>
          <cell r="O2121">
            <v>3933.97</v>
          </cell>
        </row>
        <row r="2122">
          <cell r="A2122">
            <v>42019</v>
          </cell>
          <cell r="G2122" t="str">
            <v>shuttle</v>
          </cell>
          <cell r="O2122">
            <v>5532.44</v>
          </cell>
        </row>
        <row r="2123">
          <cell r="A2123">
            <v>42019</v>
          </cell>
          <cell r="G2123" t="str">
            <v>shuttle</v>
          </cell>
          <cell r="O2123">
            <v>4950.71</v>
          </cell>
        </row>
        <row r="2124">
          <cell r="A2124">
            <v>42019</v>
          </cell>
          <cell r="G2124" t="str">
            <v>shuttle</v>
          </cell>
          <cell r="O2124">
            <v>6011.55</v>
          </cell>
        </row>
        <row r="2125">
          <cell r="A2125">
            <v>42019</v>
          </cell>
          <cell r="G2125" t="str">
            <v>shuttle</v>
          </cell>
          <cell r="O2125">
            <v>6066.79</v>
          </cell>
        </row>
        <row r="2126">
          <cell r="A2126">
            <v>42019</v>
          </cell>
          <cell r="G2126" t="str">
            <v>shuttle</v>
          </cell>
          <cell r="O2126">
            <v>5867.03</v>
          </cell>
        </row>
        <row r="2127">
          <cell r="A2127">
            <v>42019</v>
          </cell>
          <cell r="G2127" t="str">
            <v>shuttle</v>
          </cell>
          <cell r="O2127">
            <v>4784.6000000000004</v>
          </cell>
        </row>
        <row r="2128">
          <cell r="A2128">
            <v>42019</v>
          </cell>
          <cell r="G2128" t="str">
            <v>shuttle</v>
          </cell>
          <cell r="O2128">
            <v>3851</v>
          </cell>
        </row>
        <row r="2129">
          <cell r="A2129">
            <v>42019</v>
          </cell>
          <cell r="G2129" t="str">
            <v>shuttle</v>
          </cell>
          <cell r="O2129">
            <v>5867.47</v>
          </cell>
        </row>
        <row r="2130">
          <cell r="A2130">
            <v>42050</v>
          </cell>
          <cell r="G2130" t="str">
            <v>unit</v>
          </cell>
          <cell r="O2130">
            <v>3523.62</v>
          </cell>
        </row>
        <row r="2131">
          <cell r="A2131">
            <v>42050</v>
          </cell>
          <cell r="G2131" t="str">
            <v>unit</v>
          </cell>
          <cell r="O2131">
            <v>3596</v>
          </cell>
        </row>
        <row r="2132">
          <cell r="A2132">
            <v>42050</v>
          </cell>
          <cell r="G2132" t="str">
            <v>unit</v>
          </cell>
          <cell r="O2132">
            <v>6244</v>
          </cell>
        </row>
        <row r="2133">
          <cell r="A2133">
            <v>42050</v>
          </cell>
          <cell r="G2133" t="str">
            <v>unit</v>
          </cell>
          <cell r="O2133">
            <v>4266.3</v>
          </cell>
        </row>
        <row r="2134">
          <cell r="A2134">
            <v>42050</v>
          </cell>
          <cell r="G2134" t="str">
            <v>unit</v>
          </cell>
          <cell r="O2134">
            <v>5824</v>
          </cell>
        </row>
        <row r="2135">
          <cell r="A2135">
            <v>42050</v>
          </cell>
          <cell r="G2135" t="str">
            <v>unit</v>
          </cell>
          <cell r="O2135">
            <v>4556.25</v>
          </cell>
        </row>
        <row r="2136">
          <cell r="A2136">
            <v>42050</v>
          </cell>
          <cell r="G2136" t="str">
            <v>unit</v>
          </cell>
          <cell r="O2136">
            <v>4858.3900000000003</v>
          </cell>
        </row>
        <row r="2137">
          <cell r="A2137">
            <v>42050</v>
          </cell>
          <cell r="G2137" t="str">
            <v>unit</v>
          </cell>
          <cell r="O2137">
            <v>3599.62</v>
          </cell>
        </row>
        <row r="2138">
          <cell r="A2138">
            <v>42050</v>
          </cell>
          <cell r="G2138" t="str">
            <v>unit</v>
          </cell>
          <cell r="O2138">
            <v>5555</v>
          </cell>
        </row>
        <row r="2139">
          <cell r="A2139">
            <v>42050</v>
          </cell>
          <cell r="G2139" t="str">
            <v>unit</v>
          </cell>
          <cell r="O2139">
            <v>2225.5100000000002</v>
          </cell>
        </row>
        <row r="2140">
          <cell r="A2140">
            <v>42050</v>
          </cell>
          <cell r="G2140" t="str">
            <v>unit</v>
          </cell>
          <cell r="O2140">
            <v>4761</v>
          </cell>
        </row>
        <row r="2141">
          <cell r="A2141">
            <v>42050</v>
          </cell>
          <cell r="G2141" t="str">
            <v>unit</v>
          </cell>
          <cell r="O2141">
            <v>4104</v>
          </cell>
        </row>
        <row r="2142">
          <cell r="A2142">
            <v>42050</v>
          </cell>
          <cell r="G2142" t="str">
            <v>unit</v>
          </cell>
          <cell r="O2142">
            <v>3477.02</v>
          </cell>
        </row>
        <row r="2143">
          <cell r="A2143">
            <v>42050</v>
          </cell>
          <cell r="G2143" t="str">
            <v>unit</v>
          </cell>
          <cell r="O2143">
            <v>5344.21</v>
          </cell>
        </row>
        <row r="2144">
          <cell r="A2144">
            <v>42050</v>
          </cell>
          <cell r="G2144" t="str">
            <v>unit</v>
          </cell>
          <cell r="O2144">
            <v>4131.9575000000004</v>
          </cell>
        </row>
        <row r="2145">
          <cell r="A2145">
            <v>42050</v>
          </cell>
          <cell r="G2145" t="str">
            <v>unit</v>
          </cell>
          <cell r="O2145">
            <v>4676</v>
          </cell>
        </row>
        <row r="2146">
          <cell r="A2146">
            <v>42050</v>
          </cell>
          <cell r="G2146" t="str">
            <v>unit</v>
          </cell>
          <cell r="O2146">
            <v>5625</v>
          </cell>
        </row>
        <row r="2147">
          <cell r="A2147">
            <v>42050</v>
          </cell>
          <cell r="G2147" t="str">
            <v>unit</v>
          </cell>
          <cell r="O2147">
            <v>4368</v>
          </cell>
        </row>
        <row r="2148">
          <cell r="A2148">
            <v>42050</v>
          </cell>
          <cell r="G2148" t="str">
            <v>unit</v>
          </cell>
          <cell r="O2148">
            <v>4245.62</v>
          </cell>
        </row>
        <row r="2149">
          <cell r="A2149">
            <v>42050</v>
          </cell>
          <cell r="G2149" t="str">
            <v>shuttle</v>
          </cell>
          <cell r="O2149">
            <v>3678</v>
          </cell>
        </row>
        <row r="2150">
          <cell r="A2150">
            <v>42050</v>
          </cell>
          <cell r="G2150" t="str">
            <v>shuttle</v>
          </cell>
          <cell r="O2150">
            <v>3471</v>
          </cell>
        </row>
        <row r="2151">
          <cell r="A2151">
            <v>42050</v>
          </cell>
          <cell r="G2151" t="str">
            <v>shuttle</v>
          </cell>
          <cell r="O2151">
            <v>4723</v>
          </cell>
        </row>
        <row r="2152">
          <cell r="A2152">
            <v>42050</v>
          </cell>
          <cell r="G2152" t="str">
            <v>shuttle</v>
          </cell>
          <cell r="O2152">
            <v>5159</v>
          </cell>
        </row>
        <row r="2153">
          <cell r="A2153">
            <v>42050</v>
          </cell>
          <cell r="G2153" t="str">
            <v>shuttle</v>
          </cell>
          <cell r="O2153">
            <v>6084</v>
          </cell>
        </row>
        <row r="2154">
          <cell r="A2154">
            <v>42050</v>
          </cell>
          <cell r="G2154" t="str">
            <v>shuttle</v>
          </cell>
          <cell r="O2154">
            <v>5691.73</v>
          </cell>
        </row>
        <row r="2155">
          <cell r="A2155">
            <v>42050</v>
          </cell>
          <cell r="G2155" t="str">
            <v>shuttle</v>
          </cell>
          <cell r="O2155">
            <v>5000</v>
          </cell>
        </row>
        <row r="2156">
          <cell r="A2156">
            <v>42050</v>
          </cell>
          <cell r="G2156" t="str">
            <v>shuttle</v>
          </cell>
          <cell r="O2156">
            <v>4960</v>
          </cell>
        </row>
        <row r="2157">
          <cell r="A2157">
            <v>42050</v>
          </cell>
          <cell r="G2157" t="str">
            <v>shuttle</v>
          </cell>
          <cell r="O2157">
            <v>3418.62</v>
          </cell>
        </row>
        <row r="2158">
          <cell r="A2158">
            <v>42050</v>
          </cell>
          <cell r="G2158" t="str">
            <v>shuttle</v>
          </cell>
          <cell r="O2158">
            <v>3510</v>
          </cell>
        </row>
        <row r="2159">
          <cell r="A2159">
            <v>42050</v>
          </cell>
          <cell r="G2159" t="str">
            <v>shuttle</v>
          </cell>
          <cell r="O2159">
            <v>3902.49</v>
          </cell>
        </row>
        <row r="2160">
          <cell r="A2160">
            <v>42050</v>
          </cell>
          <cell r="G2160" t="str">
            <v>shuttle</v>
          </cell>
          <cell r="O2160">
            <v>5000</v>
          </cell>
        </row>
        <row r="2161">
          <cell r="A2161">
            <v>42050</v>
          </cell>
          <cell r="G2161" t="str">
            <v>shuttle</v>
          </cell>
          <cell r="O2161">
            <v>4400</v>
          </cell>
        </row>
        <row r="2162">
          <cell r="A2162">
            <v>42050</v>
          </cell>
          <cell r="G2162" t="str">
            <v>shuttle</v>
          </cell>
          <cell r="O2162">
            <v>5520</v>
          </cell>
        </row>
        <row r="2163">
          <cell r="A2163">
            <v>42050</v>
          </cell>
          <cell r="G2163" t="str">
            <v>shuttle</v>
          </cell>
          <cell r="O2163">
            <v>5530</v>
          </cell>
        </row>
        <row r="2164">
          <cell r="A2164">
            <v>42050</v>
          </cell>
          <cell r="G2164" t="str">
            <v>shuttle</v>
          </cell>
          <cell r="O2164">
            <v>5430</v>
          </cell>
        </row>
        <row r="2165">
          <cell r="A2165">
            <v>42050</v>
          </cell>
          <cell r="G2165" t="str">
            <v>shuttle</v>
          </cell>
          <cell r="O2165">
            <v>4738.2</v>
          </cell>
        </row>
        <row r="2166">
          <cell r="A2166">
            <v>42050</v>
          </cell>
          <cell r="G2166" t="str">
            <v>shuttle</v>
          </cell>
          <cell r="O2166">
            <v>3851</v>
          </cell>
        </row>
        <row r="2167">
          <cell r="A2167">
            <v>42050</v>
          </cell>
          <cell r="G2167" t="str">
            <v>shuttle</v>
          </cell>
          <cell r="O2167">
            <v>5801.99</v>
          </cell>
        </row>
        <row r="2168">
          <cell r="A2168">
            <v>42078</v>
          </cell>
          <cell r="G2168" t="str">
            <v>unit</v>
          </cell>
          <cell r="O2168">
            <v>3478.08</v>
          </cell>
        </row>
        <row r="2169">
          <cell r="A2169">
            <v>42078</v>
          </cell>
          <cell r="G2169" t="str">
            <v>unit</v>
          </cell>
          <cell r="O2169">
            <v>3596</v>
          </cell>
        </row>
        <row r="2170">
          <cell r="A2170">
            <v>42078</v>
          </cell>
          <cell r="G2170" t="str">
            <v>unit</v>
          </cell>
          <cell r="O2170">
            <v>6244</v>
          </cell>
        </row>
        <row r="2171">
          <cell r="A2171">
            <v>42078</v>
          </cell>
          <cell r="G2171" t="str">
            <v>unit</v>
          </cell>
          <cell r="O2171">
            <v>4186.2</v>
          </cell>
        </row>
        <row r="2172">
          <cell r="A2172">
            <v>42078</v>
          </cell>
          <cell r="G2172" t="str">
            <v>unit</v>
          </cell>
          <cell r="O2172">
            <v>5824</v>
          </cell>
        </row>
        <row r="2173">
          <cell r="A2173">
            <v>42078</v>
          </cell>
          <cell r="G2173" t="str">
            <v>unit</v>
          </cell>
          <cell r="O2173">
            <v>4468.5</v>
          </cell>
        </row>
        <row r="2174">
          <cell r="A2174">
            <v>42078</v>
          </cell>
          <cell r="G2174" t="str">
            <v>unit</v>
          </cell>
          <cell r="O2174">
            <v>4736.26</v>
          </cell>
        </row>
        <row r="2175">
          <cell r="A2175">
            <v>42078</v>
          </cell>
          <cell r="G2175" t="str">
            <v>unit</v>
          </cell>
          <cell r="O2175">
            <v>3509.08</v>
          </cell>
        </row>
        <row r="2176">
          <cell r="A2176">
            <v>42078</v>
          </cell>
          <cell r="G2176" t="str">
            <v>unit</v>
          </cell>
          <cell r="O2176">
            <v>5555</v>
          </cell>
        </row>
        <row r="2177">
          <cell r="A2177">
            <v>42078</v>
          </cell>
          <cell r="G2177" t="str">
            <v>unit</v>
          </cell>
          <cell r="O2177">
            <v>2206.34</v>
          </cell>
        </row>
        <row r="2178">
          <cell r="A2178">
            <v>42078</v>
          </cell>
          <cell r="G2178" t="str">
            <v>unit</v>
          </cell>
          <cell r="O2178">
            <v>4761</v>
          </cell>
        </row>
        <row r="2179">
          <cell r="A2179">
            <v>42078</v>
          </cell>
          <cell r="G2179" t="str">
            <v>unit</v>
          </cell>
          <cell r="O2179">
            <v>4104</v>
          </cell>
        </row>
        <row r="2180">
          <cell r="A2180">
            <v>42078</v>
          </cell>
          <cell r="G2180" t="str">
            <v>unit</v>
          </cell>
          <cell r="O2180">
            <v>3420.68</v>
          </cell>
        </row>
        <row r="2181">
          <cell r="A2181">
            <v>42078</v>
          </cell>
          <cell r="G2181" t="str">
            <v>unit</v>
          </cell>
          <cell r="O2181">
            <v>5180.1400000000003</v>
          </cell>
        </row>
        <row r="2182">
          <cell r="A2182">
            <v>42078</v>
          </cell>
          <cell r="G2182" t="str">
            <v>unit</v>
          </cell>
          <cell r="O2182">
            <v>3947.71</v>
          </cell>
        </row>
        <row r="2183">
          <cell r="A2183">
            <v>42078</v>
          </cell>
          <cell r="G2183" t="str">
            <v>unit</v>
          </cell>
          <cell r="O2183">
            <v>4676</v>
          </cell>
        </row>
        <row r="2184">
          <cell r="A2184">
            <v>42078</v>
          </cell>
          <cell r="G2184" t="str">
            <v>unit</v>
          </cell>
          <cell r="O2184">
            <v>5625</v>
          </cell>
        </row>
        <row r="2185">
          <cell r="A2185">
            <v>42078</v>
          </cell>
          <cell r="G2185" t="str">
            <v>unit</v>
          </cell>
          <cell r="O2185">
            <v>4368</v>
          </cell>
        </row>
        <row r="2186">
          <cell r="A2186">
            <v>42078</v>
          </cell>
          <cell r="G2186" t="str">
            <v>unit</v>
          </cell>
          <cell r="O2186">
            <v>4155.08</v>
          </cell>
        </row>
        <row r="2187">
          <cell r="A2187">
            <v>42078</v>
          </cell>
          <cell r="G2187" t="str">
            <v>shuttle</v>
          </cell>
          <cell r="O2187">
            <v>3678</v>
          </cell>
        </row>
        <row r="2188">
          <cell r="A2188">
            <v>42078</v>
          </cell>
          <cell r="G2188" t="str">
            <v>shuttle</v>
          </cell>
          <cell r="O2188">
            <v>3471</v>
          </cell>
        </row>
        <row r="2189">
          <cell r="A2189">
            <v>42078</v>
          </cell>
          <cell r="G2189" t="str">
            <v>shuttle</v>
          </cell>
          <cell r="O2189">
            <v>4723</v>
          </cell>
        </row>
        <row r="2190">
          <cell r="A2190">
            <v>42078</v>
          </cell>
          <cell r="G2190" t="str">
            <v>shuttle</v>
          </cell>
          <cell r="O2190">
            <v>5159</v>
          </cell>
        </row>
        <row r="2191">
          <cell r="A2191">
            <v>42078</v>
          </cell>
          <cell r="G2191" t="str">
            <v>shuttle</v>
          </cell>
          <cell r="O2191">
            <v>6084</v>
          </cell>
        </row>
        <row r="2192">
          <cell r="A2192">
            <v>42078</v>
          </cell>
          <cell r="G2192" t="str">
            <v>shuttle</v>
          </cell>
          <cell r="O2192">
            <v>5547.82</v>
          </cell>
        </row>
        <row r="2193">
          <cell r="A2193">
            <v>42078</v>
          </cell>
          <cell r="G2193" t="str">
            <v>shuttle</v>
          </cell>
          <cell r="O2193">
            <v>5000</v>
          </cell>
        </row>
        <row r="2194">
          <cell r="A2194">
            <v>42078</v>
          </cell>
          <cell r="G2194" t="str">
            <v>shuttle</v>
          </cell>
          <cell r="O2194">
            <v>4960</v>
          </cell>
        </row>
        <row r="2195">
          <cell r="A2195">
            <v>42078</v>
          </cell>
          <cell r="G2195" t="str">
            <v>shuttle</v>
          </cell>
          <cell r="O2195">
            <v>3328.08</v>
          </cell>
        </row>
        <row r="2196">
          <cell r="A2196">
            <v>42078</v>
          </cell>
          <cell r="G2196" t="str">
            <v>shuttle</v>
          </cell>
          <cell r="O2196">
            <v>3510</v>
          </cell>
        </row>
        <row r="2197">
          <cell r="A2197">
            <v>42078</v>
          </cell>
          <cell r="G2197" t="str">
            <v>shuttle</v>
          </cell>
          <cell r="O2197">
            <v>3831.66</v>
          </cell>
        </row>
        <row r="2198">
          <cell r="A2198">
            <v>42078</v>
          </cell>
          <cell r="G2198" t="str">
            <v>shuttle</v>
          </cell>
          <cell r="O2198">
            <v>5000</v>
          </cell>
        </row>
        <row r="2199">
          <cell r="A2199">
            <v>42078</v>
          </cell>
          <cell r="G2199" t="str">
            <v>shuttle</v>
          </cell>
          <cell r="O2199">
            <v>4400</v>
          </cell>
        </row>
        <row r="2200">
          <cell r="A2200">
            <v>42078</v>
          </cell>
          <cell r="G2200" t="str">
            <v>shuttle</v>
          </cell>
          <cell r="O2200">
            <v>5520</v>
          </cell>
        </row>
        <row r="2201">
          <cell r="A2201">
            <v>42078</v>
          </cell>
          <cell r="G2201" t="str">
            <v>shuttle</v>
          </cell>
          <cell r="O2201">
            <v>5530</v>
          </cell>
        </row>
        <row r="2202">
          <cell r="A2202">
            <v>42078</v>
          </cell>
          <cell r="G2202" t="str">
            <v>shuttle</v>
          </cell>
          <cell r="O2202">
            <v>5430</v>
          </cell>
        </row>
        <row r="2203">
          <cell r="A2203">
            <v>42078</v>
          </cell>
          <cell r="G2203" t="str">
            <v>shuttle</v>
          </cell>
          <cell r="O2203">
            <v>4008.8</v>
          </cell>
        </row>
        <row r="2204">
          <cell r="A2204">
            <v>42078</v>
          </cell>
          <cell r="G2204" t="str">
            <v>shuttle</v>
          </cell>
          <cell r="O2204">
            <v>3851</v>
          </cell>
        </row>
        <row r="2205">
          <cell r="A2205">
            <v>42078</v>
          </cell>
          <cell r="G2205" t="str">
            <v>shuttle</v>
          </cell>
          <cell r="O2205">
            <v>5394.66</v>
          </cell>
        </row>
        <row r="2206">
          <cell r="A2206">
            <v>42109</v>
          </cell>
          <cell r="G2206" t="str">
            <v>unit</v>
          </cell>
          <cell r="O2206">
            <v>3467.96</v>
          </cell>
        </row>
        <row r="2207">
          <cell r="A2207">
            <v>42109</v>
          </cell>
          <cell r="G2207" t="str">
            <v>unit</v>
          </cell>
          <cell r="O2207">
            <v>3596</v>
          </cell>
        </row>
        <row r="2208">
          <cell r="A2208">
            <v>42109</v>
          </cell>
          <cell r="G2208" t="str">
            <v>unit</v>
          </cell>
          <cell r="O2208">
            <v>6244</v>
          </cell>
        </row>
        <row r="2209">
          <cell r="A2209">
            <v>42109</v>
          </cell>
          <cell r="G2209" t="str">
            <v>unit</v>
          </cell>
          <cell r="O2209">
            <v>4168.3999999999996</v>
          </cell>
        </row>
        <row r="2210">
          <cell r="A2210">
            <v>42109</v>
          </cell>
          <cell r="G2210" t="str">
            <v>unit</v>
          </cell>
          <cell r="O2210">
            <v>5824</v>
          </cell>
        </row>
        <row r="2211">
          <cell r="A2211">
            <v>42109</v>
          </cell>
          <cell r="G2211" t="str">
            <v>unit</v>
          </cell>
          <cell r="O2211">
            <v>4449</v>
          </cell>
        </row>
        <row r="2212">
          <cell r="A2212">
            <v>42109</v>
          </cell>
          <cell r="G2212" t="str">
            <v>unit</v>
          </cell>
          <cell r="O2212">
            <v>4709.12</v>
          </cell>
        </row>
        <row r="2213">
          <cell r="A2213">
            <v>42109</v>
          </cell>
          <cell r="G2213" t="str">
            <v>unit</v>
          </cell>
          <cell r="O2213">
            <v>3488.96</v>
          </cell>
        </row>
        <row r="2214">
          <cell r="A2214">
            <v>42109</v>
          </cell>
          <cell r="G2214" t="str">
            <v>unit</v>
          </cell>
          <cell r="O2214">
            <v>5555</v>
          </cell>
        </row>
        <row r="2215">
          <cell r="A2215">
            <v>42109</v>
          </cell>
          <cell r="G2215" t="str">
            <v>unit</v>
          </cell>
          <cell r="O2215">
            <v>2202.08</v>
          </cell>
        </row>
        <row r="2216">
          <cell r="A2216">
            <v>42109</v>
          </cell>
          <cell r="G2216" t="str">
            <v>unit</v>
          </cell>
          <cell r="O2216">
            <v>4761</v>
          </cell>
        </row>
        <row r="2217">
          <cell r="A2217">
            <v>42109</v>
          </cell>
          <cell r="G2217" t="str">
            <v>unit</v>
          </cell>
          <cell r="O2217">
            <v>4104</v>
          </cell>
        </row>
        <row r="2218">
          <cell r="A2218">
            <v>42109</v>
          </cell>
          <cell r="G2218" t="str">
            <v>unit</v>
          </cell>
          <cell r="O2218">
            <v>3408.16</v>
          </cell>
        </row>
        <row r="2219">
          <cell r="A2219">
            <v>42109</v>
          </cell>
          <cell r="G2219" t="str">
            <v>unit</v>
          </cell>
          <cell r="O2219">
            <v>5143.68</v>
          </cell>
        </row>
        <row r="2220">
          <cell r="A2220">
            <v>42109</v>
          </cell>
          <cell r="G2220" t="str">
            <v>unit</v>
          </cell>
          <cell r="O2220">
            <v>3805.5434999999998</v>
          </cell>
        </row>
        <row r="2221">
          <cell r="A2221">
            <v>42109</v>
          </cell>
          <cell r="G2221" t="str">
            <v>unit</v>
          </cell>
          <cell r="O2221">
            <v>4676</v>
          </cell>
        </row>
        <row r="2222">
          <cell r="A2222">
            <v>42109</v>
          </cell>
          <cell r="G2222" t="str">
            <v>unit</v>
          </cell>
          <cell r="O2222">
            <v>5625</v>
          </cell>
        </row>
        <row r="2223">
          <cell r="A2223">
            <v>42109</v>
          </cell>
          <cell r="G2223" t="str">
            <v>unit</v>
          </cell>
          <cell r="O2223">
            <v>4368</v>
          </cell>
        </row>
        <row r="2224">
          <cell r="A2224">
            <v>42109</v>
          </cell>
          <cell r="G2224" t="str">
            <v>unit</v>
          </cell>
          <cell r="O2224">
            <v>4134.96</v>
          </cell>
        </row>
        <row r="2225">
          <cell r="A2225">
            <v>42109</v>
          </cell>
          <cell r="G2225" t="str">
            <v>shuttle</v>
          </cell>
          <cell r="O2225">
            <v>3678</v>
          </cell>
        </row>
        <row r="2226">
          <cell r="A2226">
            <v>42109</v>
          </cell>
          <cell r="G2226" t="str">
            <v>shuttle</v>
          </cell>
          <cell r="O2226">
            <v>3471</v>
          </cell>
        </row>
        <row r="2227">
          <cell r="A2227">
            <v>42109</v>
          </cell>
          <cell r="G2227" t="str">
            <v>shuttle</v>
          </cell>
          <cell r="O2227">
            <v>4723</v>
          </cell>
        </row>
        <row r="2228">
          <cell r="A2228">
            <v>42109</v>
          </cell>
          <cell r="G2228" t="str">
            <v>shuttle</v>
          </cell>
          <cell r="O2228">
            <v>5159</v>
          </cell>
        </row>
        <row r="2229">
          <cell r="A2229">
            <v>42109</v>
          </cell>
          <cell r="G2229" t="str">
            <v>shuttle</v>
          </cell>
          <cell r="O2229">
            <v>6084</v>
          </cell>
        </row>
        <row r="2230">
          <cell r="A2230">
            <v>42109</v>
          </cell>
          <cell r="G2230" t="str">
            <v>shuttle</v>
          </cell>
          <cell r="O2230">
            <v>5515.84</v>
          </cell>
        </row>
        <row r="2231">
          <cell r="A2231">
            <v>42109</v>
          </cell>
          <cell r="G2231" t="str">
            <v>shuttle</v>
          </cell>
          <cell r="O2231">
            <v>5000</v>
          </cell>
        </row>
        <row r="2232">
          <cell r="A2232">
            <v>42109</v>
          </cell>
          <cell r="G2232" t="str">
            <v>shuttle</v>
          </cell>
          <cell r="O2232">
            <v>4960</v>
          </cell>
        </row>
        <row r="2233">
          <cell r="A2233">
            <v>42109</v>
          </cell>
          <cell r="G2233" t="str">
            <v>shuttle</v>
          </cell>
          <cell r="O2233">
            <v>3307.96</v>
          </cell>
        </row>
        <row r="2234">
          <cell r="A2234">
            <v>42109</v>
          </cell>
          <cell r="G2234" t="str">
            <v>shuttle</v>
          </cell>
          <cell r="O2234">
            <v>3510</v>
          </cell>
        </row>
        <row r="2235">
          <cell r="A2235">
            <v>42109</v>
          </cell>
          <cell r="G2235" t="str">
            <v>shuttle</v>
          </cell>
          <cell r="O2235">
            <v>3815.92</v>
          </cell>
        </row>
        <row r="2236">
          <cell r="A2236">
            <v>42109</v>
          </cell>
          <cell r="G2236" t="str">
            <v>shuttle</v>
          </cell>
          <cell r="O2236">
            <v>5000</v>
          </cell>
        </row>
        <row r="2237">
          <cell r="A2237">
            <v>42109</v>
          </cell>
          <cell r="G2237" t="str">
            <v>shuttle</v>
          </cell>
          <cell r="O2237">
            <v>4400</v>
          </cell>
        </row>
        <row r="2238">
          <cell r="A2238">
            <v>42109</v>
          </cell>
          <cell r="G2238" t="str">
            <v>shuttle</v>
          </cell>
          <cell r="O2238">
            <v>5520</v>
          </cell>
        </row>
        <row r="2239">
          <cell r="A2239">
            <v>42109</v>
          </cell>
          <cell r="G2239" t="str">
            <v>shuttle</v>
          </cell>
          <cell r="O2239">
            <v>5530</v>
          </cell>
        </row>
        <row r="2240">
          <cell r="A2240">
            <v>42109</v>
          </cell>
          <cell r="G2240" t="str">
            <v>shuttle</v>
          </cell>
          <cell r="O2240">
            <v>5430</v>
          </cell>
        </row>
        <row r="2241">
          <cell r="A2241">
            <v>42109</v>
          </cell>
          <cell r="G2241" t="str">
            <v>shuttle</v>
          </cell>
          <cell r="O2241">
            <v>4610.6000000000004</v>
          </cell>
        </row>
        <row r="2242">
          <cell r="A2242">
            <v>42109</v>
          </cell>
          <cell r="G2242" t="str">
            <v>shuttle</v>
          </cell>
          <cell r="O2242">
            <v>3851</v>
          </cell>
        </row>
        <row r="2243">
          <cell r="A2243">
            <v>42109</v>
          </cell>
          <cell r="G2243" t="str">
            <v>shuttle</v>
          </cell>
          <cell r="O2243">
            <v>5621.92</v>
          </cell>
        </row>
        <row r="2244">
          <cell r="A2244">
            <v>42139</v>
          </cell>
          <cell r="G2244" t="str">
            <v>unit</v>
          </cell>
          <cell r="O2244">
            <v>3467.96</v>
          </cell>
        </row>
        <row r="2245">
          <cell r="A2245">
            <v>42139</v>
          </cell>
          <cell r="G2245" t="str">
            <v>unit</v>
          </cell>
          <cell r="O2245">
            <v>4143</v>
          </cell>
        </row>
        <row r="2246">
          <cell r="A2246">
            <v>42139</v>
          </cell>
          <cell r="G2246" t="str">
            <v>unit</v>
          </cell>
          <cell r="O2246">
            <v>6950</v>
          </cell>
        </row>
        <row r="2247">
          <cell r="A2247">
            <v>42139</v>
          </cell>
          <cell r="G2247" t="str">
            <v>unit</v>
          </cell>
          <cell r="O2247">
            <v>4168.3999999999996</v>
          </cell>
        </row>
        <row r="2248">
          <cell r="A2248">
            <v>42139</v>
          </cell>
          <cell r="G2248" t="str">
            <v>unit</v>
          </cell>
          <cell r="O2248">
            <v>6486</v>
          </cell>
        </row>
        <row r="2249">
          <cell r="A2249">
            <v>42139</v>
          </cell>
          <cell r="G2249" t="str">
            <v>unit</v>
          </cell>
          <cell r="O2249">
            <v>4449</v>
          </cell>
        </row>
        <row r="2250">
          <cell r="A2250">
            <v>42139</v>
          </cell>
          <cell r="G2250" t="str">
            <v>unit</v>
          </cell>
          <cell r="O2250">
            <v>4709.12</v>
          </cell>
        </row>
        <row r="2251">
          <cell r="A2251">
            <v>42139</v>
          </cell>
          <cell r="G2251" t="str">
            <v>unit</v>
          </cell>
          <cell r="O2251">
            <v>3488.96</v>
          </cell>
        </row>
        <row r="2252">
          <cell r="A2252">
            <v>42139</v>
          </cell>
          <cell r="G2252" t="str">
            <v>unit</v>
          </cell>
          <cell r="O2252">
            <v>5555</v>
          </cell>
        </row>
        <row r="2253">
          <cell r="A2253">
            <v>42139</v>
          </cell>
          <cell r="G2253" t="str">
            <v>unit</v>
          </cell>
          <cell r="O2253">
            <v>2202.08</v>
          </cell>
        </row>
        <row r="2254">
          <cell r="A2254">
            <v>42139</v>
          </cell>
          <cell r="G2254" t="str">
            <v>unit</v>
          </cell>
          <cell r="O2254">
            <v>4761</v>
          </cell>
        </row>
        <row r="2255">
          <cell r="A2255">
            <v>42139</v>
          </cell>
          <cell r="G2255" t="str">
            <v>unit</v>
          </cell>
          <cell r="O2255">
            <v>4104</v>
          </cell>
        </row>
        <row r="2256">
          <cell r="A2256">
            <v>42139</v>
          </cell>
          <cell r="G2256" t="str">
            <v>unit</v>
          </cell>
          <cell r="O2256">
            <v>3408.16</v>
          </cell>
        </row>
        <row r="2257">
          <cell r="A2257">
            <v>42139</v>
          </cell>
          <cell r="G2257" t="str">
            <v>unit</v>
          </cell>
          <cell r="O2257">
            <v>5143.68</v>
          </cell>
        </row>
        <row r="2258">
          <cell r="A2258">
            <v>42139</v>
          </cell>
          <cell r="G2258" t="str">
            <v>unit</v>
          </cell>
          <cell r="O2258">
            <v>3847.9250000000002</v>
          </cell>
        </row>
        <row r="2259">
          <cell r="A2259">
            <v>42139</v>
          </cell>
          <cell r="G2259" t="str">
            <v>unit</v>
          </cell>
          <cell r="O2259">
            <v>4676</v>
          </cell>
        </row>
        <row r="2260">
          <cell r="A2260">
            <v>42139</v>
          </cell>
          <cell r="G2260" t="str">
            <v>unit</v>
          </cell>
          <cell r="O2260">
            <v>5625</v>
          </cell>
        </row>
        <row r="2261">
          <cell r="A2261">
            <v>42139</v>
          </cell>
          <cell r="G2261" t="str">
            <v>unit</v>
          </cell>
          <cell r="O2261">
            <v>4368</v>
          </cell>
        </row>
        <row r="2262">
          <cell r="A2262">
            <v>42139</v>
          </cell>
          <cell r="G2262" t="str">
            <v>unit</v>
          </cell>
          <cell r="O2262">
            <v>4134.96</v>
          </cell>
        </row>
        <row r="2263">
          <cell r="A2263">
            <v>42139</v>
          </cell>
          <cell r="G2263" t="str">
            <v>shuttle</v>
          </cell>
          <cell r="O2263">
            <v>3953</v>
          </cell>
        </row>
        <row r="2264">
          <cell r="A2264">
            <v>42139</v>
          </cell>
          <cell r="G2264" t="str">
            <v>shuttle</v>
          </cell>
          <cell r="O2264">
            <v>3919</v>
          </cell>
        </row>
        <row r="2265">
          <cell r="A2265">
            <v>42139</v>
          </cell>
          <cell r="G2265" t="str">
            <v>shuttle</v>
          </cell>
          <cell r="O2265">
            <v>4723</v>
          </cell>
        </row>
        <row r="2266">
          <cell r="A2266">
            <v>42139</v>
          </cell>
          <cell r="G2266" t="str">
            <v>shuttle</v>
          </cell>
          <cell r="O2266">
            <v>5611</v>
          </cell>
        </row>
        <row r="2267">
          <cell r="A2267">
            <v>42139</v>
          </cell>
          <cell r="G2267" t="str">
            <v>shuttle</v>
          </cell>
          <cell r="O2267">
            <v>6532</v>
          </cell>
        </row>
        <row r="2268">
          <cell r="A2268">
            <v>42139</v>
          </cell>
          <cell r="G2268" t="str">
            <v>shuttle</v>
          </cell>
          <cell r="O2268">
            <v>5515.84</v>
          </cell>
        </row>
        <row r="2269">
          <cell r="A2269">
            <v>42139</v>
          </cell>
          <cell r="G2269" t="str">
            <v>shuttle</v>
          </cell>
          <cell r="O2269">
            <v>5180</v>
          </cell>
        </row>
        <row r="2270">
          <cell r="A2270">
            <v>42139</v>
          </cell>
          <cell r="G2270" t="str">
            <v>shuttle</v>
          </cell>
          <cell r="O2270">
            <v>5130</v>
          </cell>
        </row>
        <row r="2271">
          <cell r="A2271">
            <v>42139</v>
          </cell>
          <cell r="G2271" t="str">
            <v>shuttle</v>
          </cell>
          <cell r="O2271">
            <v>3307.96</v>
          </cell>
        </row>
        <row r="2272">
          <cell r="A2272">
            <v>42139</v>
          </cell>
          <cell r="G2272" t="str">
            <v>shuttle</v>
          </cell>
          <cell r="O2272">
            <v>3610</v>
          </cell>
        </row>
        <row r="2273">
          <cell r="A2273">
            <v>42139</v>
          </cell>
          <cell r="G2273" t="str">
            <v>shuttle</v>
          </cell>
          <cell r="O2273">
            <v>3815.92</v>
          </cell>
        </row>
        <row r="2274">
          <cell r="A2274">
            <v>42139</v>
          </cell>
          <cell r="G2274" t="str">
            <v>shuttle</v>
          </cell>
          <cell r="O2274">
            <v>5180</v>
          </cell>
        </row>
        <row r="2275">
          <cell r="A2275">
            <v>42139</v>
          </cell>
          <cell r="G2275" t="str">
            <v>shuttle</v>
          </cell>
          <cell r="O2275">
            <v>4600</v>
          </cell>
        </row>
        <row r="2276">
          <cell r="A2276">
            <v>42139</v>
          </cell>
          <cell r="G2276" t="str">
            <v>shuttle</v>
          </cell>
          <cell r="O2276">
            <v>5690</v>
          </cell>
        </row>
        <row r="2277">
          <cell r="A2277">
            <v>42139</v>
          </cell>
          <cell r="G2277" t="str">
            <v>shuttle</v>
          </cell>
          <cell r="O2277">
            <v>5710</v>
          </cell>
        </row>
        <row r="2278">
          <cell r="A2278">
            <v>42139</v>
          </cell>
          <cell r="G2278" t="str">
            <v>shuttle</v>
          </cell>
          <cell r="O2278">
            <v>5580</v>
          </cell>
        </row>
        <row r="2279">
          <cell r="A2279">
            <v>42139</v>
          </cell>
          <cell r="G2279" t="str">
            <v>shuttle</v>
          </cell>
          <cell r="O2279">
            <v>4610.6000000000004</v>
          </cell>
        </row>
        <row r="2280">
          <cell r="A2280">
            <v>42139</v>
          </cell>
          <cell r="G2280" t="str">
            <v>shuttle</v>
          </cell>
          <cell r="O2280">
            <v>3851</v>
          </cell>
        </row>
        <row r="2281">
          <cell r="A2281">
            <v>42139</v>
          </cell>
          <cell r="G2281" t="str">
            <v>shuttle</v>
          </cell>
          <cell r="O2281">
            <v>5621.92</v>
          </cell>
        </row>
        <row r="2282">
          <cell r="A2282">
            <v>42170</v>
          </cell>
          <cell r="G2282" t="str">
            <v>unit</v>
          </cell>
          <cell r="O2282">
            <v>3675.84</v>
          </cell>
        </row>
        <row r="2283">
          <cell r="A2283">
            <v>42170</v>
          </cell>
          <cell r="G2283" t="str">
            <v>unit</v>
          </cell>
          <cell r="O2283">
            <v>4143</v>
          </cell>
        </row>
        <row r="2284">
          <cell r="A2284">
            <v>42170</v>
          </cell>
          <cell r="G2284" t="str">
            <v>unit</v>
          </cell>
          <cell r="O2284">
            <v>6950</v>
          </cell>
        </row>
        <row r="2285">
          <cell r="A2285">
            <v>42170</v>
          </cell>
          <cell r="G2285" t="str">
            <v>unit</v>
          </cell>
          <cell r="O2285">
            <v>4367.6000000000004</v>
          </cell>
        </row>
        <row r="2286">
          <cell r="A2286">
            <v>42170</v>
          </cell>
          <cell r="G2286" t="str">
            <v>unit</v>
          </cell>
          <cell r="O2286">
            <v>6486</v>
          </cell>
        </row>
        <row r="2287">
          <cell r="A2287">
            <v>42170</v>
          </cell>
          <cell r="G2287" t="str">
            <v>unit</v>
          </cell>
          <cell r="O2287">
            <v>4647.5</v>
          </cell>
        </row>
        <row r="2288">
          <cell r="A2288">
            <v>42170</v>
          </cell>
          <cell r="G2288" t="str">
            <v>unit</v>
          </cell>
          <cell r="O2288">
            <v>4899.9799999999996</v>
          </cell>
        </row>
        <row r="2289">
          <cell r="A2289">
            <v>42170</v>
          </cell>
          <cell r="G2289" t="str">
            <v>unit</v>
          </cell>
          <cell r="O2289">
            <v>3468.84</v>
          </cell>
        </row>
        <row r="2290">
          <cell r="A2290">
            <v>42170</v>
          </cell>
          <cell r="G2290" t="str">
            <v>unit</v>
          </cell>
          <cell r="O2290">
            <v>5555</v>
          </cell>
        </row>
        <row r="2291">
          <cell r="A2291">
            <v>42170</v>
          </cell>
          <cell r="G2291" t="str">
            <v>unit</v>
          </cell>
          <cell r="O2291">
            <v>2197.8200000000002</v>
          </cell>
        </row>
        <row r="2292">
          <cell r="A2292">
            <v>42170</v>
          </cell>
          <cell r="G2292" t="str">
            <v>unit</v>
          </cell>
          <cell r="O2292">
            <v>4761</v>
          </cell>
        </row>
        <row r="2293">
          <cell r="A2293">
            <v>42170</v>
          </cell>
          <cell r="G2293" t="str">
            <v>unit</v>
          </cell>
          <cell r="O2293">
            <v>4104</v>
          </cell>
        </row>
        <row r="2294">
          <cell r="A2294">
            <v>42170</v>
          </cell>
          <cell r="G2294" t="str">
            <v>unit</v>
          </cell>
          <cell r="O2294">
            <v>3395.64</v>
          </cell>
        </row>
        <row r="2295">
          <cell r="A2295">
            <v>42170</v>
          </cell>
          <cell r="G2295" t="str">
            <v>unit</v>
          </cell>
          <cell r="O2295">
            <v>5107.22</v>
          </cell>
        </row>
        <row r="2296">
          <cell r="A2296">
            <v>42170</v>
          </cell>
          <cell r="G2296" t="str">
            <v>unit</v>
          </cell>
          <cell r="O2296">
            <v>3825.6509999999998</v>
          </cell>
        </row>
        <row r="2297">
          <cell r="A2297">
            <v>42170</v>
          </cell>
          <cell r="G2297" t="str">
            <v>unit</v>
          </cell>
          <cell r="O2297">
            <v>4676</v>
          </cell>
        </row>
        <row r="2298">
          <cell r="A2298">
            <v>42170</v>
          </cell>
          <cell r="G2298" t="str">
            <v>unit</v>
          </cell>
          <cell r="O2298">
            <v>5625</v>
          </cell>
        </row>
        <row r="2299">
          <cell r="A2299">
            <v>42170</v>
          </cell>
          <cell r="G2299" t="str">
            <v>unit</v>
          </cell>
          <cell r="O2299">
            <v>4368</v>
          </cell>
        </row>
        <row r="2300">
          <cell r="A2300">
            <v>42170</v>
          </cell>
          <cell r="G2300" t="str">
            <v>unit</v>
          </cell>
          <cell r="O2300">
            <v>4114.84</v>
          </cell>
        </row>
        <row r="2301">
          <cell r="A2301">
            <v>42170</v>
          </cell>
          <cell r="G2301" t="str">
            <v>shuttle</v>
          </cell>
          <cell r="O2301">
            <v>3953</v>
          </cell>
        </row>
        <row r="2302">
          <cell r="A2302">
            <v>42170</v>
          </cell>
          <cell r="G2302" t="str">
            <v>shuttle</v>
          </cell>
          <cell r="O2302">
            <v>3919</v>
          </cell>
        </row>
        <row r="2303">
          <cell r="A2303">
            <v>42170</v>
          </cell>
          <cell r="G2303" t="str">
            <v>shuttle</v>
          </cell>
          <cell r="O2303">
            <v>4723</v>
          </cell>
        </row>
        <row r="2304">
          <cell r="A2304">
            <v>42170</v>
          </cell>
          <cell r="G2304" t="str">
            <v>shuttle</v>
          </cell>
          <cell r="O2304">
            <v>5611</v>
          </cell>
        </row>
        <row r="2305">
          <cell r="A2305">
            <v>42170</v>
          </cell>
          <cell r="G2305" t="str">
            <v>shuttle</v>
          </cell>
          <cell r="O2305">
            <v>6532</v>
          </cell>
        </row>
        <row r="2306">
          <cell r="A2306">
            <v>42170</v>
          </cell>
          <cell r="G2306" t="str">
            <v>shuttle</v>
          </cell>
          <cell r="O2306">
            <v>5701.86</v>
          </cell>
        </row>
        <row r="2307">
          <cell r="A2307">
            <v>42170</v>
          </cell>
          <cell r="G2307" t="str">
            <v>shuttle</v>
          </cell>
          <cell r="O2307">
            <v>5180</v>
          </cell>
        </row>
        <row r="2308">
          <cell r="A2308">
            <v>42170</v>
          </cell>
          <cell r="G2308" t="str">
            <v>shuttle</v>
          </cell>
          <cell r="O2308">
            <v>5130</v>
          </cell>
        </row>
        <row r="2309">
          <cell r="A2309">
            <v>42170</v>
          </cell>
          <cell r="G2309" t="str">
            <v>shuttle</v>
          </cell>
          <cell r="O2309">
            <v>3287.84</v>
          </cell>
        </row>
        <row r="2310">
          <cell r="A2310">
            <v>42170</v>
          </cell>
          <cell r="G2310" t="str">
            <v>shuttle</v>
          </cell>
          <cell r="O2310">
            <v>3610</v>
          </cell>
        </row>
        <row r="2311">
          <cell r="A2311">
            <v>42170</v>
          </cell>
          <cell r="G2311" t="str">
            <v>shuttle</v>
          </cell>
          <cell r="O2311">
            <v>3800.18</v>
          </cell>
        </row>
        <row r="2312">
          <cell r="A2312">
            <v>42170</v>
          </cell>
          <cell r="G2312" t="str">
            <v>shuttle</v>
          </cell>
          <cell r="O2312">
            <v>5180</v>
          </cell>
        </row>
        <row r="2313">
          <cell r="A2313">
            <v>42170</v>
          </cell>
          <cell r="G2313" t="str">
            <v>shuttle</v>
          </cell>
          <cell r="O2313">
            <v>4600</v>
          </cell>
        </row>
        <row r="2314">
          <cell r="A2314">
            <v>42170</v>
          </cell>
          <cell r="G2314" t="str">
            <v>shuttle</v>
          </cell>
          <cell r="O2314">
            <v>5690</v>
          </cell>
        </row>
        <row r="2315">
          <cell r="A2315">
            <v>42170</v>
          </cell>
          <cell r="G2315" t="str">
            <v>shuttle</v>
          </cell>
          <cell r="O2315">
            <v>5710</v>
          </cell>
        </row>
        <row r="2316">
          <cell r="A2316">
            <v>42170</v>
          </cell>
          <cell r="G2316" t="str">
            <v>shuttle</v>
          </cell>
          <cell r="O2316">
            <v>5580</v>
          </cell>
        </row>
        <row r="2317">
          <cell r="A2317">
            <v>42170</v>
          </cell>
          <cell r="G2317" t="str">
            <v>shuttle</v>
          </cell>
          <cell r="O2317">
            <v>4587.3999999999996</v>
          </cell>
        </row>
        <row r="2318">
          <cell r="A2318">
            <v>42170</v>
          </cell>
          <cell r="G2318" t="str">
            <v>shuttle</v>
          </cell>
          <cell r="O2318">
            <v>3851</v>
          </cell>
        </row>
        <row r="2319">
          <cell r="A2319">
            <v>42170</v>
          </cell>
          <cell r="G2319" t="str">
            <v>shuttle</v>
          </cell>
          <cell r="O2319">
            <v>5589.18</v>
          </cell>
        </row>
        <row r="2320">
          <cell r="A2320">
            <v>42200</v>
          </cell>
          <cell r="G2320" t="str">
            <v>unit</v>
          </cell>
          <cell r="O2320">
            <v>3685.96</v>
          </cell>
        </row>
        <row r="2321">
          <cell r="A2321">
            <v>42200</v>
          </cell>
          <cell r="G2321" t="str">
            <v>unit</v>
          </cell>
          <cell r="O2321">
            <v>4143</v>
          </cell>
        </row>
        <row r="2322">
          <cell r="A2322">
            <v>42200</v>
          </cell>
          <cell r="G2322" t="str">
            <v>unit</v>
          </cell>
          <cell r="O2322">
            <v>6950</v>
          </cell>
        </row>
        <row r="2323">
          <cell r="A2323">
            <v>42200</v>
          </cell>
          <cell r="G2323" t="str">
            <v>unit</v>
          </cell>
          <cell r="O2323">
            <v>4385.3999999999996</v>
          </cell>
        </row>
        <row r="2324">
          <cell r="A2324">
            <v>42200</v>
          </cell>
          <cell r="G2324" t="str">
            <v>unit</v>
          </cell>
          <cell r="O2324">
            <v>6486</v>
          </cell>
        </row>
        <row r="2325">
          <cell r="A2325">
            <v>42200</v>
          </cell>
          <cell r="G2325" t="str">
            <v>unit</v>
          </cell>
          <cell r="O2325">
            <v>4667</v>
          </cell>
        </row>
        <row r="2326">
          <cell r="A2326">
            <v>42200</v>
          </cell>
          <cell r="G2326" t="str">
            <v>unit</v>
          </cell>
          <cell r="O2326">
            <v>4927.12</v>
          </cell>
        </row>
        <row r="2327">
          <cell r="A2327">
            <v>42200</v>
          </cell>
          <cell r="G2327" t="str">
            <v>unit</v>
          </cell>
          <cell r="O2327">
            <v>3488.96</v>
          </cell>
        </row>
        <row r="2328">
          <cell r="A2328">
            <v>42200</v>
          </cell>
          <cell r="G2328" t="str">
            <v>unit</v>
          </cell>
          <cell r="O2328">
            <v>5555</v>
          </cell>
        </row>
        <row r="2329">
          <cell r="A2329">
            <v>42200</v>
          </cell>
          <cell r="G2329" t="str">
            <v>unit</v>
          </cell>
          <cell r="O2329">
            <v>2202.08</v>
          </cell>
        </row>
        <row r="2330">
          <cell r="A2330">
            <v>42200</v>
          </cell>
          <cell r="G2330" t="str">
            <v>unit</v>
          </cell>
          <cell r="O2330">
            <v>4761</v>
          </cell>
        </row>
        <row r="2331">
          <cell r="A2331">
            <v>42200</v>
          </cell>
          <cell r="G2331" t="str">
            <v>unit</v>
          </cell>
          <cell r="O2331">
            <v>4104</v>
          </cell>
        </row>
        <row r="2332">
          <cell r="A2332">
            <v>42200</v>
          </cell>
          <cell r="G2332" t="str">
            <v>unit</v>
          </cell>
          <cell r="O2332">
            <v>3408.16</v>
          </cell>
        </row>
        <row r="2333">
          <cell r="A2333">
            <v>42200</v>
          </cell>
          <cell r="G2333" t="str">
            <v>unit</v>
          </cell>
          <cell r="O2333">
            <v>5143.68</v>
          </cell>
        </row>
        <row r="2334">
          <cell r="A2334">
            <v>42200</v>
          </cell>
          <cell r="G2334" t="str">
            <v>unit</v>
          </cell>
          <cell r="O2334">
            <v>3867.9250000000002</v>
          </cell>
        </row>
        <row r="2335">
          <cell r="A2335">
            <v>42200</v>
          </cell>
          <cell r="G2335" t="str">
            <v>unit</v>
          </cell>
          <cell r="O2335">
            <v>4676</v>
          </cell>
        </row>
        <row r="2336">
          <cell r="A2336">
            <v>42200</v>
          </cell>
          <cell r="G2336" t="str">
            <v>unit</v>
          </cell>
          <cell r="O2336">
            <v>5625</v>
          </cell>
        </row>
        <row r="2337">
          <cell r="A2337">
            <v>42200</v>
          </cell>
          <cell r="G2337" t="str">
            <v>unit</v>
          </cell>
          <cell r="O2337">
            <v>4368</v>
          </cell>
        </row>
        <row r="2338">
          <cell r="A2338">
            <v>42200</v>
          </cell>
          <cell r="G2338" t="str">
            <v>unit</v>
          </cell>
          <cell r="O2338">
            <v>4134.96</v>
          </cell>
        </row>
        <row r="2339">
          <cell r="A2339">
            <v>42200</v>
          </cell>
          <cell r="G2339" t="str">
            <v>shuttle</v>
          </cell>
          <cell r="O2339">
            <v>3953</v>
          </cell>
        </row>
        <row r="2340">
          <cell r="A2340">
            <v>42200</v>
          </cell>
          <cell r="G2340" t="str">
            <v>shuttle</v>
          </cell>
          <cell r="O2340">
            <v>3919</v>
          </cell>
        </row>
        <row r="2341">
          <cell r="A2341">
            <v>42200</v>
          </cell>
          <cell r="G2341" t="str">
            <v>shuttle</v>
          </cell>
          <cell r="O2341">
            <v>4723</v>
          </cell>
        </row>
        <row r="2342">
          <cell r="A2342">
            <v>42200</v>
          </cell>
          <cell r="G2342" t="str">
            <v>shuttle</v>
          </cell>
          <cell r="O2342">
            <v>5611</v>
          </cell>
        </row>
        <row r="2343">
          <cell r="A2343">
            <v>42200</v>
          </cell>
          <cell r="G2343" t="str">
            <v>shuttle</v>
          </cell>
          <cell r="O2343">
            <v>6532</v>
          </cell>
        </row>
        <row r="2344">
          <cell r="A2344">
            <v>42200</v>
          </cell>
          <cell r="G2344" t="str">
            <v>shuttle</v>
          </cell>
          <cell r="O2344">
            <v>5733.84</v>
          </cell>
        </row>
        <row r="2345">
          <cell r="A2345">
            <v>42200</v>
          </cell>
          <cell r="G2345" t="str">
            <v>shuttle</v>
          </cell>
          <cell r="O2345">
            <v>5180</v>
          </cell>
        </row>
        <row r="2346">
          <cell r="A2346">
            <v>42200</v>
          </cell>
          <cell r="G2346" t="str">
            <v>shuttle</v>
          </cell>
          <cell r="O2346">
            <v>5130</v>
          </cell>
        </row>
        <row r="2347">
          <cell r="A2347">
            <v>42200</v>
          </cell>
          <cell r="G2347" t="str">
            <v>shuttle</v>
          </cell>
          <cell r="O2347">
            <v>3307.96</v>
          </cell>
        </row>
        <row r="2348">
          <cell r="A2348">
            <v>42200</v>
          </cell>
          <cell r="G2348" t="str">
            <v>shuttle</v>
          </cell>
          <cell r="O2348">
            <v>3610</v>
          </cell>
        </row>
        <row r="2349">
          <cell r="A2349">
            <v>42200</v>
          </cell>
          <cell r="G2349" t="str">
            <v>shuttle</v>
          </cell>
          <cell r="O2349">
            <v>3815.92</v>
          </cell>
        </row>
        <row r="2350">
          <cell r="A2350">
            <v>42200</v>
          </cell>
          <cell r="G2350" t="str">
            <v>shuttle</v>
          </cell>
          <cell r="O2350">
            <v>5180</v>
          </cell>
        </row>
        <row r="2351">
          <cell r="A2351">
            <v>42200</v>
          </cell>
          <cell r="G2351" t="str">
            <v>shuttle</v>
          </cell>
          <cell r="O2351">
            <v>4600</v>
          </cell>
        </row>
        <row r="2352">
          <cell r="A2352">
            <v>42200</v>
          </cell>
          <cell r="G2352" t="str">
            <v>shuttle</v>
          </cell>
          <cell r="O2352">
            <v>5690</v>
          </cell>
        </row>
        <row r="2353">
          <cell r="A2353">
            <v>42200</v>
          </cell>
          <cell r="G2353" t="str">
            <v>shuttle</v>
          </cell>
          <cell r="O2353">
            <v>5710</v>
          </cell>
        </row>
        <row r="2354">
          <cell r="A2354">
            <v>42200</v>
          </cell>
          <cell r="G2354" t="str">
            <v>shuttle</v>
          </cell>
          <cell r="O2354">
            <v>5580</v>
          </cell>
        </row>
        <row r="2355">
          <cell r="A2355">
            <v>42200</v>
          </cell>
          <cell r="G2355" t="str">
            <v>shuttle</v>
          </cell>
          <cell r="O2355">
            <v>4610.6000000000004</v>
          </cell>
        </row>
        <row r="2356">
          <cell r="A2356">
            <v>42200</v>
          </cell>
          <cell r="G2356" t="str">
            <v>shuttle</v>
          </cell>
          <cell r="O2356">
            <v>3851</v>
          </cell>
        </row>
        <row r="2357">
          <cell r="A2357">
            <v>42200</v>
          </cell>
          <cell r="G2357" t="str">
            <v>shuttle</v>
          </cell>
          <cell r="O2357">
            <v>5621.92</v>
          </cell>
        </row>
        <row r="2358">
          <cell r="A2358">
            <v>42231</v>
          </cell>
          <cell r="G2358" t="str">
            <v>unit</v>
          </cell>
          <cell r="O2358">
            <v>3685.96</v>
          </cell>
        </row>
        <row r="2359">
          <cell r="A2359">
            <v>42231</v>
          </cell>
          <cell r="G2359" t="str">
            <v>unit</v>
          </cell>
          <cell r="O2359">
            <v>4143</v>
          </cell>
        </row>
        <row r="2360">
          <cell r="A2360">
            <v>42231</v>
          </cell>
          <cell r="G2360" t="str">
            <v>unit</v>
          </cell>
          <cell r="O2360">
            <v>6950</v>
          </cell>
        </row>
        <row r="2361">
          <cell r="A2361">
            <v>42231</v>
          </cell>
          <cell r="G2361" t="str">
            <v>unit</v>
          </cell>
          <cell r="O2361">
            <v>4385.3999999999996</v>
          </cell>
        </row>
        <row r="2362">
          <cell r="A2362">
            <v>42231</v>
          </cell>
          <cell r="G2362" t="str">
            <v>unit</v>
          </cell>
          <cell r="O2362">
            <v>6486</v>
          </cell>
        </row>
        <row r="2363">
          <cell r="A2363">
            <v>42231</v>
          </cell>
          <cell r="G2363" t="str">
            <v>unit</v>
          </cell>
          <cell r="O2363">
            <v>4667</v>
          </cell>
        </row>
        <row r="2364">
          <cell r="A2364">
            <v>42231</v>
          </cell>
          <cell r="G2364" t="str">
            <v>unit</v>
          </cell>
          <cell r="O2364">
            <v>4927.12</v>
          </cell>
        </row>
        <row r="2365">
          <cell r="A2365">
            <v>42231</v>
          </cell>
          <cell r="G2365" t="str">
            <v>unit</v>
          </cell>
          <cell r="O2365">
            <v>3488.96</v>
          </cell>
        </row>
        <row r="2366">
          <cell r="A2366">
            <v>42231</v>
          </cell>
          <cell r="G2366" t="str">
            <v>unit</v>
          </cell>
          <cell r="O2366">
            <v>5555</v>
          </cell>
        </row>
        <row r="2367">
          <cell r="A2367">
            <v>42231</v>
          </cell>
          <cell r="G2367" t="str">
            <v>unit</v>
          </cell>
          <cell r="O2367">
            <v>2202.08</v>
          </cell>
        </row>
        <row r="2368">
          <cell r="A2368">
            <v>42231</v>
          </cell>
          <cell r="G2368" t="str">
            <v>unit</v>
          </cell>
          <cell r="O2368">
            <v>4761</v>
          </cell>
        </row>
        <row r="2369">
          <cell r="A2369">
            <v>42231</v>
          </cell>
          <cell r="G2369" t="str">
            <v>unit</v>
          </cell>
          <cell r="O2369">
            <v>4104</v>
          </cell>
        </row>
        <row r="2370">
          <cell r="A2370">
            <v>42231</v>
          </cell>
          <cell r="G2370" t="str">
            <v>unit</v>
          </cell>
          <cell r="O2370">
            <v>3408.16</v>
          </cell>
        </row>
        <row r="2371">
          <cell r="A2371">
            <v>42231</v>
          </cell>
          <cell r="G2371" t="str">
            <v>unit</v>
          </cell>
          <cell r="O2371">
            <v>5143.68</v>
          </cell>
        </row>
        <row r="2372">
          <cell r="A2372">
            <v>42231</v>
          </cell>
          <cell r="G2372" t="str">
            <v>unit</v>
          </cell>
          <cell r="O2372">
            <v>3947.9250000000002</v>
          </cell>
        </row>
        <row r="2373">
          <cell r="A2373">
            <v>42231</v>
          </cell>
          <cell r="G2373" t="str">
            <v>unit</v>
          </cell>
          <cell r="O2373">
            <v>4676</v>
          </cell>
        </row>
        <row r="2374">
          <cell r="A2374">
            <v>42231</v>
          </cell>
          <cell r="G2374" t="str">
            <v>unit</v>
          </cell>
          <cell r="O2374">
            <v>5625</v>
          </cell>
        </row>
        <row r="2375">
          <cell r="A2375">
            <v>42231</v>
          </cell>
          <cell r="G2375" t="str">
            <v>unit</v>
          </cell>
          <cell r="O2375">
            <v>4368</v>
          </cell>
        </row>
        <row r="2376">
          <cell r="A2376">
            <v>42231</v>
          </cell>
          <cell r="G2376" t="str">
            <v>unit</v>
          </cell>
          <cell r="O2376">
            <v>4134.96</v>
          </cell>
        </row>
        <row r="2377">
          <cell r="A2377">
            <v>42231</v>
          </cell>
          <cell r="G2377" t="str">
            <v>shuttle</v>
          </cell>
          <cell r="O2377">
            <v>3953</v>
          </cell>
        </row>
        <row r="2378">
          <cell r="A2378">
            <v>42231</v>
          </cell>
          <cell r="G2378" t="str">
            <v>shuttle</v>
          </cell>
          <cell r="O2378">
            <v>3919</v>
          </cell>
        </row>
        <row r="2379">
          <cell r="A2379">
            <v>42231</v>
          </cell>
          <cell r="G2379" t="str">
            <v>shuttle</v>
          </cell>
          <cell r="O2379">
            <v>4723</v>
          </cell>
        </row>
        <row r="2380">
          <cell r="A2380">
            <v>42231</v>
          </cell>
          <cell r="G2380" t="str">
            <v>shuttle</v>
          </cell>
          <cell r="O2380">
            <v>5611</v>
          </cell>
        </row>
        <row r="2381">
          <cell r="A2381">
            <v>42231</v>
          </cell>
          <cell r="G2381" t="str">
            <v>shuttle</v>
          </cell>
          <cell r="O2381">
            <v>6532</v>
          </cell>
        </row>
        <row r="2382">
          <cell r="A2382">
            <v>42231</v>
          </cell>
          <cell r="G2382" t="str">
            <v>shuttle</v>
          </cell>
          <cell r="O2382">
            <v>5733.84</v>
          </cell>
        </row>
        <row r="2383">
          <cell r="A2383">
            <v>42231</v>
          </cell>
          <cell r="G2383" t="str">
            <v>shuttle</v>
          </cell>
          <cell r="O2383">
            <v>5180</v>
          </cell>
        </row>
        <row r="2384">
          <cell r="A2384">
            <v>42231</v>
          </cell>
          <cell r="G2384" t="str">
            <v>shuttle</v>
          </cell>
          <cell r="O2384">
            <v>5130</v>
          </cell>
        </row>
        <row r="2385">
          <cell r="A2385">
            <v>42231</v>
          </cell>
          <cell r="G2385" t="str">
            <v>shuttle</v>
          </cell>
          <cell r="O2385">
            <v>3307.96</v>
          </cell>
        </row>
        <row r="2386">
          <cell r="A2386">
            <v>42231</v>
          </cell>
          <cell r="G2386" t="str">
            <v>shuttle</v>
          </cell>
          <cell r="O2386">
            <v>3610</v>
          </cell>
        </row>
        <row r="2387">
          <cell r="A2387">
            <v>42231</v>
          </cell>
          <cell r="G2387" t="str">
            <v>shuttle</v>
          </cell>
          <cell r="O2387">
            <v>3815.92</v>
          </cell>
        </row>
        <row r="2388">
          <cell r="A2388">
            <v>42231</v>
          </cell>
          <cell r="G2388" t="str">
            <v>shuttle</v>
          </cell>
          <cell r="O2388">
            <v>5180</v>
          </cell>
        </row>
        <row r="2389">
          <cell r="A2389">
            <v>42231</v>
          </cell>
          <cell r="G2389" t="str">
            <v>shuttle</v>
          </cell>
          <cell r="O2389">
            <v>4600</v>
          </cell>
        </row>
        <row r="2390">
          <cell r="A2390">
            <v>42231</v>
          </cell>
          <cell r="G2390" t="str">
            <v>shuttle</v>
          </cell>
          <cell r="O2390">
            <v>5690</v>
          </cell>
        </row>
        <row r="2391">
          <cell r="A2391">
            <v>42231</v>
          </cell>
          <cell r="G2391" t="str">
            <v>shuttle</v>
          </cell>
          <cell r="O2391">
            <v>5710</v>
          </cell>
        </row>
        <row r="2392">
          <cell r="A2392">
            <v>42231</v>
          </cell>
          <cell r="G2392" t="str">
            <v>shuttle</v>
          </cell>
          <cell r="O2392">
            <v>5580</v>
          </cell>
        </row>
        <row r="2393">
          <cell r="A2393">
            <v>42231</v>
          </cell>
          <cell r="G2393" t="str">
            <v>shuttle</v>
          </cell>
          <cell r="O2393">
            <v>4610.6000000000004</v>
          </cell>
        </row>
        <row r="2394">
          <cell r="A2394">
            <v>42231</v>
          </cell>
          <cell r="G2394" t="str">
            <v>shuttle</v>
          </cell>
          <cell r="O2394">
            <v>3851</v>
          </cell>
        </row>
        <row r="2395">
          <cell r="A2395">
            <v>42231</v>
          </cell>
          <cell r="G2395" t="str">
            <v>shuttle</v>
          </cell>
          <cell r="O2395">
            <v>5621.92</v>
          </cell>
        </row>
        <row r="2396">
          <cell r="A2396">
            <v>42262</v>
          </cell>
          <cell r="G2396" t="str">
            <v>unit</v>
          </cell>
          <cell r="O2396">
            <v>3675.84</v>
          </cell>
        </row>
        <row r="2397">
          <cell r="A2397">
            <v>42262</v>
          </cell>
          <cell r="G2397" t="str">
            <v>unit</v>
          </cell>
          <cell r="O2397">
            <v>3563</v>
          </cell>
        </row>
        <row r="2398">
          <cell r="A2398">
            <v>42262</v>
          </cell>
          <cell r="G2398" t="str">
            <v>unit</v>
          </cell>
          <cell r="O2398">
            <v>6950</v>
          </cell>
        </row>
        <row r="2399">
          <cell r="A2399">
            <v>42262</v>
          </cell>
          <cell r="G2399" t="str">
            <v>unit</v>
          </cell>
          <cell r="O2399">
            <v>4367.6000000000004</v>
          </cell>
        </row>
        <row r="2400">
          <cell r="A2400">
            <v>42262</v>
          </cell>
          <cell r="G2400" t="str">
            <v>unit</v>
          </cell>
          <cell r="O2400">
            <v>6486</v>
          </cell>
        </row>
        <row r="2401">
          <cell r="A2401">
            <v>42262</v>
          </cell>
          <cell r="G2401" t="str">
            <v>unit</v>
          </cell>
          <cell r="O2401">
            <v>4647.5</v>
          </cell>
        </row>
        <row r="2402">
          <cell r="A2402">
            <v>42262</v>
          </cell>
          <cell r="G2402" t="str">
            <v>unit</v>
          </cell>
          <cell r="O2402">
            <v>4899.9799999999996</v>
          </cell>
        </row>
        <row r="2403">
          <cell r="A2403">
            <v>42262</v>
          </cell>
          <cell r="G2403" t="str">
            <v>unit</v>
          </cell>
          <cell r="O2403">
            <v>3468.84</v>
          </cell>
        </row>
        <row r="2404">
          <cell r="A2404">
            <v>42262</v>
          </cell>
          <cell r="G2404" t="str">
            <v>unit</v>
          </cell>
          <cell r="O2404">
            <v>5555</v>
          </cell>
        </row>
        <row r="2405">
          <cell r="A2405">
            <v>42262</v>
          </cell>
          <cell r="G2405" t="str">
            <v>unit</v>
          </cell>
          <cell r="O2405">
            <v>2197.8200000000002</v>
          </cell>
        </row>
        <row r="2406">
          <cell r="A2406">
            <v>42262</v>
          </cell>
          <cell r="G2406" t="str">
            <v>unit</v>
          </cell>
          <cell r="O2406">
            <v>4761</v>
          </cell>
        </row>
        <row r="2407">
          <cell r="A2407">
            <v>42262</v>
          </cell>
          <cell r="G2407" t="str">
            <v>unit</v>
          </cell>
          <cell r="O2407">
            <v>4104</v>
          </cell>
        </row>
        <row r="2408">
          <cell r="A2408">
            <v>42262</v>
          </cell>
          <cell r="G2408" t="str">
            <v>unit</v>
          </cell>
          <cell r="O2408">
            <v>3395.64</v>
          </cell>
        </row>
        <row r="2409">
          <cell r="A2409">
            <v>42262</v>
          </cell>
          <cell r="G2409" t="str">
            <v>unit</v>
          </cell>
          <cell r="O2409">
            <v>5107.22</v>
          </cell>
        </row>
        <row r="2410">
          <cell r="A2410">
            <v>42262</v>
          </cell>
          <cell r="G2410" t="str">
            <v>unit</v>
          </cell>
          <cell r="O2410">
            <v>3970.6509999999998</v>
          </cell>
        </row>
        <row r="2411">
          <cell r="A2411">
            <v>42262</v>
          </cell>
          <cell r="G2411" t="str">
            <v>unit</v>
          </cell>
          <cell r="O2411">
            <v>4676</v>
          </cell>
        </row>
        <row r="2412">
          <cell r="A2412">
            <v>42262</v>
          </cell>
          <cell r="G2412" t="str">
            <v>unit</v>
          </cell>
          <cell r="O2412">
            <v>5625</v>
          </cell>
        </row>
        <row r="2413">
          <cell r="A2413">
            <v>42262</v>
          </cell>
          <cell r="G2413" t="str">
            <v>unit</v>
          </cell>
          <cell r="O2413">
            <v>4368</v>
          </cell>
        </row>
        <row r="2414">
          <cell r="A2414">
            <v>42262</v>
          </cell>
          <cell r="G2414" t="str">
            <v>unit</v>
          </cell>
          <cell r="O2414">
            <v>4114.84</v>
          </cell>
        </row>
        <row r="2415">
          <cell r="A2415">
            <v>42262</v>
          </cell>
          <cell r="G2415" t="str">
            <v>shuttle</v>
          </cell>
          <cell r="O2415">
            <v>3953</v>
          </cell>
        </row>
        <row r="2416">
          <cell r="A2416">
            <v>42262</v>
          </cell>
          <cell r="G2416" t="str">
            <v>shuttle</v>
          </cell>
          <cell r="O2416">
            <v>3919</v>
          </cell>
        </row>
        <row r="2417">
          <cell r="A2417">
            <v>42262</v>
          </cell>
          <cell r="G2417" t="str">
            <v>shuttle</v>
          </cell>
          <cell r="O2417">
            <v>4723</v>
          </cell>
        </row>
        <row r="2418">
          <cell r="A2418">
            <v>42262</v>
          </cell>
          <cell r="G2418" t="str">
            <v>shuttle</v>
          </cell>
          <cell r="O2418">
            <v>5611</v>
          </cell>
        </row>
        <row r="2419">
          <cell r="A2419">
            <v>42262</v>
          </cell>
          <cell r="G2419" t="str">
            <v>shuttle</v>
          </cell>
          <cell r="O2419">
            <v>6532</v>
          </cell>
        </row>
        <row r="2420">
          <cell r="A2420">
            <v>42262</v>
          </cell>
          <cell r="G2420" t="str">
            <v>shuttle</v>
          </cell>
          <cell r="O2420">
            <v>5701.86</v>
          </cell>
        </row>
        <row r="2421">
          <cell r="A2421">
            <v>42262</v>
          </cell>
          <cell r="G2421" t="str">
            <v>shuttle</v>
          </cell>
          <cell r="O2421">
            <v>5180</v>
          </cell>
        </row>
        <row r="2422">
          <cell r="A2422">
            <v>42262</v>
          </cell>
          <cell r="G2422" t="str">
            <v>shuttle</v>
          </cell>
          <cell r="O2422">
            <v>5130</v>
          </cell>
        </row>
        <row r="2423">
          <cell r="A2423">
            <v>42262</v>
          </cell>
          <cell r="G2423" t="str">
            <v>shuttle</v>
          </cell>
          <cell r="O2423">
            <v>3287.84</v>
          </cell>
        </row>
        <row r="2424">
          <cell r="A2424">
            <v>42262</v>
          </cell>
          <cell r="G2424" t="str">
            <v>shuttle</v>
          </cell>
          <cell r="O2424">
            <v>3610</v>
          </cell>
        </row>
        <row r="2425">
          <cell r="A2425">
            <v>42262</v>
          </cell>
          <cell r="G2425" t="str">
            <v>shuttle</v>
          </cell>
          <cell r="O2425">
            <v>3755.18</v>
          </cell>
        </row>
        <row r="2426">
          <cell r="A2426">
            <v>42262</v>
          </cell>
          <cell r="G2426" t="str">
            <v>shuttle</v>
          </cell>
          <cell r="O2426">
            <v>5180</v>
          </cell>
        </row>
        <row r="2427">
          <cell r="A2427">
            <v>42262</v>
          </cell>
          <cell r="G2427" t="str">
            <v>shuttle</v>
          </cell>
          <cell r="O2427">
            <v>4600</v>
          </cell>
        </row>
        <row r="2428">
          <cell r="A2428">
            <v>42262</v>
          </cell>
          <cell r="G2428" t="str">
            <v>shuttle</v>
          </cell>
          <cell r="O2428">
            <v>5690</v>
          </cell>
        </row>
        <row r="2429">
          <cell r="A2429">
            <v>42262</v>
          </cell>
          <cell r="G2429" t="str">
            <v>shuttle</v>
          </cell>
          <cell r="O2429">
            <v>5710</v>
          </cell>
        </row>
        <row r="2430">
          <cell r="A2430">
            <v>42262</v>
          </cell>
          <cell r="G2430" t="str">
            <v>shuttle</v>
          </cell>
          <cell r="O2430">
            <v>5580</v>
          </cell>
        </row>
        <row r="2431">
          <cell r="A2431">
            <v>42262</v>
          </cell>
          <cell r="G2431" t="str">
            <v>shuttle</v>
          </cell>
          <cell r="O2431">
            <v>4587.3999999999996</v>
          </cell>
        </row>
        <row r="2432">
          <cell r="A2432">
            <v>42262</v>
          </cell>
          <cell r="G2432" t="str">
            <v>shuttle</v>
          </cell>
          <cell r="O2432">
            <v>3851</v>
          </cell>
        </row>
        <row r="2433">
          <cell r="A2433">
            <v>42262</v>
          </cell>
          <cell r="G2433" t="str">
            <v>shuttle</v>
          </cell>
          <cell r="O2433">
            <v>5589.18</v>
          </cell>
        </row>
        <row r="2434">
          <cell r="A2434">
            <v>42292</v>
          </cell>
          <cell r="G2434" t="str">
            <v>unit</v>
          </cell>
          <cell r="O2434">
            <v>3655.6</v>
          </cell>
        </row>
        <row r="2435">
          <cell r="A2435">
            <v>42292</v>
          </cell>
          <cell r="G2435" t="str">
            <v>unit</v>
          </cell>
          <cell r="O2435">
            <v>3563</v>
          </cell>
        </row>
        <row r="2436">
          <cell r="A2436">
            <v>42292</v>
          </cell>
          <cell r="G2436" t="str">
            <v>unit</v>
          </cell>
          <cell r="O2436">
            <v>6950</v>
          </cell>
        </row>
        <row r="2437">
          <cell r="A2437">
            <v>42292</v>
          </cell>
          <cell r="G2437" t="str">
            <v>unit</v>
          </cell>
          <cell r="O2437">
            <v>4332</v>
          </cell>
        </row>
        <row r="2438">
          <cell r="A2438">
            <v>42292</v>
          </cell>
          <cell r="G2438" t="str">
            <v>unit</v>
          </cell>
          <cell r="O2438">
            <v>6486</v>
          </cell>
        </row>
        <row r="2439">
          <cell r="A2439">
            <v>42292</v>
          </cell>
          <cell r="G2439" t="str">
            <v>unit</v>
          </cell>
          <cell r="O2439">
            <v>4608.5</v>
          </cell>
        </row>
        <row r="2440">
          <cell r="A2440">
            <v>42292</v>
          </cell>
          <cell r="G2440" t="str">
            <v>unit</v>
          </cell>
          <cell r="O2440">
            <v>4845.7</v>
          </cell>
        </row>
        <row r="2441">
          <cell r="A2441">
            <v>42292</v>
          </cell>
          <cell r="G2441" t="str">
            <v>unit</v>
          </cell>
          <cell r="O2441">
            <v>3428.6</v>
          </cell>
        </row>
        <row r="2442">
          <cell r="A2442">
            <v>42292</v>
          </cell>
          <cell r="G2442" t="str">
            <v>unit</v>
          </cell>
          <cell r="O2442">
            <v>6061</v>
          </cell>
        </row>
        <row r="2443">
          <cell r="A2443">
            <v>42292</v>
          </cell>
          <cell r="G2443" t="str">
            <v>unit</v>
          </cell>
          <cell r="O2443">
            <v>2189.3000000000002</v>
          </cell>
        </row>
        <row r="2444">
          <cell r="A2444">
            <v>42292</v>
          </cell>
          <cell r="G2444" t="str">
            <v>unit</v>
          </cell>
          <cell r="O2444">
            <v>5004</v>
          </cell>
        </row>
        <row r="2445">
          <cell r="A2445">
            <v>42292</v>
          </cell>
          <cell r="G2445" t="str">
            <v>unit</v>
          </cell>
          <cell r="O2445">
            <v>4311</v>
          </cell>
        </row>
        <row r="2446">
          <cell r="A2446">
            <v>42292</v>
          </cell>
          <cell r="G2446" t="str">
            <v>unit</v>
          </cell>
          <cell r="O2446">
            <v>3506.6</v>
          </cell>
        </row>
        <row r="2447">
          <cell r="A2447">
            <v>42292</v>
          </cell>
          <cell r="G2447" t="str">
            <v>unit</v>
          </cell>
          <cell r="O2447">
            <v>5234.3</v>
          </cell>
        </row>
        <row r="2448">
          <cell r="A2448">
            <v>42292</v>
          </cell>
          <cell r="G2448" t="str">
            <v>unit</v>
          </cell>
          <cell r="O2448">
            <v>3708.4625000000001</v>
          </cell>
        </row>
        <row r="2449">
          <cell r="A2449">
            <v>42292</v>
          </cell>
          <cell r="G2449" t="str">
            <v>unit</v>
          </cell>
          <cell r="O2449">
            <v>5051</v>
          </cell>
        </row>
        <row r="2450">
          <cell r="A2450">
            <v>42292</v>
          </cell>
          <cell r="G2450" t="str">
            <v>unit</v>
          </cell>
          <cell r="O2450">
            <v>6178</v>
          </cell>
        </row>
        <row r="2451">
          <cell r="A2451">
            <v>42292</v>
          </cell>
          <cell r="G2451" t="str">
            <v>unit</v>
          </cell>
          <cell r="O2451">
            <v>4529</v>
          </cell>
        </row>
        <row r="2452">
          <cell r="A2452">
            <v>42292</v>
          </cell>
          <cell r="G2452" t="str">
            <v>unit</v>
          </cell>
          <cell r="O2452">
            <v>4074.6</v>
          </cell>
        </row>
        <row r="2453">
          <cell r="A2453">
            <v>42292</v>
          </cell>
          <cell r="G2453" t="str">
            <v>shuttle</v>
          </cell>
          <cell r="O2453">
            <v>3953</v>
          </cell>
        </row>
        <row r="2454">
          <cell r="A2454">
            <v>42292</v>
          </cell>
          <cell r="G2454" t="str">
            <v>shuttle</v>
          </cell>
          <cell r="O2454">
            <v>3919</v>
          </cell>
        </row>
        <row r="2455">
          <cell r="A2455">
            <v>42292</v>
          </cell>
          <cell r="G2455" t="str">
            <v>shuttle</v>
          </cell>
          <cell r="O2455">
            <v>5492</v>
          </cell>
        </row>
        <row r="2456">
          <cell r="A2456">
            <v>42292</v>
          </cell>
          <cell r="G2456" t="str">
            <v>shuttle</v>
          </cell>
          <cell r="O2456">
            <v>5611</v>
          </cell>
        </row>
        <row r="2457">
          <cell r="A2457">
            <v>42292</v>
          </cell>
          <cell r="G2457" t="str">
            <v>shuttle</v>
          </cell>
          <cell r="O2457">
            <v>6532</v>
          </cell>
        </row>
        <row r="2458">
          <cell r="A2458">
            <v>42292</v>
          </cell>
          <cell r="G2458" t="str">
            <v>shuttle</v>
          </cell>
          <cell r="O2458">
            <v>5637.9</v>
          </cell>
        </row>
        <row r="2459">
          <cell r="A2459">
            <v>42292</v>
          </cell>
          <cell r="G2459" t="str">
            <v>shuttle</v>
          </cell>
          <cell r="O2459">
            <v>5000</v>
          </cell>
        </row>
        <row r="2460">
          <cell r="A2460">
            <v>42292</v>
          </cell>
          <cell r="G2460" t="str">
            <v>shuttle</v>
          </cell>
          <cell r="O2460">
            <v>4960</v>
          </cell>
        </row>
        <row r="2461">
          <cell r="A2461">
            <v>42292</v>
          </cell>
          <cell r="G2461" t="str">
            <v>shuttle</v>
          </cell>
          <cell r="O2461">
            <v>3247.6</v>
          </cell>
        </row>
        <row r="2462">
          <cell r="A2462">
            <v>42292</v>
          </cell>
          <cell r="G2462" t="str">
            <v>shuttle</v>
          </cell>
          <cell r="O2462">
            <v>3600</v>
          </cell>
        </row>
        <row r="2463">
          <cell r="A2463">
            <v>42292</v>
          </cell>
          <cell r="G2463" t="str">
            <v>shuttle</v>
          </cell>
          <cell r="O2463">
            <v>3873.7</v>
          </cell>
        </row>
        <row r="2464">
          <cell r="A2464">
            <v>42292</v>
          </cell>
          <cell r="G2464" t="str">
            <v>shuttle</v>
          </cell>
          <cell r="O2464">
            <v>5000</v>
          </cell>
        </row>
        <row r="2465">
          <cell r="A2465">
            <v>42292</v>
          </cell>
          <cell r="G2465" t="str">
            <v>shuttle</v>
          </cell>
          <cell r="O2465">
            <v>4640</v>
          </cell>
        </row>
        <row r="2466">
          <cell r="A2466">
            <v>42292</v>
          </cell>
          <cell r="G2466" t="str">
            <v>shuttle</v>
          </cell>
          <cell r="O2466">
            <v>5490</v>
          </cell>
        </row>
        <row r="2467">
          <cell r="A2467">
            <v>42292</v>
          </cell>
          <cell r="G2467" t="str">
            <v>shuttle</v>
          </cell>
          <cell r="O2467">
            <v>5510</v>
          </cell>
        </row>
        <row r="2468">
          <cell r="A2468">
            <v>42292</v>
          </cell>
          <cell r="G2468" t="str">
            <v>shuttle</v>
          </cell>
          <cell r="O2468">
            <v>5380</v>
          </cell>
        </row>
        <row r="2469">
          <cell r="A2469">
            <v>42292</v>
          </cell>
          <cell r="G2469" t="str">
            <v>shuttle</v>
          </cell>
          <cell r="O2469">
            <v>4541</v>
          </cell>
        </row>
        <row r="2470">
          <cell r="A2470">
            <v>42292</v>
          </cell>
          <cell r="G2470" t="str">
            <v>shuttle</v>
          </cell>
          <cell r="O2470">
            <v>4226</v>
          </cell>
        </row>
        <row r="2471">
          <cell r="A2471">
            <v>42292</v>
          </cell>
          <cell r="G2471" t="str">
            <v>shuttle</v>
          </cell>
          <cell r="O2471">
            <v>5523.7</v>
          </cell>
        </row>
        <row r="2472">
          <cell r="A2472">
            <v>42323</v>
          </cell>
          <cell r="G2472" t="str">
            <v>unit</v>
          </cell>
          <cell r="O2472">
            <v>3650.54</v>
          </cell>
        </row>
        <row r="2473">
          <cell r="A2473">
            <v>42323</v>
          </cell>
          <cell r="G2473" t="str">
            <v>unit</v>
          </cell>
          <cell r="O2473">
            <v>3563</v>
          </cell>
        </row>
        <row r="2474">
          <cell r="A2474">
            <v>42323</v>
          </cell>
          <cell r="G2474" t="str">
            <v>unit</v>
          </cell>
          <cell r="O2474">
            <v>6950</v>
          </cell>
        </row>
        <row r="2475">
          <cell r="A2475">
            <v>42323</v>
          </cell>
          <cell r="G2475" t="str">
            <v>unit</v>
          </cell>
          <cell r="O2475">
            <v>4323.1000000000004</v>
          </cell>
        </row>
        <row r="2476">
          <cell r="A2476">
            <v>42323</v>
          </cell>
          <cell r="G2476" t="str">
            <v>unit</v>
          </cell>
          <cell r="O2476">
            <v>6486</v>
          </cell>
        </row>
        <row r="2477">
          <cell r="A2477">
            <v>42323</v>
          </cell>
          <cell r="G2477" t="str">
            <v>unit</v>
          </cell>
          <cell r="O2477">
            <v>4598.75</v>
          </cell>
        </row>
        <row r="2478">
          <cell r="A2478">
            <v>42323</v>
          </cell>
          <cell r="G2478" t="str">
            <v>unit</v>
          </cell>
          <cell r="O2478">
            <v>4832.13</v>
          </cell>
        </row>
        <row r="2479">
          <cell r="A2479">
            <v>42323</v>
          </cell>
          <cell r="G2479" t="str">
            <v>unit</v>
          </cell>
          <cell r="O2479">
            <v>3418.54</v>
          </cell>
        </row>
        <row r="2480">
          <cell r="A2480">
            <v>42323</v>
          </cell>
          <cell r="G2480" t="str">
            <v>unit</v>
          </cell>
          <cell r="O2480">
            <v>6061</v>
          </cell>
        </row>
        <row r="2481">
          <cell r="A2481">
            <v>42323</v>
          </cell>
          <cell r="G2481" t="str">
            <v>unit</v>
          </cell>
          <cell r="O2481">
            <v>2187.17</v>
          </cell>
        </row>
        <row r="2482">
          <cell r="A2482">
            <v>42323</v>
          </cell>
          <cell r="G2482" t="str">
            <v>unit</v>
          </cell>
          <cell r="O2482">
            <v>5004</v>
          </cell>
        </row>
        <row r="2483">
          <cell r="A2483">
            <v>42323</v>
          </cell>
          <cell r="G2483" t="str">
            <v>unit</v>
          </cell>
          <cell r="O2483">
            <v>4311</v>
          </cell>
        </row>
        <row r="2484">
          <cell r="A2484">
            <v>42323</v>
          </cell>
          <cell r="G2484" t="str">
            <v>unit</v>
          </cell>
          <cell r="O2484">
            <v>3500.34</v>
          </cell>
        </row>
        <row r="2485">
          <cell r="A2485">
            <v>42323</v>
          </cell>
          <cell r="G2485" t="str">
            <v>unit</v>
          </cell>
          <cell r="O2485">
            <v>5216.07</v>
          </cell>
        </row>
        <row r="2486">
          <cell r="A2486">
            <v>42323</v>
          </cell>
          <cell r="G2486" t="str">
            <v>unit</v>
          </cell>
          <cell r="O2486">
            <v>3611.1885000000002</v>
          </cell>
        </row>
        <row r="2487">
          <cell r="A2487">
            <v>42323</v>
          </cell>
          <cell r="G2487" t="str">
            <v>unit</v>
          </cell>
          <cell r="O2487">
            <v>5051</v>
          </cell>
        </row>
        <row r="2488">
          <cell r="A2488">
            <v>42323</v>
          </cell>
          <cell r="G2488" t="str">
            <v>unit</v>
          </cell>
          <cell r="O2488">
            <v>6178</v>
          </cell>
        </row>
        <row r="2489">
          <cell r="A2489">
            <v>42323</v>
          </cell>
          <cell r="G2489" t="str">
            <v>unit</v>
          </cell>
          <cell r="O2489">
            <v>4529</v>
          </cell>
        </row>
        <row r="2490">
          <cell r="A2490">
            <v>42323</v>
          </cell>
          <cell r="G2490" t="str">
            <v>unit</v>
          </cell>
          <cell r="O2490">
            <v>4064.54</v>
          </cell>
        </row>
        <row r="2491">
          <cell r="A2491">
            <v>42323</v>
          </cell>
          <cell r="G2491" t="str">
            <v>shuttle</v>
          </cell>
          <cell r="O2491">
            <v>3953</v>
          </cell>
        </row>
        <row r="2492">
          <cell r="A2492">
            <v>42323</v>
          </cell>
          <cell r="G2492" t="str">
            <v>shuttle</v>
          </cell>
          <cell r="O2492">
            <v>3919</v>
          </cell>
        </row>
        <row r="2493">
          <cell r="A2493">
            <v>42323</v>
          </cell>
          <cell r="G2493" t="str">
            <v>shuttle</v>
          </cell>
          <cell r="O2493">
            <v>5492</v>
          </cell>
        </row>
        <row r="2494">
          <cell r="A2494">
            <v>42323</v>
          </cell>
          <cell r="G2494" t="str">
            <v>shuttle</v>
          </cell>
          <cell r="O2494">
            <v>5611</v>
          </cell>
        </row>
        <row r="2495">
          <cell r="A2495">
            <v>42323</v>
          </cell>
          <cell r="G2495" t="str">
            <v>shuttle</v>
          </cell>
          <cell r="O2495">
            <v>6532</v>
          </cell>
        </row>
        <row r="2496">
          <cell r="A2496">
            <v>42323</v>
          </cell>
          <cell r="G2496" t="str">
            <v>shuttle</v>
          </cell>
          <cell r="O2496">
            <v>5621.91</v>
          </cell>
        </row>
        <row r="2497">
          <cell r="A2497">
            <v>42323</v>
          </cell>
          <cell r="G2497" t="str">
            <v>shuttle</v>
          </cell>
          <cell r="O2497">
            <v>5000</v>
          </cell>
        </row>
        <row r="2498">
          <cell r="A2498">
            <v>42323</v>
          </cell>
          <cell r="G2498" t="str">
            <v>shuttle</v>
          </cell>
          <cell r="O2498">
            <v>4960</v>
          </cell>
        </row>
        <row r="2499">
          <cell r="A2499">
            <v>42323</v>
          </cell>
          <cell r="G2499" t="str">
            <v>shuttle</v>
          </cell>
          <cell r="O2499">
            <v>3237.54</v>
          </cell>
        </row>
        <row r="2500">
          <cell r="A2500">
            <v>42323</v>
          </cell>
          <cell r="G2500" t="str">
            <v>shuttle</v>
          </cell>
          <cell r="O2500">
            <v>3600</v>
          </cell>
        </row>
        <row r="2501">
          <cell r="A2501">
            <v>42323</v>
          </cell>
          <cell r="G2501" t="str">
            <v>shuttle</v>
          </cell>
          <cell r="O2501">
            <v>3865.83</v>
          </cell>
        </row>
        <row r="2502">
          <cell r="A2502">
            <v>42323</v>
          </cell>
          <cell r="G2502" t="str">
            <v>shuttle</v>
          </cell>
          <cell r="O2502">
            <v>5000</v>
          </cell>
        </row>
        <row r="2503">
          <cell r="A2503">
            <v>42323</v>
          </cell>
          <cell r="G2503" t="str">
            <v>shuttle</v>
          </cell>
          <cell r="O2503">
            <v>4640</v>
          </cell>
        </row>
        <row r="2504">
          <cell r="A2504">
            <v>42323</v>
          </cell>
          <cell r="G2504" t="str">
            <v>shuttle</v>
          </cell>
          <cell r="O2504">
            <v>5490</v>
          </cell>
        </row>
        <row r="2505">
          <cell r="A2505">
            <v>42323</v>
          </cell>
          <cell r="G2505" t="str">
            <v>shuttle</v>
          </cell>
          <cell r="O2505">
            <v>5510</v>
          </cell>
        </row>
        <row r="2506">
          <cell r="A2506">
            <v>42323</v>
          </cell>
          <cell r="G2506" t="str">
            <v>shuttle</v>
          </cell>
          <cell r="O2506">
            <v>5380</v>
          </cell>
        </row>
        <row r="2507">
          <cell r="A2507">
            <v>42323</v>
          </cell>
          <cell r="G2507" t="str">
            <v>shuttle</v>
          </cell>
          <cell r="O2507">
            <v>4529.3999999999996</v>
          </cell>
        </row>
        <row r="2508">
          <cell r="A2508">
            <v>42323</v>
          </cell>
          <cell r="G2508" t="str">
            <v>shuttle</v>
          </cell>
          <cell r="O2508">
            <v>4226</v>
          </cell>
        </row>
        <row r="2509">
          <cell r="A2509">
            <v>42323</v>
          </cell>
          <cell r="G2509" t="str">
            <v>shuttle</v>
          </cell>
          <cell r="O2509">
            <v>5507.33</v>
          </cell>
        </row>
        <row r="2510">
          <cell r="A2510">
            <v>42353</v>
          </cell>
          <cell r="G2510" t="str">
            <v>unit</v>
          </cell>
          <cell r="O2510">
            <v>3650.54</v>
          </cell>
        </row>
        <row r="2511">
          <cell r="A2511">
            <v>42353</v>
          </cell>
          <cell r="G2511" t="str">
            <v>unit</v>
          </cell>
          <cell r="O2511">
            <v>3563</v>
          </cell>
        </row>
        <row r="2512">
          <cell r="A2512">
            <v>42353</v>
          </cell>
          <cell r="G2512" t="str">
            <v>unit</v>
          </cell>
          <cell r="O2512">
            <v>6950</v>
          </cell>
        </row>
        <row r="2513">
          <cell r="A2513">
            <v>42353</v>
          </cell>
          <cell r="G2513" t="str">
            <v>unit</v>
          </cell>
          <cell r="O2513">
            <v>4323.1000000000004</v>
          </cell>
        </row>
        <row r="2514">
          <cell r="A2514">
            <v>42353</v>
          </cell>
          <cell r="G2514" t="str">
            <v>unit</v>
          </cell>
          <cell r="O2514">
            <v>6486</v>
          </cell>
        </row>
        <row r="2515">
          <cell r="A2515">
            <v>42353</v>
          </cell>
          <cell r="G2515" t="str">
            <v>unit</v>
          </cell>
          <cell r="O2515">
            <v>4598.75</v>
          </cell>
        </row>
        <row r="2516">
          <cell r="A2516">
            <v>42353</v>
          </cell>
          <cell r="G2516" t="str">
            <v>unit</v>
          </cell>
          <cell r="O2516">
            <v>4832.13</v>
          </cell>
        </row>
        <row r="2517">
          <cell r="A2517">
            <v>42353</v>
          </cell>
          <cell r="G2517" t="str">
            <v>unit</v>
          </cell>
          <cell r="O2517">
            <v>3771.54</v>
          </cell>
        </row>
        <row r="2518">
          <cell r="A2518">
            <v>42353</v>
          </cell>
          <cell r="G2518" t="str">
            <v>unit</v>
          </cell>
          <cell r="O2518">
            <v>6061</v>
          </cell>
        </row>
        <row r="2519">
          <cell r="A2519">
            <v>42353</v>
          </cell>
          <cell r="G2519" t="str">
            <v>unit</v>
          </cell>
          <cell r="O2519">
            <v>2187.17</v>
          </cell>
        </row>
        <row r="2520">
          <cell r="A2520">
            <v>42353</v>
          </cell>
          <cell r="G2520" t="str">
            <v>unit</v>
          </cell>
          <cell r="O2520">
            <v>5004</v>
          </cell>
        </row>
        <row r="2521">
          <cell r="A2521">
            <v>42353</v>
          </cell>
          <cell r="G2521" t="str">
            <v>unit</v>
          </cell>
          <cell r="O2521">
            <v>4311</v>
          </cell>
        </row>
        <row r="2522">
          <cell r="A2522">
            <v>42353</v>
          </cell>
          <cell r="G2522" t="str">
            <v>unit</v>
          </cell>
          <cell r="O2522">
            <v>3500.34</v>
          </cell>
        </row>
        <row r="2523">
          <cell r="A2523">
            <v>42353</v>
          </cell>
          <cell r="G2523" t="str">
            <v>unit</v>
          </cell>
          <cell r="O2523">
            <v>5216.07</v>
          </cell>
        </row>
        <row r="2524">
          <cell r="A2524">
            <v>42353</v>
          </cell>
          <cell r="G2524" t="str">
            <v>unit</v>
          </cell>
          <cell r="O2524">
            <v>3758.57</v>
          </cell>
        </row>
        <row r="2525">
          <cell r="A2525">
            <v>42353</v>
          </cell>
          <cell r="G2525" t="str">
            <v>unit</v>
          </cell>
          <cell r="O2525">
            <v>5051</v>
          </cell>
        </row>
        <row r="2526">
          <cell r="A2526">
            <v>42353</v>
          </cell>
          <cell r="G2526" t="str">
            <v>unit</v>
          </cell>
          <cell r="O2526">
            <v>6178</v>
          </cell>
        </row>
        <row r="2527">
          <cell r="A2527">
            <v>42353</v>
          </cell>
          <cell r="G2527" t="str">
            <v>unit</v>
          </cell>
          <cell r="O2527">
            <v>4529</v>
          </cell>
        </row>
        <row r="2528">
          <cell r="A2528">
            <v>42353</v>
          </cell>
          <cell r="G2528" t="str">
            <v>unit</v>
          </cell>
          <cell r="O2528">
            <v>4485.54</v>
          </cell>
        </row>
        <row r="2529">
          <cell r="A2529">
            <v>42353</v>
          </cell>
          <cell r="G2529" t="str">
            <v>shuttle</v>
          </cell>
          <cell r="O2529">
            <v>3953</v>
          </cell>
        </row>
        <row r="2530">
          <cell r="A2530">
            <v>42353</v>
          </cell>
          <cell r="G2530" t="str">
            <v>shuttle</v>
          </cell>
          <cell r="O2530">
            <v>3919</v>
          </cell>
        </row>
        <row r="2531">
          <cell r="A2531">
            <v>42353</v>
          </cell>
          <cell r="G2531" t="str">
            <v>shuttle</v>
          </cell>
          <cell r="O2531">
            <v>5492</v>
          </cell>
        </row>
        <row r="2532">
          <cell r="A2532">
            <v>42353</v>
          </cell>
          <cell r="G2532" t="str">
            <v>shuttle</v>
          </cell>
          <cell r="O2532">
            <v>5611</v>
          </cell>
        </row>
        <row r="2533">
          <cell r="A2533">
            <v>42353</v>
          </cell>
          <cell r="G2533" t="str">
            <v>shuttle</v>
          </cell>
          <cell r="O2533">
            <v>5931</v>
          </cell>
        </row>
        <row r="2534">
          <cell r="A2534">
            <v>42353</v>
          </cell>
          <cell r="G2534" t="str">
            <v>shuttle</v>
          </cell>
          <cell r="O2534">
            <v>5621.91</v>
          </cell>
        </row>
        <row r="2535">
          <cell r="A2535">
            <v>42353</v>
          </cell>
          <cell r="G2535" t="str">
            <v>shuttle</v>
          </cell>
          <cell r="O2535">
            <v>5000</v>
          </cell>
        </row>
        <row r="2536">
          <cell r="A2536">
            <v>42353</v>
          </cell>
          <cell r="G2536" t="str">
            <v>shuttle</v>
          </cell>
          <cell r="O2536">
            <v>4960</v>
          </cell>
        </row>
        <row r="2537">
          <cell r="A2537">
            <v>42353</v>
          </cell>
          <cell r="G2537" t="str">
            <v>shuttle</v>
          </cell>
          <cell r="O2537">
            <v>3571.54</v>
          </cell>
        </row>
        <row r="2538">
          <cell r="A2538">
            <v>42353</v>
          </cell>
          <cell r="G2538" t="str">
            <v>shuttle</v>
          </cell>
          <cell r="O2538">
            <v>3600</v>
          </cell>
        </row>
        <row r="2539">
          <cell r="A2539">
            <v>42353</v>
          </cell>
          <cell r="G2539" t="str">
            <v>shuttle</v>
          </cell>
          <cell r="O2539">
            <v>3865.83</v>
          </cell>
        </row>
        <row r="2540">
          <cell r="A2540">
            <v>42353</v>
          </cell>
          <cell r="G2540" t="str">
            <v>shuttle</v>
          </cell>
          <cell r="O2540">
            <v>5000</v>
          </cell>
        </row>
        <row r="2541">
          <cell r="A2541">
            <v>42353</v>
          </cell>
          <cell r="G2541" t="str">
            <v>shuttle</v>
          </cell>
          <cell r="O2541">
            <v>4640</v>
          </cell>
        </row>
        <row r="2542">
          <cell r="A2542">
            <v>42353</v>
          </cell>
          <cell r="G2542" t="str">
            <v>shuttle</v>
          </cell>
          <cell r="O2542">
            <v>5490</v>
          </cell>
        </row>
        <row r="2543">
          <cell r="A2543">
            <v>42353</v>
          </cell>
          <cell r="G2543" t="str">
            <v>shuttle</v>
          </cell>
          <cell r="O2543">
            <v>5510</v>
          </cell>
        </row>
        <row r="2544">
          <cell r="A2544">
            <v>42353</v>
          </cell>
          <cell r="G2544" t="str">
            <v>shuttle</v>
          </cell>
          <cell r="O2544">
            <v>5380</v>
          </cell>
        </row>
        <row r="2545">
          <cell r="A2545">
            <v>42353</v>
          </cell>
          <cell r="G2545" t="str">
            <v>shuttle</v>
          </cell>
          <cell r="O2545">
            <v>4529.3999999999996</v>
          </cell>
        </row>
        <row r="2546">
          <cell r="A2546">
            <v>42353</v>
          </cell>
          <cell r="G2546" t="str">
            <v>shuttle</v>
          </cell>
          <cell r="O2546">
            <v>4226</v>
          </cell>
        </row>
        <row r="2547">
          <cell r="A2547">
            <v>42353</v>
          </cell>
          <cell r="G2547" t="str">
            <v>shuttle</v>
          </cell>
          <cell r="O2547">
            <v>5507.33</v>
          </cell>
        </row>
        <row r="2548">
          <cell r="A2548">
            <v>42384</v>
          </cell>
          <cell r="G2548" t="str">
            <v>unit</v>
          </cell>
          <cell r="O2548">
            <v>3645.48</v>
          </cell>
        </row>
        <row r="2549">
          <cell r="A2549">
            <v>42384</v>
          </cell>
          <cell r="G2549" t="str">
            <v>unit</v>
          </cell>
          <cell r="O2549">
            <v>3563</v>
          </cell>
        </row>
        <row r="2550">
          <cell r="A2550">
            <v>42384</v>
          </cell>
          <cell r="G2550" t="str">
            <v>unit</v>
          </cell>
          <cell r="O2550">
            <v>6950</v>
          </cell>
        </row>
        <row r="2551">
          <cell r="A2551">
            <v>42384</v>
          </cell>
          <cell r="G2551" t="str">
            <v>unit</v>
          </cell>
          <cell r="O2551">
            <v>4314.2</v>
          </cell>
        </row>
        <row r="2552">
          <cell r="A2552">
            <v>42384</v>
          </cell>
          <cell r="G2552" t="str">
            <v>unit</v>
          </cell>
          <cell r="O2552">
            <v>6486</v>
          </cell>
        </row>
        <row r="2553">
          <cell r="A2553">
            <v>42384</v>
          </cell>
          <cell r="G2553" t="str">
            <v>unit</v>
          </cell>
          <cell r="O2553">
            <v>4589</v>
          </cell>
        </row>
        <row r="2554">
          <cell r="A2554">
            <v>42384</v>
          </cell>
          <cell r="G2554" t="str">
            <v>unit</v>
          </cell>
          <cell r="O2554">
            <v>4818.5600000000004</v>
          </cell>
        </row>
        <row r="2555">
          <cell r="A2555">
            <v>42384</v>
          </cell>
          <cell r="G2555" t="str">
            <v>unit</v>
          </cell>
          <cell r="O2555">
            <v>3761.48</v>
          </cell>
        </row>
        <row r="2556">
          <cell r="A2556">
            <v>42384</v>
          </cell>
          <cell r="G2556" t="str">
            <v>unit</v>
          </cell>
          <cell r="O2556">
            <v>6061</v>
          </cell>
        </row>
        <row r="2557">
          <cell r="A2557">
            <v>42384</v>
          </cell>
          <cell r="G2557" t="str">
            <v>unit</v>
          </cell>
          <cell r="O2557">
            <v>2185.04</v>
          </cell>
        </row>
        <row r="2558">
          <cell r="A2558">
            <v>42384</v>
          </cell>
          <cell r="G2558" t="str">
            <v>unit</v>
          </cell>
          <cell r="O2558">
            <v>5004</v>
          </cell>
        </row>
        <row r="2559">
          <cell r="A2559">
            <v>42384</v>
          </cell>
          <cell r="G2559" t="str">
            <v>unit</v>
          </cell>
          <cell r="O2559">
            <v>4311</v>
          </cell>
        </row>
        <row r="2560">
          <cell r="A2560">
            <v>42384</v>
          </cell>
          <cell r="G2560" t="str">
            <v>unit</v>
          </cell>
          <cell r="O2560">
            <v>3494.08</v>
          </cell>
        </row>
        <row r="2561">
          <cell r="A2561">
            <v>42384</v>
          </cell>
          <cell r="G2561" t="str">
            <v>unit</v>
          </cell>
          <cell r="O2561">
            <v>5197.84</v>
          </cell>
        </row>
        <row r="2562">
          <cell r="A2562">
            <v>42384</v>
          </cell>
          <cell r="G2562" t="str">
            <v>unit</v>
          </cell>
          <cell r="O2562">
            <v>3768.6774999999998</v>
          </cell>
        </row>
        <row r="2563">
          <cell r="A2563">
            <v>42384</v>
          </cell>
          <cell r="G2563" t="str">
            <v>unit</v>
          </cell>
          <cell r="O2563">
            <v>5051</v>
          </cell>
        </row>
        <row r="2564">
          <cell r="A2564">
            <v>42384</v>
          </cell>
          <cell r="G2564" t="str">
            <v>unit</v>
          </cell>
          <cell r="O2564">
            <v>6178</v>
          </cell>
        </row>
        <row r="2565">
          <cell r="A2565">
            <v>42384</v>
          </cell>
          <cell r="G2565" t="str">
            <v>unit</v>
          </cell>
          <cell r="O2565">
            <v>4529</v>
          </cell>
        </row>
        <row r="2566">
          <cell r="A2566">
            <v>42384</v>
          </cell>
          <cell r="G2566" t="str">
            <v>unit</v>
          </cell>
          <cell r="O2566">
            <v>4475.4799999999996</v>
          </cell>
        </row>
        <row r="2567">
          <cell r="A2567">
            <v>42384</v>
          </cell>
          <cell r="G2567" t="str">
            <v>shuttle</v>
          </cell>
          <cell r="O2567">
            <v>3953</v>
          </cell>
        </row>
        <row r="2568">
          <cell r="A2568">
            <v>42384</v>
          </cell>
          <cell r="G2568" t="str">
            <v>shuttle</v>
          </cell>
          <cell r="O2568">
            <v>3919</v>
          </cell>
        </row>
        <row r="2569">
          <cell r="A2569">
            <v>42384</v>
          </cell>
          <cell r="G2569" t="str">
            <v>shuttle</v>
          </cell>
          <cell r="O2569">
            <v>5492</v>
          </cell>
        </row>
        <row r="2570">
          <cell r="A2570">
            <v>42384</v>
          </cell>
          <cell r="G2570" t="str">
            <v>shuttle</v>
          </cell>
          <cell r="O2570">
            <v>5611</v>
          </cell>
        </row>
        <row r="2571">
          <cell r="A2571">
            <v>42384</v>
          </cell>
          <cell r="G2571" t="str">
            <v>shuttle</v>
          </cell>
          <cell r="O2571">
            <v>5931</v>
          </cell>
        </row>
        <row r="2572">
          <cell r="A2572">
            <v>42384</v>
          </cell>
          <cell r="G2572" t="str">
            <v>shuttle</v>
          </cell>
          <cell r="O2572">
            <v>5605.92</v>
          </cell>
        </row>
        <row r="2573">
          <cell r="A2573">
            <v>42384</v>
          </cell>
          <cell r="G2573" t="str">
            <v>shuttle</v>
          </cell>
          <cell r="O2573">
            <v>5000</v>
          </cell>
        </row>
        <row r="2574">
          <cell r="A2574">
            <v>42384</v>
          </cell>
          <cell r="G2574" t="str">
            <v>shuttle</v>
          </cell>
          <cell r="O2574">
            <v>4960</v>
          </cell>
        </row>
        <row r="2575">
          <cell r="A2575">
            <v>42384</v>
          </cell>
          <cell r="G2575" t="str">
            <v>shuttle</v>
          </cell>
          <cell r="O2575">
            <v>3561.48</v>
          </cell>
        </row>
        <row r="2576">
          <cell r="A2576">
            <v>42384</v>
          </cell>
          <cell r="G2576" t="str">
            <v>shuttle</v>
          </cell>
          <cell r="O2576">
            <v>3600</v>
          </cell>
        </row>
        <row r="2577">
          <cell r="A2577">
            <v>42384</v>
          </cell>
          <cell r="G2577" t="str">
            <v>shuttle</v>
          </cell>
          <cell r="O2577">
            <v>3857.96</v>
          </cell>
        </row>
        <row r="2578">
          <cell r="A2578">
            <v>42384</v>
          </cell>
          <cell r="G2578" t="str">
            <v>shuttle</v>
          </cell>
          <cell r="O2578">
            <v>5000</v>
          </cell>
        </row>
        <row r="2579">
          <cell r="A2579">
            <v>42384</v>
          </cell>
          <cell r="G2579" t="str">
            <v>shuttle</v>
          </cell>
          <cell r="O2579">
            <v>4640</v>
          </cell>
        </row>
        <row r="2580">
          <cell r="A2580">
            <v>42384</v>
          </cell>
          <cell r="G2580" t="str">
            <v>shuttle</v>
          </cell>
          <cell r="O2580">
            <v>5490</v>
          </cell>
        </row>
        <row r="2581">
          <cell r="A2581">
            <v>42384</v>
          </cell>
          <cell r="G2581" t="str">
            <v>shuttle</v>
          </cell>
          <cell r="O2581">
            <v>5510</v>
          </cell>
        </row>
        <row r="2582">
          <cell r="A2582">
            <v>42384</v>
          </cell>
          <cell r="G2582" t="str">
            <v>shuttle</v>
          </cell>
          <cell r="O2582">
            <v>5380</v>
          </cell>
        </row>
        <row r="2583">
          <cell r="A2583">
            <v>42384</v>
          </cell>
          <cell r="G2583" t="str">
            <v>shuttle</v>
          </cell>
          <cell r="O2583">
            <v>4517.8</v>
          </cell>
        </row>
        <row r="2584">
          <cell r="A2584">
            <v>42384</v>
          </cell>
          <cell r="G2584" t="str">
            <v>shuttle</v>
          </cell>
          <cell r="O2584">
            <v>4226</v>
          </cell>
        </row>
        <row r="2585">
          <cell r="A2585">
            <v>42384</v>
          </cell>
          <cell r="G2585" t="str">
            <v>shuttle</v>
          </cell>
          <cell r="O2585">
            <v>5490.96</v>
          </cell>
        </row>
        <row r="2586">
          <cell r="A2586">
            <v>42415</v>
          </cell>
          <cell r="G2586" t="str">
            <v>unit</v>
          </cell>
          <cell r="O2586">
            <v>3630.3</v>
          </cell>
        </row>
        <row r="2587">
          <cell r="A2587">
            <v>42415</v>
          </cell>
          <cell r="G2587" t="str">
            <v>unit</v>
          </cell>
          <cell r="O2587">
            <v>3563</v>
          </cell>
        </row>
        <row r="2588">
          <cell r="A2588">
            <v>42415</v>
          </cell>
          <cell r="G2588" t="str">
            <v>unit</v>
          </cell>
          <cell r="O2588">
            <v>6950</v>
          </cell>
        </row>
        <row r="2589">
          <cell r="A2589">
            <v>42415</v>
          </cell>
          <cell r="G2589" t="str">
            <v>unit</v>
          </cell>
          <cell r="O2589">
            <v>4287.5</v>
          </cell>
        </row>
        <row r="2590">
          <cell r="A2590">
            <v>42415</v>
          </cell>
          <cell r="G2590" t="str">
            <v>unit</v>
          </cell>
          <cell r="O2590">
            <v>6486</v>
          </cell>
        </row>
        <row r="2591">
          <cell r="A2591">
            <v>42415</v>
          </cell>
          <cell r="G2591" t="str">
            <v>unit</v>
          </cell>
          <cell r="O2591">
            <v>4559.75</v>
          </cell>
        </row>
        <row r="2592">
          <cell r="A2592">
            <v>42415</v>
          </cell>
          <cell r="G2592" t="str">
            <v>unit</v>
          </cell>
          <cell r="O2592">
            <v>4777.8500000000004</v>
          </cell>
        </row>
        <row r="2593">
          <cell r="A2593">
            <v>42415</v>
          </cell>
          <cell r="G2593" t="str">
            <v>unit</v>
          </cell>
          <cell r="O2593">
            <v>3731.3</v>
          </cell>
        </row>
        <row r="2594">
          <cell r="A2594">
            <v>42415</v>
          </cell>
          <cell r="G2594" t="str">
            <v>unit</v>
          </cell>
          <cell r="O2594">
            <v>6061</v>
          </cell>
        </row>
        <row r="2595">
          <cell r="A2595">
            <v>42415</v>
          </cell>
          <cell r="G2595" t="str">
            <v>unit</v>
          </cell>
          <cell r="O2595">
            <v>2178.65</v>
          </cell>
        </row>
        <row r="2596">
          <cell r="A2596">
            <v>42415</v>
          </cell>
          <cell r="G2596" t="str">
            <v>unit</v>
          </cell>
          <cell r="O2596">
            <v>5004</v>
          </cell>
        </row>
        <row r="2597">
          <cell r="A2597">
            <v>42415</v>
          </cell>
          <cell r="G2597" t="str">
            <v>unit</v>
          </cell>
          <cell r="O2597">
            <v>4311</v>
          </cell>
        </row>
        <row r="2598">
          <cell r="A2598">
            <v>42415</v>
          </cell>
          <cell r="G2598" t="str">
            <v>unit</v>
          </cell>
          <cell r="O2598">
            <v>3475.3</v>
          </cell>
        </row>
        <row r="2599">
          <cell r="A2599">
            <v>42415</v>
          </cell>
          <cell r="G2599" t="str">
            <v>unit</v>
          </cell>
          <cell r="O2599">
            <v>5143.1499999999996</v>
          </cell>
        </row>
        <row r="2600">
          <cell r="A2600">
            <v>42415</v>
          </cell>
          <cell r="G2600" t="str">
            <v>unit</v>
          </cell>
          <cell r="O2600">
            <v>4016.511</v>
          </cell>
        </row>
        <row r="2601">
          <cell r="A2601">
            <v>42415</v>
          </cell>
          <cell r="G2601" t="str">
            <v>unit</v>
          </cell>
          <cell r="O2601">
            <v>5051</v>
          </cell>
        </row>
        <row r="2602">
          <cell r="A2602">
            <v>42415</v>
          </cell>
          <cell r="G2602" t="str">
            <v>unit</v>
          </cell>
          <cell r="O2602">
            <v>6178</v>
          </cell>
        </row>
        <row r="2603">
          <cell r="A2603">
            <v>42415</v>
          </cell>
          <cell r="G2603" t="str">
            <v>unit</v>
          </cell>
          <cell r="O2603">
            <v>4529</v>
          </cell>
        </row>
        <row r="2604">
          <cell r="A2604">
            <v>42415</v>
          </cell>
          <cell r="G2604" t="str">
            <v>unit</v>
          </cell>
          <cell r="O2604">
            <v>4445.3</v>
          </cell>
        </row>
        <row r="2605">
          <cell r="A2605">
            <v>42415</v>
          </cell>
          <cell r="G2605" t="str">
            <v>shuttle</v>
          </cell>
          <cell r="O2605">
            <v>3953</v>
          </cell>
        </row>
        <row r="2606">
          <cell r="A2606">
            <v>42415</v>
          </cell>
          <cell r="G2606" t="str">
            <v>shuttle</v>
          </cell>
          <cell r="O2606">
            <v>3919</v>
          </cell>
        </row>
        <row r="2607">
          <cell r="A2607">
            <v>42415</v>
          </cell>
          <cell r="G2607" t="str">
            <v>shuttle</v>
          </cell>
          <cell r="O2607">
            <v>5492</v>
          </cell>
        </row>
        <row r="2608">
          <cell r="A2608">
            <v>42415</v>
          </cell>
          <cell r="G2608" t="str">
            <v>shuttle</v>
          </cell>
          <cell r="O2608">
            <v>5611</v>
          </cell>
        </row>
        <row r="2609">
          <cell r="A2609">
            <v>42415</v>
          </cell>
          <cell r="G2609" t="str">
            <v>shuttle</v>
          </cell>
          <cell r="O2609">
            <v>5931</v>
          </cell>
        </row>
        <row r="2610">
          <cell r="A2610">
            <v>42415</v>
          </cell>
          <cell r="G2610" t="str">
            <v>shuttle</v>
          </cell>
          <cell r="O2610">
            <v>5557.95</v>
          </cell>
        </row>
        <row r="2611">
          <cell r="A2611">
            <v>42415</v>
          </cell>
          <cell r="G2611" t="str">
            <v>shuttle</v>
          </cell>
          <cell r="O2611">
            <v>5000</v>
          </cell>
        </row>
        <row r="2612">
          <cell r="A2612">
            <v>42415</v>
          </cell>
          <cell r="G2612" t="str">
            <v>shuttle</v>
          </cell>
          <cell r="O2612">
            <v>4960</v>
          </cell>
        </row>
        <row r="2613">
          <cell r="A2613">
            <v>42415</v>
          </cell>
          <cell r="G2613" t="str">
            <v>shuttle</v>
          </cell>
          <cell r="O2613">
            <v>3531.3</v>
          </cell>
        </row>
        <row r="2614">
          <cell r="A2614">
            <v>42415</v>
          </cell>
          <cell r="G2614" t="str">
            <v>shuttle</v>
          </cell>
          <cell r="O2614">
            <v>3600</v>
          </cell>
        </row>
        <row r="2615">
          <cell r="A2615">
            <v>42415</v>
          </cell>
          <cell r="G2615" t="str">
            <v>shuttle</v>
          </cell>
          <cell r="O2615">
            <v>3834.35</v>
          </cell>
        </row>
        <row r="2616">
          <cell r="A2616">
            <v>42415</v>
          </cell>
          <cell r="G2616" t="str">
            <v>shuttle</v>
          </cell>
          <cell r="O2616">
            <v>5000</v>
          </cell>
        </row>
        <row r="2617">
          <cell r="A2617">
            <v>42415</v>
          </cell>
          <cell r="G2617" t="str">
            <v>shuttle</v>
          </cell>
          <cell r="O2617">
            <v>4640</v>
          </cell>
        </row>
        <row r="2618">
          <cell r="A2618">
            <v>42415</v>
          </cell>
          <cell r="G2618" t="str">
            <v>shuttle</v>
          </cell>
          <cell r="O2618">
            <v>5490</v>
          </cell>
        </row>
        <row r="2619">
          <cell r="A2619">
            <v>42415</v>
          </cell>
          <cell r="G2619" t="str">
            <v>shuttle</v>
          </cell>
          <cell r="O2619">
            <v>5510</v>
          </cell>
        </row>
        <row r="2620">
          <cell r="A2620">
            <v>42415</v>
          </cell>
          <cell r="G2620" t="str">
            <v>shuttle</v>
          </cell>
          <cell r="O2620">
            <v>5380</v>
          </cell>
        </row>
        <row r="2621">
          <cell r="A2621">
            <v>42415</v>
          </cell>
          <cell r="G2621" t="str">
            <v>shuttle</v>
          </cell>
          <cell r="O2621">
            <v>4483</v>
          </cell>
        </row>
        <row r="2622">
          <cell r="A2622">
            <v>42415</v>
          </cell>
          <cell r="G2622" t="str">
            <v>shuttle</v>
          </cell>
          <cell r="O2622">
            <v>4226</v>
          </cell>
        </row>
        <row r="2623">
          <cell r="A2623">
            <v>42415</v>
          </cell>
          <cell r="G2623" t="str">
            <v>shuttle</v>
          </cell>
          <cell r="O2623">
            <v>5441.85</v>
          </cell>
        </row>
        <row r="2624">
          <cell r="A2624">
            <v>42444</v>
          </cell>
          <cell r="G2624" t="str">
            <v>unit</v>
          </cell>
          <cell r="O2624">
            <v>3605</v>
          </cell>
        </row>
        <row r="2625">
          <cell r="A2625">
            <v>42444</v>
          </cell>
          <cell r="G2625" t="str">
            <v>unit</v>
          </cell>
          <cell r="O2625">
            <v>3563</v>
          </cell>
        </row>
        <row r="2626">
          <cell r="A2626">
            <v>42444</v>
          </cell>
          <cell r="G2626" t="str">
            <v>unit</v>
          </cell>
          <cell r="O2626">
            <v>6950</v>
          </cell>
        </row>
        <row r="2627">
          <cell r="A2627">
            <v>42444</v>
          </cell>
          <cell r="G2627" t="str">
            <v>unit</v>
          </cell>
          <cell r="O2627">
            <v>4243</v>
          </cell>
        </row>
        <row r="2628">
          <cell r="A2628">
            <v>42444</v>
          </cell>
          <cell r="G2628" t="str">
            <v>unit</v>
          </cell>
          <cell r="O2628">
            <v>6486</v>
          </cell>
        </row>
        <row r="2629">
          <cell r="A2629">
            <v>42444</v>
          </cell>
          <cell r="G2629" t="str">
            <v>unit</v>
          </cell>
          <cell r="O2629">
            <v>4511</v>
          </cell>
        </row>
        <row r="2630">
          <cell r="A2630">
            <v>42444</v>
          </cell>
          <cell r="G2630" t="str">
            <v>unit</v>
          </cell>
          <cell r="O2630">
            <v>4710</v>
          </cell>
        </row>
        <row r="2631">
          <cell r="A2631">
            <v>42444</v>
          </cell>
          <cell r="G2631" t="str">
            <v>unit</v>
          </cell>
          <cell r="O2631">
            <v>3681</v>
          </cell>
        </row>
        <row r="2632">
          <cell r="A2632">
            <v>42444</v>
          </cell>
          <cell r="G2632" t="str">
            <v>unit</v>
          </cell>
          <cell r="O2632">
            <v>6061</v>
          </cell>
        </row>
        <row r="2633">
          <cell r="A2633">
            <v>42444</v>
          </cell>
          <cell r="G2633" t="str">
            <v>unit</v>
          </cell>
          <cell r="O2633">
            <v>2168</v>
          </cell>
        </row>
        <row r="2634">
          <cell r="A2634">
            <v>42444</v>
          </cell>
          <cell r="G2634" t="str">
            <v>unit</v>
          </cell>
          <cell r="O2634">
            <v>5004</v>
          </cell>
        </row>
        <row r="2635">
          <cell r="A2635">
            <v>42444</v>
          </cell>
          <cell r="G2635" t="str">
            <v>unit</v>
          </cell>
          <cell r="O2635">
            <v>4311</v>
          </cell>
        </row>
        <row r="2636">
          <cell r="A2636">
            <v>42444</v>
          </cell>
          <cell r="G2636" t="str">
            <v>unit</v>
          </cell>
          <cell r="O2636">
            <v>3444</v>
          </cell>
        </row>
        <row r="2637">
          <cell r="A2637">
            <v>42444</v>
          </cell>
          <cell r="G2637" t="str">
            <v>unit</v>
          </cell>
          <cell r="O2637">
            <v>5052</v>
          </cell>
        </row>
        <row r="2638">
          <cell r="A2638">
            <v>42444</v>
          </cell>
          <cell r="G2638" t="str">
            <v>unit</v>
          </cell>
          <cell r="O2638">
            <v>3929</v>
          </cell>
        </row>
        <row r="2639">
          <cell r="A2639">
            <v>42444</v>
          </cell>
          <cell r="G2639" t="str">
            <v>unit</v>
          </cell>
          <cell r="O2639">
            <v>5051</v>
          </cell>
        </row>
        <row r="2640">
          <cell r="A2640">
            <v>42444</v>
          </cell>
          <cell r="G2640" t="str">
            <v>unit</v>
          </cell>
          <cell r="O2640">
            <v>6178</v>
          </cell>
        </row>
        <row r="2641">
          <cell r="A2641">
            <v>42444</v>
          </cell>
          <cell r="G2641" t="str">
            <v>unit</v>
          </cell>
          <cell r="O2641">
            <v>4529</v>
          </cell>
        </row>
        <row r="2642">
          <cell r="A2642">
            <v>42444</v>
          </cell>
          <cell r="G2642" t="str">
            <v>unit</v>
          </cell>
          <cell r="O2642">
            <v>4395</v>
          </cell>
        </row>
        <row r="2643">
          <cell r="A2643">
            <v>42444</v>
          </cell>
          <cell r="G2643" t="str">
            <v>shuttle</v>
          </cell>
          <cell r="O2643">
            <v>3953</v>
          </cell>
        </row>
        <row r="2644">
          <cell r="A2644">
            <v>42444</v>
          </cell>
          <cell r="G2644" t="str">
            <v>shuttle</v>
          </cell>
          <cell r="O2644">
            <v>3871</v>
          </cell>
        </row>
        <row r="2645">
          <cell r="A2645">
            <v>42444</v>
          </cell>
          <cell r="G2645" t="str">
            <v>shuttle</v>
          </cell>
          <cell r="O2645">
            <v>5492</v>
          </cell>
        </row>
        <row r="2646">
          <cell r="A2646">
            <v>42444</v>
          </cell>
          <cell r="G2646" t="str">
            <v>shuttle</v>
          </cell>
          <cell r="O2646">
            <v>5611</v>
          </cell>
        </row>
        <row r="2647">
          <cell r="A2647">
            <v>42444</v>
          </cell>
          <cell r="G2647" t="str">
            <v>shuttle</v>
          </cell>
          <cell r="O2647">
            <v>5931</v>
          </cell>
        </row>
        <row r="2648">
          <cell r="A2648">
            <v>42444</v>
          </cell>
          <cell r="G2648" t="str">
            <v>shuttle</v>
          </cell>
          <cell r="O2648">
            <v>5478</v>
          </cell>
        </row>
        <row r="2649">
          <cell r="A2649">
            <v>42444</v>
          </cell>
          <cell r="G2649" t="str">
            <v>shuttle</v>
          </cell>
          <cell r="O2649">
            <v>5000</v>
          </cell>
        </row>
        <row r="2650">
          <cell r="A2650">
            <v>42444</v>
          </cell>
          <cell r="G2650" t="str">
            <v>shuttle</v>
          </cell>
          <cell r="O2650">
            <v>4960</v>
          </cell>
        </row>
        <row r="2651">
          <cell r="A2651">
            <v>42444</v>
          </cell>
          <cell r="G2651" t="str">
            <v>shuttle</v>
          </cell>
          <cell r="O2651">
            <v>3481</v>
          </cell>
        </row>
        <row r="2652">
          <cell r="A2652">
            <v>42444</v>
          </cell>
          <cell r="G2652" t="str">
            <v>shuttle</v>
          </cell>
          <cell r="O2652">
            <v>3600</v>
          </cell>
        </row>
        <row r="2653">
          <cell r="A2653">
            <v>42444</v>
          </cell>
          <cell r="G2653" t="str">
            <v>shuttle</v>
          </cell>
          <cell r="O2653">
            <v>3795</v>
          </cell>
        </row>
        <row r="2654">
          <cell r="A2654">
            <v>42444</v>
          </cell>
          <cell r="G2654" t="str">
            <v>shuttle</v>
          </cell>
          <cell r="O2654">
            <v>5000</v>
          </cell>
        </row>
        <row r="2655">
          <cell r="A2655">
            <v>42444</v>
          </cell>
          <cell r="G2655" t="str">
            <v>shuttle</v>
          </cell>
          <cell r="O2655">
            <v>4640</v>
          </cell>
        </row>
        <row r="2656">
          <cell r="A2656">
            <v>42444</v>
          </cell>
          <cell r="G2656" t="str">
            <v>shuttle</v>
          </cell>
          <cell r="O2656">
            <v>5490</v>
          </cell>
        </row>
        <row r="2657">
          <cell r="A2657">
            <v>42444</v>
          </cell>
          <cell r="G2657" t="str">
            <v>shuttle</v>
          </cell>
          <cell r="O2657">
            <v>5510</v>
          </cell>
        </row>
        <row r="2658">
          <cell r="A2658">
            <v>42444</v>
          </cell>
          <cell r="G2658" t="str">
            <v>shuttle</v>
          </cell>
          <cell r="O2658">
            <v>5380</v>
          </cell>
        </row>
        <row r="2659">
          <cell r="A2659">
            <v>42444</v>
          </cell>
          <cell r="G2659" t="str">
            <v>shuttle</v>
          </cell>
          <cell r="O2659">
            <v>4425</v>
          </cell>
        </row>
        <row r="2660">
          <cell r="A2660">
            <v>42444</v>
          </cell>
          <cell r="G2660" t="str">
            <v>shuttle</v>
          </cell>
          <cell r="O2660">
            <v>4226</v>
          </cell>
        </row>
        <row r="2661">
          <cell r="A2661">
            <v>42444</v>
          </cell>
          <cell r="G2661" t="str">
            <v>shuttle</v>
          </cell>
          <cell r="O2661">
            <v>5360</v>
          </cell>
        </row>
        <row r="2662">
          <cell r="A2662">
            <v>42475</v>
          </cell>
          <cell r="G2662" t="str">
            <v>unit</v>
          </cell>
          <cell r="O2662">
            <v>3605</v>
          </cell>
        </row>
        <row r="2663">
          <cell r="A2663">
            <v>42475</v>
          </cell>
          <cell r="G2663" t="str">
            <v>unit</v>
          </cell>
          <cell r="O2663">
            <v>3463</v>
          </cell>
        </row>
        <row r="2664">
          <cell r="A2664">
            <v>42475</v>
          </cell>
          <cell r="G2664" t="str">
            <v>unit</v>
          </cell>
          <cell r="O2664">
            <v>6950</v>
          </cell>
        </row>
        <row r="2665">
          <cell r="A2665">
            <v>42475</v>
          </cell>
          <cell r="G2665" t="str">
            <v>unit</v>
          </cell>
          <cell r="O2665">
            <v>4243</v>
          </cell>
        </row>
        <row r="2666">
          <cell r="A2666">
            <v>42475</v>
          </cell>
          <cell r="G2666" t="str">
            <v>unit</v>
          </cell>
          <cell r="O2666">
            <v>6486</v>
          </cell>
        </row>
        <row r="2667">
          <cell r="A2667">
            <v>42475</v>
          </cell>
          <cell r="G2667" t="str">
            <v>unit</v>
          </cell>
          <cell r="O2667">
            <v>4511</v>
          </cell>
        </row>
        <row r="2668">
          <cell r="A2668">
            <v>42475</v>
          </cell>
          <cell r="G2668" t="str">
            <v>unit</v>
          </cell>
          <cell r="O2668">
            <v>4710</v>
          </cell>
        </row>
        <row r="2669">
          <cell r="A2669">
            <v>42475</v>
          </cell>
          <cell r="G2669" t="str">
            <v>unit</v>
          </cell>
          <cell r="O2669">
            <v>3681</v>
          </cell>
        </row>
        <row r="2670">
          <cell r="A2670">
            <v>42475</v>
          </cell>
          <cell r="G2670" t="str">
            <v>unit</v>
          </cell>
          <cell r="O2670">
            <v>6061</v>
          </cell>
        </row>
        <row r="2671">
          <cell r="A2671">
            <v>42475</v>
          </cell>
          <cell r="G2671" t="str">
            <v>unit</v>
          </cell>
          <cell r="O2671">
            <v>2168</v>
          </cell>
        </row>
        <row r="2672">
          <cell r="A2672">
            <v>42475</v>
          </cell>
          <cell r="G2672" t="str">
            <v>unit</v>
          </cell>
          <cell r="O2672">
            <v>5004</v>
          </cell>
        </row>
        <row r="2673">
          <cell r="A2673">
            <v>42475</v>
          </cell>
          <cell r="G2673" t="str">
            <v>unit</v>
          </cell>
          <cell r="O2673">
            <v>4311</v>
          </cell>
        </row>
        <row r="2674">
          <cell r="A2674">
            <v>42475</v>
          </cell>
          <cell r="G2674" t="str">
            <v>unit</v>
          </cell>
          <cell r="O2674">
            <v>3444</v>
          </cell>
        </row>
        <row r="2675">
          <cell r="A2675">
            <v>42475</v>
          </cell>
          <cell r="G2675" t="str">
            <v>unit</v>
          </cell>
          <cell r="O2675">
            <v>5052</v>
          </cell>
        </row>
        <row r="2676">
          <cell r="A2676">
            <v>42475</v>
          </cell>
          <cell r="G2676" t="str">
            <v>unit</v>
          </cell>
          <cell r="O2676">
            <v>3824</v>
          </cell>
        </row>
        <row r="2677">
          <cell r="A2677">
            <v>42475</v>
          </cell>
          <cell r="G2677" t="str">
            <v>unit</v>
          </cell>
          <cell r="O2677">
            <v>5051</v>
          </cell>
        </row>
        <row r="2678">
          <cell r="A2678">
            <v>42475</v>
          </cell>
          <cell r="G2678" t="str">
            <v>unit</v>
          </cell>
          <cell r="O2678">
            <v>6178</v>
          </cell>
        </row>
        <row r="2679">
          <cell r="A2679">
            <v>42475</v>
          </cell>
          <cell r="G2679" t="str">
            <v>unit</v>
          </cell>
          <cell r="O2679">
            <v>4529</v>
          </cell>
        </row>
        <row r="2680">
          <cell r="A2680">
            <v>42475</v>
          </cell>
          <cell r="G2680" t="str">
            <v>unit</v>
          </cell>
          <cell r="O2680">
            <v>4395</v>
          </cell>
        </row>
        <row r="2681">
          <cell r="A2681">
            <v>42475</v>
          </cell>
          <cell r="G2681" t="str">
            <v>shuttle</v>
          </cell>
          <cell r="O2681">
            <v>3853</v>
          </cell>
        </row>
        <row r="2682">
          <cell r="A2682">
            <v>42475</v>
          </cell>
          <cell r="G2682" t="str">
            <v>shuttle</v>
          </cell>
          <cell r="O2682">
            <v>3871</v>
          </cell>
        </row>
        <row r="2683">
          <cell r="A2683">
            <v>42475</v>
          </cell>
          <cell r="G2683" t="str">
            <v>shuttle</v>
          </cell>
          <cell r="O2683">
            <v>5492</v>
          </cell>
        </row>
        <row r="2684">
          <cell r="A2684">
            <v>42475</v>
          </cell>
          <cell r="G2684" t="str">
            <v>shuttle</v>
          </cell>
          <cell r="O2684">
            <v>5511</v>
          </cell>
        </row>
        <row r="2685">
          <cell r="A2685">
            <v>42475</v>
          </cell>
          <cell r="G2685" t="str">
            <v>shuttle</v>
          </cell>
          <cell r="O2685">
            <v>5831</v>
          </cell>
        </row>
        <row r="2686">
          <cell r="A2686">
            <v>42475</v>
          </cell>
          <cell r="G2686" t="str">
            <v>shuttle</v>
          </cell>
          <cell r="O2686">
            <v>5478</v>
          </cell>
        </row>
        <row r="2687">
          <cell r="A2687">
            <v>42475</v>
          </cell>
          <cell r="G2687" t="str">
            <v>shuttle</v>
          </cell>
          <cell r="O2687">
            <v>5000</v>
          </cell>
        </row>
        <row r="2688">
          <cell r="A2688">
            <v>42475</v>
          </cell>
          <cell r="G2688" t="str">
            <v>shuttle</v>
          </cell>
          <cell r="O2688">
            <v>4960</v>
          </cell>
        </row>
        <row r="2689">
          <cell r="A2689">
            <v>42475</v>
          </cell>
          <cell r="G2689" t="str">
            <v>shuttle</v>
          </cell>
          <cell r="O2689">
            <v>3481</v>
          </cell>
        </row>
        <row r="2690">
          <cell r="A2690">
            <v>42475</v>
          </cell>
          <cell r="G2690" t="str">
            <v>shuttle</v>
          </cell>
          <cell r="O2690">
            <v>3600</v>
          </cell>
        </row>
        <row r="2691">
          <cell r="A2691">
            <v>42475</v>
          </cell>
          <cell r="G2691" t="str">
            <v>shuttle</v>
          </cell>
          <cell r="O2691">
            <v>3795</v>
          </cell>
        </row>
        <row r="2692">
          <cell r="A2692">
            <v>42475</v>
          </cell>
          <cell r="G2692" t="str">
            <v>shuttle</v>
          </cell>
          <cell r="O2692">
            <v>5000</v>
          </cell>
        </row>
        <row r="2693">
          <cell r="A2693">
            <v>42475</v>
          </cell>
          <cell r="G2693" t="str">
            <v>shuttle</v>
          </cell>
          <cell r="O2693">
            <v>4640</v>
          </cell>
        </row>
        <row r="2694">
          <cell r="A2694">
            <v>42475</v>
          </cell>
          <cell r="G2694" t="str">
            <v>shuttle</v>
          </cell>
          <cell r="O2694">
            <v>5490</v>
          </cell>
        </row>
        <row r="2695">
          <cell r="A2695">
            <v>42475</v>
          </cell>
          <cell r="G2695" t="str">
            <v>shuttle</v>
          </cell>
          <cell r="O2695">
            <v>5510</v>
          </cell>
        </row>
        <row r="2696">
          <cell r="A2696">
            <v>42475</v>
          </cell>
          <cell r="G2696" t="str">
            <v>shuttle</v>
          </cell>
          <cell r="O2696">
            <v>5380</v>
          </cell>
        </row>
        <row r="2697">
          <cell r="A2697">
            <v>42475</v>
          </cell>
          <cell r="G2697" t="str">
            <v>shuttle</v>
          </cell>
          <cell r="O2697">
            <v>4425</v>
          </cell>
        </row>
        <row r="2698">
          <cell r="A2698">
            <v>42475</v>
          </cell>
          <cell r="G2698" t="str">
            <v>shuttle</v>
          </cell>
          <cell r="O2698">
            <v>4226</v>
          </cell>
        </row>
        <row r="2699">
          <cell r="A2699">
            <v>42475</v>
          </cell>
          <cell r="G2699" t="str">
            <v>shuttle</v>
          </cell>
          <cell r="O2699">
            <v>5360</v>
          </cell>
        </row>
        <row r="2700">
          <cell r="A2700">
            <v>42505</v>
          </cell>
          <cell r="G2700" t="str">
            <v>unit</v>
          </cell>
          <cell r="O2700">
            <v>3605</v>
          </cell>
        </row>
        <row r="2701">
          <cell r="A2701">
            <v>42505</v>
          </cell>
          <cell r="G2701" t="str">
            <v>unit</v>
          </cell>
          <cell r="O2701">
            <v>3463</v>
          </cell>
        </row>
        <row r="2702">
          <cell r="A2702">
            <v>42505</v>
          </cell>
          <cell r="G2702" t="str">
            <v>unit</v>
          </cell>
          <cell r="O2702">
            <v>6950</v>
          </cell>
        </row>
        <row r="2703">
          <cell r="A2703">
            <v>42505</v>
          </cell>
          <cell r="G2703" t="str">
            <v>unit</v>
          </cell>
          <cell r="O2703">
            <v>4243</v>
          </cell>
        </row>
        <row r="2704">
          <cell r="A2704">
            <v>42505</v>
          </cell>
          <cell r="G2704" t="str">
            <v>unit</v>
          </cell>
          <cell r="O2704">
            <v>6486</v>
          </cell>
        </row>
        <row r="2705">
          <cell r="A2705">
            <v>42505</v>
          </cell>
          <cell r="G2705" t="str">
            <v>unit</v>
          </cell>
          <cell r="O2705">
            <v>4511</v>
          </cell>
        </row>
        <row r="2706">
          <cell r="A2706">
            <v>42505</v>
          </cell>
          <cell r="G2706" t="str">
            <v>unit</v>
          </cell>
          <cell r="O2706">
            <v>4710</v>
          </cell>
        </row>
        <row r="2707">
          <cell r="A2707">
            <v>42505</v>
          </cell>
          <cell r="G2707" t="str">
            <v>unit</v>
          </cell>
          <cell r="O2707">
            <v>3681</v>
          </cell>
        </row>
        <row r="2708">
          <cell r="A2708">
            <v>42505</v>
          </cell>
          <cell r="G2708" t="str">
            <v>unit</v>
          </cell>
          <cell r="O2708">
            <v>6061</v>
          </cell>
        </row>
        <row r="2709">
          <cell r="A2709">
            <v>42505</v>
          </cell>
          <cell r="G2709" t="str">
            <v>unit</v>
          </cell>
          <cell r="O2709">
            <v>2168</v>
          </cell>
        </row>
        <row r="2710">
          <cell r="A2710">
            <v>42505</v>
          </cell>
          <cell r="G2710" t="str">
            <v>unit</v>
          </cell>
          <cell r="O2710">
            <v>5004</v>
          </cell>
        </row>
        <row r="2711">
          <cell r="A2711">
            <v>42505</v>
          </cell>
          <cell r="G2711" t="str">
            <v>unit</v>
          </cell>
          <cell r="O2711">
            <v>4311</v>
          </cell>
        </row>
        <row r="2712">
          <cell r="A2712">
            <v>42505</v>
          </cell>
          <cell r="G2712" t="str">
            <v>unit</v>
          </cell>
          <cell r="O2712">
            <v>3444</v>
          </cell>
        </row>
        <row r="2713">
          <cell r="A2713">
            <v>42505</v>
          </cell>
          <cell r="G2713" t="str">
            <v>unit</v>
          </cell>
          <cell r="O2713">
            <v>5052</v>
          </cell>
        </row>
        <row r="2714">
          <cell r="A2714">
            <v>42505</v>
          </cell>
          <cell r="G2714" t="str">
            <v>unit</v>
          </cell>
          <cell r="O2714">
            <v>3699</v>
          </cell>
        </row>
        <row r="2715">
          <cell r="A2715">
            <v>42505</v>
          </cell>
          <cell r="G2715" t="str">
            <v>unit</v>
          </cell>
          <cell r="O2715">
            <v>5051</v>
          </cell>
        </row>
        <row r="2716">
          <cell r="A2716">
            <v>42505</v>
          </cell>
          <cell r="G2716" t="str">
            <v>unit</v>
          </cell>
          <cell r="O2716">
            <v>6178</v>
          </cell>
        </row>
        <row r="2717">
          <cell r="A2717">
            <v>42505</v>
          </cell>
          <cell r="G2717" t="str">
            <v>unit</v>
          </cell>
          <cell r="O2717">
            <v>4529</v>
          </cell>
        </row>
        <row r="2718">
          <cell r="A2718">
            <v>42505</v>
          </cell>
          <cell r="G2718" t="str">
            <v>unit</v>
          </cell>
          <cell r="O2718">
            <v>4395</v>
          </cell>
        </row>
        <row r="2719">
          <cell r="A2719">
            <v>42505</v>
          </cell>
          <cell r="G2719" t="str">
            <v>shuttle</v>
          </cell>
          <cell r="O2719">
            <v>3853</v>
          </cell>
        </row>
        <row r="2720">
          <cell r="A2720">
            <v>42505</v>
          </cell>
          <cell r="G2720" t="str">
            <v>shuttle</v>
          </cell>
          <cell r="O2720">
            <v>3871</v>
          </cell>
        </row>
        <row r="2721">
          <cell r="A2721">
            <v>42505</v>
          </cell>
          <cell r="G2721" t="str">
            <v>shuttle</v>
          </cell>
          <cell r="O2721">
            <v>5492</v>
          </cell>
        </row>
        <row r="2722">
          <cell r="A2722">
            <v>42505</v>
          </cell>
          <cell r="G2722" t="str">
            <v>shuttle</v>
          </cell>
          <cell r="O2722">
            <v>5511</v>
          </cell>
        </row>
        <row r="2723">
          <cell r="A2723">
            <v>42505</v>
          </cell>
          <cell r="G2723" t="str">
            <v>shuttle</v>
          </cell>
          <cell r="O2723">
            <v>5831</v>
          </cell>
        </row>
        <row r="2724">
          <cell r="A2724">
            <v>42505</v>
          </cell>
          <cell r="G2724" t="str">
            <v>shuttle</v>
          </cell>
          <cell r="O2724">
            <v>5478</v>
          </cell>
        </row>
        <row r="2725">
          <cell r="A2725">
            <v>42505</v>
          </cell>
          <cell r="G2725" t="str">
            <v>shuttle</v>
          </cell>
          <cell r="O2725">
            <v>5000</v>
          </cell>
        </row>
        <row r="2726">
          <cell r="A2726">
            <v>42505</v>
          </cell>
          <cell r="G2726" t="str">
            <v>shuttle</v>
          </cell>
          <cell r="O2726">
            <v>4960</v>
          </cell>
        </row>
        <row r="2727">
          <cell r="A2727">
            <v>42505</v>
          </cell>
          <cell r="G2727" t="str">
            <v>shuttle</v>
          </cell>
          <cell r="O2727">
            <v>3481</v>
          </cell>
        </row>
        <row r="2728">
          <cell r="A2728">
            <v>42505</v>
          </cell>
          <cell r="G2728" t="str">
            <v>shuttle</v>
          </cell>
          <cell r="O2728">
            <v>3600</v>
          </cell>
        </row>
        <row r="2729">
          <cell r="A2729">
            <v>42505</v>
          </cell>
          <cell r="G2729" t="str">
            <v>shuttle</v>
          </cell>
          <cell r="O2729">
            <v>3795</v>
          </cell>
        </row>
        <row r="2730">
          <cell r="A2730">
            <v>42505</v>
          </cell>
          <cell r="G2730" t="str">
            <v>shuttle</v>
          </cell>
          <cell r="O2730">
            <v>5000</v>
          </cell>
        </row>
        <row r="2731">
          <cell r="A2731">
            <v>42505</v>
          </cell>
          <cell r="G2731" t="str">
            <v>shuttle</v>
          </cell>
          <cell r="O2731">
            <v>4640</v>
          </cell>
        </row>
        <row r="2732">
          <cell r="A2732">
            <v>42505</v>
          </cell>
          <cell r="G2732" t="str">
            <v>shuttle</v>
          </cell>
          <cell r="O2732">
            <v>5490</v>
          </cell>
        </row>
        <row r="2733">
          <cell r="A2733">
            <v>42505</v>
          </cell>
          <cell r="G2733" t="str">
            <v>shuttle</v>
          </cell>
          <cell r="O2733">
            <v>5510</v>
          </cell>
        </row>
        <row r="2734">
          <cell r="A2734">
            <v>42505</v>
          </cell>
          <cell r="G2734" t="str">
            <v>shuttle</v>
          </cell>
          <cell r="O2734">
            <v>5380</v>
          </cell>
        </row>
        <row r="2735">
          <cell r="A2735">
            <v>42505</v>
          </cell>
          <cell r="G2735" t="str">
            <v>shuttle</v>
          </cell>
          <cell r="O2735">
            <v>4425</v>
          </cell>
        </row>
        <row r="2736">
          <cell r="A2736">
            <v>42505</v>
          </cell>
          <cell r="G2736" t="str">
            <v>shuttle</v>
          </cell>
          <cell r="O2736">
            <v>4226</v>
          </cell>
        </row>
        <row r="2737">
          <cell r="A2737">
            <v>42505</v>
          </cell>
          <cell r="G2737" t="str">
            <v>shuttle</v>
          </cell>
          <cell r="O2737">
            <v>5360</v>
          </cell>
        </row>
        <row r="2738">
          <cell r="A2738">
            <v>42536</v>
          </cell>
          <cell r="G2738" t="str">
            <v>unit</v>
          </cell>
          <cell r="O2738">
            <v>3605</v>
          </cell>
        </row>
        <row r="2739">
          <cell r="A2739">
            <v>42536</v>
          </cell>
          <cell r="G2739" t="str">
            <v>unit</v>
          </cell>
          <cell r="O2739">
            <v>3463</v>
          </cell>
        </row>
        <row r="2740">
          <cell r="A2740">
            <v>42536</v>
          </cell>
          <cell r="G2740" t="str">
            <v>unit</v>
          </cell>
          <cell r="O2740">
            <v>6950</v>
          </cell>
        </row>
        <row r="2741">
          <cell r="A2741">
            <v>42536</v>
          </cell>
          <cell r="G2741" t="str">
            <v>unit</v>
          </cell>
          <cell r="O2741">
            <v>4243</v>
          </cell>
        </row>
        <row r="2742">
          <cell r="A2742">
            <v>42536</v>
          </cell>
          <cell r="G2742" t="str">
            <v>unit</v>
          </cell>
          <cell r="O2742">
            <v>6486</v>
          </cell>
        </row>
        <row r="2743">
          <cell r="A2743">
            <v>42536</v>
          </cell>
          <cell r="G2743" t="str">
            <v>unit</v>
          </cell>
          <cell r="O2743">
            <v>4511</v>
          </cell>
        </row>
        <row r="2744">
          <cell r="A2744">
            <v>42536</v>
          </cell>
          <cell r="G2744" t="str">
            <v>unit</v>
          </cell>
          <cell r="O2744">
            <v>4710</v>
          </cell>
        </row>
        <row r="2745">
          <cell r="A2745">
            <v>42536</v>
          </cell>
          <cell r="G2745" t="str">
            <v>unit</v>
          </cell>
          <cell r="O2745">
            <v>3681</v>
          </cell>
        </row>
        <row r="2746">
          <cell r="A2746">
            <v>42536</v>
          </cell>
          <cell r="G2746" t="str">
            <v>unit</v>
          </cell>
          <cell r="O2746">
            <v>6061</v>
          </cell>
        </row>
        <row r="2747">
          <cell r="A2747">
            <v>42536</v>
          </cell>
          <cell r="G2747" t="str">
            <v>unit</v>
          </cell>
          <cell r="O2747">
            <v>2168</v>
          </cell>
        </row>
        <row r="2748">
          <cell r="A2748">
            <v>42536</v>
          </cell>
          <cell r="G2748" t="str">
            <v>unit</v>
          </cell>
          <cell r="O2748">
            <v>5004</v>
          </cell>
        </row>
        <row r="2749">
          <cell r="A2749">
            <v>42536</v>
          </cell>
          <cell r="G2749" t="str">
            <v>unit</v>
          </cell>
          <cell r="O2749">
            <v>4311</v>
          </cell>
        </row>
        <row r="2750">
          <cell r="A2750">
            <v>42536</v>
          </cell>
          <cell r="G2750" t="str">
            <v>unit</v>
          </cell>
          <cell r="O2750">
            <v>3444</v>
          </cell>
        </row>
        <row r="2751">
          <cell r="A2751">
            <v>42536</v>
          </cell>
          <cell r="G2751" t="str">
            <v>unit</v>
          </cell>
          <cell r="O2751">
            <v>5052</v>
          </cell>
        </row>
        <row r="2752">
          <cell r="A2752">
            <v>42536</v>
          </cell>
          <cell r="G2752" t="str">
            <v>unit</v>
          </cell>
          <cell r="O2752">
            <v>3699</v>
          </cell>
        </row>
        <row r="2753">
          <cell r="A2753">
            <v>42536</v>
          </cell>
          <cell r="G2753" t="str">
            <v>unit</v>
          </cell>
          <cell r="O2753">
            <v>5051</v>
          </cell>
        </row>
        <row r="2754">
          <cell r="A2754">
            <v>42536</v>
          </cell>
          <cell r="G2754" t="str">
            <v>unit</v>
          </cell>
          <cell r="O2754">
            <v>6178</v>
          </cell>
        </row>
        <row r="2755">
          <cell r="A2755">
            <v>42536</v>
          </cell>
          <cell r="G2755" t="str">
            <v>unit</v>
          </cell>
          <cell r="O2755">
            <v>4529</v>
          </cell>
        </row>
        <row r="2756">
          <cell r="A2756">
            <v>42536</v>
          </cell>
          <cell r="G2756" t="str">
            <v>unit</v>
          </cell>
          <cell r="O2756">
            <v>4395</v>
          </cell>
        </row>
        <row r="2757">
          <cell r="A2757">
            <v>42536</v>
          </cell>
          <cell r="G2757" t="str">
            <v>shuttle</v>
          </cell>
          <cell r="O2757">
            <v>3853</v>
          </cell>
        </row>
        <row r="2758">
          <cell r="A2758">
            <v>42536</v>
          </cell>
          <cell r="G2758" t="str">
            <v>shuttle</v>
          </cell>
          <cell r="O2758">
            <v>3871</v>
          </cell>
        </row>
        <row r="2759">
          <cell r="A2759">
            <v>42536</v>
          </cell>
          <cell r="G2759" t="str">
            <v>shuttle</v>
          </cell>
          <cell r="O2759">
            <v>5492</v>
          </cell>
        </row>
        <row r="2760">
          <cell r="A2760">
            <v>42536</v>
          </cell>
          <cell r="G2760" t="str">
            <v>shuttle</v>
          </cell>
          <cell r="O2760">
            <v>5511</v>
          </cell>
        </row>
        <row r="2761">
          <cell r="A2761">
            <v>42536</v>
          </cell>
          <cell r="G2761" t="str">
            <v>shuttle</v>
          </cell>
          <cell r="O2761">
            <v>5831</v>
          </cell>
        </row>
        <row r="2762">
          <cell r="A2762">
            <v>42536</v>
          </cell>
          <cell r="G2762" t="str">
            <v>shuttle</v>
          </cell>
          <cell r="O2762">
            <v>5478</v>
          </cell>
        </row>
        <row r="2763">
          <cell r="A2763">
            <v>42536</v>
          </cell>
          <cell r="G2763" t="str">
            <v>shuttle</v>
          </cell>
          <cell r="O2763">
            <v>5000</v>
          </cell>
        </row>
        <row r="2764">
          <cell r="A2764">
            <v>42536</v>
          </cell>
          <cell r="G2764" t="str">
            <v>shuttle</v>
          </cell>
          <cell r="O2764">
            <v>4960</v>
          </cell>
        </row>
        <row r="2765">
          <cell r="A2765">
            <v>42536</v>
          </cell>
          <cell r="G2765" t="str">
            <v>shuttle</v>
          </cell>
          <cell r="O2765">
            <v>3481</v>
          </cell>
        </row>
        <row r="2766">
          <cell r="A2766">
            <v>42536</v>
          </cell>
          <cell r="G2766" t="str">
            <v>shuttle</v>
          </cell>
          <cell r="O2766">
            <v>3600</v>
          </cell>
        </row>
        <row r="2767">
          <cell r="A2767">
            <v>42536</v>
          </cell>
          <cell r="G2767" t="str">
            <v>shuttle</v>
          </cell>
          <cell r="O2767">
            <v>3795</v>
          </cell>
        </row>
        <row r="2768">
          <cell r="A2768">
            <v>42536</v>
          </cell>
          <cell r="G2768" t="str">
            <v>shuttle</v>
          </cell>
          <cell r="O2768">
            <v>5000</v>
          </cell>
        </row>
        <row r="2769">
          <cell r="A2769">
            <v>42536</v>
          </cell>
          <cell r="G2769" t="str">
            <v>shuttle</v>
          </cell>
          <cell r="O2769">
            <v>4640</v>
          </cell>
        </row>
        <row r="2770">
          <cell r="A2770">
            <v>42536</v>
          </cell>
          <cell r="G2770" t="str">
            <v>shuttle</v>
          </cell>
          <cell r="O2770">
            <v>5490</v>
          </cell>
        </row>
        <row r="2771">
          <cell r="A2771">
            <v>42536</v>
          </cell>
          <cell r="G2771" t="str">
            <v>shuttle</v>
          </cell>
          <cell r="O2771">
            <v>5510</v>
          </cell>
        </row>
        <row r="2772">
          <cell r="A2772">
            <v>42536</v>
          </cell>
          <cell r="G2772" t="str">
            <v>shuttle</v>
          </cell>
          <cell r="O2772">
            <v>5380</v>
          </cell>
        </row>
        <row r="2773">
          <cell r="A2773">
            <v>42536</v>
          </cell>
          <cell r="G2773" t="str">
            <v>shuttle</v>
          </cell>
          <cell r="O2773">
            <v>4425</v>
          </cell>
        </row>
        <row r="2774">
          <cell r="A2774">
            <v>42536</v>
          </cell>
          <cell r="G2774" t="str">
            <v>shuttle</v>
          </cell>
          <cell r="O2774">
            <v>4226</v>
          </cell>
        </row>
        <row r="2775">
          <cell r="A2775">
            <v>42536</v>
          </cell>
          <cell r="G2775" t="str">
            <v>shuttle</v>
          </cell>
          <cell r="O2775">
            <v>5360</v>
          </cell>
        </row>
        <row r="2776">
          <cell r="A2776">
            <v>42566</v>
          </cell>
          <cell r="G2776" t="str">
            <v>unit</v>
          </cell>
          <cell r="O2776">
            <v>3630.3</v>
          </cell>
        </row>
        <row r="2777">
          <cell r="A2777">
            <v>42566</v>
          </cell>
          <cell r="G2777" t="str">
            <v>unit</v>
          </cell>
          <cell r="O2777">
            <v>3463</v>
          </cell>
        </row>
        <row r="2778">
          <cell r="A2778">
            <v>42566</v>
          </cell>
          <cell r="G2778" t="str">
            <v>unit</v>
          </cell>
          <cell r="O2778">
            <v>6950</v>
          </cell>
        </row>
        <row r="2779">
          <cell r="A2779">
            <v>42566</v>
          </cell>
          <cell r="G2779" t="str">
            <v>unit</v>
          </cell>
          <cell r="O2779">
            <v>4287.5</v>
          </cell>
        </row>
        <row r="2780">
          <cell r="A2780">
            <v>42566</v>
          </cell>
          <cell r="G2780" t="str">
            <v>unit</v>
          </cell>
          <cell r="O2780">
            <v>6486</v>
          </cell>
        </row>
        <row r="2781">
          <cell r="A2781">
            <v>42566</v>
          </cell>
          <cell r="G2781" t="str">
            <v>unit</v>
          </cell>
          <cell r="O2781">
            <v>4559.75</v>
          </cell>
        </row>
        <row r="2782">
          <cell r="A2782">
            <v>42566</v>
          </cell>
          <cell r="G2782" t="str">
            <v>unit</v>
          </cell>
          <cell r="O2782">
            <v>4777.8500000000004</v>
          </cell>
        </row>
        <row r="2783">
          <cell r="A2783">
            <v>42566</v>
          </cell>
          <cell r="G2783" t="str">
            <v>unit</v>
          </cell>
          <cell r="O2783">
            <v>3731.3</v>
          </cell>
        </row>
        <row r="2784">
          <cell r="A2784">
            <v>42566</v>
          </cell>
          <cell r="G2784" t="str">
            <v>unit</v>
          </cell>
          <cell r="O2784">
            <v>6061</v>
          </cell>
        </row>
        <row r="2785">
          <cell r="A2785">
            <v>42566</v>
          </cell>
          <cell r="G2785" t="str">
            <v>unit</v>
          </cell>
          <cell r="O2785">
            <v>2178.65</v>
          </cell>
        </row>
        <row r="2786">
          <cell r="A2786">
            <v>42566</v>
          </cell>
          <cell r="G2786" t="str">
            <v>unit</v>
          </cell>
          <cell r="O2786">
            <v>5004</v>
          </cell>
        </row>
        <row r="2787">
          <cell r="A2787">
            <v>42566</v>
          </cell>
          <cell r="G2787" t="str">
            <v>unit</v>
          </cell>
          <cell r="O2787">
            <v>4311</v>
          </cell>
        </row>
        <row r="2788">
          <cell r="A2788">
            <v>42566</v>
          </cell>
          <cell r="G2788" t="str">
            <v>unit</v>
          </cell>
          <cell r="O2788">
            <v>3475.3</v>
          </cell>
        </row>
        <row r="2789">
          <cell r="A2789">
            <v>42566</v>
          </cell>
          <cell r="G2789" t="str">
            <v>unit</v>
          </cell>
          <cell r="O2789">
            <v>5143.1499999999996</v>
          </cell>
        </row>
        <row r="2790">
          <cell r="A2790">
            <v>42566</v>
          </cell>
          <cell r="G2790" t="str">
            <v>unit</v>
          </cell>
          <cell r="O2790">
            <v>3726.511</v>
          </cell>
        </row>
        <row r="2791">
          <cell r="A2791">
            <v>42566</v>
          </cell>
          <cell r="G2791" t="str">
            <v>unit</v>
          </cell>
          <cell r="O2791">
            <v>5051</v>
          </cell>
        </row>
        <row r="2792">
          <cell r="A2792">
            <v>42566</v>
          </cell>
          <cell r="G2792" t="str">
            <v>unit</v>
          </cell>
          <cell r="O2792">
            <v>6178</v>
          </cell>
        </row>
        <row r="2793">
          <cell r="A2793">
            <v>42566</v>
          </cell>
          <cell r="G2793" t="str">
            <v>unit</v>
          </cell>
          <cell r="O2793">
            <v>4529</v>
          </cell>
        </row>
        <row r="2794">
          <cell r="A2794">
            <v>42566</v>
          </cell>
          <cell r="G2794" t="str">
            <v>unit</v>
          </cell>
          <cell r="O2794">
            <v>4445.3</v>
          </cell>
        </row>
        <row r="2795">
          <cell r="A2795">
            <v>42566</v>
          </cell>
          <cell r="G2795" t="str">
            <v>shuttle</v>
          </cell>
          <cell r="O2795">
            <v>3853</v>
          </cell>
        </row>
        <row r="2796">
          <cell r="A2796">
            <v>42566</v>
          </cell>
          <cell r="G2796" t="str">
            <v>shuttle</v>
          </cell>
          <cell r="O2796">
            <v>3871</v>
          </cell>
        </row>
        <row r="2797">
          <cell r="A2797">
            <v>42566</v>
          </cell>
          <cell r="G2797" t="str">
            <v>shuttle</v>
          </cell>
          <cell r="O2797">
            <v>5492</v>
          </cell>
        </row>
        <row r="2798">
          <cell r="A2798">
            <v>42566</v>
          </cell>
          <cell r="G2798" t="str">
            <v>shuttle</v>
          </cell>
          <cell r="O2798">
            <v>5511</v>
          </cell>
        </row>
        <row r="2799">
          <cell r="A2799">
            <v>42566</v>
          </cell>
          <cell r="G2799" t="str">
            <v>shuttle</v>
          </cell>
          <cell r="O2799">
            <v>5831</v>
          </cell>
        </row>
        <row r="2800">
          <cell r="A2800">
            <v>42566</v>
          </cell>
          <cell r="G2800" t="str">
            <v>shuttle</v>
          </cell>
          <cell r="O2800">
            <v>5557.95</v>
          </cell>
        </row>
        <row r="2801">
          <cell r="A2801">
            <v>42566</v>
          </cell>
          <cell r="G2801" t="str">
            <v>shuttle</v>
          </cell>
          <cell r="O2801">
            <v>5000</v>
          </cell>
        </row>
        <row r="2802">
          <cell r="A2802">
            <v>42566</v>
          </cell>
          <cell r="G2802" t="str">
            <v>shuttle</v>
          </cell>
          <cell r="O2802">
            <v>4960</v>
          </cell>
        </row>
        <row r="2803">
          <cell r="A2803">
            <v>42566</v>
          </cell>
          <cell r="G2803" t="str">
            <v>shuttle</v>
          </cell>
          <cell r="O2803">
            <v>3531.3</v>
          </cell>
        </row>
        <row r="2804">
          <cell r="A2804">
            <v>42566</v>
          </cell>
          <cell r="G2804" t="str">
            <v>shuttle</v>
          </cell>
          <cell r="O2804">
            <v>3600</v>
          </cell>
        </row>
        <row r="2805">
          <cell r="A2805">
            <v>42566</v>
          </cell>
          <cell r="G2805" t="str">
            <v>shuttle</v>
          </cell>
          <cell r="O2805">
            <v>3834.35</v>
          </cell>
        </row>
        <row r="2806">
          <cell r="A2806">
            <v>42566</v>
          </cell>
          <cell r="G2806" t="str">
            <v>shuttle</v>
          </cell>
          <cell r="O2806">
            <v>5000</v>
          </cell>
        </row>
        <row r="2807">
          <cell r="A2807">
            <v>42566</v>
          </cell>
          <cell r="G2807" t="str">
            <v>shuttle</v>
          </cell>
          <cell r="O2807">
            <v>4640</v>
          </cell>
        </row>
        <row r="2808">
          <cell r="A2808">
            <v>42566</v>
          </cell>
          <cell r="G2808" t="str">
            <v>shuttle</v>
          </cell>
          <cell r="O2808">
            <v>5490</v>
          </cell>
        </row>
        <row r="2809">
          <cell r="A2809">
            <v>42566</v>
          </cell>
          <cell r="G2809" t="str">
            <v>shuttle</v>
          </cell>
          <cell r="O2809">
            <v>5510</v>
          </cell>
        </row>
        <row r="2810">
          <cell r="A2810">
            <v>42566</v>
          </cell>
          <cell r="G2810" t="str">
            <v>shuttle</v>
          </cell>
          <cell r="O2810">
            <v>5380</v>
          </cell>
        </row>
        <row r="2811">
          <cell r="A2811">
            <v>42566</v>
          </cell>
          <cell r="G2811" t="str">
            <v>shuttle</v>
          </cell>
          <cell r="O2811">
            <v>4483</v>
          </cell>
        </row>
        <row r="2812">
          <cell r="A2812">
            <v>42566</v>
          </cell>
          <cell r="G2812" t="str">
            <v>shuttle</v>
          </cell>
          <cell r="O2812">
            <v>4226</v>
          </cell>
        </row>
        <row r="2813">
          <cell r="A2813">
            <v>42566</v>
          </cell>
          <cell r="G2813" t="str">
            <v>shuttle</v>
          </cell>
          <cell r="O2813">
            <v>5441.85</v>
          </cell>
        </row>
        <row r="2814">
          <cell r="A2814">
            <v>42597</v>
          </cell>
          <cell r="G2814" t="str">
            <v>unit</v>
          </cell>
          <cell r="O2814">
            <v>3640.42</v>
          </cell>
        </row>
        <row r="2815">
          <cell r="A2815">
            <v>42597</v>
          </cell>
          <cell r="G2815" t="str">
            <v>unit</v>
          </cell>
          <cell r="O2815">
            <v>4143</v>
          </cell>
        </row>
        <row r="2816">
          <cell r="A2816">
            <v>42597</v>
          </cell>
          <cell r="G2816" t="str">
            <v>unit</v>
          </cell>
          <cell r="O2816">
            <v>6950</v>
          </cell>
        </row>
        <row r="2817">
          <cell r="A2817">
            <v>42597</v>
          </cell>
          <cell r="G2817" t="str">
            <v>unit</v>
          </cell>
          <cell r="O2817">
            <v>4305.3</v>
          </cell>
        </row>
        <row r="2818">
          <cell r="A2818">
            <v>42597</v>
          </cell>
          <cell r="G2818" t="str">
            <v>unit</v>
          </cell>
          <cell r="O2818">
            <v>6486</v>
          </cell>
        </row>
        <row r="2819">
          <cell r="A2819">
            <v>42597</v>
          </cell>
          <cell r="G2819" t="str">
            <v>unit</v>
          </cell>
          <cell r="O2819">
            <v>4579.25</v>
          </cell>
        </row>
        <row r="2820">
          <cell r="A2820">
            <v>42597</v>
          </cell>
          <cell r="G2820" t="str">
            <v>unit</v>
          </cell>
          <cell r="O2820">
            <v>4804.99</v>
          </cell>
        </row>
        <row r="2821">
          <cell r="A2821">
            <v>42597</v>
          </cell>
          <cell r="G2821" t="str">
            <v>unit</v>
          </cell>
          <cell r="O2821">
            <v>3751.42</v>
          </cell>
        </row>
        <row r="2822">
          <cell r="A2822">
            <v>42597</v>
          </cell>
          <cell r="G2822" t="str">
            <v>unit</v>
          </cell>
          <cell r="O2822">
            <v>6061</v>
          </cell>
        </row>
        <row r="2823">
          <cell r="A2823">
            <v>42597</v>
          </cell>
          <cell r="G2823" t="str">
            <v>unit</v>
          </cell>
          <cell r="O2823">
            <v>2182.91</v>
          </cell>
        </row>
        <row r="2824">
          <cell r="A2824">
            <v>42597</v>
          </cell>
          <cell r="G2824" t="str">
            <v>unit</v>
          </cell>
          <cell r="O2824">
            <v>5004</v>
          </cell>
        </row>
        <row r="2825">
          <cell r="A2825">
            <v>42597</v>
          </cell>
          <cell r="G2825" t="str">
            <v>unit</v>
          </cell>
          <cell r="O2825">
            <v>4311</v>
          </cell>
        </row>
        <row r="2826">
          <cell r="A2826">
            <v>42597</v>
          </cell>
          <cell r="G2826" t="str">
            <v>unit</v>
          </cell>
          <cell r="O2826">
            <v>3487.82</v>
          </cell>
        </row>
        <row r="2827">
          <cell r="A2827">
            <v>42597</v>
          </cell>
          <cell r="G2827" t="str">
            <v>unit</v>
          </cell>
          <cell r="O2827">
            <v>5179.6099999999997</v>
          </cell>
        </row>
        <row r="2828">
          <cell r="A2828">
            <v>42597</v>
          </cell>
          <cell r="G2828" t="str">
            <v>unit</v>
          </cell>
          <cell r="O2828">
            <v>3836.2959999999998</v>
          </cell>
        </row>
        <row r="2829">
          <cell r="A2829">
            <v>42597</v>
          </cell>
          <cell r="G2829" t="str">
            <v>unit</v>
          </cell>
          <cell r="O2829">
            <v>5051</v>
          </cell>
        </row>
        <row r="2830">
          <cell r="A2830">
            <v>42597</v>
          </cell>
          <cell r="G2830" t="str">
            <v>unit</v>
          </cell>
          <cell r="O2830">
            <v>6178</v>
          </cell>
        </row>
        <row r="2831">
          <cell r="A2831">
            <v>42597</v>
          </cell>
          <cell r="G2831" t="str">
            <v>unit</v>
          </cell>
          <cell r="O2831">
            <v>4529</v>
          </cell>
        </row>
        <row r="2832">
          <cell r="A2832">
            <v>42597</v>
          </cell>
          <cell r="G2832" t="str">
            <v>unit</v>
          </cell>
          <cell r="O2832">
            <v>4465.42</v>
          </cell>
        </row>
        <row r="2833">
          <cell r="A2833">
            <v>42597</v>
          </cell>
          <cell r="G2833" t="str">
            <v>shuttle</v>
          </cell>
          <cell r="O2833">
            <v>3953</v>
          </cell>
        </row>
        <row r="2834">
          <cell r="A2834">
            <v>42597</v>
          </cell>
          <cell r="G2834" t="str">
            <v>shuttle</v>
          </cell>
          <cell r="O2834">
            <v>3871</v>
          </cell>
        </row>
        <row r="2835">
          <cell r="A2835">
            <v>42597</v>
          </cell>
          <cell r="G2835" t="str">
            <v>shuttle</v>
          </cell>
          <cell r="O2835">
            <v>5492</v>
          </cell>
        </row>
        <row r="2836">
          <cell r="A2836">
            <v>42597</v>
          </cell>
          <cell r="G2836" t="str">
            <v>shuttle</v>
          </cell>
          <cell r="O2836">
            <v>5611</v>
          </cell>
        </row>
        <row r="2837">
          <cell r="A2837">
            <v>42597</v>
          </cell>
          <cell r="G2837" t="str">
            <v>shuttle</v>
          </cell>
          <cell r="O2837">
            <v>5931</v>
          </cell>
        </row>
        <row r="2838">
          <cell r="A2838">
            <v>42597</v>
          </cell>
          <cell r="G2838" t="str">
            <v>shuttle</v>
          </cell>
          <cell r="O2838">
            <v>5589.93</v>
          </cell>
        </row>
        <row r="2839">
          <cell r="A2839">
            <v>42597</v>
          </cell>
          <cell r="G2839" t="str">
            <v>shuttle</v>
          </cell>
          <cell r="O2839">
            <v>5000</v>
          </cell>
        </row>
        <row r="2840">
          <cell r="A2840">
            <v>42597</v>
          </cell>
          <cell r="G2840" t="str">
            <v>shuttle</v>
          </cell>
          <cell r="O2840">
            <v>4960</v>
          </cell>
        </row>
        <row r="2841">
          <cell r="A2841">
            <v>42597</v>
          </cell>
          <cell r="G2841" t="str">
            <v>shuttle</v>
          </cell>
          <cell r="O2841">
            <v>3551.42</v>
          </cell>
        </row>
        <row r="2842">
          <cell r="A2842">
            <v>42597</v>
          </cell>
          <cell r="G2842" t="str">
            <v>shuttle</v>
          </cell>
          <cell r="O2842">
            <v>3600</v>
          </cell>
        </row>
        <row r="2843">
          <cell r="A2843">
            <v>42597</v>
          </cell>
          <cell r="G2843" t="str">
            <v>shuttle</v>
          </cell>
          <cell r="O2843">
            <v>3850.09</v>
          </cell>
        </row>
        <row r="2844">
          <cell r="A2844">
            <v>42597</v>
          </cell>
          <cell r="G2844" t="str">
            <v>shuttle</v>
          </cell>
          <cell r="O2844">
            <v>5000</v>
          </cell>
        </row>
        <row r="2845">
          <cell r="A2845">
            <v>42597</v>
          </cell>
          <cell r="G2845" t="str">
            <v>shuttle</v>
          </cell>
          <cell r="O2845">
            <v>4640</v>
          </cell>
        </row>
        <row r="2846">
          <cell r="A2846">
            <v>42597</v>
          </cell>
          <cell r="G2846" t="str">
            <v>shuttle</v>
          </cell>
          <cell r="O2846">
            <v>5490</v>
          </cell>
        </row>
        <row r="2847">
          <cell r="A2847">
            <v>42597</v>
          </cell>
          <cell r="G2847" t="str">
            <v>shuttle</v>
          </cell>
          <cell r="O2847">
            <v>5510</v>
          </cell>
        </row>
        <row r="2848">
          <cell r="A2848">
            <v>42597</v>
          </cell>
          <cell r="G2848" t="str">
            <v>shuttle</v>
          </cell>
          <cell r="O2848">
            <v>5380</v>
          </cell>
        </row>
        <row r="2849">
          <cell r="A2849">
            <v>42597</v>
          </cell>
          <cell r="G2849" t="str">
            <v>shuttle</v>
          </cell>
          <cell r="O2849">
            <v>4506.2</v>
          </cell>
        </row>
        <row r="2850">
          <cell r="A2850">
            <v>42597</v>
          </cell>
          <cell r="G2850" t="str">
            <v>shuttle</v>
          </cell>
          <cell r="O2850">
            <v>4226</v>
          </cell>
        </row>
        <row r="2851">
          <cell r="A2851">
            <v>42597</v>
          </cell>
          <cell r="G2851" t="str">
            <v>shuttle</v>
          </cell>
          <cell r="O2851">
            <v>5474.59</v>
          </cell>
        </row>
        <row r="2852">
          <cell r="A2852">
            <v>42628</v>
          </cell>
          <cell r="G2852" t="str">
            <v>unit</v>
          </cell>
          <cell r="O2852">
            <v>3640.42</v>
          </cell>
        </row>
        <row r="2853">
          <cell r="A2853">
            <v>42628</v>
          </cell>
          <cell r="G2853" t="str">
            <v>unit</v>
          </cell>
          <cell r="O2853">
            <v>4143</v>
          </cell>
        </row>
        <row r="2854">
          <cell r="A2854">
            <v>42628</v>
          </cell>
          <cell r="G2854" t="str">
            <v>unit</v>
          </cell>
          <cell r="O2854">
            <v>6950</v>
          </cell>
        </row>
        <row r="2855">
          <cell r="A2855">
            <v>42628</v>
          </cell>
          <cell r="G2855" t="str">
            <v>unit</v>
          </cell>
          <cell r="O2855">
            <v>4305.3</v>
          </cell>
        </row>
        <row r="2856">
          <cell r="A2856">
            <v>42628</v>
          </cell>
          <cell r="G2856" t="str">
            <v>unit</v>
          </cell>
          <cell r="O2856">
            <v>6486</v>
          </cell>
        </row>
        <row r="2857">
          <cell r="A2857">
            <v>42628</v>
          </cell>
          <cell r="G2857" t="str">
            <v>unit</v>
          </cell>
          <cell r="O2857">
            <v>4579.25</v>
          </cell>
        </row>
        <row r="2858">
          <cell r="A2858">
            <v>42628</v>
          </cell>
          <cell r="G2858" t="str">
            <v>unit</v>
          </cell>
          <cell r="O2858">
            <v>4804.99</v>
          </cell>
        </row>
        <row r="2859">
          <cell r="A2859">
            <v>42628</v>
          </cell>
          <cell r="G2859" t="str">
            <v>unit</v>
          </cell>
          <cell r="O2859">
            <v>3751.42</v>
          </cell>
        </row>
        <row r="2860">
          <cell r="A2860">
            <v>42628</v>
          </cell>
          <cell r="G2860" t="str">
            <v>unit</v>
          </cell>
          <cell r="O2860">
            <v>6061</v>
          </cell>
        </row>
        <row r="2861">
          <cell r="A2861">
            <v>42628</v>
          </cell>
          <cell r="G2861" t="str">
            <v>unit</v>
          </cell>
          <cell r="O2861">
            <v>2182.91</v>
          </cell>
        </row>
        <row r="2862">
          <cell r="A2862">
            <v>42628</v>
          </cell>
          <cell r="G2862" t="str">
            <v>unit</v>
          </cell>
          <cell r="O2862">
            <v>5004</v>
          </cell>
        </row>
        <row r="2863">
          <cell r="A2863">
            <v>42628</v>
          </cell>
          <cell r="G2863" t="str">
            <v>unit</v>
          </cell>
          <cell r="O2863">
            <v>4311</v>
          </cell>
        </row>
        <row r="2864">
          <cell r="A2864">
            <v>42628</v>
          </cell>
          <cell r="G2864" t="str">
            <v>unit</v>
          </cell>
          <cell r="O2864">
            <v>3487.82</v>
          </cell>
        </row>
        <row r="2865">
          <cell r="A2865">
            <v>42628</v>
          </cell>
          <cell r="G2865" t="str">
            <v>unit</v>
          </cell>
          <cell r="O2865">
            <v>5179.6099999999997</v>
          </cell>
        </row>
        <row r="2866">
          <cell r="A2866">
            <v>42628</v>
          </cell>
          <cell r="G2866" t="str">
            <v>unit</v>
          </cell>
          <cell r="O2866">
            <v>3828.7849999999999</v>
          </cell>
        </row>
        <row r="2867">
          <cell r="A2867">
            <v>42628</v>
          </cell>
          <cell r="G2867" t="str">
            <v>unit</v>
          </cell>
          <cell r="O2867">
            <v>5051</v>
          </cell>
        </row>
        <row r="2868">
          <cell r="A2868">
            <v>42628</v>
          </cell>
          <cell r="G2868" t="str">
            <v>unit</v>
          </cell>
          <cell r="O2868">
            <v>6178</v>
          </cell>
        </row>
        <row r="2869">
          <cell r="A2869">
            <v>42628</v>
          </cell>
          <cell r="G2869" t="str">
            <v>unit</v>
          </cell>
          <cell r="O2869">
            <v>4529</v>
          </cell>
        </row>
        <row r="2870">
          <cell r="A2870">
            <v>42628</v>
          </cell>
          <cell r="G2870" t="str">
            <v>unit</v>
          </cell>
          <cell r="O2870">
            <v>4465.42</v>
          </cell>
        </row>
        <row r="2871">
          <cell r="A2871">
            <v>42628</v>
          </cell>
          <cell r="G2871" t="str">
            <v>shuttle</v>
          </cell>
          <cell r="O2871">
            <v>3953</v>
          </cell>
        </row>
        <row r="2872">
          <cell r="A2872">
            <v>42628</v>
          </cell>
          <cell r="G2872" t="str">
            <v>shuttle</v>
          </cell>
          <cell r="O2872">
            <v>3871</v>
          </cell>
        </row>
        <row r="2873">
          <cell r="A2873">
            <v>42628</v>
          </cell>
          <cell r="G2873" t="str">
            <v>shuttle</v>
          </cell>
          <cell r="O2873">
            <v>5492</v>
          </cell>
        </row>
        <row r="2874">
          <cell r="A2874">
            <v>42628</v>
          </cell>
          <cell r="G2874" t="str">
            <v>shuttle</v>
          </cell>
          <cell r="O2874">
            <v>5611</v>
          </cell>
        </row>
        <row r="2875">
          <cell r="A2875">
            <v>42628</v>
          </cell>
          <cell r="G2875" t="str">
            <v>shuttle</v>
          </cell>
          <cell r="O2875">
            <v>5931</v>
          </cell>
        </row>
        <row r="2876">
          <cell r="A2876">
            <v>42628</v>
          </cell>
          <cell r="G2876" t="str">
            <v>shuttle</v>
          </cell>
          <cell r="O2876">
            <v>5589.93</v>
          </cell>
        </row>
        <row r="2877">
          <cell r="A2877">
            <v>42628</v>
          </cell>
          <cell r="G2877" t="str">
            <v>shuttle</v>
          </cell>
          <cell r="O2877">
            <v>5000</v>
          </cell>
        </row>
        <row r="2878">
          <cell r="A2878">
            <v>42628</v>
          </cell>
          <cell r="G2878" t="str">
            <v>shuttle</v>
          </cell>
          <cell r="O2878">
            <v>4960</v>
          </cell>
        </row>
        <row r="2879">
          <cell r="A2879">
            <v>42628</v>
          </cell>
          <cell r="G2879" t="str">
            <v>shuttle</v>
          </cell>
          <cell r="O2879">
            <v>3551.42</v>
          </cell>
        </row>
        <row r="2880">
          <cell r="A2880">
            <v>42628</v>
          </cell>
          <cell r="G2880" t="str">
            <v>shuttle</v>
          </cell>
          <cell r="O2880">
            <v>3600</v>
          </cell>
        </row>
        <row r="2881">
          <cell r="A2881">
            <v>42628</v>
          </cell>
          <cell r="G2881" t="str">
            <v>shuttle</v>
          </cell>
          <cell r="O2881">
            <v>3850.09</v>
          </cell>
        </row>
        <row r="2882">
          <cell r="A2882">
            <v>42628</v>
          </cell>
          <cell r="G2882" t="str">
            <v>shuttle</v>
          </cell>
          <cell r="O2882">
            <v>5000</v>
          </cell>
        </row>
        <row r="2883">
          <cell r="A2883">
            <v>42628</v>
          </cell>
          <cell r="G2883" t="str">
            <v>shuttle</v>
          </cell>
          <cell r="O2883">
            <v>4640</v>
          </cell>
        </row>
        <row r="2884">
          <cell r="A2884">
            <v>42628</v>
          </cell>
          <cell r="G2884" t="str">
            <v>shuttle</v>
          </cell>
          <cell r="O2884">
            <v>5490</v>
          </cell>
        </row>
        <row r="2885">
          <cell r="A2885">
            <v>42628</v>
          </cell>
          <cell r="G2885" t="str">
            <v>shuttle</v>
          </cell>
          <cell r="O2885">
            <v>5510</v>
          </cell>
        </row>
        <row r="2886">
          <cell r="A2886">
            <v>42628</v>
          </cell>
          <cell r="G2886" t="str">
            <v>shuttle</v>
          </cell>
          <cell r="O2886">
            <v>5380</v>
          </cell>
        </row>
        <row r="2887">
          <cell r="A2887">
            <v>42628</v>
          </cell>
          <cell r="G2887" t="str">
            <v>shuttle</v>
          </cell>
          <cell r="O2887">
            <v>4506.2</v>
          </cell>
        </row>
        <row r="2888">
          <cell r="A2888">
            <v>42628</v>
          </cell>
          <cell r="G2888" t="str">
            <v>shuttle</v>
          </cell>
          <cell r="O2888">
            <v>4226</v>
          </cell>
        </row>
        <row r="2889">
          <cell r="A2889">
            <v>42628</v>
          </cell>
          <cell r="G2889" t="str">
            <v>shuttle</v>
          </cell>
          <cell r="O2889">
            <v>5474.59</v>
          </cell>
        </row>
        <row r="2890">
          <cell r="A2890">
            <v>42658</v>
          </cell>
          <cell r="G2890" t="str">
            <v>unit</v>
          </cell>
          <cell r="O2890">
            <v>3800.36</v>
          </cell>
        </row>
        <row r="2891">
          <cell r="A2891">
            <v>42658</v>
          </cell>
          <cell r="G2891" t="str">
            <v>unit</v>
          </cell>
          <cell r="O2891">
            <v>4143</v>
          </cell>
        </row>
        <row r="2892">
          <cell r="A2892">
            <v>42658</v>
          </cell>
          <cell r="G2892" t="str">
            <v>unit</v>
          </cell>
          <cell r="O2892">
            <v>6950</v>
          </cell>
        </row>
        <row r="2893">
          <cell r="A2893">
            <v>42658</v>
          </cell>
          <cell r="G2893" t="str">
            <v>unit</v>
          </cell>
          <cell r="O2893">
            <v>4461.3999999999996</v>
          </cell>
        </row>
        <row r="2894">
          <cell r="A2894">
            <v>42658</v>
          </cell>
          <cell r="G2894" t="str">
            <v>unit</v>
          </cell>
          <cell r="O2894">
            <v>6486</v>
          </cell>
        </row>
        <row r="2895">
          <cell r="A2895">
            <v>42658</v>
          </cell>
          <cell r="G2895" t="str">
            <v>unit</v>
          </cell>
          <cell r="O2895">
            <v>4734.5</v>
          </cell>
        </row>
        <row r="2896">
          <cell r="A2896">
            <v>42658</v>
          </cell>
          <cell r="G2896" t="str">
            <v>unit</v>
          </cell>
          <cell r="O2896">
            <v>4956.42</v>
          </cell>
        </row>
        <row r="2897">
          <cell r="A2897">
            <v>42658</v>
          </cell>
          <cell r="G2897" t="str">
            <v>unit</v>
          </cell>
          <cell r="O2897">
            <v>3741.36</v>
          </cell>
        </row>
        <row r="2898">
          <cell r="A2898">
            <v>42658</v>
          </cell>
          <cell r="G2898" t="str">
            <v>unit</v>
          </cell>
          <cell r="O2898">
            <v>6061</v>
          </cell>
        </row>
        <row r="2899">
          <cell r="A2899">
            <v>42658</v>
          </cell>
          <cell r="G2899" t="str">
            <v>unit</v>
          </cell>
          <cell r="O2899">
            <v>2270.7800000000002</v>
          </cell>
        </row>
        <row r="2900">
          <cell r="A2900">
            <v>42658</v>
          </cell>
          <cell r="G2900" t="str">
            <v>unit</v>
          </cell>
          <cell r="O2900">
            <v>5191</v>
          </cell>
        </row>
        <row r="2901">
          <cell r="A2901">
            <v>42658</v>
          </cell>
          <cell r="G2901" t="str">
            <v>unit</v>
          </cell>
          <cell r="O2901">
            <v>4311</v>
          </cell>
        </row>
        <row r="2902">
          <cell r="A2902">
            <v>42658</v>
          </cell>
          <cell r="G2902" t="str">
            <v>unit</v>
          </cell>
          <cell r="O2902">
            <v>3571.56</v>
          </cell>
        </row>
        <row r="2903">
          <cell r="A2903">
            <v>42658</v>
          </cell>
          <cell r="G2903" t="str">
            <v>unit</v>
          </cell>
          <cell r="O2903">
            <v>5311.38</v>
          </cell>
        </row>
        <row r="2904">
          <cell r="A2904">
            <v>42658</v>
          </cell>
          <cell r="G2904" t="str">
            <v>unit</v>
          </cell>
          <cell r="O2904">
            <v>3948.8924999999999</v>
          </cell>
        </row>
        <row r="2905">
          <cell r="A2905">
            <v>42658</v>
          </cell>
          <cell r="G2905" t="str">
            <v>unit</v>
          </cell>
          <cell r="O2905">
            <v>5051</v>
          </cell>
        </row>
        <row r="2906">
          <cell r="A2906">
            <v>42658</v>
          </cell>
          <cell r="G2906" t="str">
            <v>unit</v>
          </cell>
          <cell r="O2906">
            <v>6178</v>
          </cell>
        </row>
        <row r="2907">
          <cell r="A2907">
            <v>42658</v>
          </cell>
          <cell r="G2907" t="str">
            <v>unit</v>
          </cell>
          <cell r="O2907">
            <v>4529</v>
          </cell>
        </row>
        <row r="2908">
          <cell r="A2908">
            <v>42658</v>
          </cell>
          <cell r="G2908" t="str">
            <v>unit</v>
          </cell>
          <cell r="O2908">
            <v>4555.3599999999997</v>
          </cell>
        </row>
        <row r="2909">
          <cell r="A2909">
            <v>42658</v>
          </cell>
          <cell r="G2909" t="str">
            <v>shuttle</v>
          </cell>
          <cell r="O2909">
            <v>3953</v>
          </cell>
        </row>
        <row r="2910">
          <cell r="A2910">
            <v>42658</v>
          </cell>
          <cell r="G2910" t="str">
            <v>shuttle</v>
          </cell>
          <cell r="O2910">
            <v>3871</v>
          </cell>
        </row>
        <row r="2911">
          <cell r="A2911">
            <v>42658</v>
          </cell>
          <cell r="G2911" t="str">
            <v>shuttle</v>
          </cell>
          <cell r="O2911">
            <v>5492</v>
          </cell>
        </row>
        <row r="2912">
          <cell r="A2912">
            <v>42658</v>
          </cell>
          <cell r="G2912" t="str">
            <v>shuttle</v>
          </cell>
          <cell r="O2912">
            <v>5611</v>
          </cell>
        </row>
        <row r="2913">
          <cell r="A2913">
            <v>42658</v>
          </cell>
          <cell r="G2913" t="str">
            <v>shuttle</v>
          </cell>
          <cell r="O2913">
            <v>5931</v>
          </cell>
        </row>
        <row r="2914">
          <cell r="A2914">
            <v>42658</v>
          </cell>
          <cell r="G2914" t="str">
            <v>shuttle</v>
          </cell>
          <cell r="O2914">
            <v>5738.94</v>
          </cell>
        </row>
        <row r="2915">
          <cell r="A2915">
            <v>42658</v>
          </cell>
          <cell r="G2915" t="str">
            <v>shuttle</v>
          </cell>
          <cell r="O2915">
            <v>5000</v>
          </cell>
        </row>
        <row r="2916">
          <cell r="A2916">
            <v>42658</v>
          </cell>
          <cell r="G2916" t="str">
            <v>shuttle</v>
          </cell>
          <cell r="O2916">
            <v>4960</v>
          </cell>
        </row>
        <row r="2917">
          <cell r="A2917">
            <v>42658</v>
          </cell>
          <cell r="G2917" t="str">
            <v>shuttle</v>
          </cell>
          <cell r="O2917">
            <v>3541.36</v>
          </cell>
        </row>
        <row r="2918">
          <cell r="A2918">
            <v>42658</v>
          </cell>
          <cell r="G2918" t="str">
            <v>shuttle</v>
          </cell>
          <cell r="O2918">
            <v>3700</v>
          </cell>
        </row>
        <row r="2919">
          <cell r="A2919">
            <v>42658</v>
          </cell>
          <cell r="G2919" t="str">
            <v>shuttle</v>
          </cell>
          <cell r="O2919">
            <v>3942.22</v>
          </cell>
        </row>
        <row r="2920">
          <cell r="A2920">
            <v>42658</v>
          </cell>
          <cell r="G2920" t="str">
            <v>shuttle</v>
          </cell>
          <cell r="O2920">
            <v>5000</v>
          </cell>
        </row>
        <row r="2921">
          <cell r="A2921">
            <v>42658</v>
          </cell>
          <cell r="G2921" t="str">
            <v>shuttle</v>
          </cell>
          <cell r="O2921">
            <v>4740</v>
          </cell>
        </row>
        <row r="2922">
          <cell r="A2922">
            <v>42658</v>
          </cell>
          <cell r="G2922" t="str">
            <v>shuttle</v>
          </cell>
          <cell r="O2922">
            <v>5600</v>
          </cell>
        </row>
        <row r="2923">
          <cell r="A2923">
            <v>42658</v>
          </cell>
          <cell r="G2923" t="str">
            <v>shuttle</v>
          </cell>
          <cell r="O2923">
            <v>5650</v>
          </cell>
        </row>
        <row r="2924">
          <cell r="A2924">
            <v>42658</v>
          </cell>
          <cell r="G2924" t="str">
            <v>shuttle</v>
          </cell>
          <cell r="O2924">
            <v>5500</v>
          </cell>
        </row>
        <row r="2925">
          <cell r="A2925">
            <v>42658</v>
          </cell>
          <cell r="G2925" t="str">
            <v>shuttle</v>
          </cell>
          <cell r="O2925">
            <v>4594.6000000000004</v>
          </cell>
        </row>
        <row r="2926">
          <cell r="A2926">
            <v>42658</v>
          </cell>
          <cell r="G2926" t="str">
            <v>shuttle</v>
          </cell>
          <cell r="O2926">
            <v>4226</v>
          </cell>
        </row>
        <row r="2927">
          <cell r="A2927">
            <v>42658</v>
          </cell>
          <cell r="G2927" t="str">
            <v>shuttle</v>
          </cell>
          <cell r="O2927">
            <v>5558.22</v>
          </cell>
        </row>
        <row r="2928">
          <cell r="A2928">
            <v>42689</v>
          </cell>
          <cell r="G2928" t="str">
            <v>unit</v>
          </cell>
          <cell r="O2928">
            <v>3800.36</v>
          </cell>
        </row>
        <row r="2929">
          <cell r="A2929">
            <v>42689</v>
          </cell>
          <cell r="G2929" t="str">
            <v>unit</v>
          </cell>
          <cell r="O2929">
            <v>4143</v>
          </cell>
        </row>
        <row r="2930">
          <cell r="A2930">
            <v>42689</v>
          </cell>
          <cell r="G2930" t="str">
            <v>unit</v>
          </cell>
          <cell r="O2930">
            <v>6950</v>
          </cell>
        </row>
        <row r="2931">
          <cell r="A2931">
            <v>42689</v>
          </cell>
          <cell r="G2931" t="str">
            <v>unit</v>
          </cell>
          <cell r="O2931">
            <v>4461.3999999999996</v>
          </cell>
        </row>
        <row r="2932">
          <cell r="A2932">
            <v>42689</v>
          </cell>
          <cell r="G2932" t="str">
            <v>unit</v>
          </cell>
          <cell r="O2932">
            <v>6486</v>
          </cell>
        </row>
        <row r="2933">
          <cell r="A2933">
            <v>42689</v>
          </cell>
          <cell r="G2933" t="str">
            <v>unit</v>
          </cell>
          <cell r="O2933">
            <v>4734.5</v>
          </cell>
        </row>
        <row r="2934">
          <cell r="A2934">
            <v>42689</v>
          </cell>
          <cell r="G2934" t="str">
            <v>unit</v>
          </cell>
          <cell r="O2934">
            <v>4956.42</v>
          </cell>
        </row>
        <row r="2935">
          <cell r="A2935">
            <v>42689</v>
          </cell>
          <cell r="G2935" t="str">
            <v>unit</v>
          </cell>
          <cell r="O2935">
            <v>3741.36</v>
          </cell>
        </row>
        <row r="2936">
          <cell r="A2936">
            <v>42689</v>
          </cell>
          <cell r="G2936" t="str">
            <v>unit</v>
          </cell>
          <cell r="O2936">
            <v>6061</v>
          </cell>
        </row>
        <row r="2937">
          <cell r="A2937">
            <v>42689</v>
          </cell>
          <cell r="G2937" t="str">
            <v>unit</v>
          </cell>
          <cell r="O2937">
            <v>2270.7800000000002</v>
          </cell>
        </row>
        <row r="2938">
          <cell r="A2938">
            <v>42689</v>
          </cell>
          <cell r="G2938" t="str">
            <v>unit</v>
          </cell>
          <cell r="O2938">
            <v>5191</v>
          </cell>
        </row>
        <row r="2939">
          <cell r="A2939">
            <v>42689</v>
          </cell>
          <cell r="G2939" t="str">
            <v>unit</v>
          </cell>
          <cell r="O2939">
            <v>4311</v>
          </cell>
        </row>
        <row r="2940">
          <cell r="A2940">
            <v>42689</v>
          </cell>
          <cell r="G2940" t="str">
            <v>unit</v>
          </cell>
          <cell r="O2940">
            <v>3571.56</v>
          </cell>
        </row>
        <row r="2941">
          <cell r="A2941">
            <v>42689</v>
          </cell>
          <cell r="G2941" t="str">
            <v>unit</v>
          </cell>
          <cell r="O2941">
            <v>5311.38</v>
          </cell>
        </row>
        <row r="2942">
          <cell r="A2942">
            <v>42689</v>
          </cell>
          <cell r="G2942" t="str">
            <v>unit</v>
          </cell>
          <cell r="O2942">
            <v>3668.7849999999999</v>
          </cell>
        </row>
        <row r="2943">
          <cell r="A2943">
            <v>42689</v>
          </cell>
          <cell r="G2943" t="str">
            <v>unit</v>
          </cell>
          <cell r="O2943">
            <v>5051</v>
          </cell>
        </row>
        <row r="2944">
          <cell r="A2944">
            <v>42689</v>
          </cell>
          <cell r="G2944" t="str">
            <v>unit</v>
          </cell>
          <cell r="O2944">
            <v>6178</v>
          </cell>
        </row>
        <row r="2945">
          <cell r="A2945">
            <v>42689</v>
          </cell>
          <cell r="G2945" t="str">
            <v>unit</v>
          </cell>
          <cell r="O2945">
            <v>4529</v>
          </cell>
        </row>
        <row r="2946">
          <cell r="A2946">
            <v>42689</v>
          </cell>
          <cell r="G2946" t="str">
            <v>unit</v>
          </cell>
          <cell r="O2946">
            <v>4555.3599999999997</v>
          </cell>
        </row>
        <row r="2947">
          <cell r="A2947">
            <v>42689</v>
          </cell>
          <cell r="G2947" t="str">
            <v>shuttle</v>
          </cell>
          <cell r="O2947">
            <v>3953</v>
          </cell>
        </row>
        <row r="2948">
          <cell r="A2948">
            <v>42689</v>
          </cell>
          <cell r="G2948" t="str">
            <v>shuttle</v>
          </cell>
          <cell r="O2948">
            <v>3871</v>
          </cell>
        </row>
        <row r="2949">
          <cell r="A2949">
            <v>42689</v>
          </cell>
          <cell r="G2949" t="str">
            <v>shuttle</v>
          </cell>
          <cell r="O2949">
            <v>5492</v>
          </cell>
        </row>
        <row r="2950">
          <cell r="A2950">
            <v>42689</v>
          </cell>
          <cell r="G2950" t="str">
            <v>shuttle</v>
          </cell>
          <cell r="O2950">
            <v>5611</v>
          </cell>
        </row>
        <row r="2951">
          <cell r="A2951">
            <v>42689</v>
          </cell>
          <cell r="G2951" t="str">
            <v>shuttle</v>
          </cell>
          <cell r="O2951">
            <v>5931</v>
          </cell>
        </row>
        <row r="2952">
          <cell r="A2952">
            <v>42689</v>
          </cell>
          <cell r="G2952" t="str">
            <v>shuttle</v>
          </cell>
          <cell r="O2952">
            <v>5738.94</v>
          </cell>
        </row>
        <row r="2953">
          <cell r="A2953">
            <v>42689</v>
          </cell>
          <cell r="G2953" t="str">
            <v>shuttle</v>
          </cell>
          <cell r="O2953">
            <v>5000</v>
          </cell>
        </row>
        <row r="2954">
          <cell r="A2954">
            <v>42689</v>
          </cell>
          <cell r="G2954" t="str">
            <v>shuttle</v>
          </cell>
          <cell r="O2954">
            <v>4960</v>
          </cell>
        </row>
        <row r="2955">
          <cell r="A2955">
            <v>42689</v>
          </cell>
          <cell r="G2955" t="str">
            <v>shuttle</v>
          </cell>
          <cell r="O2955">
            <v>3541.36</v>
          </cell>
        </row>
        <row r="2956">
          <cell r="A2956">
            <v>42689</v>
          </cell>
          <cell r="G2956" t="str">
            <v>shuttle</v>
          </cell>
          <cell r="O2956">
            <v>3700</v>
          </cell>
        </row>
        <row r="2957">
          <cell r="A2957">
            <v>42689</v>
          </cell>
          <cell r="G2957" t="str">
            <v>shuttle</v>
          </cell>
          <cell r="O2957">
            <v>3942.22</v>
          </cell>
        </row>
        <row r="2958">
          <cell r="A2958">
            <v>42689</v>
          </cell>
          <cell r="G2958" t="str">
            <v>shuttle</v>
          </cell>
          <cell r="O2958">
            <v>5000</v>
          </cell>
        </row>
        <row r="2959">
          <cell r="A2959">
            <v>42689</v>
          </cell>
          <cell r="G2959" t="str">
            <v>shuttle</v>
          </cell>
          <cell r="O2959">
            <v>4740</v>
          </cell>
        </row>
        <row r="2960">
          <cell r="A2960">
            <v>42689</v>
          </cell>
          <cell r="G2960" t="str">
            <v>shuttle</v>
          </cell>
          <cell r="O2960">
            <v>5600</v>
          </cell>
        </row>
        <row r="2961">
          <cell r="A2961">
            <v>42689</v>
          </cell>
          <cell r="G2961" t="str">
            <v>shuttle</v>
          </cell>
          <cell r="O2961">
            <v>5650</v>
          </cell>
        </row>
        <row r="2962">
          <cell r="A2962">
            <v>42689</v>
          </cell>
          <cell r="G2962" t="str">
            <v>shuttle</v>
          </cell>
          <cell r="O2962">
            <v>5500</v>
          </cell>
        </row>
        <row r="2963">
          <cell r="A2963">
            <v>42689</v>
          </cell>
          <cell r="G2963" t="str">
            <v>shuttle</v>
          </cell>
          <cell r="O2963">
            <v>4594.6000000000004</v>
          </cell>
        </row>
        <row r="2964">
          <cell r="A2964">
            <v>42689</v>
          </cell>
          <cell r="G2964" t="str">
            <v>shuttle</v>
          </cell>
          <cell r="O2964">
            <v>4226</v>
          </cell>
        </row>
        <row r="2965">
          <cell r="A2965">
            <v>42689</v>
          </cell>
          <cell r="G2965" t="str">
            <v>shuttle</v>
          </cell>
          <cell r="O2965">
            <v>5558.22</v>
          </cell>
        </row>
        <row r="2966">
          <cell r="A2966">
            <v>42719</v>
          </cell>
          <cell r="G2966" t="str">
            <v>unit</v>
          </cell>
          <cell r="O2966">
            <v>3810.48</v>
          </cell>
        </row>
        <row r="2967">
          <cell r="A2967">
            <v>42719</v>
          </cell>
          <cell r="G2967" t="str">
            <v>unit</v>
          </cell>
          <cell r="O2967">
            <v>4143</v>
          </cell>
        </row>
        <row r="2968">
          <cell r="A2968">
            <v>42719</v>
          </cell>
          <cell r="G2968" t="str">
            <v>unit</v>
          </cell>
          <cell r="O2968">
            <v>6950</v>
          </cell>
        </row>
        <row r="2969">
          <cell r="A2969">
            <v>42719</v>
          </cell>
          <cell r="G2969" t="str">
            <v>unit</v>
          </cell>
          <cell r="O2969">
            <v>4479.2</v>
          </cell>
        </row>
        <row r="2970">
          <cell r="A2970">
            <v>42719</v>
          </cell>
          <cell r="G2970" t="str">
            <v>unit</v>
          </cell>
          <cell r="O2970">
            <v>6486</v>
          </cell>
        </row>
        <row r="2971">
          <cell r="A2971">
            <v>42719</v>
          </cell>
          <cell r="G2971" t="str">
            <v>unit</v>
          </cell>
          <cell r="O2971">
            <v>4754</v>
          </cell>
        </row>
        <row r="2972">
          <cell r="A2972">
            <v>42719</v>
          </cell>
          <cell r="G2972" t="str">
            <v>unit</v>
          </cell>
          <cell r="O2972">
            <v>4983.5600000000004</v>
          </cell>
        </row>
        <row r="2973">
          <cell r="A2973">
            <v>42719</v>
          </cell>
          <cell r="G2973" t="str">
            <v>unit</v>
          </cell>
          <cell r="O2973">
            <v>3761.48</v>
          </cell>
        </row>
        <row r="2974">
          <cell r="A2974">
            <v>42719</v>
          </cell>
          <cell r="G2974" t="str">
            <v>unit</v>
          </cell>
          <cell r="O2974">
            <v>6061</v>
          </cell>
        </row>
        <row r="2975">
          <cell r="A2975">
            <v>42719</v>
          </cell>
          <cell r="G2975" t="str">
            <v>unit</v>
          </cell>
          <cell r="O2975">
            <v>2275.04</v>
          </cell>
        </row>
        <row r="2976">
          <cell r="A2976">
            <v>42719</v>
          </cell>
          <cell r="G2976" t="str">
            <v>unit</v>
          </cell>
          <cell r="O2976">
            <v>5191</v>
          </cell>
        </row>
        <row r="2977">
          <cell r="A2977">
            <v>42719</v>
          </cell>
          <cell r="G2977" t="str">
            <v>unit</v>
          </cell>
          <cell r="O2977">
            <v>4311</v>
          </cell>
        </row>
        <row r="2978">
          <cell r="A2978">
            <v>42719</v>
          </cell>
          <cell r="G2978" t="str">
            <v>unit</v>
          </cell>
          <cell r="O2978">
            <v>3584.08</v>
          </cell>
        </row>
        <row r="2979">
          <cell r="A2979">
            <v>42719</v>
          </cell>
          <cell r="G2979" t="str">
            <v>unit</v>
          </cell>
          <cell r="O2979">
            <v>5347.84</v>
          </cell>
        </row>
        <row r="2980">
          <cell r="A2980">
            <v>42719</v>
          </cell>
          <cell r="G2980" t="str">
            <v>unit</v>
          </cell>
          <cell r="O2980">
            <v>3683.6774999999998</v>
          </cell>
        </row>
        <row r="2981">
          <cell r="A2981">
            <v>42719</v>
          </cell>
          <cell r="G2981" t="str">
            <v>unit</v>
          </cell>
          <cell r="O2981">
            <v>5051</v>
          </cell>
        </row>
        <row r="2982">
          <cell r="A2982">
            <v>42719</v>
          </cell>
          <cell r="G2982" t="str">
            <v>unit</v>
          </cell>
          <cell r="O2982">
            <v>6178</v>
          </cell>
        </row>
        <row r="2983">
          <cell r="A2983">
            <v>42719</v>
          </cell>
          <cell r="G2983" t="str">
            <v>unit</v>
          </cell>
          <cell r="O2983">
            <v>4529</v>
          </cell>
        </row>
        <row r="2984">
          <cell r="A2984">
            <v>42719</v>
          </cell>
          <cell r="G2984" t="str">
            <v>unit</v>
          </cell>
          <cell r="O2984">
            <v>4575.4799999999996</v>
          </cell>
        </row>
        <row r="2985">
          <cell r="A2985">
            <v>42719</v>
          </cell>
          <cell r="G2985" t="str">
            <v>shuttle</v>
          </cell>
          <cell r="O2985">
            <v>3953</v>
          </cell>
        </row>
        <row r="2986">
          <cell r="A2986">
            <v>42719</v>
          </cell>
          <cell r="G2986" t="str">
            <v>shuttle</v>
          </cell>
          <cell r="O2986">
            <v>3871</v>
          </cell>
        </row>
        <row r="2987">
          <cell r="A2987">
            <v>42719</v>
          </cell>
          <cell r="G2987" t="str">
            <v>shuttle</v>
          </cell>
          <cell r="O2987">
            <v>5492</v>
          </cell>
        </row>
        <row r="2988">
          <cell r="A2988">
            <v>42719</v>
          </cell>
          <cell r="G2988" t="str">
            <v>shuttle</v>
          </cell>
          <cell r="O2988">
            <v>5611</v>
          </cell>
        </row>
        <row r="2989">
          <cell r="A2989">
            <v>42719</v>
          </cell>
          <cell r="G2989" t="str">
            <v>shuttle</v>
          </cell>
          <cell r="O2989">
            <v>5931</v>
          </cell>
        </row>
        <row r="2990">
          <cell r="A2990">
            <v>42719</v>
          </cell>
          <cell r="G2990" t="str">
            <v>shuttle</v>
          </cell>
          <cell r="O2990">
            <v>5770.92</v>
          </cell>
        </row>
        <row r="2991">
          <cell r="A2991">
            <v>42719</v>
          </cell>
          <cell r="G2991" t="str">
            <v>shuttle</v>
          </cell>
          <cell r="O2991">
            <v>5000</v>
          </cell>
        </row>
        <row r="2992">
          <cell r="A2992">
            <v>42719</v>
          </cell>
          <cell r="G2992" t="str">
            <v>shuttle</v>
          </cell>
          <cell r="O2992">
            <v>4960</v>
          </cell>
        </row>
        <row r="2993">
          <cell r="A2993">
            <v>42719</v>
          </cell>
          <cell r="G2993" t="str">
            <v>shuttle</v>
          </cell>
          <cell r="O2993">
            <v>3561.48</v>
          </cell>
        </row>
        <row r="2994">
          <cell r="A2994">
            <v>42719</v>
          </cell>
          <cell r="G2994" t="str">
            <v>shuttle</v>
          </cell>
          <cell r="O2994">
            <v>3700</v>
          </cell>
        </row>
        <row r="2995">
          <cell r="A2995">
            <v>42719</v>
          </cell>
          <cell r="G2995" t="str">
            <v>shuttle</v>
          </cell>
          <cell r="O2995">
            <v>3957.96</v>
          </cell>
        </row>
        <row r="2996">
          <cell r="A2996">
            <v>42719</v>
          </cell>
          <cell r="G2996" t="str">
            <v>shuttle</v>
          </cell>
          <cell r="O2996">
            <v>5000</v>
          </cell>
        </row>
        <row r="2997">
          <cell r="A2997">
            <v>42719</v>
          </cell>
          <cell r="G2997" t="str">
            <v>shuttle</v>
          </cell>
          <cell r="O2997">
            <v>4740</v>
          </cell>
        </row>
        <row r="2998">
          <cell r="A2998">
            <v>42719</v>
          </cell>
          <cell r="G2998" t="str">
            <v>shuttle</v>
          </cell>
          <cell r="O2998">
            <v>5600</v>
          </cell>
        </row>
        <row r="2999">
          <cell r="A2999">
            <v>42719</v>
          </cell>
          <cell r="G2999" t="str">
            <v>shuttle</v>
          </cell>
          <cell r="O2999">
            <v>5650</v>
          </cell>
        </row>
        <row r="3000">
          <cell r="A3000">
            <v>42719</v>
          </cell>
          <cell r="G3000" t="str">
            <v>shuttle</v>
          </cell>
          <cell r="O3000">
            <v>5500</v>
          </cell>
        </row>
        <row r="3001">
          <cell r="A3001">
            <v>42719</v>
          </cell>
          <cell r="G3001" t="str">
            <v>shuttle</v>
          </cell>
          <cell r="O3001">
            <v>4617.8</v>
          </cell>
        </row>
        <row r="3002">
          <cell r="A3002">
            <v>42719</v>
          </cell>
          <cell r="G3002" t="str">
            <v>shuttle</v>
          </cell>
          <cell r="O3002">
            <v>4226</v>
          </cell>
        </row>
        <row r="3003">
          <cell r="A3003">
            <v>42719</v>
          </cell>
          <cell r="G3003" t="str">
            <v>shuttle</v>
          </cell>
          <cell r="O3003">
            <v>5590.96</v>
          </cell>
        </row>
        <row r="3004">
          <cell r="A3004">
            <v>42750</v>
          </cell>
          <cell r="G3004" t="str">
            <v>unit</v>
          </cell>
          <cell r="O3004">
            <v>3805.42</v>
          </cell>
        </row>
        <row r="3005">
          <cell r="A3005">
            <v>42750</v>
          </cell>
          <cell r="G3005" t="str">
            <v>unit</v>
          </cell>
          <cell r="O3005">
            <v>4143</v>
          </cell>
        </row>
        <row r="3006">
          <cell r="A3006">
            <v>42750</v>
          </cell>
          <cell r="G3006" t="str">
            <v>unit</v>
          </cell>
          <cell r="O3006">
            <v>6950</v>
          </cell>
        </row>
        <row r="3007">
          <cell r="A3007">
            <v>42750</v>
          </cell>
          <cell r="G3007" t="str">
            <v>unit</v>
          </cell>
          <cell r="O3007">
            <v>4470.3</v>
          </cell>
        </row>
        <row r="3008">
          <cell r="A3008">
            <v>42750</v>
          </cell>
          <cell r="G3008" t="str">
            <v>unit</v>
          </cell>
          <cell r="O3008">
            <v>6686</v>
          </cell>
        </row>
        <row r="3009">
          <cell r="A3009">
            <v>42750</v>
          </cell>
          <cell r="G3009" t="str">
            <v>unit</v>
          </cell>
          <cell r="O3009">
            <v>4744.25</v>
          </cell>
        </row>
        <row r="3010">
          <cell r="A3010">
            <v>42750</v>
          </cell>
          <cell r="G3010" t="str">
            <v>unit</v>
          </cell>
          <cell r="O3010">
            <v>4969.99</v>
          </cell>
        </row>
        <row r="3011">
          <cell r="A3011">
            <v>42750</v>
          </cell>
          <cell r="G3011" t="str">
            <v>unit</v>
          </cell>
          <cell r="O3011">
            <v>3751.42</v>
          </cell>
        </row>
        <row r="3012">
          <cell r="A3012">
            <v>42750</v>
          </cell>
          <cell r="G3012" t="str">
            <v>unit</v>
          </cell>
          <cell r="O3012">
            <v>6061</v>
          </cell>
        </row>
        <row r="3013">
          <cell r="A3013">
            <v>42750</v>
          </cell>
          <cell r="G3013" t="str">
            <v>unit</v>
          </cell>
          <cell r="O3013">
            <v>2272.91</v>
          </cell>
        </row>
        <row r="3014">
          <cell r="A3014">
            <v>42750</v>
          </cell>
          <cell r="G3014" t="str">
            <v>unit</v>
          </cell>
          <cell r="O3014">
            <v>5191</v>
          </cell>
        </row>
        <row r="3015">
          <cell r="A3015">
            <v>42750</v>
          </cell>
          <cell r="G3015" t="str">
            <v>unit</v>
          </cell>
          <cell r="O3015">
            <v>4311</v>
          </cell>
        </row>
        <row r="3016">
          <cell r="A3016">
            <v>42750</v>
          </cell>
          <cell r="G3016" t="str">
            <v>unit</v>
          </cell>
          <cell r="O3016">
            <v>3577.82</v>
          </cell>
        </row>
        <row r="3017">
          <cell r="A3017">
            <v>42750</v>
          </cell>
          <cell r="G3017" t="str">
            <v>unit</v>
          </cell>
          <cell r="O3017">
            <v>5329.61</v>
          </cell>
        </row>
        <row r="3018">
          <cell r="A3018">
            <v>42750</v>
          </cell>
          <cell r="G3018" t="str">
            <v>unit</v>
          </cell>
          <cell r="O3018">
            <v>3676.2959999999998</v>
          </cell>
        </row>
        <row r="3019">
          <cell r="A3019">
            <v>42750</v>
          </cell>
          <cell r="G3019" t="str">
            <v>unit</v>
          </cell>
          <cell r="O3019">
            <v>5051</v>
          </cell>
        </row>
        <row r="3020">
          <cell r="A3020">
            <v>42750</v>
          </cell>
          <cell r="G3020" t="str">
            <v>unit</v>
          </cell>
          <cell r="O3020">
            <v>6178</v>
          </cell>
        </row>
        <row r="3021">
          <cell r="A3021">
            <v>42750</v>
          </cell>
          <cell r="G3021" t="str">
            <v>unit</v>
          </cell>
          <cell r="O3021">
            <v>4529</v>
          </cell>
        </row>
        <row r="3022">
          <cell r="A3022">
            <v>42750</v>
          </cell>
          <cell r="G3022" t="str">
            <v>unit</v>
          </cell>
          <cell r="O3022">
            <v>4565.42</v>
          </cell>
        </row>
        <row r="3023">
          <cell r="A3023">
            <v>42750</v>
          </cell>
          <cell r="G3023" t="str">
            <v>shuttle</v>
          </cell>
          <cell r="O3023">
            <v>3953</v>
          </cell>
        </row>
        <row r="3024">
          <cell r="A3024">
            <v>42750</v>
          </cell>
          <cell r="G3024" t="str">
            <v>shuttle</v>
          </cell>
          <cell r="O3024">
            <v>4071</v>
          </cell>
        </row>
        <row r="3025">
          <cell r="A3025">
            <v>42750</v>
          </cell>
          <cell r="G3025" t="str">
            <v>shuttle</v>
          </cell>
          <cell r="O3025">
            <v>5492</v>
          </cell>
        </row>
        <row r="3026">
          <cell r="A3026">
            <v>42750</v>
          </cell>
          <cell r="G3026" t="str">
            <v>shuttle</v>
          </cell>
          <cell r="O3026">
            <v>5611</v>
          </cell>
        </row>
        <row r="3027">
          <cell r="A3027">
            <v>42750</v>
          </cell>
          <cell r="G3027" t="str">
            <v>shuttle</v>
          </cell>
          <cell r="O3027">
            <v>5931</v>
          </cell>
        </row>
        <row r="3028">
          <cell r="A3028">
            <v>42750</v>
          </cell>
          <cell r="G3028" t="str">
            <v>shuttle</v>
          </cell>
          <cell r="O3028">
            <v>5754.93</v>
          </cell>
        </row>
        <row r="3029">
          <cell r="A3029">
            <v>42750</v>
          </cell>
          <cell r="G3029" t="str">
            <v>shuttle</v>
          </cell>
          <cell r="O3029">
            <v>5000</v>
          </cell>
        </row>
        <row r="3030">
          <cell r="A3030">
            <v>42750</v>
          </cell>
          <cell r="G3030" t="str">
            <v>shuttle</v>
          </cell>
          <cell r="O3030">
            <v>4960</v>
          </cell>
        </row>
        <row r="3031">
          <cell r="A3031">
            <v>42750</v>
          </cell>
          <cell r="G3031" t="str">
            <v>shuttle</v>
          </cell>
          <cell r="O3031">
            <v>3551.42</v>
          </cell>
        </row>
        <row r="3032">
          <cell r="A3032">
            <v>42750</v>
          </cell>
          <cell r="G3032" t="str">
            <v>shuttle</v>
          </cell>
          <cell r="O3032">
            <v>3700</v>
          </cell>
        </row>
        <row r="3033">
          <cell r="A3033">
            <v>42750</v>
          </cell>
          <cell r="G3033" t="str">
            <v>shuttle</v>
          </cell>
          <cell r="O3033">
            <v>3950.09</v>
          </cell>
        </row>
        <row r="3034">
          <cell r="A3034">
            <v>42750</v>
          </cell>
          <cell r="G3034" t="str">
            <v>shuttle</v>
          </cell>
          <cell r="O3034">
            <v>5000</v>
          </cell>
        </row>
        <row r="3035">
          <cell r="A3035">
            <v>42750</v>
          </cell>
          <cell r="G3035" t="str">
            <v>shuttle</v>
          </cell>
          <cell r="O3035">
            <v>4740</v>
          </cell>
        </row>
        <row r="3036">
          <cell r="A3036">
            <v>42750</v>
          </cell>
          <cell r="G3036" t="str">
            <v>shuttle</v>
          </cell>
          <cell r="O3036">
            <v>5600</v>
          </cell>
        </row>
        <row r="3037">
          <cell r="A3037">
            <v>42750</v>
          </cell>
          <cell r="G3037" t="str">
            <v>shuttle</v>
          </cell>
          <cell r="O3037">
            <v>5650</v>
          </cell>
        </row>
        <row r="3038">
          <cell r="A3038">
            <v>42750</v>
          </cell>
          <cell r="G3038" t="str">
            <v>shuttle</v>
          </cell>
          <cell r="O3038">
            <v>5500</v>
          </cell>
        </row>
        <row r="3039">
          <cell r="A3039">
            <v>42750</v>
          </cell>
          <cell r="G3039" t="str">
            <v>shuttle</v>
          </cell>
          <cell r="O3039">
            <v>4606.2</v>
          </cell>
        </row>
        <row r="3040">
          <cell r="A3040">
            <v>42750</v>
          </cell>
          <cell r="G3040" t="str">
            <v>shuttle</v>
          </cell>
          <cell r="O3040">
            <v>4226</v>
          </cell>
        </row>
        <row r="3041">
          <cell r="A3041">
            <v>42750</v>
          </cell>
          <cell r="G3041" t="str">
            <v>shuttle</v>
          </cell>
          <cell r="O3041">
            <v>5574.59</v>
          </cell>
        </row>
        <row r="3042">
          <cell r="A3042">
            <v>42781</v>
          </cell>
          <cell r="G3042" t="str">
            <v>unit</v>
          </cell>
          <cell r="O3042">
            <v>3815.54</v>
          </cell>
        </row>
        <row r="3043">
          <cell r="A3043">
            <v>42781</v>
          </cell>
          <cell r="G3043" t="str">
            <v>unit</v>
          </cell>
          <cell r="O3043">
            <v>4143</v>
          </cell>
        </row>
        <row r="3044">
          <cell r="A3044">
            <v>42781</v>
          </cell>
          <cell r="G3044" t="str">
            <v>unit</v>
          </cell>
          <cell r="O3044">
            <v>6950</v>
          </cell>
        </row>
        <row r="3045">
          <cell r="A3045">
            <v>42781</v>
          </cell>
          <cell r="G3045" t="str">
            <v>unit</v>
          </cell>
          <cell r="O3045">
            <v>4488.1000000000004</v>
          </cell>
        </row>
        <row r="3046">
          <cell r="A3046">
            <v>42781</v>
          </cell>
          <cell r="G3046" t="str">
            <v>unit</v>
          </cell>
          <cell r="O3046">
            <v>6686</v>
          </cell>
        </row>
        <row r="3047">
          <cell r="A3047">
            <v>42781</v>
          </cell>
          <cell r="G3047" t="str">
            <v>unit</v>
          </cell>
          <cell r="O3047">
            <v>4763.75</v>
          </cell>
        </row>
        <row r="3048">
          <cell r="A3048">
            <v>42781</v>
          </cell>
          <cell r="G3048" t="str">
            <v>unit</v>
          </cell>
          <cell r="O3048">
            <v>4997.13</v>
          </cell>
        </row>
        <row r="3049">
          <cell r="A3049">
            <v>42781</v>
          </cell>
          <cell r="G3049" t="str">
            <v>unit</v>
          </cell>
          <cell r="O3049">
            <v>3771.54</v>
          </cell>
        </row>
        <row r="3050">
          <cell r="A3050">
            <v>42781</v>
          </cell>
          <cell r="G3050" t="str">
            <v>unit</v>
          </cell>
          <cell r="O3050">
            <v>6061</v>
          </cell>
        </row>
        <row r="3051">
          <cell r="A3051">
            <v>42781</v>
          </cell>
          <cell r="G3051" t="str">
            <v>unit</v>
          </cell>
          <cell r="O3051">
            <v>2277.17</v>
          </cell>
        </row>
        <row r="3052">
          <cell r="A3052">
            <v>42781</v>
          </cell>
          <cell r="G3052" t="str">
            <v>unit</v>
          </cell>
          <cell r="O3052">
            <v>5191</v>
          </cell>
        </row>
        <row r="3053">
          <cell r="A3053">
            <v>42781</v>
          </cell>
          <cell r="G3053" t="str">
            <v>unit</v>
          </cell>
          <cell r="O3053">
            <v>4311</v>
          </cell>
        </row>
        <row r="3054">
          <cell r="A3054">
            <v>42781</v>
          </cell>
          <cell r="G3054" t="str">
            <v>unit</v>
          </cell>
          <cell r="O3054">
            <v>3590.34</v>
          </cell>
        </row>
        <row r="3055">
          <cell r="A3055">
            <v>42781</v>
          </cell>
          <cell r="G3055" t="str">
            <v>unit</v>
          </cell>
          <cell r="O3055">
            <v>5366.07</v>
          </cell>
        </row>
        <row r="3056">
          <cell r="A3056">
            <v>42781</v>
          </cell>
          <cell r="G3056" t="str">
            <v>unit</v>
          </cell>
          <cell r="O3056">
            <v>3698.57</v>
          </cell>
        </row>
        <row r="3057">
          <cell r="A3057">
            <v>42781</v>
          </cell>
          <cell r="G3057" t="str">
            <v>unit</v>
          </cell>
          <cell r="O3057">
            <v>5051</v>
          </cell>
        </row>
        <row r="3058">
          <cell r="A3058">
            <v>42781</v>
          </cell>
          <cell r="G3058" t="str">
            <v>unit</v>
          </cell>
          <cell r="O3058">
            <v>6178</v>
          </cell>
        </row>
        <row r="3059">
          <cell r="A3059">
            <v>42781</v>
          </cell>
          <cell r="G3059" t="str">
            <v>unit</v>
          </cell>
          <cell r="O3059">
            <v>4529</v>
          </cell>
        </row>
        <row r="3060">
          <cell r="A3060">
            <v>42781</v>
          </cell>
          <cell r="G3060" t="str">
            <v>unit</v>
          </cell>
          <cell r="O3060">
            <v>4585.54</v>
          </cell>
        </row>
        <row r="3061">
          <cell r="A3061">
            <v>42781</v>
          </cell>
          <cell r="G3061" t="str">
            <v>shuttle</v>
          </cell>
          <cell r="O3061">
            <v>3953</v>
          </cell>
        </row>
        <row r="3062">
          <cell r="A3062">
            <v>42781</v>
          </cell>
          <cell r="G3062" t="str">
            <v>shuttle</v>
          </cell>
          <cell r="O3062">
            <v>4071</v>
          </cell>
        </row>
        <row r="3063">
          <cell r="A3063">
            <v>42781</v>
          </cell>
          <cell r="G3063" t="str">
            <v>shuttle</v>
          </cell>
          <cell r="O3063">
            <v>5492</v>
          </cell>
        </row>
        <row r="3064">
          <cell r="A3064">
            <v>42781</v>
          </cell>
          <cell r="G3064" t="str">
            <v>shuttle</v>
          </cell>
          <cell r="O3064">
            <v>5611</v>
          </cell>
        </row>
        <row r="3065">
          <cell r="A3065">
            <v>42781</v>
          </cell>
          <cell r="G3065" t="str">
            <v>shuttle</v>
          </cell>
          <cell r="O3065">
            <v>5931</v>
          </cell>
        </row>
        <row r="3066">
          <cell r="A3066">
            <v>42781</v>
          </cell>
          <cell r="G3066" t="str">
            <v>shuttle</v>
          </cell>
          <cell r="O3066">
            <v>5786.91</v>
          </cell>
        </row>
        <row r="3067">
          <cell r="A3067">
            <v>42781</v>
          </cell>
          <cell r="G3067" t="str">
            <v>shuttle</v>
          </cell>
          <cell r="O3067">
            <v>5000</v>
          </cell>
        </row>
        <row r="3068">
          <cell r="A3068">
            <v>42781</v>
          </cell>
          <cell r="G3068" t="str">
            <v>shuttle</v>
          </cell>
          <cell r="O3068">
            <v>4960</v>
          </cell>
        </row>
        <row r="3069">
          <cell r="A3069">
            <v>42781</v>
          </cell>
          <cell r="G3069" t="str">
            <v>shuttle</v>
          </cell>
          <cell r="O3069">
            <v>3571.54</v>
          </cell>
        </row>
        <row r="3070">
          <cell r="A3070">
            <v>42781</v>
          </cell>
          <cell r="G3070" t="str">
            <v>shuttle</v>
          </cell>
          <cell r="O3070">
            <v>3700</v>
          </cell>
        </row>
        <row r="3071">
          <cell r="A3071">
            <v>42781</v>
          </cell>
          <cell r="G3071" t="str">
            <v>shuttle</v>
          </cell>
          <cell r="O3071">
            <v>3965.83</v>
          </cell>
        </row>
        <row r="3072">
          <cell r="A3072">
            <v>42781</v>
          </cell>
          <cell r="G3072" t="str">
            <v>shuttle</v>
          </cell>
          <cell r="O3072">
            <v>5000</v>
          </cell>
        </row>
        <row r="3073">
          <cell r="A3073">
            <v>42781</v>
          </cell>
          <cell r="G3073" t="str">
            <v>shuttle</v>
          </cell>
          <cell r="O3073">
            <v>4740</v>
          </cell>
        </row>
        <row r="3074">
          <cell r="A3074">
            <v>42781</v>
          </cell>
          <cell r="G3074" t="str">
            <v>shuttle</v>
          </cell>
          <cell r="O3074">
            <v>5600</v>
          </cell>
        </row>
        <row r="3075">
          <cell r="A3075">
            <v>42781</v>
          </cell>
          <cell r="G3075" t="str">
            <v>shuttle</v>
          </cell>
          <cell r="O3075">
            <v>5650</v>
          </cell>
        </row>
        <row r="3076">
          <cell r="A3076">
            <v>42781</v>
          </cell>
          <cell r="G3076" t="str">
            <v>shuttle</v>
          </cell>
          <cell r="O3076">
            <v>5500</v>
          </cell>
        </row>
        <row r="3077">
          <cell r="A3077">
            <v>42781</v>
          </cell>
          <cell r="G3077" t="str">
            <v>shuttle</v>
          </cell>
          <cell r="O3077">
            <v>4629.3999999999996</v>
          </cell>
        </row>
        <row r="3078">
          <cell r="A3078">
            <v>42781</v>
          </cell>
          <cell r="G3078" t="str">
            <v>shuttle</v>
          </cell>
          <cell r="O3078">
            <v>4226</v>
          </cell>
        </row>
        <row r="3079">
          <cell r="A3079">
            <v>42781</v>
          </cell>
          <cell r="G3079" t="str">
            <v>shuttle</v>
          </cell>
          <cell r="O3079">
            <v>5607.33</v>
          </cell>
        </row>
        <row r="3080">
          <cell r="A3080">
            <v>42809</v>
          </cell>
          <cell r="G3080" t="str">
            <v>unit</v>
          </cell>
          <cell r="O3080">
            <v>3820.6</v>
          </cell>
        </row>
        <row r="3081">
          <cell r="A3081">
            <v>42809</v>
          </cell>
          <cell r="G3081" t="str">
            <v>unit</v>
          </cell>
          <cell r="O3081">
            <v>4143</v>
          </cell>
        </row>
        <row r="3082">
          <cell r="A3082">
            <v>42809</v>
          </cell>
          <cell r="G3082" t="str">
            <v>unit</v>
          </cell>
          <cell r="O3082">
            <v>6950</v>
          </cell>
        </row>
        <row r="3083">
          <cell r="A3083">
            <v>42809</v>
          </cell>
          <cell r="G3083" t="str">
            <v>unit</v>
          </cell>
          <cell r="O3083">
            <v>4497</v>
          </cell>
        </row>
        <row r="3084">
          <cell r="A3084">
            <v>42809</v>
          </cell>
          <cell r="G3084" t="str">
            <v>unit</v>
          </cell>
          <cell r="O3084">
            <v>6686</v>
          </cell>
        </row>
        <row r="3085">
          <cell r="A3085">
            <v>42809</v>
          </cell>
          <cell r="G3085" t="str">
            <v>unit</v>
          </cell>
          <cell r="O3085">
            <v>4773.5</v>
          </cell>
        </row>
        <row r="3086">
          <cell r="A3086">
            <v>42809</v>
          </cell>
          <cell r="G3086" t="str">
            <v>unit</v>
          </cell>
          <cell r="O3086">
            <v>5010.7</v>
          </cell>
        </row>
        <row r="3087">
          <cell r="A3087">
            <v>42809</v>
          </cell>
          <cell r="G3087" t="str">
            <v>unit</v>
          </cell>
          <cell r="O3087">
            <v>3781.6</v>
          </cell>
        </row>
        <row r="3088">
          <cell r="A3088">
            <v>42809</v>
          </cell>
          <cell r="G3088" t="str">
            <v>unit</v>
          </cell>
          <cell r="O3088">
            <v>6061</v>
          </cell>
        </row>
        <row r="3089">
          <cell r="A3089">
            <v>42809</v>
          </cell>
          <cell r="G3089" t="str">
            <v>unit</v>
          </cell>
          <cell r="O3089">
            <v>2279.3000000000002</v>
          </cell>
        </row>
        <row r="3090">
          <cell r="A3090">
            <v>42809</v>
          </cell>
          <cell r="G3090" t="str">
            <v>unit</v>
          </cell>
          <cell r="O3090">
            <v>5191</v>
          </cell>
        </row>
        <row r="3091">
          <cell r="A3091">
            <v>42809</v>
          </cell>
          <cell r="G3091" t="str">
            <v>unit</v>
          </cell>
          <cell r="O3091">
            <v>4311</v>
          </cell>
        </row>
        <row r="3092">
          <cell r="A3092">
            <v>42809</v>
          </cell>
          <cell r="G3092" t="str">
            <v>unit</v>
          </cell>
          <cell r="O3092">
            <v>3596.6</v>
          </cell>
        </row>
        <row r="3093">
          <cell r="A3093">
            <v>42809</v>
          </cell>
          <cell r="G3093" t="str">
            <v>unit</v>
          </cell>
          <cell r="O3093">
            <v>5384.3</v>
          </cell>
        </row>
        <row r="3094">
          <cell r="A3094">
            <v>42809</v>
          </cell>
          <cell r="G3094" t="str">
            <v>unit</v>
          </cell>
          <cell r="O3094">
            <v>3708.4625000000001</v>
          </cell>
        </row>
        <row r="3095">
          <cell r="A3095">
            <v>42809</v>
          </cell>
          <cell r="G3095" t="str">
            <v>unit</v>
          </cell>
          <cell r="O3095">
            <v>5051</v>
          </cell>
        </row>
        <row r="3096">
          <cell r="A3096">
            <v>42809</v>
          </cell>
          <cell r="G3096" t="str">
            <v>unit</v>
          </cell>
          <cell r="O3096">
            <v>6178</v>
          </cell>
        </row>
        <row r="3097">
          <cell r="A3097">
            <v>42809</v>
          </cell>
          <cell r="G3097" t="str">
            <v>unit</v>
          </cell>
          <cell r="O3097">
            <v>4529</v>
          </cell>
        </row>
        <row r="3098">
          <cell r="A3098">
            <v>42809</v>
          </cell>
          <cell r="G3098" t="str">
            <v>unit</v>
          </cell>
          <cell r="O3098">
            <v>4595.6000000000004</v>
          </cell>
        </row>
        <row r="3099">
          <cell r="A3099">
            <v>42809</v>
          </cell>
          <cell r="G3099" t="str">
            <v>shuttle</v>
          </cell>
          <cell r="O3099">
            <v>3953</v>
          </cell>
        </row>
        <row r="3100">
          <cell r="A3100">
            <v>42809</v>
          </cell>
          <cell r="G3100" t="str">
            <v>shuttle</v>
          </cell>
          <cell r="O3100">
            <v>4071</v>
          </cell>
        </row>
        <row r="3101">
          <cell r="A3101">
            <v>42809</v>
          </cell>
          <cell r="G3101" t="str">
            <v>shuttle</v>
          </cell>
          <cell r="O3101">
            <v>5492</v>
          </cell>
        </row>
        <row r="3102">
          <cell r="A3102">
            <v>42809</v>
          </cell>
          <cell r="G3102" t="str">
            <v>shuttle</v>
          </cell>
          <cell r="O3102">
            <v>5611</v>
          </cell>
        </row>
        <row r="3103">
          <cell r="A3103">
            <v>42809</v>
          </cell>
          <cell r="G3103" t="str">
            <v>shuttle</v>
          </cell>
          <cell r="O3103">
            <v>5931</v>
          </cell>
        </row>
        <row r="3104">
          <cell r="A3104">
            <v>42809</v>
          </cell>
          <cell r="G3104" t="str">
            <v>shuttle</v>
          </cell>
          <cell r="O3104">
            <v>5802.9</v>
          </cell>
        </row>
        <row r="3105">
          <cell r="A3105">
            <v>42809</v>
          </cell>
          <cell r="G3105" t="str">
            <v>shuttle</v>
          </cell>
          <cell r="O3105">
            <v>5000</v>
          </cell>
        </row>
        <row r="3106">
          <cell r="A3106">
            <v>42809</v>
          </cell>
          <cell r="G3106" t="str">
            <v>shuttle</v>
          </cell>
          <cell r="O3106">
            <v>4960</v>
          </cell>
        </row>
        <row r="3107">
          <cell r="A3107">
            <v>42809</v>
          </cell>
          <cell r="G3107" t="str">
            <v>shuttle</v>
          </cell>
          <cell r="O3107">
            <v>3581.6</v>
          </cell>
        </row>
        <row r="3108">
          <cell r="A3108">
            <v>42809</v>
          </cell>
          <cell r="G3108" t="str">
            <v>shuttle</v>
          </cell>
          <cell r="O3108">
            <v>3700</v>
          </cell>
        </row>
        <row r="3109">
          <cell r="A3109">
            <v>42809</v>
          </cell>
          <cell r="G3109" t="str">
            <v>shuttle</v>
          </cell>
          <cell r="O3109">
            <v>3973.7</v>
          </cell>
        </row>
        <row r="3110">
          <cell r="A3110">
            <v>42809</v>
          </cell>
          <cell r="G3110" t="str">
            <v>shuttle</v>
          </cell>
          <cell r="O3110">
            <v>5000</v>
          </cell>
        </row>
        <row r="3111">
          <cell r="A3111">
            <v>42809</v>
          </cell>
          <cell r="G3111" t="str">
            <v>shuttle</v>
          </cell>
          <cell r="O3111">
            <v>4740</v>
          </cell>
        </row>
        <row r="3112">
          <cell r="A3112">
            <v>42809</v>
          </cell>
          <cell r="G3112" t="str">
            <v>shuttle</v>
          </cell>
          <cell r="O3112">
            <v>5600</v>
          </cell>
        </row>
        <row r="3113">
          <cell r="A3113">
            <v>42809</v>
          </cell>
          <cell r="G3113" t="str">
            <v>shuttle</v>
          </cell>
          <cell r="O3113">
            <v>5650</v>
          </cell>
        </row>
        <row r="3114">
          <cell r="A3114">
            <v>42809</v>
          </cell>
          <cell r="G3114" t="str">
            <v>shuttle</v>
          </cell>
          <cell r="O3114">
            <v>5500</v>
          </cell>
        </row>
        <row r="3115">
          <cell r="A3115">
            <v>42809</v>
          </cell>
          <cell r="G3115" t="str">
            <v>shuttle</v>
          </cell>
          <cell r="O3115">
            <v>4641</v>
          </cell>
        </row>
        <row r="3116">
          <cell r="A3116">
            <v>42809</v>
          </cell>
          <cell r="G3116" t="str">
            <v>shuttle</v>
          </cell>
          <cell r="O3116">
            <v>4226</v>
          </cell>
        </row>
        <row r="3117">
          <cell r="A3117">
            <v>42809</v>
          </cell>
          <cell r="G3117" t="str">
            <v>shuttle</v>
          </cell>
          <cell r="O3117">
            <v>5623.7</v>
          </cell>
        </row>
        <row r="3118">
          <cell r="A3118">
            <v>42840</v>
          </cell>
          <cell r="G3118" t="str">
            <v>unit</v>
          </cell>
          <cell r="O3118">
            <v>3820.6</v>
          </cell>
        </row>
        <row r="3119">
          <cell r="A3119">
            <v>42840</v>
          </cell>
          <cell r="G3119" t="str">
            <v>unit</v>
          </cell>
          <cell r="O3119">
            <v>4143</v>
          </cell>
        </row>
        <row r="3120">
          <cell r="A3120">
            <v>42840</v>
          </cell>
          <cell r="G3120" t="str">
            <v>unit</v>
          </cell>
          <cell r="O3120">
            <v>6950</v>
          </cell>
        </row>
        <row r="3121">
          <cell r="A3121">
            <v>42840</v>
          </cell>
          <cell r="G3121" t="str">
            <v>unit</v>
          </cell>
          <cell r="O3121">
            <v>4497</v>
          </cell>
        </row>
        <row r="3122">
          <cell r="A3122">
            <v>42840</v>
          </cell>
          <cell r="G3122" t="str">
            <v>unit</v>
          </cell>
          <cell r="O3122">
            <v>6686</v>
          </cell>
        </row>
        <row r="3123">
          <cell r="A3123">
            <v>42840</v>
          </cell>
          <cell r="G3123" t="str">
            <v>unit</v>
          </cell>
          <cell r="O3123">
            <v>4773.5</v>
          </cell>
        </row>
        <row r="3124">
          <cell r="A3124">
            <v>42840</v>
          </cell>
          <cell r="G3124" t="str">
            <v>unit</v>
          </cell>
          <cell r="O3124">
            <v>5010.7</v>
          </cell>
        </row>
        <row r="3125">
          <cell r="A3125">
            <v>42840</v>
          </cell>
          <cell r="G3125" t="str">
            <v>unit</v>
          </cell>
          <cell r="O3125">
            <v>3781.6</v>
          </cell>
        </row>
        <row r="3126">
          <cell r="A3126">
            <v>42840</v>
          </cell>
          <cell r="G3126" t="str">
            <v>unit</v>
          </cell>
          <cell r="O3126">
            <v>6061</v>
          </cell>
        </row>
        <row r="3127">
          <cell r="A3127">
            <v>42840</v>
          </cell>
          <cell r="G3127" t="str">
            <v>unit</v>
          </cell>
          <cell r="O3127">
            <v>2279.3000000000002</v>
          </cell>
        </row>
        <row r="3128">
          <cell r="A3128">
            <v>42840</v>
          </cell>
          <cell r="G3128" t="str">
            <v>unit</v>
          </cell>
          <cell r="O3128">
            <v>5191</v>
          </cell>
        </row>
        <row r="3129">
          <cell r="A3129">
            <v>42840</v>
          </cell>
          <cell r="G3129" t="str">
            <v>unit</v>
          </cell>
          <cell r="O3129">
            <v>4311</v>
          </cell>
        </row>
        <row r="3130">
          <cell r="A3130">
            <v>42840</v>
          </cell>
          <cell r="G3130" t="str">
            <v>unit</v>
          </cell>
          <cell r="O3130">
            <v>3596.6</v>
          </cell>
        </row>
        <row r="3131">
          <cell r="A3131">
            <v>42840</v>
          </cell>
          <cell r="G3131" t="str">
            <v>unit</v>
          </cell>
          <cell r="O3131">
            <v>5384.3</v>
          </cell>
        </row>
        <row r="3132">
          <cell r="A3132">
            <v>42840</v>
          </cell>
          <cell r="G3132" t="str">
            <v>unit</v>
          </cell>
          <cell r="O3132">
            <v>3701.0810000000001</v>
          </cell>
        </row>
        <row r="3133">
          <cell r="A3133">
            <v>42840</v>
          </cell>
          <cell r="G3133" t="str">
            <v>unit</v>
          </cell>
          <cell r="O3133">
            <v>5051</v>
          </cell>
        </row>
        <row r="3134">
          <cell r="A3134">
            <v>42840</v>
          </cell>
          <cell r="G3134" t="str">
            <v>unit</v>
          </cell>
          <cell r="O3134">
            <v>6178</v>
          </cell>
        </row>
        <row r="3135">
          <cell r="A3135">
            <v>42840</v>
          </cell>
          <cell r="G3135" t="str">
            <v>unit</v>
          </cell>
          <cell r="O3135">
            <v>4529</v>
          </cell>
        </row>
        <row r="3136">
          <cell r="A3136">
            <v>42840</v>
          </cell>
          <cell r="G3136" t="str">
            <v>unit</v>
          </cell>
          <cell r="O3136">
            <v>4595.6000000000004</v>
          </cell>
        </row>
        <row r="3137">
          <cell r="A3137">
            <v>42840</v>
          </cell>
          <cell r="G3137" t="str">
            <v>shuttle</v>
          </cell>
          <cell r="O3137">
            <v>3953</v>
          </cell>
        </row>
        <row r="3138">
          <cell r="A3138">
            <v>42840</v>
          </cell>
          <cell r="G3138" t="str">
            <v>shuttle</v>
          </cell>
          <cell r="O3138">
            <v>4071</v>
          </cell>
        </row>
        <row r="3139">
          <cell r="A3139">
            <v>42840</v>
          </cell>
          <cell r="G3139" t="str">
            <v>shuttle</v>
          </cell>
          <cell r="O3139">
            <v>5492</v>
          </cell>
        </row>
        <row r="3140">
          <cell r="A3140">
            <v>42840</v>
          </cell>
          <cell r="G3140" t="str">
            <v>shuttle</v>
          </cell>
          <cell r="O3140">
            <v>5611</v>
          </cell>
        </row>
        <row r="3141">
          <cell r="A3141">
            <v>42840</v>
          </cell>
          <cell r="G3141" t="str">
            <v>shuttle</v>
          </cell>
          <cell r="O3141">
            <v>5931</v>
          </cell>
        </row>
        <row r="3142">
          <cell r="A3142">
            <v>42840</v>
          </cell>
          <cell r="G3142" t="str">
            <v>shuttle</v>
          </cell>
          <cell r="O3142">
            <v>5802.9</v>
          </cell>
        </row>
        <row r="3143">
          <cell r="A3143">
            <v>42840</v>
          </cell>
          <cell r="G3143" t="str">
            <v>shuttle</v>
          </cell>
          <cell r="O3143">
            <v>5000</v>
          </cell>
        </row>
        <row r="3144">
          <cell r="A3144">
            <v>42840</v>
          </cell>
          <cell r="G3144" t="str">
            <v>shuttle</v>
          </cell>
          <cell r="O3144">
            <v>4960</v>
          </cell>
        </row>
        <row r="3145">
          <cell r="A3145">
            <v>42840</v>
          </cell>
          <cell r="G3145" t="str">
            <v>shuttle</v>
          </cell>
          <cell r="O3145">
            <v>3581.6</v>
          </cell>
        </row>
        <row r="3146">
          <cell r="A3146">
            <v>42840</v>
          </cell>
          <cell r="G3146" t="str">
            <v>shuttle</v>
          </cell>
          <cell r="O3146">
            <v>3700</v>
          </cell>
        </row>
        <row r="3147">
          <cell r="A3147">
            <v>42840</v>
          </cell>
          <cell r="G3147" t="str">
            <v>shuttle</v>
          </cell>
          <cell r="O3147">
            <v>3973.7</v>
          </cell>
        </row>
        <row r="3148">
          <cell r="A3148">
            <v>42840</v>
          </cell>
          <cell r="G3148" t="str">
            <v>shuttle</v>
          </cell>
          <cell r="O3148">
            <v>5000</v>
          </cell>
        </row>
        <row r="3149">
          <cell r="A3149">
            <v>42840</v>
          </cell>
          <cell r="G3149" t="str">
            <v>shuttle</v>
          </cell>
          <cell r="O3149">
            <v>4740</v>
          </cell>
        </row>
        <row r="3150">
          <cell r="A3150">
            <v>42840</v>
          </cell>
          <cell r="G3150" t="str">
            <v>shuttle</v>
          </cell>
          <cell r="O3150">
            <v>5600</v>
          </cell>
        </row>
        <row r="3151">
          <cell r="A3151">
            <v>42840</v>
          </cell>
          <cell r="G3151" t="str">
            <v>shuttle</v>
          </cell>
          <cell r="O3151">
            <v>5650</v>
          </cell>
        </row>
        <row r="3152">
          <cell r="A3152">
            <v>42840</v>
          </cell>
          <cell r="G3152" t="str">
            <v>shuttle</v>
          </cell>
          <cell r="O3152">
            <v>5500</v>
          </cell>
        </row>
        <row r="3153">
          <cell r="A3153">
            <v>42840</v>
          </cell>
          <cell r="G3153" t="str">
            <v>shuttle</v>
          </cell>
          <cell r="O3153">
            <v>4641</v>
          </cell>
        </row>
        <row r="3154">
          <cell r="A3154">
            <v>42840</v>
          </cell>
          <cell r="G3154" t="str">
            <v>shuttle</v>
          </cell>
          <cell r="O3154">
            <v>4226</v>
          </cell>
        </row>
        <row r="3155">
          <cell r="A3155">
            <v>42840</v>
          </cell>
          <cell r="G3155" t="str">
            <v>shuttle</v>
          </cell>
          <cell r="O3155">
            <v>5623.7</v>
          </cell>
        </row>
        <row r="3156">
          <cell r="A3156">
            <v>42870</v>
          </cell>
          <cell r="G3156" t="str">
            <v>unit</v>
          </cell>
          <cell r="O3156">
            <v>3820.6</v>
          </cell>
        </row>
        <row r="3157">
          <cell r="A3157">
            <v>42870</v>
          </cell>
          <cell r="G3157" t="str">
            <v>unit</v>
          </cell>
          <cell r="O3157">
            <v>4143</v>
          </cell>
        </row>
        <row r="3158">
          <cell r="A3158">
            <v>42870</v>
          </cell>
          <cell r="G3158" t="str">
            <v>unit</v>
          </cell>
          <cell r="O3158">
            <v>6950</v>
          </cell>
        </row>
        <row r="3159">
          <cell r="A3159">
            <v>42870</v>
          </cell>
          <cell r="G3159" t="str">
            <v>unit</v>
          </cell>
          <cell r="O3159">
            <v>4497</v>
          </cell>
        </row>
        <row r="3160">
          <cell r="A3160">
            <v>42870</v>
          </cell>
          <cell r="G3160" t="str">
            <v>unit</v>
          </cell>
          <cell r="O3160">
            <v>6686</v>
          </cell>
        </row>
        <row r="3161">
          <cell r="A3161">
            <v>42870</v>
          </cell>
          <cell r="G3161" t="str">
            <v>unit</v>
          </cell>
          <cell r="O3161">
            <v>4773.5</v>
          </cell>
        </row>
        <row r="3162">
          <cell r="A3162">
            <v>42870</v>
          </cell>
          <cell r="G3162" t="str">
            <v>unit</v>
          </cell>
          <cell r="O3162">
            <v>5010.7</v>
          </cell>
        </row>
        <row r="3163">
          <cell r="A3163">
            <v>42870</v>
          </cell>
          <cell r="G3163" t="str">
            <v>unit</v>
          </cell>
          <cell r="O3163">
            <v>3781.6</v>
          </cell>
        </row>
        <row r="3164">
          <cell r="A3164">
            <v>42870</v>
          </cell>
          <cell r="G3164" t="str">
            <v>unit</v>
          </cell>
          <cell r="O3164">
            <v>6061</v>
          </cell>
        </row>
        <row r="3165">
          <cell r="A3165">
            <v>42870</v>
          </cell>
          <cell r="G3165" t="str">
            <v>unit</v>
          </cell>
          <cell r="O3165">
            <v>2279.3000000000002</v>
          </cell>
        </row>
        <row r="3166">
          <cell r="A3166">
            <v>42870</v>
          </cell>
          <cell r="G3166" t="str">
            <v>unit</v>
          </cell>
          <cell r="O3166">
            <v>5191</v>
          </cell>
        </row>
        <row r="3167">
          <cell r="A3167">
            <v>42870</v>
          </cell>
          <cell r="G3167" t="str">
            <v>unit</v>
          </cell>
          <cell r="O3167">
            <v>4311</v>
          </cell>
        </row>
        <row r="3168">
          <cell r="A3168">
            <v>42870</v>
          </cell>
          <cell r="G3168" t="str">
            <v>unit</v>
          </cell>
          <cell r="O3168">
            <v>3596.6</v>
          </cell>
        </row>
        <row r="3169">
          <cell r="A3169">
            <v>42870</v>
          </cell>
          <cell r="G3169" t="str">
            <v>unit</v>
          </cell>
          <cell r="O3169">
            <v>5384.3</v>
          </cell>
        </row>
        <row r="3170">
          <cell r="A3170">
            <v>42870</v>
          </cell>
          <cell r="G3170" t="str">
            <v>unit</v>
          </cell>
          <cell r="O3170">
            <v>3701.0810000000001</v>
          </cell>
        </row>
        <row r="3171">
          <cell r="A3171">
            <v>42870</v>
          </cell>
          <cell r="G3171" t="str">
            <v>unit</v>
          </cell>
          <cell r="O3171">
            <v>5051</v>
          </cell>
        </row>
        <row r="3172">
          <cell r="A3172">
            <v>42870</v>
          </cell>
          <cell r="G3172" t="str">
            <v>unit</v>
          </cell>
          <cell r="O3172">
            <v>6178</v>
          </cell>
        </row>
        <row r="3173">
          <cell r="A3173">
            <v>42870</v>
          </cell>
          <cell r="G3173" t="str">
            <v>unit</v>
          </cell>
          <cell r="O3173">
            <v>4529</v>
          </cell>
        </row>
        <row r="3174">
          <cell r="A3174">
            <v>42870</v>
          </cell>
          <cell r="G3174" t="str">
            <v>unit</v>
          </cell>
          <cell r="O3174">
            <v>4595.6000000000004</v>
          </cell>
        </row>
        <row r="3175">
          <cell r="A3175">
            <v>42870</v>
          </cell>
          <cell r="G3175" t="str">
            <v>shuttle</v>
          </cell>
          <cell r="O3175">
            <v>3953</v>
          </cell>
        </row>
        <row r="3176">
          <cell r="A3176">
            <v>42870</v>
          </cell>
          <cell r="G3176" t="str">
            <v>shuttle</v>
          </cell>
          <cell r="O3176">
            <v>4071</v>
          </cell>
        </row>
        <row r="3177">
          <cell r="A3177">
            <v>42870</v>
          </cell>
          <cell r="G3177" t="str">
            <v>shuttle</v>
          </cell>
          <cell r="O3177">
            <v>5492</v>
          </cell>
        </row>
        <row r="3178">
          <cell r="A3178">
            <v>42870</v>
          </cell>
          <cell r="G3178" t="str">
            <v>shuttle</v>
          </cell>
          <cell r="O3178">
            <v>5611</v>
          </cell>
        </row>
        <row r="3179">
          <cell r="A3179">
            <v>42870</v>
          </cell>
          <cell r="G3179" t="str">
            <v>shuttle</v>
          </cell>
          <cell r="O3179">
            <v>5931</v>
          </cell>
        </row>
        <row r="3180">
          <cell r="A3180">
            <v>42870</v>
          </cell>
          <cell r="G3180" t="str">
            <v>shuttle</v>
          </cell>
          <cell r="O3180">
            <v>5802.9</v>
          </cell>
        </row>
        <row r="3181">
          <cell r="A3181">
            <v>42870</v>
          </cell>
          <cell r="G3181" t="str">
            <v>shuttle</v>
          </cell>
          <cell r="O3181">
            <v>5000</v>
          </cell>
        </row>
        <row r="3182">
          <cell r="A3182">
            <v>42870</v>
          </cell>
          <cell r="G3182" t="str">
            <v>shuttle</v>
          </cell>
          <cell r="O3182">
            <v>4960</v>
          </cell>
        </row>
        <row r="3183">
          <cell r="A3183">
            <v>42870</v>
          </cell>
          <cell r="G3183" t="str">
            <v>shuttle</v>
          </cell>
          <cell r="O3183">
            <v>3581.6</v>
          </cell>
        </row>
        <row r="3184">
          <cell r="A3184">
            <v>42870</v>
          </cell>
          <cell r="G3184" t="str">
            <v>shuttle</v>
          </cell>
          <cell r="O3184">
            <v>3700</v>
          </cell>
        </row>
        <row r="3185">
          <cell r="A3185">
            <v>42870</v>
          </cell>
          <cell r="G3185" t="str">
            <v>shuttle</v>
          </cell>
          <cell r="O3185">
            <v>3973.7</v>
          </cell>
        </row>
        <row r="3186">
          <cell r="A3186">
            <v>42870</v>
          </cell>
          <cell r="G3186" t="str">
            <v>shuttle</v>
          </cell>
          <cell r="O3186">
            <v>5000</v>
          </cell>
        </row>
        <row r="3187">
          <cell r="A3187">
            <v>42870</v>
          </cell>
          <cell r="G3187" t="str">
            <v>shuttle</v>
          </cell>
          <cell r="O3187">
            <v>4740</v>
          </cell>
        </row>
        <row r="3188">
          <cell r="A3188">
            <v>42870</v>
          </cell>
          <cell r="G3188" t="str">
            <v>shuttle</v>
          </cell>
          <cell r="O3188">
            <v>5600</v>
          </cell>
        </row>
        <row r="3189">
          <cell r="A3189">
            <v>42870</v>
          </cell>
          <cell r="G3189" t="str">
            <v>shuttle</v>
          </cell>
          <cell r="O3189">
            <v>5650</v>
          </cell>
        </row>
        <row r="3190">
          <cell r="A3190">
            <v>42870</v>
          </cell>
          <cell r="G3190" t="str">
            <v>shuttle</v>
          </cell>
          <cell r="O3190">
            <v>5500</v>
          </cell>
        </row>
        <row r="3191">
          <cell r="A3191">
            <v>42870</v>
          </cell>
          <cell r="G3191" t="str">
            <v>shuttle</v>
          </cell>
          <cell r="O3191">
            <v>4641</v>
          </cell>
        </row>
        <row r="3192">
          <cell r="A3192">
            <v>42870</v>
          </cell>
          <cell r="G3192" t="str">
            <v>shuttle</v>
          </cell>
          <cell r="O3192">
            <v>4226</v>
          </cell>
        </row>
        <row r="3193">
          <cell r="A3193">
            <v>42870</v>
          </cell>
          <cell r="G3193" t="str">
            <v>shuttle</v>
          </cell>
          <cell r="O3193">
            <v>5623.7</v>
          </cell>
        </row>
        <row r="3194">
          <cell r="A3194">
            <v>42901</v>
          </cell>
          <cell r="G3194" t="str">
            <v>unit</v>
          </cell>
          <cell r="O3194">
            <v>3933.6</v>
          </cell>
        </row>
        <row r="3195">
          <cell r="A3195">
            <v>42901</v>
          </cell>
          <cell r="G3195" t="str">
            <v>unit</v>
          </cell>
          <cell r="O3195">
            <v>4143</v>
          </cell>
        </row>
        <row r="3196">
          <cell r="A3196">
            <v>42901</v>
          </cell>
          <cell r="G3196" t="str">
            <v>unit</v>
          </cell>
          <cell r="O3196">
            <v>7050</v>
          </cell>
        </row>
        <row r="3197">
          <cell r="A3197">
            <v>42901</v>
          </cell>
          <cell r="G3197" t="str">
            <v>unit</v>
          </cell>
          <cell r="O3197">
            <v>4629</v>
          </cell>
        </row>
        <row r="3198">
          <cell r="A3198">
            <v>42901</v>
          </cell>
          <cell r="G3198" t="str">
            <v>unit</v>
          </cell>
          <cell r="O3198">
            <v>6786</v>
          </cell>
        </row>
        <row r="3199">
          <cell r="A3199">
            <v>42901</v>
          </cell>
          <cell r="G3199" t="str">
            <v>unit</v>
          </cell>
          <cell r="O3199">
            <v>4913.5</v>
          </cell>
        </row>
        <row r="3200">
          <cell r="A3200">
            <v>42901</v>
          </cell>
          <cell r="G3200" t="str">
            <v>unit</v>
          </cell>
          <cell r="O3200">
            <v>5156.7</v>
          </cell>
        </row>
        <row r="3201">
          <cell r="A3201">
            <v>42901</v>
          </cell>
          <cell r="G3201" t="str">
            <v>unit</v>
          </cell>
          <cell r="O3201">
            <v>3781.6</v>
          </cell>
        </row>
        <row r="3202">
          <cell r="A3202">
            <v>42901</v>
          </cell>
          <cell r="G3202" t="str">
            <v>unit</v>
          </cell>
          <cell r="O3202">
            <v>6061</v>
          </cell>
        </row>
        <row r="3203">
          <cell r="A3203">
            <v>42901</v>
          </cell>
          <cell r="G3203" t="str">
            <v>unit</v>
          </cell>
          <cell r="O3203">
            <v>2279.3000000000002</v>
          </cell>
        </row>
        <row r="3204">
          <cell r="A3204">
            <v>42901</v>
          </cell>
          <cell r="G3204" t="str">
            <v>unit</v>
          </cell>
          <cell r="O3204">
            <v>5191</v>
          </cell>
        </row>
        <row r="3205">
          <cell r="A3205">
            <v>42901</v>
          </cell>
          <cell r="G3205" t="str">
            <v>unit</v>
          </cell>
          <cell r="O3205">
            <v>4311</v>
          </cell>
        </row>
        <row r="3206">
          <cell r="A3206">
            <v>42901</v>
          </cell>
          <cell r="G3206" t="str">
            <v>unit</v>
          </cell>
          <cell r="O3206">
            <v>3596.6</v>
          </cell>
        </row>
        <row r="3207">
          <cell r="A3207">
            <v>42901</v>
          </cell>
          <cell r="G3207" t="str">
            <v>unit</v>
          </cell>
          <cell r="O3207">
            <v>5384.3</v>
          </cell>
        </row>
        <row r="3208">
          <cell r="A3208">
            <v>42901</v>
          </cell>
          <cell r="G3208" t="str">
            <v>unit</v>
          </cell>
          <cell r="O3208">
            <v>3708.4625000000001</v>
          </cell>
        </row>
        <row r="3209">
          <cell r="A3209">
            <v>42901</v>
          </cell>
          <cell r="G3209" t="str">
            <v>unit</v>
          </cell>
          <cell r="O3209">
            <v>5051</v>
          </cell>
        </row>
        <row r="3210">
          <cell r="A3210">
            <v>42901</v>
          </cell>
          <cell r="G3210" t="str">
            <v>unit</v>
          </cell>
          <cell r="O3210">
            <v>6178</v>
          </cell>
        </row>
        <row r="3211">
          <cell r="A3211">
            <v>42901</v>
          </cell>
          <cell r="G3211" t="str">
            <v>unit</v>
          </cell>
          <cell r="O3211">
            <v>4529</v>
          </cell>
        </row>
        <row r="3212">
          <cell r="A3212">
            <v>42901</v>
          </cell>
          <cell r="G3212" t="str">
            <v>unit</v>
          </cell>
          <cell r="O3212">
            <v>4595.6000000000004</v>
          </cell>
        </row>
        <row r="3213">
          <cell r="A3213">
            <v>42901</v>
          </cell>
          <cell r="G3213" t="str">
            <v>shuttle</v>
          </cell>
          <cell r="O3213">
            <v>3953</v>
          </cell>
        </row>
        <row r="3214">
          <cell r="A3214">
            <v>42901</v>
          </cell>
          <cell r="G3214" t="str">
            <v>shuttle</v>
          </cell>
          <cell r="O3214">
            <v>4171</v>
          </cell>
        </row>
        <row r="3215">
          <cell r="A3215">
            <v>42901</v>
          </cell>
          <cell r="G3215" t="str">
            <v>shuttle</v>
          </cell>
          <cell r="O3215">
            <v>5492</v>
          </cell>
        </row>
        <row r="3216">
          <cell r="A3216">
            <v>42901</v>
          </cell>
          <cell r="G3216" t="str">
            <v>shuttle</v>
          </cell>
          <cell r="O3216">
            <v>5611</v>
          </cell>
        </row>
        <row r="3217">
          <cell r="A3217">
            <v>42901</v>
          </cell>
          <cell r="G3217" t="str">
            <v>shuttle</v>
          </cell>
          <cell r="O3217">
            <v>5931</v>
          </cell>
        </row>
        <row r="3218">
          <cell r="A3218">
            <v>42901</v>
          </cell>
          <cell r="G3218" t="str">
            <v>shuttle</v>
          </cell>
          <cell r="O3218">
            <v>5971.9</v>
          </cell>
        </row>
        <row r="3219">
          <cell r="A3219">
            <v>42901</v>
          </cell>
          <cell r="G3219" t="str">
            <v>shuttle</v>
          </cell>
          <cell r="O3219">
            <v>5000</v>
          </cell>
        </row>
        <row r="3220">
          <cell r="A3220">
            <v>42901</v>
          </cell>
          <cell r="G3220" t="str">
            <v>shuttle</v>
          </cell>
          <cell r="O3220">
            <v>4960</v>
          </cell>
        </row>
        <row r="3221">
          <cell r="A3221">
            <v>42901</v>
          </cell>
          <cell r="G3221" t="str">
            <v>shuttle</v>
          </cell>
          <cell r="O3221">
            <v>3581.6</v>
          </cell>
        </row>
        <row r="3222">
          <cell r="A3222">
            <v>42901</v>
          </cell>
          <cell r="G3222" t="str">
            <v>shuttle</v>
          </cell>
          <cell r="O3222">
            <v>3700</v>
          </cell>
        </row>
        <row r="3223">
          <cell r="A3223">
            <v>42901</v>
          </cell>
          <cell r="G3223" t="str">
            <v>shuttle</v>
          </cell>
          <cell r="O3223">
            <v>3973.7</v>
          </cell>
        </row>
        <row r="3224">
          <cell r="A3224">
            <v>42901</v>
          </cell>
          <cell r="G3224" t="str">
            <v>shuttle</v>
          </cell>
          <cell r="O3224">
            <v>5000</v>
          </cell>
        </row>
        <row r="3225">
          <cell r="A3225">
            <v>42901</v>
          </cell>
          <cell r="G3225" t="str">
            <v>shuttle</v>
          </cell>
          <cell r="O3225">
            <v>4740</v>
          </cell>
        </row>
        <row r="3226">
          <cell r="A3226">
            <v>42901</v>
          </cell>
          <cell r="G3226" t="str">
            <v>shuttle</v>
          </cell>
          <cell r="O3226">
            <v>5600</v>
          </cell>
        </row>
        <row r="3227">
          <cell r="A3227">
            <v>42901</v>
          </cell>
          <cell r="G3227" t="str">
            <v>shuttle</v>
          </cell>
          <cell r="O3227">
            <v>5650</v>
          </cell>
        </row>
        <row r="3228">
          <cell r="A3228">
            <v>42901</v>
          </cell>
          <cell r="G3228" t="str">
            <v>shuttle</v>
          </cell>
          <cell r="O3228">
            <v>5500</v>
          </cell>
        </row>
        <row r="3229">
          <cell r="A3229">
            <v>42901</v>
          </cell>
          <cell r="G3229" t="str">
            <v>shuttle</v>
          </cell>
          <cell r="O3229">
            <v>4641</v>
          </cell>
        </row>
        <row r="3230">
          <cell r="A3230">
            <v>42901</v>
          </cell>
          <cell r="G3230" t="str">
            <v>shuttle</v>
          </cell>
          <cell r="O3230">
            <v>4226</v>
          </cell>
        </row>
        <row r="3231">
          <cell r="A3231">
            <v>42901</v>
          </cell>
          <cell r="G3231" t="str">
            <v>shuttle</v>
          </cell>
          <cell r="O3231">
            <v>5623.7</v>
          </cell>
        </row>
        <row r="3232">
          <cell r="A3232">
            <v>42931</v>
          </cell>
          <cell r="G3232" t="str">
            <v>unit</v>
          </cell>
          <cell r="O3232">
            <v>3933.6</v>
          </cell>
        </row>
        <row r="3233">
          <cell r="A3233">
            <v>42931</v>
          </cell>
          <cell r="G3233" t="str">
            <v>unit</v>
          </cell>
          <cell r="O3233">
            <v>4143</v>
          </cell>
        </row>
        <row r="3234">
          <cell r="A3234">
            <v>42931</v>
          </cell>
          <cell r="G3234" t="str">
            <v>unit</v>
          </cell>
          <cell r="O3234">
            <v>7050</v>
          </cell>
        </row>
        <row r="3235">
          <cell r="A3235">
            <v>42931</v>
          </cell>
          <cell r="G3235" t="str">
            <v>unit</v>
          </cell>
          <cell r="O3235">
            <v>4629</v>
          </cell>
        </row>
        <row r="3236">
          <cell r="A3236">
            <v>42931</v>
          </cell>
          <cell r="G3236" t="str">
            <v>unit</v>
          </cell>
          <cell r="O3236">
            <v>6786</v>
          </cell>
        </row>
        <row r="3237">
          <cell r="A3237">
            <v>42931</v>
          </cell>
          <cell r="G3237" t="str">
            <v>unit</v>
          </cell>
          <cell r="O3237">
            <v>4913.5</v>
          </cell>
        </row>
        <row r="3238">
          <cell r="A3238">
            <v>42931</v>
          </cell>
          <cell r="G3238" t="str">
            <v>unit</v>
          </cell>
          <cell r="O3238">
            <v>5156.7</v>
          </cell>
        </row>
        <row r="3239">
          <cell r="A3239">
            <v>42931</v>
          </cell>
          <cell r="G3239" t="str">
            <v>unit</v>
          </cell>
          <cell r="O3239">
            <v>3781.6</v>
          </cell>
        </row>
        <row r="3240">
          <cell r="A3240">
            <v>42931</v>
          </cell>
          <cell r="G3240" t="str">
            <v>unit</v>
          </cell>
          <cell r="O3240">
            <v>6061</v>
          </cell>
        </row>
        <row r="3241">
          <cell r="A3241">
            <v>42931</v>
          </cell>
          <cell r="G3241" t="str">
            <v>unit</v>
          </cell>
          <cell r="O3241">
            <v>2279.3000000000002</v>
          </cell>
        </row>
        <row r="3242">
          <cell r="A3242">
            <v>42931</v>
          </cell>
          <cell r="G3242" t="str">
            <v>unit</v>
          </cell>
          <cell r="O3242">
            <v>5191</v>
          </cell>
        </row>
        <row r="3243">
          <cell r="A3243">
            <v>42931</v>
          </cell>
          <cell r="G3243" t="str">
            <v>unit</v>
          </cell>
          <cell r="O3243">
            <v>4311</v>
          </cell>
        </row>
        <row r="3244">
          <cell r="A3244">
            <v>42931</v>
          </cell>
          <cell r="G3244" t="str">
            <v>unit</v>
          </cell>
          <cell r="O3244">
            <v>3596.6</v>
          </cell>
        </row>
        <row r="3245">
          <cell r="A3245">
            <v>42931</v>
          </cell>
          <cell r="G3245" t="str">
            <v>unit</v>
          </cell>
          <cell r="O3245">
            <v>5384.3</v>
          </cell>
        </row>
        <row r="3246">
          <cell r="A3246">
            <v>42931</v>
          </cell>
          <cell r="G3246" t="str">
            <v>unit</v>
          </cell>
          <cell r="O3246">
            <v>3701.0810000000001</v>
          </cell>
        </row>
        <row r="3247">
          <cell r="A3247">
            <v>42931</v>
          </cell>
          <cell r="G3247" t="str">
            <v>unit</v>
          </cell>
          <cell r="O3247">
            <v>5051</v>
          </cell>
        </row>
        <row r="3248">
          <cell r="A3248">
            <v>42931</v>
          </cell>
          <cell r="G3248" t="str">
            <v>unit</v>
          </cell>
          <cell r="O3248">
            <v>6178</v>
          </cell>
        </row>
        <row r="3249">
          <cell r="A3249">
            <v>42931</v>
          </cell>
          <cell r="G3249" t="str">
            <v>unit</v>
          </cell>
          <cell r="O3249">
            <v>4529</v>
          </cell>
        </row>
        <row r="3250">
          <cell r="A3250">
            <v>42931</v>
          </cell>
          <cell r="G3250" t="str">
            <v>unit</v>
          </cell>
          <cell r="O3250">
            <v>4595.6000000000004</v>
          </cell>
        </row>
        <row r="3251">
          <cell r="A3251">
            <v>42931</v>
          </cell>
          <cell r="G3251" t="str">
            <v>shuttle</v>
          </cell>
          <cell r="O3251">
            <v>3953</v>
          </cell>
        </row>
        <row r="3252">
          <cell r="A3252">
            <v>42931</v>
          </cell>
          <cell r="G3252" t="str">
            <v>shuttle</v>
          </cell>
          <cell r="O3252">
            <v>4171</v>
          </cell>
        </row>
        <row r="3253">
          <cell r="A3253">
            <v>42931</v>
          </cell>
          <cell r="G3253" t="str">
            <v>shuttle</v>
          </cell>
          <cell r="O3253">
            <v>5492</v>
          </cell>
        </row>
        <row r="3254">
          <cell r="A3254">
            <v>42931</v>
          </cell>
          <cell r="G3254" t="str">
            <v>shuttle</v>
          </cell>
          <cell r="O3254">
            <v>5611</v>
          </cell>
        </row>
        <row r="3255">
          <cell r="A3255">
            <v>42931</v>
          </cell>
          <cell r="G3255" t="str">
            <v>shuttle</v>
          </cell>
          <cell r="O3255">
            <v>5931</v>
          </cell>
        </row>
        <row r="3256">
          <cell r="A3256">
            <v>42931</v>
          </cell>
          <cell r="G3256" t="str">
            <v>shuttle</v>
          </cell>
          <cell r="O3256">
            <v>5971.9</v>
          </cell>
        </row>
        <row r="3257">
          <cell r="A3257">
            <v>42931</v>
          </cell>
          <cell r="G3257" t="str">
            <v>shuttle</v>
          </cell>
          <cell r="O3257">
            <v>5000</v>
          </cell>
        </row>
        <row r="3258">
          <cell r="A3258">
            <v>42931</v>
          </cell>
          <cell r="G3258" t="str">
            <v>shuttle</v>
          </cell>
          <cell r="O3258">
            <v>4960</v>
          </cell>
        </row>
        <row r="3259">
          <cell r="A3259">
            <v>42931</v>
          </cell>
          <cell r="G3259" t="str">
            <v>shuttle</v>
          </cell>
          <cell r="O3259">
            <v>3581.6</v>
          </cell>
        </row>
        <row r="3260">
          <cell r="A3260">
            <v>42931</v>
          </cell>
          <cell r="G3260" t="str">
            <v>shuttle</v>
          </cell>
          <cell r="O3260">
            <v>3700</v>
          </cell>
        </row>
        <row r="3261">
          <cell r="A3261">
            <v>42931</v>
          </cell>
          <cell r="G3261" t="str">
            <v>shuttle</v>
          </cell>
          <cell r="O3261">
            <v>3973.7</v>
          </cell>
        </row>
        <row r="3262">
          <cell r="A3262">
            <v>42931</v>
          </cell>
          <cell r="G3262" t="str">
            <v>shuttle</v>
          </cell>
          <cell r="O3262">
            <v>5000</v>
          </cell>
        </row>
        <row r="3263">
          <cell r="A3263">
            <v>42931</v>
          </cell>
          <cell r="G3263" t="str">
            <v>shuttle</v>
          </cell>
          <cell r="O3263">
            <v>4740</v>
          </cell>
        </row>
        <row r="3264">
          <cell r="A3264">
            <v>42931</v>
          </cell>
          <cell r="G3264" t="str">
            <v>shuttle</v>
          </cell>
          <cell r="O3264">
            <v>5600</v>
          </cell>
        </row>
        <row r="3265">
          <cell r="A3265">
            <v>42931</v>
          </cell>
          <cell r="G3265" t="str">
            <v>shuttle</v>
          </cell>
          <cell r="O3265">
            <v>5650</v>
          </cell>
        </row>
        <row r="3266">
          <cell r="A3266">
            <v>42931</v>
          </cell>
          <cell r="G3266" t="str">
            <v>shuttle</v>
          </cell>
          <cell r="O3266">
            <v>5500</v>
          </cell>
        </row>
        <row r="3267">
          <cell r="A3267">
            <v>42931</v>
          </cell>
          <cell r="G3267" t="str">
            <v>shuttle</v>
          </cell>
          <cell r="O3267">
            <v>4641</v>
          </cell>
        </row>
        <row r="3268">
          <cell r="A3268">
            <v>42931</v>
          </cell>
          <cell r="G3268" t="str">
            <v>shuttle</v>
          </cell>
          <cell r="O3268">
            <v>4226</v>
          </cell>
        </row>
        <row r="3269">
          <cell r="A3269">
            <v>42931</v>
          </cell>
          <cell r="G3269" t="str">
            <v>shuttle</v>
          </cell>
          <cell r="O3269">
            <v>5623.7</v>
          </cell>
        </row>
        <row r="3270">
          <cell r="A3270">
            <v>42962</v>
          </cell>
          <cell r="G3270" t="str">
            <v>unit</v>
          </cell>
          <cell r="O3270">
            <v>3928.54</v>
          </cell>
        </row>
        <row r="3271">
          <cell r="A3271">
            <v>42962</v>
          </cell>
          <cell r="G3271" t="str">
            <v>unit</v>
          </cell>
          <cell r="O3271">
            <v>4143</v>
          </cell>
        </row>
        <row r="3272">
          <cell r="A3272">
            <v>42962</v>
          </cell>
          <cell r="G3272" t="str">
            <v>unit</v>
          </cell>
          <cell r="O3272">
            <v>7050</v>
          </cell>
        </row>
        <row r="3273">
          <cell r="A3273">
            <v>42962</v>
          </cell>
          <cell r="G3273" t="str">
            <v>unit</v>
          </cell>
          <cell r="O3273">
            <v>4620.1000000000004</v>
          </cell>
        </row>
        <row r="3274">
          <cell r="A3274">
            <v>42962</v>
          </cell>
          <cell r="G3274" t="str">
            <v>unit</v>
          </cell>
          <cell r="O3274">
            <v>6786</v>
          </cell>
        </row>
        <row r="3275">
          <cell r="A3275">
            <v>42962</v>
          </cell>
          <cell r="G3275" t="str">
            <v>unit</v>
          </cell>
          <cell r="O3275">
            <v>4903.75</v>
          </cell>
        </row>
        <row r="3276">
          <cell r="A3276">
            <v>42962</v>
          </cell>
          <cell r="G3276" t="str">
            <v>unit</v>
          </cell>
          <cell r="O3276">
            <v>5143.13</v>
          </cell>
        </row>
        <row r="3277">
          <cell r="A3277">
            <v>42962</v>
          </cell>
          <cell r="G3277" t="str">
            <v>unit</v>
          </cell>
          <cell r="O3277">
            <v>3771.54</v>
          </cell>
        </row>
        <row r="3278">
          <cell r="A3278">
            <v>42962</v>
          </cell>
          <cell r="G3278" t="str">
            <v>unit</v>
          </cell>
          <cell r="O3278">
            <v>6061</v>
          </cell>
        </row>
        <row r="3279">
          <cell r="A3279">
            <v>42962</v>
          </cell>
          <cell r="G3279" t="str">
            <v>unit</v>
          </cell>
          <cell r="O3279">
            <v>2277.17</v>
          </cell>
        </row>
        <row r="3280">
          <cell r="A3280">
            <v>42962</v>
          </cell>
          <cell r="G3280" t="str">
            <v>unit</v>
          </cell>
          <cell r="O3280">
            <v>5191</v>
          </cell>
        </row>
        <row r="3281">
          <cell r="A3281">
            <v>42962</v>
          </cell>
          <cell r="G3281" t="str">
            <v>unit</v>
          </cell>
          <cell r="O3281">
            <v>4311</v>
          </cell>
        </row>
        <row r="3282">
          <cell r="A3282">
            <v>42962</v>
          </cell>
          <cell r="G3282" t="str">
            <v>unit</v>
          </cell>
          <cell r="O3282">
            <v>3590.34</v>
          </cell>
        </row>
        <row r="3283">
          <cell r="A3283">
            <v>42962</v>
          </cell>
          <cell r="G3283" t="str">
            <v>unit</v>
          </cell>
          <cell r="O3283">
            <v>5366.07</v>
          </cell>
        </row>
        <row r="3284">
          <cell r="A3284">
            <v>42962</v>
          </cell>
          <cell r="G3284" t="str">
            <v>unit</v>
          </cell>
          <cell r="O3284">
            <v>3693.57</v>
          </cell>
        </row>
        <row r="3285">
          <cell r="A3285">
            <v>42962</v>
          </cell>
          <cell r="G3285" t="str">
            <v>unit</v>
          </cell>
          <cell r="O3285">
            <v>5051</v>
          </cell>
        </row>
        <row r="3286">
          <cell r="A3286">
            <v>42962</v>
          </cell>
          <cell r="G3286" t="str">
            <v>unit</v>
          </cell>
          <cell r="O3286">
            <v>6178</v>
          </cell>
        </row>
        <row r="3287">
          <cell r="A3287">
            <v>42962</v>
          </cell>
          <cell r="G3287" t="str">
            <v>unit</v>
          </cell>
          <cell r="O3287">
            <v>4529</v>
          </cell>
        </row>
        <row r="3288">
          <cell r="A3288">
            <v>42962</v>
          </cell>
          <cell r="G3288" t="str">
            <v>unit</v>
          </cell>
          <cell r="O3288">
            <v>4585.54</v>
          </cell>
        </row>
        <row r="3289">
          <cell r="A3289">
            <v>42962</v>
          </cell>
          <cell r="G3289" t="str">
            <v>shuttle</v>
          </cell>
          <cell r="O3289">
            <v>3953</v>
          </cell>
        </row>
        <row r="3290">
          <cell r="A3290">
            <v>42962</v>
          </cell>
          <cell r="G3290" t="str">
            <v>shuttle</v>
          </cell>
          <cell r="O3290">
            <v>4171</v>
          </cell>
        </row>
        <row r="3291">
          <cell r="A3291">
            <v>42962</v>
          </cell>
          <cell r="G3291" t="str">
            <v>shuttle</v>
          </cell>
          <cell r="O3291">
            <v>5492</v>
          </cell>
        </row>
        <row r="3292">
          <cell r="A3292">
            <v>42962</v>
          </cell>
          <cell r="G3292" t="str">
            <v>shuttle</v>
          </cell>
          <cell r="O3292">
            <v>5611</v>
          </cell>
        </row>
        <row r="3293">
          <cell r="A3293">
            <v>42962</v>
          </cell>
          <cell r="G3293" t="str">
            <v>shuttle</v>
          </cell>
          <cell r="O3293">
            <v>5931</v>
          </cell>
        </row>
        <row r="3294">
          <cell r="A3294">
            <v>42962</v>
          </cell>
          <cell r="G3294" t="str">
            <v>shuttle</v>
          </cell>
          <cell r="O3294">
            <v>5955.91</v>
          </cell>
        </row>
        <row r="3295">
          <cell r="A3295">
            <v>42962</v>
          </cell>
          <cell r="G3295" t="str">
            <v>shuttle</v>
          </cell>
          <cell r="O3295">
            <v>5000</v>
          </cell>
        </row>
        <row r="3296">
          <cell r="A3296">
            <v>42962</v>
          </cell>
          <cell r="G3296" t="str">
            <v>shuttle</v>
          </cell>
          <cell r="O3296">
            <v>4960</v>
          </cell>
        </row>
        <row r="3297">
          <cell r="A3297">
            <v>42962</v>
          </cell>
          <cell r="G3297" t="str">
            <v>shuttle</v>
          </cell>
          <cell r="O3297">
            <v>3571.54</v>
          </cell>
        </row>
        <row r="3298">
          <cell r="A3298">
            <v>42962</v>
          </cell>
          <cell r="G3298" t="str">
            <v>shuttle</v>
          </cell>
          <cell r="O3298">
            <v>3700</v>
          </cell>
        </row>
        <row r="3299">
          <cell r="A3299">
            <v>42962</v>
          </cell>
          <cell r="G3299" t="str">
            <v>shuttle</v>
          </cell>
          <cell r="O3299">
            <v>3965.83</v>
          </cell>
        </row>
        <row r="3300">
          <cell r="A3300">
            <v>42962</v>
          </cell>
          <cell r="G3300" t="str">
            <v>shuttle</v>
          </cell>
          <cell r="O3300">
            <v>5000</v>
          </cell>
        </row>
        <row r="3301">
          <cell r="A3301">
            <v>42962</v>
          </cell>
          <cell r="G3301" t="str">
            <v>shuttle</v>
          </cell>
          <cell r="O3301">
            <v>4740</v>
          </cell>
        </row>
        <row r="3302">
          <cell r="A3302">
            <v>42962</v>
          </cell>
          <cell r="G3302" t="str">
            <v>shuttle</v>
          </cell>
          <cell r="O3302">
            <v>5600</v>
          </cell>
        </row>
        <row r="3303">
          <cell r="A3303">
            <v>42962</v>
          </cell>
          <cell r="G3303" t="str">
            <v>shuttle</v>
          </cell>
          <cell r="O3303">
            <v>5650</v>
          </cell>
        </row>
        <row r="3304">
          <cell r="A3304">
            <v>42962</v>
          </cell>
          <cell r="G3304" t="str">
            <v>shuttle</v>
          </cell>
          <cell r="O3304">
            <v>5500</v>
          </cell>
        </row>
        <row r="3305">
          <cell r="A3305">
            <v>42962</v>
          </cell>
          <cell r="G3305" t="str">
            <v>shuttle</v>
          </cell>
          <cell r="O3305">
            <v>4629.3999999999996</v>
          </cell>
        </row>
        <row r="3306">
          <cell r="A3306">
            <v>42962</v>
          </cell>
          <cell r="G3306" t="str">
            <v>shuttle</v>
          </cell>
          <cell r="O3306">
            <v>4226</v>
          </cell>
        </row>
        <row r="3307">
          <cell r="A3307">
            <v>42962</v>
          </cell>
          <cell r="G3307" t="str">
            <v>shuttle</v>
          </cell>
          <cell r="O3307">
            <v>5607.33</v>
          </cell>
        </row>
        <row r="3308">
          <cell r="A3308">
            <v>42993</v>
          </cell>
          <cell r="G3308" t="str">
            <v>unit</v>
          </cell>
          <cell r="O3308">
            <v>3923.48</v>
          </cell>
        </row>
        <row r="3309">
          <cell r="A3309">
            <v>42993</v>
          </cell>
          <cell r="G3309" t="str">
            <v>unit</v>
          </cell>
          <cell r="O3309">
            <v>4143</v>
          </cell>
        </row>
        <row r="3310">
          <cell r="A3310">
            <v>42993</v>
          </cell>
          <cell r="G3310" t="str">
            <v>unit</v>
          </cell>
          <cell r="O3310">
            <v>7050</v>
          </cell>
        </row>
        <row r="3311">
          <cell r="A3311">
            <v>42993</v>
          </cell>
          <cell r="G3311" t="str">
            <v>unit</v>
          </cell>
          <cell r="O3311">
            <v>4611.2</v>
          </cell>
        </row>
        <row r="3312">
          <cell r="A3312">
            <v>42993</v>
          </cell>
          <cell r="G3312" t="str">
            <v>unit</v>
          </cell>
          <cell r="O3312">
            <v>6786</v>
          </cell>
        </row>
        <row r="3313">
          <cell r="A3313">
            <v>42993</v>
          </cell>
          <cell r="G3313" t="str">
            <v>unit</v>
          </cell>
          <cell r="O3313">
            <v>4894</v>
          </cell>
        </row>
        <row r="3314">
          <cell r="A3314">
            <v>42993</v>
          </cell>
          <cell r="G3314" t="str">
            <v>unit</v>
          </cell>
          <cell r="O3314">
            <v>5129.5600000000004</v>
          </cell>
        </row>
        <row r="3315">
          <cell r="A3315">
            <v>42993</v>
          </cell>
          <cell r="G3315" t="str">
            <v>unit</v>
          </cell>
          <cell r="O3315">
            <v>3761.48</v>
          </cell>
        </row>
        <row r="3316">
          <cell r="A3316">
            <v>42993</v>
          </cell>
          <cell r="G3316" t="str">
            <v>unit</v>
          </cell>
          <cell r="O3316">
            <v>6061</v>
          </cell>
        </row>
        <row r="3317">
          <cell r="A3317">
            <v>42993</v>
          </cell>
          <cell r="G3317" t="str">
            <v>unit</v>
          </cell>
          <cell r="O3317">
            <v>2275.04</v>
          </cell>
        </row>
        <row r="3318">
          <cell r="A3318">
            <v>42993</v>
          </cell>
          <cell r="G3318" t="str">
            <v>unit</v>
          </cell>
          <cell r="O3318">
            <v>5191</v>
          </cell>
        </row>
        <row r="3319">
          <cell r="A3319">
            <v>42993</v>
          </cell>
          <cell r="G3319" t="str">
            <v>unit</v>
          </cell>
          <cell r="O3319">
            <v>4311</v>
          </cell>
        </row>
        <row r="3320">
          <cell r="A3320">
            <v>42993</v>
          </cell>
          <cell r="G3320" t="str">
            <v>unit</v>
          </cell>
          <cell r="O3320">
            <v>3584.08</v>
          </cell>
        </row>
        <row r="3321">
          <cell r="A3321">
            <v>42993</v>
          </cell>
          <cell r="G3321" t="str">
            <v>unit</v>
          </cell>
          <cell r="O3321">
            <v>5347.84</v>
          </cell>
        </row>
        <row r="3322">
          <cell r="A3322">
            <v>42993</v>
          </cell>
          <cell r="G3322" t="str">
            <v>unit</v>
          </cell>
          <cell r="O3322">
            <v>3686.1885000000002</v>
          </cell>
        </row>
        <row r="3323">
          <cell r="A3323">
            <v>42993</v>
          </cell>
          <cell r="G3323" t="str">
            <v>unit</v>
          </cell>
          <cell r="O3323">
            <v>5051</v>
          </cell>
        </row>
        <row r="3324">
          <cell r="A3324">
            <v>42993</v>
          </cell>
          <cell r="G3324" t="str">
            <v>unit</v>
          </cell>
          <cell r="O3324">
            <v>6178</v>
          </cell>
        </row>
        <row r="3325">
          <cell r="A3325">
            <v>42993</v>
          </cell>
          <cell r="G3325" t="str">
            <v>unit</v>
          </cell>
          <cell r="O3325">
            <v>4529</v>
          </cell>
        </row>
        <row r="3326">
          <cell r="A3326">
            <v>42993</v>
          </cell>
          <cell r="G3326" t="str">
            <v>unit</v>
          </cell>
          <cell r="O3326">
            <v>4575.4799999999996</v>
          </cell>
        </row>
        <row r="3327">
          <cell r="A3327">
            <v>42993</v>
          </cell>
          <cell r="G3327" t="str">
            <v>shuttle</v>
          </cell>
          <cell r="O3327">
            <v>3953</v>
          </cell>
        </row>
        <row r="3328">
          <cell r="A3328">
            <v>42993</v>
          </cell>
          <cell r="G3328" t="str">
            <v>shuttle</v>
          </cell>
          <cell r="O3328">
            <v>4171</v>
          </cell>
        </row>
        <row r="3329">
          <cell r="A3329">
            <v>42993</v>
          </cell>
          <cell r="G3329" t="str">
            <v>shuttle</v>
          </cell>
          <cell r="O3329">
            <v>5492</v>
          </cell>
        </row>
        <row r="3330">
          <cell r="A3330">
            <v>42993</v>
          </cell>
          <cell r="G3330" t="str">
            <v>shuttle</v>
          </cell>
          <cell r="O3330">
            <v>5611</v>
          </cell>
        </row>
        <row r="3331">
          <cell r="A3331">
            <v>42993</v>
          </cell>
          <cell r="G3331" t="str">
            <v>shuttle</v>
          </cell>
          <cell r="O3331">
            <v>5931</v>
          </cell>
        </row>
        <row r="3332">
          <cell r="A3332">
            <v>42993</v>
          </cell>
          <cell r="G3332" t="str">
            <v>shuttle</v>
          </cell>
          <cell r="O3332">
            <v>5939.92</v>
          </cell>
        </row>
        <row r="3333">
          <cell r="A3333">
            <v>42993</v>
          </cell>
          <cell r="G3333" t="str">
            <v>shuttle</v>
          </cell>
          <cell r="O3333">
            <v>5000</v>
          </cell>
        </row>
        <row r="3334">
          <cell r="A3334">
            <v>42993</v>
          </cell>
          <cell r="G3334" t="str">
            <v>shuttle</v>
          </cell>
          <cell r="O3334">
            <v>4960</v>
          </cell>
        </row>
        <row r="3335">
          <cell r="A3335">
            <v>42993</v>
          </cell>
          <cell r="G3335" t="str">
            <v>shuttle</v>
          </cell>
          <cell r="O3335">
            <v>3561.48</v>
          </cell>
        </row>
        <row r="3336">
          <cell r="A3336">
            <v>42993</v>
          </cell>
          <cell r="G3336" t="str">
            <v>shuttle</v>
          </cell>
          <cell r="O3336">
            <v>3700</v>
          </cell>
        </row>
        <row r="3337">
          <cell r="A3337">
            <v>42993</v>
          </cell>
          <cell r="G3337" t="str">
            <v>shuttle</v>
          </cell>
          <cell r="O3337">
            <v>3957.96</v>
          </cell>
        </row>
        <row r="3338">
          <cell r="A3338">
            <v>42993</v>
          </cell>
          <cell r="G3338" t="str">
            <v>shuttle</v>
          </cell>
          <cell r="O3338">
            <v>5000</v>
          </cell>
        </row>
        <row r="3339">
          <cell r="A3339">
            <v>42993</v>
          </cell>
          <cell r="G3339" t="str">
            <v>shuttle</v>
          </cell>
          <cell r="O3339">
            <v>4740</v>
          </cell>
        </row>
        <row r="3340">
          <cell r="A3340">
            <v>42993</v>
          </cell>
          <cell r="G3340" t="str">
            <v>shuttle</v>
          </cell>
          <cell r="O3340">
            <v>5600</v>
          </cell>
        </row>
        <row r="3341">
          <cell r="A3341">
            <v>42993</v>
          </cell>
          <cell r="G3341" t="str">
            <v>shuttle</v>
          </cell>
          <cell r="O3341">
            <v>5650</v>
          </cell>
        </row>
        <row r="3342">
          <cell r="A3342">
            <v>42993</v>
          </cell>
          <cell r="G3342" t="str">
            <v>shuttle</v>
          </cell>
          <cell r="O3342">
            <v>5500</v>
          </cell>
        </row>
        <row r="3343">
          <cell r="A3343">
            <v>42993</v>
          </cell>
          <cell r="G3343" t="str">
            <v>shuttle</v>
          </cell>
          <cell r="O3343">
            <v>4617.8</v>
          </cell>
        </row>
        <row r="3344">
          <cell r="A3344">
            <v>42993</v>
          </cell>
          <cell r="G3344" t="str">
            <v>shuttle</v>
          </cell>
          <cell r="O3344">
            <v>4226</v>
          </cell>
        </row>
        <row r="3345">
          <cell r="A3345">
            <v>42993</v>
          </cell>
          <cell r="G3345" t="str">
            <v>shuttle</v>
          </cell>
          <cell r="O3345">
            <v>5590.96</v>
          </cell>
        </row>
        <row r="3346">
          <cell r="A3346">
            <v>43023</v>
          </cell>
          <cell r="G3346" t="str">
            <v>unit</v>
          </cell>
          <cell r="O3346">
            <v>3933.6</v>
          </cell>
        </row>
        <row r="3347">
          <cell r="A3347">
            <v>43023</v>
          </cell>
          <cell r="G3347" t="str">
            <v>unit</v>
          </cell>
          <cell r="O3347">
            <v>4143</v>
          </cell>
        </row>
        <row r="3348">
          <cell r="A3348">
            <v>43023</v>
          </cell>
          <cell r="G3348" t="str">
            <v>unit</v>
          </cell>
          <cell r="O3348">
            <v>7050</v>
          </cell>
        </row>
        <row r="3349">
          <cell r="A3349">
            <v>43023</v>
          </cell>
          <cell r="G3349" t="str">
            <v>unit</v>
          </cell>
          <cell r="O3349">
            <v>4629</v>
          </cell>
        </row>
        <row r="3350">
          <cell r="A3350">
            <v>43023</v>
          </cell>
          <cell r="G3350" t="str">
            <v>unit</v>
          </cell>
          <cell r="O3350">
            <v>6786</v>
          </cell>
        </row>
        <row r="3351">
          <cell r="A3351">
            <v>43023</v>
          </cell>
          <cell r="G3351" t="str">
            <v>unit</v>
          </cell>
          <cell r="O3351">
            <v>4913.5</v>
          </cell>
        </row>
        <row r="3352">
          <cell r="A3352">
            <v>43023</v>
          </cell>
          <cell r="G3352" t="str">
            <v>unit</v>
          </cell>
          <cell r="O3352">
            <v>5156.7</v>
          </cell>
        </row>
        <row r="3353">
          <cell r="A3353">
            <v>43023</v>
          </cell>
          <cell r="G3353" t="str">
            <v>unit</v>
          </cell>
          <cell r="O3353">
            <v>4031.6</v>
          </cell>
        </row>
        <row r="3354">
          <cell r="A3354">
            <v>43023</v>
          </cell>
          <cell r="G3354" t="str">
            <v>unit</v>
          </cell>
          <cell r="O3354">
            <v>6344</v>
          </cell>
        </row>
        <row r="3355">
          <cell r="A3355">
            <v>43023</v>
          </cell>
          <cell r="G3355" t="str">
            <v>unit</v>
          </cell>
          <cell r="O3355">
            <v>2279.3000000000002</v>
          </cell>
        </row>
        <row r="3356">
          <cell r="A3356">
            <v>43023</v>
          </cell>
          <cell r="G3356" t="str">
            <v>unit</v>
          </cell>
          <cell r="O3356">
            <v>5446</v>
          </cell>
        </row>
        <row r="3357">
          <cell r="A3357">
            <v>43023</v>
          </cell>
          <cell r="G3357" t="str">
            <v>unit</v>
          </cell>
          <cell r="O3357">
            <v>4540</v>
          </cell>
        </row>
        <row r="3358">
          <cell r="A3358">
            <v>43023</v>
          </cell>
          <cell r="G3358" t="str">
            <v>unit</v>
          </cell>
          <cell r="O3358">
            <v>3671.6</v>
          </cell>
        </row>
        <row r="3359">
          <cell r="A3359">
            <v>43023</v>
          </cell>
          <cell r="G3359" t="str">
            <v>unit</v>
          </cell>
          <cell r="O3359">
            <v>5509.3</v>
          </cell>
        </row>
        <row r="3360">
          <cell r="A3360">
            <v>43023</v>
          </cell>
          <cell r="G3360" t="str">
            <v>unit</v>
          </cell>
          <cell r="O3360">
            <v>3708.4625000000001</v>
          </cell>
        </row>
        <row r="3361">
          <cell r="A3361">
            <v>43023</v>
          </cell>
          <cell r="G3361" t="str">
            <v>unit</v>
          </cell>
          <cell r="O3361">
            <v>5287</v>
          </cell>
        </row>
        <row r="3362">
          <cell r="A3362">
            <v>43023</v>
          </cell>
          <cell r="G3362" t="str">
            <v>unit</v>
          </cell>
          <cell r="O3362">
            <v>6460</v>
          </cell>
        </row>
        <row r="3363">
          <cell r="A3363">
            <v>43023</v>
          </cell>
          <cell r="G3363" t="str">
            <v>unit</v>
          </cell>
          <cell r="O3363">
            <v>4764</v>
          </cell>
        </row>
        <row r="3364">
          <cell r="A3364">
            <v>43023</v>
          </cell>
          <cell r="G3364" t="str">
            <v>unit</v>
          </cell>
          <cell r="O3364">
            <v>4845.6000000000004</v>
          </cell>
        </row>
        <row r="3365">
          <cell r="A3365">
            <v>43023</v>
          </cell>
          <cell r="G3365" t="str">
            <v>shuttle</v>
          </cell>
          <cell r="O3365">
            <v>3953</v>
          </cell>
        </row>
        <row r="3366">
          <cell r="A3366">
            <v>43023</v>
          </cell>
          <cell r="G3366" t="str">
            <v>shuttle</v>
          </cell>
          <cell r="O3366">
            <v>4171</v>
          </cell>
        </row>
        <row r="3367">
          <cell r="A3367">
            <v>43023</v>
          </cell>
          <cell r="G3367" t="str">
            <v>shuttle</v>
          </cell>
          <cell r="O3367">
            <v>5663</v>
          </cell>
        </row>
        <row r="3368">
          <cell r="A3368">
            <v>43023</v>
          </cell>
          <cell r="G3368" t="str">
            <v>shuttle</v>
          </cell>
          <cell r="O3368">
            <v>5611</v>
          </cell>
        </row>
        <row r="3369">
          <cell r="A3369">
            <v>43023</v>
          </cell>
          <cell r="G3369" t="str">
            <v>shuttle</v>
          </cell>
          <cell r="O3369">
            <v>5931</v>
          </cell>
        </row>
        <row r="3370">
          <cell r="A3370">
            <v>43023</v>
          </cell>
          <cell r="G3370" t="str">
            <v>shuttle</v>
          </cell>
          <cell r="O3370">
            <v>5971.9</v>
          </cell>
        </row>
        <row r="3371">
          <cell r="A3371">
            <v>43023</v>
          </cell>
          <cell r="G3371" t="str">
            <v>shuttle</v>
          </cell>
          <cell r="O3371">
            <v>5000</v>
          </cell>
        </row>
        <row r="3372">
          <cell r="A3372">
            <v>43023</v>
          </cell>
          <cell r="G3372" t="str">
            <v>shuttle</v>
          </cell>
          <cell r="O3372">
            <v>4960</v>
          </cell>
        </row>
        <row r="3373">
          <cell r="A3373">
            <v>43023</v>
          </cell>
          <cell r="G3373" t="str">
            <v>shuttle</v>
          </cell>
          <cell r="O3373">
            <v>3831.6</v>
          </cell>
        </row>
        <row r="3374">
          <cell r="A3374">
            <v>43023</v>
          </cell>
          <cell r="G3374" t="str">
            <v>shuttle</v>
          </cell>
          <cell r="O3374">
            <v>3700</v>
          </cell>
        </row>
        <row r="3375">
          <cell r="A3375">
            <v>43023</v>
          </cell>
          <cell r="G3375" t="str">
            <v>shuttle</v>
          </cell>
          <cell r="O3375">
            <v>4048.7</v>
          </cell>
        </row>
        <row r="3376">
          <cell r="A3376">
            <v>43023</v>
          </cell>
          <cell r="G3376" t="str">
            <v>shuttle</v>
          </cell>
          <cell r="O3376">
            <v>5000</v>
          </cell>
        </row>
        <row r="3377">
          <cell r="A3377">
            <v>43023</v>
          </cell>
          <cell r="G3377" t="str">
            <v>shuttle</v>
          </cell>
          <cell r="O3377">
            <v>4820</v>
          </cell>
        </row>
        <row r="3378">
          <cell r="A3378">
            <v>43023</v>
          </cell>
          <cell r="G3378" t="str">
            <v>shuttle</v>
          </cell>
          <cell r="O3378">
            <v>5600</v>
          </cell>
        </row>
        <row r="3379">
          <cell r="A3379">
            <v>43023</v>
          </cell>
          <cell r="G3379" t="str">
            <v>shuttle</v>
          </cell>
          <cell r="O3379">
            <v>5650</v>
          </cell>
        </row>
        <row r="3380">
          <cell r="A3380">
            <v>43023</v>
          </cell>
          <cell r="G3380" t="str">
            <v>shuttle</v>
          </cell>
          <cell r="O3380">
            <v>5500</v>
          </cell>
        </row>
        <row r="3381">
          <cell r="A3381">
            <v>43023</v>
          </cell>
          <cell r="G3381" t="str">
            <v>shuttle</v>
          </cell>
          <cell r="O3381">
            <v>4891</v>
          </cell>
        </row>
        <row r="3382">
          <cell r="A3382">
            <v>43023</v>
          </cell>
          <cell r="G3382" t="str">
            <v>shuttle</v>
          </cell>
          <cell r="O3382">
            <v>4352</v>
          </cell>
        </row>
        <row r="3383">
          <cell r="A3383">
            <v>43023</v>
          </cell>
          <cell r="G3383" t="str">
            <v>shuttle</v>
          </cell>
          <cell r="O3383">
            <v>5873.7</v>
          </cell>
        </row>
        <row r="3384">
          <cell r="A3384">
            <v>43054</v>
          </cell>
          <cell r="G3384" t="str">
            <v>unit</v>
          </cell>
          <cell r="O3384">
            <v>3953.84</v>
          </cell>
        </row>
        <row r="3385">
          <cell r="A3385">
            <v>43054</v>
          </cell>
          <cell r="G3385" t="str">
            <v>unit</v>
          </cell>
          <cell r="O3385">
            <v>4143</v>
          </cell>
        </row>
        <row r="3386">
          <cell r="A3386">
            <v>43054</v>
          </cell>
          <cell r="G3386" t="str">
            <v>unit</v>
          </cell>
          <cell r="O3386">
            <v>7050</v>
          </cell>
        </row>
        <row r="3387">
          <cell r="A3387">
            <v>43054</v>
          </cell>
          <cell r="G3387" t="str">
            <v>unit</v>
          </cell>
          <cell r="O3387">
            <v>4664.6000000000004</v>
          </cell>
        </row>
        <row r="3388">
          <cell r="A3388">
            <v>43054</v>
          </cell>
          <cell r="G3388" t="str">
            <v>unit</v>
          </cell>
          <cell r="O3388">
            <v>6786</v>
          </cell>
        </row>
        <row r="3389">
          <cell r="A3389">
            <v>43054</v>
          </cell>
          <cell r="G3389" t="str">
            <v>unit</v>
          </cell>
          <cell r="O3389">
            <v>4952.5</v>
          </cell>
        </row>
        <row r="3390">
          <cell r="A3390">
            <v>43054</v>
          </cell>
          <cell r="G3390" t="str">
            <v>unit</v>
          </cell>
          <cell r="O3390">
            <v>5210.9799999999996</v>
          </cell>
        </row>
        <row r="3391">
          <cell r="A3391">
            <v>43054</v>
          </cell>
          <cell r="G3391" t="str">
            <v>unit</v>
          </cell>
          <cell r="O3391">
            <v>4071.84</v>
          </cell>
        </row>
        <row r="3392">
          <cell r="A3392">
            <v>43054</v>
          </cell>
          <cell r="G3392" t="str">
            <v>unit</v>
          </cell>
          <cell r="O3392">
            <v>6344</v>
          </cell>
        </row>
        <row r="3393">
          <cell r="A3393">
            <v>43054</v>
          </cell>
          <cell r="G3393" t="str">
            <v>unit</v>
          </cell>
          <cell r="O3393">
            <v>2287.8200000000002</v>
          </cell>
        </row>
        <row r="3394">
          <cell r="A3394">
            <v>43054</v>
          </cell>
          <cell r="G3394" t="str">
            <v>unit</v>
          </cell>
          <cell r="O3394">
            <v>5446</v>
          </cell>
        </row>
        <row r="3395">
          <cell r="A3395">
            <v>43054</v>
          </cell>
          <cell r="G3395" t="str">
            <v>unit</v>
          </cell>
          <cell r="O3395">
            <v>4540</v>
          </cell>
        </row>
        <row r="3396">
          <cell r="A3396">
            <v>43054</v>
          </cell>
          <cell r="G3396" t="str">
            <v>unit</v>
          </cell>
          <cell r="O3396">
            <v>3696.64</v>
          </cell>
        </row>
        <row r="3397">
          <cell r="A3397">
            <v>43054</v>
          </cell>
          <cell r="G3397" t="str">
            <v>unit</v>
          </cell>
          <cell r="O3397">
            <v>5582.22</v>
          </cell>
        </row>
        <row r="3398">
          <cell r="A3398">
            <v>43054</v>
          </cell>
          <cell r="G3398" t="str">
            <v>unit</v>
          </cell>
          <cell r="O3398">
            <v>3755.8906000000002</v>
          </cell>
        </row>
        <row r="3399">
          <cell r="A3399">
            <v>43054</v>
          </cell>
          <cell r="G3399" t="str">
            <v>unit</v>
          </cell>
          <cell r="O3399">
            <v>5287</v>
          </cell>
        </row>
        <row r="3400">
          <cell r="A3400">
            <v>43054</v>
          </cell>
          <cell r="G3400" t="str">
            <v>unit</v>
          </cell>
          <cell r="O3400">
            <v>6460</v>
          </cell>
        </row>
        <row r="3401">
          <cell r="A3401">
            <v>43054</v>
          </cell>
          <cell r="G3401" t="str">
            <v>unit</v>
          </cell>
          <cell r="O3401">
            <v>4764</v>
          </cell>
        </row>
        <row r="3402">
          <cell r="A3402">
            <v>43054</v>
          </cell>
          <cell r="G3402" t="str">
            <v>unit</v>
          </cell>
          <cell r="O3402">
            <v>4885.84</v>
          </cell>
        </row>
        <row r="3403">
          <cell r="A3403">
            <v>43054</v>
          </cell>
          <cell r="G3403" t="str">
            <v>shuttle</v>
          </cell>
          <cell r="O3403">
            <v>3953</v>
          </cell>
        </row>
        <row r="3404">
          <cell r="A3404">
            <v>43054</v>
          </cell>
          <cell r="G3404" t="str">
            <v>shuttle</v>
          </cell>
          <cell r="O3404">
            <v>4171</v>
          </cell>
        </row>
        <row r="3405">
          <cell r="A3405">
            <v>43054</v>
          </cell>
          <cell r="G3405" t="str">
            <v>shuttle</v>
          </cell>
          <cell r="O3405">
            <v>5663</v>
          </cell>
        </row>
        <row r="3406">
          <cell r="A3406">
            <v>43054</v>
          </cell>
          <cell r="G3406" t="str">
            <v>shuttle</v>
          </cell>
          <cell r="O3406">
            <v>5611</v>
          </cell>
        </row>
        <row r="3407">
          <cell r="A3407">
            <v>43054</v>
          </cell>
          <cell r="G3407" t="str">
            <v>shuttle</v>
          </cell>
          <cell r="O3407">
            <v>5931</v>
          </cell>
        </row>
        <row r="3408">
          <cell r="A3408">
            <v>43054</v>
          </cell>
          <cell r="G3408" t="str">
            <v>shuttle</v>
          </cell>
          <cell r="O3408">
            <v>6035.86</v>
          </cell>
        </row>
        <row r="3409">
          <cell r="A3409">
            <v>43054</v>
          </cell>
          <cell r="G3409" t="str">
            <v>shuttle</v>
          </cell>
          <cell r="O3409">
            <v>5000</v>
          </cell>
        </row>
        <row r="3410">
          <cell r="A3410">
            <v>43054</v>
          </cell>
          <cell r="G3410" t="str">
            <v>shuttle</v>
          </cell>
          <cell r="O3410">
            <v>4960</v>
          </cell>
        </row>
        <row r="3411">
          <cell r="A3411">
            <v>43054</v>
          </cell>
          <cell r="G3411" t="str">
            <v>shuttle</v>
          </cell>
          <cell r="O3411">
            <v>3871.84</v>
          </cell>
        </row>
        <row r="3412">
          <cell r="A3412">
            <v>43054</v>
          </cell>
          <cell r="G3412" t="str">
            <v>shuttle</v>
          </cell>
          <cell r="O3412">
            <v>3700</v>
          </cell>
        </row>
        <row r="3413">
          <cell r="A3413">
            <v>43054</v>
          </cell>
          <cell r="G3413" t="str">
            <v>shuttle</v>
          </cell>
          <cell r="O3413">
            <v>4080.18</v>
          </cell>
        </row>
        <row r="3414">
          <cell r="A3414">
            <v>43054</v>
          </cell>
          <cell r="G3414" t="str">
            <v>shuttle</v>
          </cell>
          <cell r="O3414">
            <v>5000</v>
          </cell>
        </row>
        <row r="3415">
          <cell r="A3415">
            <v>43054</v>
          </cell>
          <cell r="G3415" t="str">
            <v>shuttle</v>
          </cell>
          <cell r="O3415">
            <v>4820</v>
          </cell>
        </row>
        <row r="3416">
          <cell r="A3416">
            <v>43054</v>
          </cell>
          <cell r="G3416" t="str">
            <v>shuttle</v>
          </cell>
          <cell r="O3416">
            <v>5600</v>
          </cell>
        </row>
        <row r="3417">
          <cell r="A3417">
            <v>43054</v>
          </cell>
          <cell r="G3417" t="str">
            <v>shuttle</v>
          </cell>
          <cell r="O3417">
            <v>5650</v>
          </cell>
        </row>
        <row r="3418">
          <cell r="A3418">
            <v>43054</v>
          </cell>
          <cell r="G3418" t="str">
            <v>shuttle</v>
          </cell>
          <cell r="O3418">
            <v>5500</v>
          </cell>
        </row>
        <row r="3419">
          <cell r="A3419">
            <v>43054</v>
          </cell>
          <cell r="G3419" t="str">
            <v>shuttle</v>
          </cell>
          <cell r="O3419">
            <v>4937.3999999999996</v>
          </cell>
        </row>
        <row r="3420">
          <cell r="A3420">
            <v>43054</v>
          </cell>
          <cell r="G3420" t="str">
            <v>shuttle</v>
          </cell>
          <cell r="O3420">
            <v>4352</v>
          </cell>
        </row>
        <row r="3421">
          <cell r="A3421">
            <v>43054</v>
          </cell>
          <cell r="G3421" t="str">
            <v>shuttle</v>
          </cell>
          <cell r="O3421">
            <v>5939.18</v>
          </cell>
        </row>
        <row r="3422">
          <cell r="A3422">
            <v>43084</v>
          </cell>
          <cell r="G3422" t="str">
            <v>unit</v>
          </cell>
          <cell r="O3422">
            <v>3953.84</v>
          </cell>
        </row>
        <row r="3423">
          <cell r="A3423">
            <v>43084</v>
          </cell>
          <cell r="G3423" t="str">
            <v>unit</v>
          </cell>
          <cell r="O3423">
            <v>4143</v>
          </cell>
        </row>
        <row r="3424">
          <cell r="A3424">
            <v>43084</v>
          </cell>
          <cell r="G3424" t="str">
            <v>unit</v>
          </cell>
          <cell r="O3424">
            <v>7050</v>
          </cell>
        </row>
        <row r="3425">
          <cell r="A3425">
            <v>43084</v>
          </cell>
          <cell r="G3425" t="str">
            <v>unit</v>
          </cell>
          <cell r="O3425">
            <v>4664.6000000000004</v>
          </cell>
        </row>
        <row r="3426">
          <cell r="A3426">
            <v>43084</v>
          </cell>
          <cell r="G3426" t="str">
            <v>unit</v>
          </cell>
          <cell r="O3426">
            <v>6786</v>
          </cell>
        </row>
        <row r="3427">
          <cell r="A3427">
            <v>43084</v>
          </cell>
          <cell r="G3427" t="str">
            <v>unit</v>
          </cell>
          <cell r="O3427">
            <v>4952.5</v>
          </cell>
        </row>
        <row r="3428">
          <cell r="A3428">
            <v>43084</v>
          </cell>
          <cell r="G3428" t="str">
            <v>unit</v>
          </cell>
          <cell r="O3428">
            <v>5210.9799999999996</v>
          </cell>
        </row>
        <row r="3429">
          <cell r="A3429">
            <v>43084</v>
          </cell>
          <cell r="G3429" t="str">
            <v>unit</v>
          </cell>
          <cell r="O3429">
            <v>4071.84</v>
          </cell>
        </row>
        <row r="3430">
          <cell r="A3430">
            <v>43084</v>
          </cell>
          <cell r="G3430" t="str">
            <v>unit</v>
          </cell>
          <cell r="O3430">
            <v>6344</v>
          </cell>
        </row>
        <row r="3431">
          <cell r="A3431">
            <v>43084</v>
          </cell>
          <cell r="G3431" t="str">
            <v>unit</v>
          </cell>
          <cell r="O3431">
            <v>2287.8200000000002</v>
          </cell>
        </row>
        <row r="3432">
          <cell r="A3432">
            <v>43084</v>
          </cell>
          <cell r="G3432" t="str">
            <v>unit</v>
          </cell>
          <cell r="O3432">
            <v>5446</v>
          </cell>
        </row>
        <row r="3433">
          <cell r="A3433">
            <v>43084</v>
          </cell>
          <cell r="G3433" t="str">
            <v>unit</v>
          </cell>
          <cell r="O3433">
            <v>4540</v>
          </cell>
        </row>
        <row r="3434">
          <cell r="A3434">
            <v>43084</v>
          </cell>
          <cell r="G3434" t="str">
            <v>unit</v>
          </cell>
          <cell r="O3434">
            <v>3696.64</v>
          </cell>
        </row>
        <row r="3435">
          <cell r="A3435">
            <v>43084</v>
          </cell>
          <cell r="G3435" t="str">
            <v>unit</v>
          </cell>
          <cell r="O3435">
            <v>5582.22</v>
          </cell>
        </row>
        <row r="3436">
          <cell r="A3436">
            <v>43084</v>
          </cell>
          <cell r="G3436" t="str">
            <v>unit</v>
          </cell>
          <cell r="O3436">
            <v>3755.8906000000002</v>
          </cell>
        </row>
        <row r="3437">
          <cell r="A3437">
            <v>43084</v>
          </cell>
          <cell r="G3437" t="str">
            <v>unit</v>
          </cell>
          <cell r="O3437">
            <v>5287</v>
          </cell>
        </row>
        <row r="3438">
          <cell r="A3438">
            <v>43084</v>
          </cell>
          <cell r="G3438" t="str">
            <v>unit</v>
          </cell>
          <cell r="O3438">
            <v>6460</v>
          </cell>
        </row>
        <row r="3439">
          <cell r="A3439">
            <v>43084</v>
          </cell>
          <cell r="G3439" t="str">
            <v>unit</v>
          </cell>
          <cell r="O3439">
            <v>4764</v>
          </cell>
        </row>
        <row r="3440">
          <cell r="A3440">
            <v>43084</v>
          </cell>
          <cell r="G3440" t="str">
            <v>unit</v>
          </cell>
          <cell r="O3440">
            <v>4885.84</v>
          </cell>
        </row>
        <row r="3441">
          <cell r="A3441">
            <v>43084</v>
          </cell>
          <cell r="G3441" t="str">
            <v>shuttle</v>
          </cell>
          <cell r="O3441">
            <v>3953</v>
          </cell>
        </row>
        <row r="3442">
          <cell r="A3442">
            <v>43084</v>
          </cell>
          <cell r="G3442" t="str">
            <v>shuttle</v>
          </cell>
          <cell r="O3442">
            <v>4171</v>
          </cell>
        </row>
        <row r="3443">
          <cell r="A3443">
            <v>43084</v>
          </cell>
          <cell r="G3443" t="str">
            <v>shuttle</v>
          </cell>
          <cell r="O3443">
            <v>5663</v>
          </cell>
        </row>
        <row r="3444">
          <cell r="A3444">
            <v>43084</v>
          </cell>
          <cell r="G3444" t="str">
            <v>shuttle</v>
          </cell>
          <cell r="O3444">
            <v>5611</v>
          </cell>
        </row>
        <row r="3445">
          <cell r="A3445">
            <v>43084</v>
          </cell>
          <cell r="G3445" t="str">
            <v>shuttle</v>
          </cell>
          <cell r="O3445">
            <v>5931</v>
          </cell>
        </row>
        <row r="3446">
          <cell r="A3446">
            <v>43084</v>
          </cell>
          <cell r="G3446" t="str">
            <v>shuttle</v>
          </cell>
          <cell r="O3446">
            <v>6035.86</v>
          </cell>
        </row>
        <row r="3447">
          <cell r="A3447">
            <v>43084</v>
          </cell>
          <cell r="G3447" t="str">
            <v>shuttle</v>
          </cell>
          <cell r="O3447">
            <v>5000</v>
          </cell>
        </row>
        <row r="3448">
          <cell r="A3448">
            <v>43084</v>
          </cell>
          <cell r="G3448" t="str">
            <v>shuttle</v>
          </cell>
          <cell r="O3448">
            <v>4960</v>
          </cell>
        </row>
        <row r="3449">
          <cell r="A3449">
            <v>43084</v>
          </cell>
          <cell r="G3449" t="str">
            <v>shuttle</v>
          </cell>
          <cell r="O3449">
            <v>3871.84</v>
          </cell>
        </row>
        <row r="3450">
          <cell r="A3450">
            <v>43084</v>
          </cell>
          <cell r="G3450" t="str">
            <v>shuttle</v>
          </cell>
          <cell r="O3450">
            <v>3700</v>
          </cell>
        </row>
        <row r="3451">
          <cell r="A3451">
            <v>43084</v>
          </cell>
          <cell r="G3451" t="str">
            <v>shuttle</v>
          </cell>
          <cell r="O3451">
            <v>4080.18</v>
          </cell>
        </row>
        <row r="3452">
          <cell r="A3452">
            <v>43084</v>
          </cell>
          <cell r="G3452" t="str">
            <v>shuttle</v>
          </cell>
          <cell r="O3452">
            <v>5000</v>
          </cell>
        </row>
        <row r="3453">
          <cell r="A3453">
            <v>43084</v>
          </cell>
          <cell r="G3453" t="str">
            <v>shuttle</v>
          </cell>
          <cell r="O3453">
            <v>4820</v>
          </cell>
        </row>
        <row r="3454">
          <cell r="A3454">
            <v>43084</v>
          </cell>
          <cell r="G3454" t="str">
            <v>shuttle</v>
          </cell>
          <cell r="O3454">
            <v>5600</v>
          </cell>
        </row>
        <row r="3455">
          <cell r="A3455">
            <v>43084</v>
          </cell>
          <cell r="G3455" t="str">
            <v>shuttle</v>
          </cell>
          <cell r="O3455">
            <v>5650</v>
          </cell>
        </row>
        <row r="3456">
          <cell r="A3456">
            <v>43084</v>
          </cell>
          <cell r="G3456" t="str">
            <v>shuttle</v>
          </cell>
          <cell r="O3456">
            <v>5500</v>
          </cell>
        </row>
        <row r="3457">
          <cell r="A3457">
            <v>43084</v>
          </cell>
          <cell r="G3457" t="str">
            <v>shuttle</v>
          </cell>
          <cell r="O3457">
            <v>4937.3999999999996</v>
          </cell>
        </row>
        <row r="3458">
          <cell r="A3458">
            <v>43084</v>
          </cell>
          <cell r="G3458" t="str">
            <v>shuttle</v>
          </cell>
          <cell r="O3458">
            <v>4352</v>
          </cell>
        </row>
        <row r="3459">
          <cell r="A3459">
            <v>43084</v>
          </cell>
          <cell r="G3459" t="str">
            <v>shuttle</v>
          </cell>
          <cell r="O3459">
            <v>5939.18</v>
          </cell>
        </row>
        <row r="3460">
          <cell r="A3460">
            <v>43115</v>
          </cell>
          <cell r="G3460" t="str">
            <v>unit</v>
          </cell>
          <cell r="O3460">
            <v>3969.02</v>
          </cell>
        </row>
        <row r="3461">
          <cell r="A3461">
            <v>43115</v>
          </cell>
          <cell r="G3461" t="str">
            <v>unit</v>
          </cell>
          <cell r="O3461">
            <v>4143</v>
          </cell>
        </row>
        <row r="3462">
          <cell r="A3462">
            <v>43115</v>
          </cell>
          <cell r="G3462" t="str">
            <v>unit</v>
          </cell>
          <cell r="O3462">
            <v>7050</v>
          </cell>
        </row>
        <row r="3463">
          <cell r="A3463">
            <v>43115</v>
          </cell>
          <cell r="G3463" t="str">
            <v>unit</v>
          </cell>
          <cell r="O3463">
            <v>4691.3</v>
          </cell>
        </row>
        <row r="3464">
          <cell r="A3464">
            <v>43115</v>
          </cell>
          <cell r="G3464" t="str">
            <v>unit</v>
          </cell>
          <cell r="O3464">
            <v>6786</v>
          </cell>
        </row>
        <row r="3465">
          <cell r="A3465">
            <v>43115</v>
          </cell>
          <cell r="G3465" t="str">
            <v>unit</v>
          </cell>
          <cell r="O3465">
            <v>4981.75</v>
          </cell>
        </row>
        <row r="3466">
          <cell r="A3466">
            <v>43115</v>
          </cell>
          <cell r="G3466" t="str">
            <v>unit</v>
          </cell>
          <cell r="O3466">
            <v>5251.69</v>
          </cell>
        </row>
        <row r="3467">
          <cell r="A3467">
            <v>43115</v>
          </cell>
          <cell r="G3467" t="str">
            <v>unit</v>
          </cell>
          <cell r="O3467">
            <v>4102.0200000000004</v>
          </cell>
        </row>
        <row r="3468">
          <cell r="A3468">
            <v>43115</v>
          </cell>
          <cell r="G3468" t="str">
            <v>unit</v>
          </cell>
          <cell r="O3468">
            <v>6344</v>
          </cell>
        </row>
        <row r="3469">
          <cell r="A3469">
            <v>43115</v>
          </cell>
          <cell r="G3469" t="str">
            <v>unit</v>
          </cell>
          <cell r="O3469">
            <v>2294.21</v>
          </cell>
        </row>
        <row r="3470">
          <cell r="A3470">
            <v>43115</v>
          </cell>
          <cell r="G3470" t="str">
            <v>unit</v>
          </cell>
          <cell r="O3470">
            <v>5446</v>
          </cell>
        </row>
        <row r="3471">
          <cell r="A3471">
            <v>43115</v>
          </cell>
          <cell r="G3471" t="str">
            <v>unit</v>
          </cell>
          <cell r="O3471">
            <v>4540</v>
          </cell>
        </row>
        <row r="3472">
          <cell r="A3472">
            <v>43115</v>
          </cell>
          <cell r="G3472" t="str">
            <v>unit</v>
          </cell>
          <cell r="O3472">
            <v>3715.42</v>
          </cell>
        </row>
        <row r="3473">
          <cell r="A3473">
            <v>43115</v>
          </cell>
          <cell r="G3473" t="str">
            <v>unit</v>
          </cell>
          <cell r="O3473">
            <v>5636.91</v>
          </cell>
        </row>
        <row r="3474">
          <cell r="A3474">
            <v>43115</v>
          </cell>
          <cell r="G3474" t="str">
            <v>unit</v>
          </cell>
          <cell r="O3474">
            <v>3785.2615999999998</v>
          </cell>
        </row>
        <row r="3475">
          <cell r="A3475">
            <v>43115</v>
          </cell>
          <cell r="G3475" t="str">
            <v>unit</v>
          </cell>
          <cell r="O3475">
            <v>5287</v>
          </cell>
        </row>
        <row r="3476">
          <cell r="A3476">
            <v>43115</v>
          </cell>
          <cell r="G3476" t="str">
            <v>unit</v>
          </cell>
          <cell r="O3476">
            <v>6460</v>
          </cell>
        </row>
        <row r="3477">
          <cell r="A3477">
            <v>43115</v>
          </cell>
          <cell r="G3477" t="str">
            <v>unit</v>
          </cell>
          <cell r="O3477">
            <v>4764</v>
          </cell>
        </row>
        <row r="3478">
          <cell r="A3478">
            <v>43115</v>
          </cell>
          <cell r="G3478" t="str">
            <v>unit</v>
          </cell>
          <cell r="O3478">
            <v>4916.0200000000004</v>
          </cell>
        </row>
        <row r="3479">
          <cell r="A3479">
            <v>43115</v>
          </cell>
          <cell r="G3479" t="str">
            <v>shuttle</v>
          </cell>
          <cell r="O3479">
            <v>3953</v>
          </cell>
        </row>
        <row r="3480">
          <cell r="A3480">
            <v>43115</v>
          </cell>
          <cell r="G3480" t="str">
            <v>shuttle</v>
          </cell>
          <cell r="O3480">
            <v>4171</v>
          </cell>
        </row>
        <row r="3481">
          <cell r="A3481">
            <v>43115</v>
          </cell>
          <cell r="G3481" t="str">
            <v>shuttle</v>
          </cell>
          <cell r="O3481">
            <v>5663</v>
          </cell>
        </row>
        <row r="3482">
          <cell r="A3482">
            <v>43115</v>
          </cell>
          <cell r="G3482" t="str">
            <v>shuttle</v>
          </cell>
          <cell r="O3482">
            <v>5611</v>
          </cell>
        </row>
        <row r="3483">
          <cell r="A3483">
            <v>43115</v>
          </cell>
          <cell r="G3483" t="str">
            <v>shuttle</v>
          </cell>
          <cell r="O3483">
            <v>5931</v>
          </cell>
        </row>
        <row r="3484">
          <cell r="A3484">
            <v>43115</v>
          </cell>
          <cell r="G3484" t="str">
            <v>shuttle</v>
          </cell>
          <cell r="O3484">
            <v>6083.83</v>
          </cell>
        </row>
        <row r="3485">
          <cell r="A3485">
            <v>43115</v>
          </cell>
          <cell r="G3485" t="str">
            <v>shuttle</v>
          </cell>
          <cell r="O3485">
            <v>5000</v>
          </cell>
        </row>
        <row r="3486">
          <cell r="A3486">
            <v>43115</v>
          </cell>
          <cell r="G3486" t="str">
            <v>shuttle</v>
          </cell>
          <cell r="O3486">
            <v>4960</v>
          </cell>
        </row>
        <row r="3487">
          <cell r="A3487">
            <v>43115</v>
          </cell>
          <cell r="G3487" t="str">
            <v>shuttle</v>
          </cell>
          <cell r="O3487">
            <v>3902.02</v>
          </cell>
        </row>
        <row r="3488">
          <cell r="A3488">
            <v>43115</v>
          </cell>
          <cell r="G3488" t="str">
            <v>shuttle</v>
          </cell>
          <cell r="O3488">
            <v>3700</v>
          </cell>
        </row>
        <row r="3489">
          <cell r="A3489">
            <v>43115</v>
          </cell>
          <cell r="G3489" t="str">
            <v>shuttle</v>
          </cell>
          <cell r="O3489">
            <v>4103.79</v>
          </cell>
        </row>
        <row r="3490">
          <cell r="A3490">
            <v>43115</v>
          </cell>
          <cell r="G3490" t="str">
            <v>shuttle</v>
          </cell>
          <cell r="O3490">
            <v>5000</v>
          </cell>
        </row>
        <row r="3491">
          <cell r="A3491">
            <v>43115</v>
          </cell>
          <cell r="G3491" t="str">
            <v>shuttle</v>
          </cell>
          <cell r="O3491">
            <v>4820</v>
          </cell>
        </row>
        <row r="3492">
          <cell r="A3492">
            <v>43115</v>
          </cell>
          <cell r="G3492" t="str">
            <v>shuttle</v>
          </cell>
          <cell r="O3492">
            <v>5600</v>
          </cell>
        </row>
        <row r="3493">
          <cell r="A3493">
            <v>43115</v>
          </cell>
          <cell r="G3493" t="str">
            <v>shuttle</v>
          </cell>
          <cell r="O3493">
            <v>5650</v>
          </cell>
        </row>
        <row r="3494">
          <cell r="A3494">
            <v>43115</v>
          </cell>
          <cell r="G3494" t="str">
            <v>shuttle</v>
          </cell>
          <cell r="O3494">
            <v>5500</v>
          </cell>
        </row>
        <row r="3495">
          <cell r="A3495">
            <v>43115</v>
          </cell>
          <cell r="G3495" t="str">
            <v>shuttle</v>
          </cell>
          <cell r="O3495">
            <v>4972.2</v>
          </cell>
        </row>
        <row r="3496">
          <cell r="A3496">
            <v>43115</v>
          </cell>
          <cell r="G3496" t="str">
            <v>shuttle</v>
          </cell>
          <cell r="O3496">
            <v>4352</v>
          </cell>
        </row>
        <row r="3497">
          <cell r="A3497">
            <v>43115</v>
          </cell>
          <cell r="G3497" t="str">
            <v>shuttle</v>
          </cell>
          <cell r="O3497">
            <v>5988.29</v>
          </cell>
        </row>
        <row r="3498">
          <cell r="A3498">
            <v>43146</v>
          </cell>
          <cell r="G3498" t="str">
            <v>unit</v>
          </cell>
          <cell r="O3498">
            <v>3969.02</v>
          </cell>
        </row>
        <row r="3499">
          <cell r="A3499">
            <v>43146</v>
          </cell>
          <cell r="G3499" t="str">
            <v>unit</v>
          </cell>
          <cell r="O3499">
            <v>4143</v>
          </cell>
        </row>
        <row r="3500">
          <cell r="A3500">
            <v>43146</v>
          </cell>
          <cell r="G3500" t="str">
            <v>unit</v>
          </cell>
          <cell r="O3500">
            <v>7050</v>
          </cell>
        </row>
        <row r="3501">
          <cell r="A3501">
            <v>43146</v>
          </cell>
          <cell r="G3501" t="str">
            <v>unit</v>
          </cell>
          <cell r="O3501">
            <v>4691.3</v>
          </cell>
        </row>
        <row r="3502">
          <cell r="A3502">
            <v>43146</v>
          </cell>
          <cell r="G3502" t="str">
            <v>unit</v>
          </cell>
          <cell r="O3502">
            <v>6786</v>
          </cell>
        </row>
        <row r="3503">
          <cell r="A3503">
            <v>43146</v>
          </cell>
          <cell r="G3503" t="str">
            <v>unit</v>
          </cell>
          <cell r="O3503">
            <v>4981.75</v>
          </cell>
        </row>
        <row r="3504">
          <cell r="A3504">
            <v>43146</v>
          </cell>
          <cell r="G3504" t="str">
            <v>unit</v>
          </cell>
          <cell r="O3504">
            <v>5251.69</v>
          </cell>
        </row>
        <row r="3505">
          <cell r="A3505">
            <v>43146</v>
          </cell>
          <cell r="G3505" t="str">
            <v>unit</v>
          </cell>
          <cell r="O3505">
            <v>4102.0200000000004</v>
          </cell>
        </row>
        <row r="3506">
          <cell r="A3506">
            <v>43146</v>
          </cell>
          <cell r="G3506" t="str">
            <v>unit</v>
          </cell>
          <cell r="O3506">
            <v>6344</v>
          </cell>
        </row>
        <row r="3507">
          <cell r="A3507">
            <v>43146</v>
          </cell>
          <cell r="G3507" t="str">
            <v>unit</v>
          </cell>
          <cell r="O3507">
            <v>2294.21</v>
          </cell>
        </row>
        <row r="3508">
          <cell r="A3508">
            <v>43146</v>
          </cell>
          <cell r="G3508" t="str">
            <v>unit</v>
          </cell>
          <cell r="O3508">
            <v>5446</v>
          </cell>
        </row>
        <row r="3509">
          <cell r="A3509">
            <v>43146</v>
          </cell>
          <cell r="G3509" t="str">
            <v>unit</v>
          </cell>
          <cell r="O3509">
            <v>4540</v>
          </cell>
        </row>
        <row r="3510">
          <cell r="A3510">
            <v>43146</v>
          </cell>
          <cell r="G3510" t="str">
            <v>unit</v>
          </cell>
          <cell r="O3510">
            <v>3715.42</v>
          </cell>
        </row>
        <row r="3511">
          <cell r="A3511">
            <v>43146</v>
          </cell>
          <cell r="G3511" t="str">
            <v>unit</v>
          </cell>
          <cell r="O3511">
            <v>5636.91</v>
          </cell>
        </row>
        <row r="3512">
          <cell r="A3512">
            <v>43146</v>
          </cell>
          <cell r="G3512" t="str">
            <v>unit</v>
          </cell>
          <cell r="O3512">
            <v>3785.2615999999998</v>
          </cell>
        </row>
        <row r="3513">
          <cell r="A3513">
            <v>43146</v>
          </cell>
          <cell r="G3513" t="str">
            <v>unit</v>
          </cell>
          <cell r="O3513">
            <v>5287</v>
          </cell>
        </row>
        <row r="3514">
          <cell r="A3514">
            <v>43146</v>
          </cell>
          <cell r="G3514" t="str">
            <v>unit</v>
          </cell>
          <cell r="O3514">
            <v>6460</v>
          </cell>
        </row>
        <row r="3515">
          <cell r="A3515">
            <v>43146</v>
          </cell>
          <cell r="G3515" t="str">
            <v>unit</v>
          </cell>
          <cell r="O3515">
            <v>4764</v>
          </cell>
        </row>
        <row r="3516">
          <cell r="A3516">
            <v>43146</v>
          </cell>
          <cell r="G3516" t="str">
            <v>unit</v>
          </cell>
          <cell r="O3516">
            <v>4916.0200000000004</v>
          </cell>
        </row>
        <row r="3517">
          <cell r="A3517">
            <v>43146</v>
          </cell>
          <cell r="G3517" t="str">
            <v>shuttle</v>
          </cell>
          <cell r="O3517">
            <v>3953</v>
          </cell>
        </row>
        <row r="3518">
          <cell r="A3518">
            <v>43146</v>
          </cell>
          <cell r="G3518" t="str">
            <v>shuttle</v>
          </cell>
          <cell r="O3518">
            <v>4171</v>
          </cell>
        </row>
        <row r="3519">
          <cell r="A3519">
            <v>43146</v>
          </cell>
          <cell r="G3519" t="str">
            <v>shuttle</v>
          </cell>
          <cell r="O3519">
            <v>5663</v>
          </cell>
        </row>
        <row r="3520">
          <cell r="A3520">
            <v>43146</v>
          </cell>
          <cell r="G3520" t="str">
            <v>shuttle</v>
          </cell>
          <cell r="O3520">
            <v>5611</v>
          </cell>
        </row>
        <row r="3521">
          <cell r="A3521">
            <v>43146</v>
          </cell>
          <cell r="G3521" t="str">
            <v>shuttle</v>
          </cell>
          <cell r="O3521">
            <v>5931</v>
          </cell>
        </row>
        <row r="3522">
          <cell r="A3522">
            <v>43146</v>
          </cell>
          <cell r="G3522" t="str">
            <v>shuttle</v>
          </cell>
          <cell r="O3522">
            <v>6083.83</v>
          </cell>
        </row>
        <row r="3523">
          <cell r="A3523">
            <v>43146</v>
          </cell>
          <cell r="G3523" t="str">
            <v>shuttle</v>
          </cell>
          <cell r="O3523">
            <v>5000</v>
          </cell>
        </row>
        <row r="3524">
          <cell r="A3524">
            <v>43146</v>
          </cell>
          <cell r="G3524" t="str">
            <v>shuttle</v>
          </cell>
          <cell r="O3524">
            <v>4960</v>
          </cell>
        </row>
        <row r="3525">
          <cell r="A3525">
            <v>43146</v>
          </cell>
          <cell r="G3525" t="str">
            <v>shuttle</v>
          </cell>
          <cell r="O3525">
            <v>3902.02</v>
          </cell>
        </row>
        <row r="3526">
          <cell r="A3526">
            <v>43146</v>
          </cell>
          <cell r="G3526" t="str">
            <v>shuttle</v>
          </cell>
          <cell r="O3526">
            <v>3700</v>
          </cell>
        </row>
        <row r="3527">
          <cell r="A3527">
            <v>43146</v>
          </cell>
          <cell r="G3527" t="str">
            <v>shuttle</v>
          </cell>
          <cell r="O3527">
            <v>4103.79</v>
          </cell>
        </row>
        <row r="3528">
          <cell r="A3528">
            <v>43146</v>
          </cell>
          <cell r="G3528" t="str">
            <v>shuttle</v>
          </cell>
          <cell r="O3528">
            <v>5000</v>
          </cell>
        </row>
        <row r="3529">
          <cell r="A3529">
            <v>43146</v>
          </cell>
          <cell r="G3529" t="str">
            <v>shuttle</v>
          </cell>
          <cell r="O3529">
            <v>4820</v>
          </cell>
        </row>
        <row r="3530">
          <cell r="A3530">
            <v>43146</v>
          </cell>
          <cell r="G3530" t="str">
            <v>shuttle</v>
          </cell>
          <cell r="O3530">
            <v>5600</v>
          </cell>
        </row>
        <row r="3531">
          <cell r="A3531">
            <v>43146</v>
          </cell>
          <cell r="G3531" t="str">
            <v>shuttle</v>
          </cell>
          <cell r="O3531">
            <v>5650</v>
          </cell>
        </row>
        <row r="3532">
          <cell r="A3532">
            <v>43146</v>
          </cell>
          <cell r="G3532" t="str">
            <v>shuttle</v>
          </cell>
          <cell r="O3532">
            <v>5500</v>
          </cell>
        </row>
        <row r="3533">
          <cell r="A3533">
            <v>43146</v>
          </cell>
          <cell r="G3533" t="str">
            <v>shuttle</v>
          </cell>
          <cell r="O3533">
            <v>4972.2</v>
          </cell>
        </row>
        <row r="3534">
          <cell r="A3534">
            <v>43146</v>
          </cell>
          <cell r="G3534" t="str">
            <v>shuttle</v>
          </cell>
          <cell r="O3534">
            <v>4352</v>
          </cell>
        </row>
        <row r="3535">
          <cell r="A3535">
            <v>43146</v>
          </cell>
          <cell r="G3535" t="str">
            <v>shuttle</v>
          </cell>
          <cell r="O3535">
            <v>5988.29</v>
          </cell>
        </row>
        <row r="3536">
          <cell r="A3536">
            <v>43174</v>
          </cell>
          <cell r="G3536" t="str">
            <v>unit</v>
          </cell>
          <cell r="O3536">
            <v>3979.14</v>
          </cell>
        </row>
        <row r="3537">
          <cell r="A3537">
            <v>43174</v>
          </cell>
          <cell r="G3537" t="str">
            <v>unit</v>
          </cell>
          <cell r="O3537">
            <v>4143</v>
          </cell>
        </row>
        <row r="3538">
          <cell r="A3538">
            <v>43174</v>
          </cell>
          <cell r="G3538" t="str">
            <v>unit</v>
          </cell>
          <cell r="O3538">
            <v>7050</v>
          </cell>
        </row>
        <row r="3539">
          <cell r="A3539">
            <v>43174</v>
          </cell>
          <cell r="G3539" t="str">
            <v>unit</v>
          </cell>
          <cell r="O3539">
            <v>4709.1000000000004</v>
          </cell>
        </row>
        <row r="3540">
          <cell r="A3540">
            <v>43174</v>
          </cell>
          <cell r="G3540" t="str">
            <v>unit</v>
          </cell>
          <cell r="O3540">
            <v>6786</v>
          </cell>
        </row>
        <row r="3541">
          <cell r="A3541">
            <v>43174</v>
          </cell>
          <cell r="G3541" t="str">
            <v>unit</v>
          </cell>
          <cell r="O3541">
            <v>5001.25</v>
          </cell>
        </row>
        <row r="3542">
          <cell r="A3542">
            <v>43174</v>
          </cell>
          <cell r="G3542" t="str">
            <v>unit</v>
          </cell>
          <cell r="O3542">
            <v>5278.83</v>
          </cell>
        </row>
        <row r="3543">
          <cell r="A3543">
            <v>43174</v>
          </cell>
          <cell r="G3543" t="str">
            <v>unit</v>
          </cell>
          <cell r="O3543">
            <v>4122.1400000000003</v>
          </cell>
        </row>
        <row r="3544">
          <cell r="A3544">
            <v>43174</v>
          </cell>
          <cell r="G3544" t="str">
            <v>unit</v>
          </cell>
          <cell r="O3544">
            <v>6344</v>
          </cell>
        </row>
        <row r="3545">
          <cell r="A3545">
            <v>43174</v>
          </cell>
          <cell r="G3545" t="str">
            <v>unit</v>
          </cell>
          <cell r="O3545">
            <v>2298.4699999999998</v>
          </cell>
        </row>
        <row r="3546">
          <cell r="A3546">
            <v>43174</v>
          </cell>
          <cell r="G3546" t="str">
            <v>unit</v>
          </cell>
          <cell r="O3546">
            <v>5446</v>
          </cell>
        </row>
        <row r="3547">
          <cell r="A3547">
            <v>43174</v>
          </cell>
          <cell r="G3547" t="str">
            <v>unit</v>
          </cell>
          <cell r="O3547">
            <v>4540</v>
          </cell>
        </row>
        <row r="3548">
          <cell r="A3548">
            <v>43174</v>
          </cell>
          <cell r="G3548" t="str">
            <v>unit</v>
          </cell>
          <cell r="O3548">
            <v>3727.94</v>
          </cell>
        </row>
        <row r="3549">
          <cell r="A3549">
            <v>43174</v>
          </cell>
          <cell r="G3549" t="str">
            <v>unit</v>
          </cell>
          <cell r="O3549">
            <v>5673.37</v>
          </cell>
        </row>
        <row r="3550">
          <cell r="A3550">
            <v>43174</v>
          </cell>
          <cell r="G3550" t="str">
            <v>unit</v>
          </cell>
          <cell r="O3550">
            <v>4307.2259999999997</v>
          </cell>
        </row>
        <row r="3551">
          <cell r="A3551">
            <v>43174</v>
          </cell>
          <cell r="G3551" t="str">
            <v>unit</v>
          </cell>
          <cell r="O3551">
            <v>5287</v>
          </cell>
        </row>
        <row r="3552">
          <cell r="A3552">
            <v>43174</v>
          </cell>
          <cell r="G3552" t="str">
            <v>unit</v>
          </cell>
          <cell r="O3552">
            <v>6460</v>
          </cell>
        </row>
        <row r="3553">
          <cell r="A3553">
            <v>43174</v>
          </cell>
          <cell r="G3553" t="str">
            <v>unit</v>
          </cell>
          <cell r="O3553">
            <v>4764</v>
          </cell>
        </row>
        <row r="3554">
          <cell r="A3554">
            <v>43174</v>
          </cell>
          <cell r="G3554" t="str">
            <v>unit</v>
          </cell>
          <cell r="O3554">
            <v>4936.1400000000003</v>
          </cell>
        </row>
        <row r="3555">
          <cell r="A3555">
            <v>43174</v>
          </cell>
          <cell r="G3555" t="str">
            <v>shuttle</v>
          </cell>
          <cell r="O3555">
            <v>3953</v>
          </cell>
        </row>
        <row r="3556">
          <cell r="A3556">
            <v>43174</v>
          </cell>
          <cell r="G3556" t="str">
            <v>shuttle</v>
          </cell>
          <cell r="O3556">
            <v>4171</v>
          </cell>
        </row>
        <row r="3557">
          <cell r="A3557">
            <v>43174</v>
          </cell>
          <cell r="G3557" t="str">
            <v>shuttle</v>
          </cell>
          <cell r="O3557">
            <v>5663</v>
          </cell>
        </row>
        <row r="3558">
          <cell r="A3558">
            <v>43174</v>
          </cell>
          <cell r="G3558" t="str">
            <v>shuttle</v>
          </cell>
          <cell r="O3558">
            <v>5611</v>
          </cell>
        </row>
        <row r="3559">
          <cell r="A3559">
            <v>43174</v>
          </cell>
          <cell r="G3559" t="str">
            <v>shuttle</v>
          </cell>
          <cell r="O3559">
            <v>5931</v>
          </cell>
        </row>
        <row r="3560">
          <cell r="A3560">
            <v>43174</v>
          </cell>
          <cell r="G3560" t="str">
            <v>shuttle</v>
          </cell>
          <cell r="O3560">
            <v>6115.81</v>
          </cell>
        </row>
        <row r="3561">
          <cell r="A3561">
            <v>43174</v>
          </cell>
          <cell r="G3561" t="str">
            <v>shuttle</v>
          </cell>
          <cell r="O3561">
            <v>5000</v>
          </cell>
        </row>
        <row r="3562">
          <cell r="A3562">
            <v>43174</v>
          </cell>
          <cell r="G3562" t="str">
            <v>shuttle</v>
          </cell>
          <cell r="O3562">
            <v>4960</v>
          </cell>
        </row>
        <row r="3563">
          <cell r="A3563">
            <v>43174</v>
          </cell>
          <cell r="G3563" t="str">
            <v>shuttle</v>
          </cell>
          <cell r="O3563">
            <v>3922.14</v>
          </cell>
        </row>
        <row r="3564">
          <cell r="A3564">
            <v>43174</v>
          </cell>
          <cell r="G3564" t="str">
            <v>shuttle</v>
          </cell>
          <cell r="O3564">
            <v>3700</v>
          </cell>
        </row>
        <row r="3565">
          <cell r="A3565">
            <v>43174</v>
          </cell>
          <cell r="G3565" t="str">
            <v>shuttle</v>
          </cell>
          <cell r="O3565">
            <v>4119.53</v>
          </cell>
        </row>
        <row r="3566">
          <cell r="A3566">
            <v>43174</v>
          </cell>
          <cell r="G3566" t="str">
            <v>shuttle</v>
          </cell>
          <cell r="O3566">
            <v>5000</v>
          </cell>
        </row>
        <row r="3567">
          <cell r="A3567">
            <v>43174</v>
          </cell>
          <cell r="G3567" t="str">
            <v>shuttle</v>
          </cell>
          <cell r="O3567">
            <v>4820</v>
          </cell>
        </row>
        <row r="3568">
          <cell r="A3568">
            <v>43174</v>
          </cell>
          <cell r="G3568" t="str">
            <v>shuttle</v>
          </cell>
          <cell r="O3568">
            <v>5600</v>
          </cell>
        </row>
        <row r="3569">
          <cell r="A3569">
            <v>43174</v>
          </cell>
          <cell r="G3569" t="str">
            <v>shuttle</v>
          </cell>
          <cell r="O3569">
            <v>5650</v>
          </cell>
        </row>
        <row r="3570">
          <cell r="A3570">
            <v>43174</v>
          </cell>
          <cell r="G3570" t="str">
            <v>shuttle</v>
          </cell>
          <cell r="O3570">
            <v>5500</v>
          </cell>
        </row>
        <row r="3571">
          <cell r="A3571">
            <v>43174</v>
          </cell>
          <cell r="G3571" t="str">
            <v>shuttle</v>
          </cell>
          <cell r="O3571">
            <v>4995.3999999999996</v>
          </cell>
        </row>
        <row r="3572">
          <cell r="A3572">
            <v>43174</v>
          </cell>
          <cell r="G3572" t="str">
            <v>shuttle</v>
          </cell>
          <cell r="O3572">
            <v>4352</v>
          </cell>
        </row>
        <row r="3573">
          <cell r="A3573">
            <v>43174</v>
          </cell>
          <cell r="G3573" t="str">
            <v>shuttle</v>
          </cell>
          <cell r="O3573">
            <v>6021.03</v>
          </cell>
        </row>
        <row r="3574">
          <cell r="A3574">
            <v>43205</v>
          </cell>
          <cell r="G3574" t="str">
            <v>unit</v>
          </cell>
          <cell r="O3574">
            <v>3979.14</v>
          </cell>
        </row>
        <row r="3575">
          <cell r="A3575">
            <v>43205</v>
          </cell>
          <cell r="G3575" t="str">
            <v>unit</v>
          </cell>
          <cell r="O3575">
            <v>4143</v>
          </cell>
        </row>
        <row r="3576">
          <cell r="A3576">
            <v>43205</v>
          </cell>
          <cell r="G3576" t="str">
            <v>unit</v>
          </cell>
          <cell r="O3576">
            <v>7050</v>
          </cell>
        </row>
        <row r="3577">
          <cell r="A3577">
            <v>43205</v>
          </cell>
          <cell r="G3577" t="str">
            <v>unit</v>
          </cell>
          <cell r="O3577">
            <v>4709.1000000000004</v>
          </cell>
        </row>
        <row r="3578">
          <cell r="A3578">
            <v>43205</v>
          </cell>
          <cell r="G3578" t="str">
            <v>unit</v>
          </cell>
          <cell r="O3578">
            <v>6786</v>
          </cell>
        </row>
        <row r="3579">
          <cell r="A3579">
            <v>43205</v>
          </cell>
          <cell r="G3579" t="str">
            <v>unit</v>
          </cell>
          <cell r="O3579">
            <v>5001.25</v>
          </cell>
        </row>
        <row r="3580">
          <cell r="A3580">
            <v>43205</v>
          </cell>
          <cell r="G3580" t="str">
            <v>unit</v>
          </cell>
          <cell r="O3580">
            <v>5278.83</v>
          </cell>
        </row>
        <row r="3581">
          <cell r="A3581">
            <v>43205</v>
          </cell>
          <cell r="G3581" t="str">
            <v>unit</v>
          </cell>
          <cell r="O3581">
            <v>4122.1400000000003</v>
          </cell>
        </row>
        <row r="3582">
          <cell r="A3582">
            <v>43205</v>
          </cell>
          <cell r="G3582" t="str">
            <v>unit</v>
          </cell>
          <cell r="O3582">
            <v>6344</v>
          </cell>
        </row>
        <row r="3583">
          <cell r="A3583">
            <v>43205</v>
          </cell>
          <cell r="G3583" t="str">
            <v>unit</v>
          </cell>
          <cell r="O3583">
            <v>2298.4699999999998</v>
          </cell>
        </row>
        <row r="3584">
          <cell r="A3584">
            <v>43205</v>
          </cell>
          <cell r="G3584" t="str">
            <v>unit</v>
          </cell>
          <cell r="O3584">
            <v>5446</v>
          </cell>
        </row>
        <row r="3585">
          <cell r="A3585">
            <v>43205</v>
          </cell>
          <cell r="G3585" t="str">
            <v>unit</v>
          </cell>
          <cell r="O3585">
            <v>4540</v>
          </cell>
        </row>
        <row r="3586">
          <cell r="A3586">
            <v>43205</v>
          </cell>
          <cell r="G3586" t="str">
            <v>unit</v>
          </cell>
          <cell r="O3586">
            <v>3727.94</v>
          </cell>
        </row>
        <row r="3587">
          <cell r="A3587">
            <v>43205</v>
          </cell>
          <cell r="G3587" t="str">
            <v>unit</v>
          </cell>
          <cell r="O3587">
            <v>5673.37</v>
          </cell>
        </row>
        <row r="3588">
          <cell r="A3588">
            <v>43205</v>
          </cell>
          <cell r="G3588" t="str">
            <v>unit</v>
          </cell>
          <cell r="O3588">
            <v>4314.6325999999999</v>
          </cell>
        </row>
        <row r="3589">
          <cell r="A3589">
            <v>43205</v>
          </cell>
          <cell r="G3589" t="str">
            <v>unit</v>
          </cell>
          <cell r="O3589">
            <v>5287</v>
          </cell>
        </row>
        <row r="3590">
          <cell r="A3590">
            <v>43205</v>
          </cell>
          <cell r="G3590" t="str">
            <v>unit</v>
          </cell>
          <cell r="O3590">
            <v>6460</v>
          </cell>
        </row>
        <row r="3591">
          <cell r="A3591">
            <v>43205</v>
          </cell>
          <cell r="G3591" t="str">
            <v>unit</v>
          </cell>
          <cell r="O3591">
            <v>4764</v>
          </cell>
        </row>
        <row r="3592">
          <cell r="A3592">
            <v>43205</v>
          </cell>
          <cell r="G3592" t="str">
            <v>unit</v>
          </cell>
          <cell r="O3592">
            <v>4936.1400000000003</v>
          </cell>
        </row>
        <row r="3593">
          <cell r="A3593">
            <v>43205</v>
          </cell>
          <cell r="G3593" t="str">
            <v>shuttle</v>
          </cell>
          <cell r="O3593">
            <v>3953</v>
          </cell>
        </row>
        <row r="3594">
          <cell r="A3594">
            <v>43205</v>
          </cell>
          <cell r="G3594" t="str">
            <v>shuttle</v>
          </cell>
          <cell r="O3594">
            <v>4171</v>
          </cell>
        </row>
        <row r="3595">
          <cell r="A3595">
            <v>43205</v>
          </cell>
          <cell r="G3595" t="str">
            <v>shuttle</v>
          </cell>
          <cell r="O3595">
            <v>5663</v>
          </cell>
        </row>
        <row r="3596">
          <cell r="A3596">
            <v>43205</v>
          </cell>
          <cell r="G3596" t="str">
            <v>shuttle</v>
          </cell>
          <cell r="O3596">
            <v>5611</v>
          </cell>
        </row>
        <row r="3597">
          <cell r="A3597">
            <v>43205</v>
          </cell>
          <cell r="G3597" t="str">
            <v>shuttle</v>
          </cell>
          <cell r="O3597">
            <v>5931</v>
          </cell>
        </row>
        <row r="3598">
          <cell r="A3598">
            <v>43205</v>
          </cell>
          <cell r="G3598" t="str">
            <v>shuttle</v>
          </cell>
          <cell r="O3598">
            <v>6115.81</v>
          </cell>
        </row>
        <row r="3599">
          <cell r="A3599">
            <v>43205</v>
          </cell>
          <cell r="G3599" t="str">
            <v>shuttle</v>
          </cell>
          <cell r="O3599">
            <v>5000</v>
          </cell>
        </row>
        <row r="3600">
          <cell r="A3600">
            <v>43205</v>
          </cell>
          <cell r="G3600" t="str">
            <v>shuttle</v>
          </cell>
          <cell r="O3600">
            <v>4960</v>
          </cell>
        </row>
        <row r="3601">
          <cell r="A3601">
            <v>43205</v>
          </cell>
          <cell r="G3601" t="str">
            <v>shuttle</v>
          </cell>
          <cell r="O3601">
            <v>3922.14</v>
          </cell>
        </row>
        <row r="3602">
          <cell r="A3602">
            <v>43205</v>
          </cell>
          <cell r="G3602" t="str">
            <v>shuttle</v>
          </cell>
          <cell r="O3602">
            <v>3700</v>
          </cell>
        </row>
        <row r="3603">
          <cell r="A3603">
            <v>43205</v>
          </cell>
          <cell r="G3603" t="str">
            <v>shuttle</v>
          </cell>
          <cell r="O3603">
            <v>4119.53</v>
          </cell>
        </row>
        <row r="3604">
          <cell r="A3604">
            <v>43205</v>
          </cell>
          <cell r="G3604" t="str">
            <v>shuttle</v>
          </cell>
          <cell r="O3604">
            <v>5000</v>
          </cell>
        </row>
        <row r="3605">
          <cell r="A3605">
            <v>43205</v>
          </cell>
          <cell r="G3605" t="str">
            <v>shuttle</v>
          </cell>
          <cell r="O3605">
            <v>4820</v>
          </cell>
        </row>
        <row r="3606">
          <cell r="A3606">
            <v>43205</v>
          </cell>
          <cell r="G3606" t="str">
            <v>shuttle</v>
          </cell>
          <cell r="O3606">
            <v>5600</v>
          </cell>
        </row>
        <row r="3607">
          <cell r="A3607">
            <v>43205</v>
          </cell>
          <cell r="G3607" t="str">
            <v>shuttle</v>
          </cell>
          <cell r="O3607">
            <v>5650</v>
          </cell>
        </row>
        <row r="3608">
          <cell r="A3608">
            <v>43205</v>
          </cell>
          <cell r="G3608" t="str">
            <v>shuttle</v>
          </cell>
          <cell r="O3608">
            <v>5500</v>
          </cell>
        </row>
        <row r="3609">
          <cell r="A3609">
            <v>43205</v>
          </cell>
          <cell r="G3609" t="str">
            <v>shuttle</v>
          </cell>
          <cell r="O3609">
            <v>4995.3999999999996</v>
          </cell>
        </row>
        <row r="3610">
          <cell r="A3610">
            <v>43205</v>
          </cell>
          <cell r="G3610" t="str">
            <v>shuttle</v>
          </cell>
          <cell r="O3610">
            <v>4352</v>
          </cell>
        </row>
        <row r="3611">
          <cell r="A3611">
            <v>43205</v>
          </cell>
          <cell r="G3611" t="str">
            <v>shuttle</v>
          </cell>
          <cell r="O3611">
            <v>6021.03</v>
          </cell>
        </row>
        <row r="3612">
          <cell r="A3612">
            <v>43235</v>
          </cell>
          <cell r="G3612" t="str">
            <v>unit</v>
          </cell>
          <cell r="O3612">
            <v>3974.08</v>
          </cell>
        </row>
        <row r="3613">
          <cell r="A3613">
            <v>43235</v>
          </cell>
          <cell r="G3613" t="str">
            <v>unit</v>
          </cell>
          <cell r="O3613">
            <v>4143</v>
          </cell>
        </row>
        <row r="3614">
          <cell r="A3614">
            <v>43235</v>
          </cell>
          <cell r="G3614" t="str">
            <v>unit</v>
          </cell>
          <cell r="O3614">
            <v>7050</v>
          </cell>
        </row>
        <row r="3615">
          <cell r="A3615">
            <v>43235</v>
          </cell>
          <cell r="G3615" t="str">
            <v>unit</v>
          </cell>
          <cell r="O3615">
            <v>4700.2</v>
          </cell>
        </row>
        <row r="3616">
          <cell r="A3616">
            <v>43235</v>
          </cell>
          <cell r="G3616" t="str">
            <v>unit</v>
          </cell>
          <cell r="O3616">
            <v>6786</v>
          </cell>
        </row>
        <row r="3617">
          <cell r="A3617">
            <v>43235</v>
          </cell>
          <cell r="G3617" t="str">
            <v>unit</v>
          </cell>
          <cell r="O3617">
            <v>4991.5</v>
          </cell>
        </row>
        <row r="3618">
          <cell r="A3618">
            <v>43235</v>
          </cell>
          <cell r="G3618" t="str">
            <v>unit</v>
          </cell>
          <cell r="O3618">
            <v>5265.26</v>
          </cell>
        </row>
        <row r="3619">
          <cell r="A3619">
            <v>43235</v>
          </cell>
          <cell r="G3619" t="str">
            <v>unit</v>
          </cell>
          <cell r="O3619">
            <v>4112.08</v>
          </cell>
        </row>
        <row r="3620">
          <cell r="A3620">
            <v>43235</v>
          </cell>
          <cell r="G3620" t="str">
            <v>unit</v>
          </cell>
          <cell r="O3620">
            <v>6344</v>
          </cell>
        </row>
        <row r="3621">
          <cell r="A3621">
            <v>43235</v>
          </cell>
          <cell r="G3621" t="str">
            <v>unit</v>
          </cell>
          <cell r="O3621">
            <v>2296.34</v>
          </cell>
        </row>
        <row r="3622">
          <cell r="A3622">
            <v>43235</v>
          </cell>
          <cell r="G3622" t="str">
            <v>unit</v>
          </cell>
          <cell r="O3622">
            <v>5446</v>
          </cell>
        </row>
        <row r="3623">
          <cell r="A3623">
            <v>43235</v>
          </cell>
          <cell r="G3623" t="str">
            <v>unit</v>
          </cell>
          <cell r="O3623">
            <v>4540</v>
          </cell>
        </row>
        <row r="3624">
          <cell r="A3624">
            <v>43235</v>
          </cell>
          <cell r="G3624" t="str">
            <v>unit</v>
          </cell>
          <cell r="O3624">
            <v>3721.68</v>
          </cell>
        </row>
        <row r="3625">
          <cell r="A3625">
            <v>43235</v>
          </cell>
          <cell r="G3625" t="str">
            <v>unit</v>
          </cell>
          <cell r="O3625">
            <v>5655.14</v>
          </cell>
        </row>
        <row r="3626">
          <cell r="A3626">
            <v>43235</v>
          </cell>
          <cell r="G3626" t="str">
            <v>unit</v>
          </cell>
          <cell r="O3626">
            <v>4299.9471000000003</v>
          </cell>
        </row>
        <row r="3627">
          <cell r="A3627">
            <v>43235</v>
          </cell>
          <cell r="G3627" t="str">
            <v>unit</v>
          </cell>
          <cell r="O3627">
            <v>5287</v>
          </cell>
        </row>
        <row r="3628">
          <cell r="A3628">
            <v>43235</v>
          </cell>
          <cell r="G3628" t="str">
            <v>unit</v>
          </cell>
          <cell r="O3628">
            <v>6460</v>
          </cell>
        </row>
        <row r="3629">
          <cell r="A3629">
            <v>43235</v>
          </cell>
          <cell r="G3629" t="str">
            <v>unit</v>
          </cell>
          <cell r="O3629">
            <v>4764</v>
          </cell>
        </row>
        <row r="3630">
          <cell r="A3630">
            <v>43235</v>
          </cell>
          <cell r="G3630" t="str">
            <v>unit</v>
          </cell>
          <cell r="O3630">
            <v>4926.08</v>
          </cell>
        </row>
        <row r="3631">
          <cell r="A3631">
            <v>43235</v>
          </cell>
          <cell r="G3631" t="str">
            <v>shuttle</v>
          </cell>
          <cell r="O3631">
            <v>3953</v>
          </cell>
        </row>
        <row r="3632">
          <cell r="A3632">
            <v>43235</v>
          </cell>
          <cell r="G3632" t="str">
            <v>shuttle</v>
          </cell>
          <cell r="O3632">
            <v>4171</v>
          </cell>
        </row>
        <row r="3633">
          <cell r="A3633">
            <v>43235</v>
          </cell>
          <cell r="G3633" t="str">
            <v>shuttle</v>
          </cell>
          <cell r="O3633">
            <v>5663</v>
          </cell>
        </row>
        <row r="3634">
          <cell r="A3634">
            <v>43235</v>
          </cell>
          <cell r="G3634" t="str">
            <v>shuttle</v>
          </cell>
          <cell r="O3634">
            <v>5611</v>
          </cell>
        </row>
        <row r="3635">
          <cell r="A3635">
            <v>43235</v>
          </cell>
          <cell r="G3635" t="str">
            <v>shuttle</v>
          </cell>
          <cell r="O3635">
            <v>5931</v>
          </cell>
        </row>
        <row r="3636">
          <cell r="A3636">
            <v>43235</v>
          </cell>
          <cell r="G3636" t="str">
            <v>shuttle</v>
          </cell>
          <cell r="O3636">
            <v>6099.82</v>
          </cell>
        </row>
        <row r="3637">
          <cell r="A3637">
            <v>43235</v>
          </cell>
          <cell r="G3637" t="str">
            <v>shuttle</v>
          </cell>
          <cell r="O3637">
            <v>5000</v>
          </cell>
        </row>
        <row r="3638">
          <cell r="A3638">
            <v>43235</v>
          </cell>
          <cell r="G3638" t="str">
            <v>shuttle</v>
          </cell>
          <cell r="O3638">
            <v>4960</v>
          </cell>
        </row>
        <row r="3639">
          <cell r="A3639">
            <v>43235</v>
          </cell>
          <cell r="G3639" t="str">
            <v>shuttle</v>
          </cell>
          <cell r="O3639">
            <v>3912.08</v>
          </cell>
        </row>
        <row r="3640">
          <cell r="A3640">
            <v>43235</v>
          </cell>
          <cell r="G3640" t="str">
            <v>shuttle</v>
          </cell>
          <cell r="O3640">
            <v>3700</v>
          </cell>
        </row>
        <row r="3641">
          <cell r="A3641">
            <v>43235</v>
          </cell>
          <cell r="G3641" t="str">
            <v>shuttle</v>
          </cell>
          <cell r="O3641">
            <v>4111.66</v>
          </cell>
        </row>
        <row r="3642">
          <cell r="A3642">
            <v>43235</v>
          </cell>
          <cell r="G3642" t="str">
            <v>shuttle</v>
          </cell>
          <cell r="O3642">
            <v>5000</v>
          </cell>
        </row>
        <row r="3643">
          <cell r="A3643">
            <v>43235</v>
          </cell>
          <cell r="G3643" t="str">
            <v>shuttle</v>
          </cell>
          <cell r="O3643">
            <v>4820</v>
          </cell>
        </row>
        <row r="3644">
          <cell r="A3644">
            <v>43235</v>
          </cell>
          <cell r="G3644" t="str">
            <v>shuttle</v>
          </cell>
          <cell r="O3644">
            <v>5600</v>
          </cell>
        </row>
        <row r="3645">
          <cell r="A3645">
            <v>43235</v>
          </cell>
          <cell r="G3645" t="str">
            <v>shuttle</v>
          </cell>
          <cell r="O3645">
            <v>5650</v>
          </cell>
        </row>
        <row r="3646">
          <cell r="A3646">
            <v>43235</v>
          </cell>
          <cell r="G3646" t="str">
            <v>shuttle</v>
          </cell>
          <cell r="O3646">
            <v>5500</v>
          </cell>
        </row>
        <row r="3647">
          <cell r="A3647">
            <v>43235</v>
          </cell>
          <cell r="G3647" t="str">
            <v>shuttle</v>
          </cell>
          <cell r="O3647">
            <v>4983.8</v>
          </cell>
        </row>
        <row r="3648">
          <cell r="A3648">
            <v>43235</v>
          </cell>
          <cell r="G3648" t="str">
            <v>shuttle</v>
          </cell>
          <cell r="O3648">
            <v>4352</v>
          </cell>
        </row>
        <row r="3649">
          <cell r="A3649">
            <v>43235</v>
          </cell>
          <cell r="G3649" t="str">
            <v>shuttle</v>
          </cell>
          <cell r="O3649">
            <v>6004.66</v>
          </cell>
        </row>
        <row r="3650">
          <cell r="A3650">
            <v>43266</v>
          </cell>
          <cell r="G3650" t="str">
            <v>unit</v>
          </cell>
          <cell r="O3650">
            <v>3984.2</v>
          </cell>
        </row>
        <row r="3651">
          <cell r="A3651">
            <v>43266</v>
          </cell>
          <cell r="G3651" t="str">
            <v>unit</v>
          </cell>
          <cell r="O3651">
            <v>4143</v>
          </cell>
        </row>
        <row r="3652">
          <cell r="A3652">
            <v>43266</v>
          </cell>
          <cell r="G3652" t="str">
            <v>unit</v>
          </cell>
          <cell r="O3652">
            <v>7175</v>
          </cell>
        </row>
        <row r="3653">
          <cell r="A3653">
            <v>43266</v>
          </cell>
          <cell r="G3653" t="str">
            <v>unit</v>
          </cell>
          <cell r="O3653">
            <v>4718</v>
          </cell>
        </row>
        <row r="3654">
          <cell r="A3654">
            <v>43266</v>
          </cell>
          <cell r="G3654" t="str">
            <v>unit</v>
          </cell>
          <cell r="O3654">
            <v>6786</v>
          </cell>
        </row>
        <row r="3655">
          <cell r="A3655">
            <v>43266</v>
          </cell>
          <cell r="G3655" t="str">
            <v>unit</v>
          </cell>
          <cell r="O3655">
            <v>5011</v>
          </cell>
        </row>
        <row r="3656">
          <cell r="A3656">
            <v>43266</v>
          </cell>
          <cell r="G3656" t="str">
            <v>unit</v>
          </cell>
          <cell r="O3656">
            <v>5292.4</v>
          </cell>
        </row>
        <row r="3657">
          <cell r="A3657">
            <v>43266</v>
          </cell>
          <cell r="G3657" t="str">
            <v>unit</v>
          </cell>
          <cell r="O3657">
            <v>4132.2</v>
          </cell>
        </row>
        <row r="3658">
          <cell r="A3658">
            <v>43266</v>
          </cell>
          <cell r="G3658" t="str">
            <v>unit</v>
          </cell>
          <cell r="O3658">
            <v>6344</v>
          </cell>
        </row>
        <row r="3659">
          <cell r="A3659">
            <v>43266</v>
          </cell>
          <cell r="G3659" t="str">
            <v>unit</v>
          </cell>
          <cell r="O3659">
            <v>2300.6</v>
          </cell>
        </row>
        <row r="3660">
          <cell r="A3660">
            <v>43266</v>
          </cell>
          <cell r="G3660" t="str">
            <v>unit</v>
          </cell>
          <cell r="O3660">
            <v>5446</v>
          </cell>
        </row>
        <row r="3661">
          <cell r="A3661">
            <v>43266</v>
          </cell>
          <cell r="G3661" t="str">
            <v>unit</v>
          </cell>
          <cell r="O3661">
            <v>4540</v>
          </cell>
        </row>
        <row r="3662">
          <cell r="A3662">
            <v>43266</v>
          </cell>
          <cell r="G3662" t="str">
            <v>unit</v>
          </cell>
          <cell r="O3662">
            <v>3734.2</v>
          </cell>
        </row>
        <row r="3663">
          <cell r="A3663">
            <v>43266</v>
          </cell>
          <cell r="G3663" t="str">
            <v>unit</v>
          </cell>
          <cell r="O3663">
            <v>5691.6</v>
          </cell>
        </row>
        <row r="3664">
          <cell r="A3664">
            <v>43266</v>
          </cell>
          <cell r="G3664" t="str">
            <v>unit</v>
          </cell>
          <cell r="O3664">
            <v>4329.3181000000004</v>
          </cell>
        </row>
        <row r="3665">
          <cell r="A3665">
            <v>43266</v>
          </cell>
          <cell r="G3665" t="str">
            <v>unit</v>
          </cell>
          <cell r="O3665">
            <v>5287</v>
          </cell>
        </row>
        <row r="3666">
          <cell r="A3666">
            <v>43266</v>
          </cell>
          <cell r="G3666" t="str">
            <v>unit</v>
          </cell>
          <cell r="O3666">
            <v>6460</v>
          </cell>
        </row>
        <row r="3667">
          <cell r="A3667">
            <v>43266</v>
          </cell>
          <cell r="G3667" t="str">
            <v>unit</v>
          </cell>
          <cell r="O3667">
            <v>4764</v>
          </cell>
        </row>
        <row r="3668">
          <cell r="A3668">
            <v>43266</v>
          </cell>
          <cell r="G3668" t="str">
            <v>unit</v>
          </cell>
          <cell r="O3668">
            <v>4946.2</v>
          </cell>
        </row>
        <row r="3669">
          <cell r="A3669">
            <v>43266</v>
          </cell>
          <cell r="G3669" t="str">
            <v>shuttle</v>
          </cell>
          <cell r="O3669">
            <v>3953</v>
          </cell>
        </row>
        <row r="3670">
          <cell r="A3670">
            <v>43266</v>
          </cell>
          <cell r="G3670" t="str">
            <v>shuttle</v>
          </cell>
          <cell r="O3670">
            <v>4296</v>
          </cell>
        </row>
        <row r="3671">
          <cell r="A3671">
            <v>43266</v>
          </cell>
          <cell r="G3671" t="str">
            <v>shuttle</v>
          </cell>
          <cell r="O3671">
            <v>5663</v>
          </cell>
        </row>
        <row r="3672">
          <cell r="A3672">
            <v>43266</v>
          </cell>
          <cell r="G3672" t="str">
            <v>shuttle</v>
          </cell>
          <cell r="O3672">
            <v>5611</v>
          </cell>
        </row>
        <row r="3673">
          <cell r="A3673">
            <v>43266</v>
          </cell>
          <cell r="G3673" t="str">
            <v>shuttle</v>
          </cell>
          <cell r="O3673">
            <v>5931</v>
          </cell>
        </row>
        <row r="3674">
          <cell r="A3674">
            <v>43266</v>
          </cell>
          <cell r="G3674" t="str">
            <v>shuttle</v>
          </cell>
          <cell r="O3674">
            <v>6131.8</v>
          </cell>
        </row>
        <row r="3675">
          <cell r="A3675">
            <v>43266</v>
          </cell>
          <cell r="G3675" t="str">
            <v>shuttle</v>
          </cell>
          <cell r="O3675">
            <v>5000</v>
          </cell>
        </row>
        <row r="3676">
          <cell r="A3676">
            <v>43266</v>
          </cell>
          <cell r="G3676" t="str">
            <v>shuttle</v>
          </cell>
          <cell r="O3676">
            <v>4960</v>
          </cell>
        </row>
        <row r="3677">
          <cell r="A3677">
            <v>43266</v>
          </cell>
          <cell r="G3677" t="str">
            <v>shuttle</v>
          </cell>
          <cell r="O3677">
            <v>3932.2</v>
          </cell>
        </row>
        <row r="3678">
          <cell r="A3678">
            <v>43266</v>
          </cell>
          <cell r="G3678" t="str">
            <v>shuttle</v>
          </cell>
          <cell r="O3678">
            <v>3700</v>
          </cell>
        </row>
        <row r="3679">
          <cell r="A3679">
            <v>43266</v>
          </cell>
          <cell r="G3679" t="str">
            <v>shuttle</v>
          </cell>
          <cell r="O3679">
            <v>4127.3999999999996</v>
          </cell>
        </row>
        <row r="3680">
          <cell r="A3680">
            <v>43266</v>
          </cell>
          <cell r="G3680" t="str">
            <v>shuttle</v>
          </cell>
          <cell r="O3680">
            <v>5000</v>
          </cell>
        </row>
        <row r="3681">
          <cell r="A3681">
            <v>43266</v>
          </cell>
          <cell r="G3681" t="str">
            <v>shuttle</v>
          </cell>
          <cell r="O3681">
            <v>4820</v>
          </cell>
        </row>
        <row r="3682">
          <cell r="A3682">
            <v>43266</v>
          </cell>
          <cell r="G3682" t="str">
            <v>shuttle</v>
          </cell>
          <cell r="O3682">
            <v>5600</v>
          </cell>
        </row>
        <row r="3683">
          <cell r="A3683">
            <v>43266</v>
          </cell>
          <cell r="G3683" t="str">
            <v>shuttle</v>
          </cell>
          <cell r="O3683">
            <v>5650</v>
          </cell>
        </row>
        <row r="3684">
          <cell r="A3684">
            <v>43266</v>
          </cell>
          <cell r="G3684" t="str">
            <v>shuttle</v>
          </cell>
          <cell r="O3684">
            <v>5500</v>
          </cell>
        </row>
        <row r="3685">
          <cell r="A3685">
            <v>43266</v>
          </cell>
          <cell r="G3685" t="str">
            <v>shuttle</v>
          </cell>
          <cell r="O3685">
            <v>5007</v>
          </cell>
        </row>
        <row r="3686">
          <cell r="A3686">
            <v>43266</v>
          </cell>
          <cell r="G3686" t="str">
            <v>shuttle</v>
          </cell>
          <cell r="O3686">
            <v>4352</v>
          </cell>
        </row>
        <row r="3687">
          <cell r="A3687">
            <v>43266</v>
          </cell>
          <cell r="G3687" t="str">
            <v>shuttle</v>
          </cell>
          <cell r="O3687">
            <v>6037.4</v>
          </cell>
        </row>
        <row r="3688">
          <cell r="A3688">
            <v>43296</v>
          </cell>
          <cell r="G3688" t="str">
            <v>unit</v>
          </cell>
          <cell r="O3688">
            <v>4099.38</v>
          </cell>
        </row>
        <row r="3689">
          <cell r="A3689">
            <v>43296</v>
          </cell>
          <cell r="G3689" t="str">
            <v>unit</v>
          </cell>
          <cell r="O3689">
            <v>4143</v>
          </cell>
        </row>
        <row r="3690">
          <cell r="A3690">
            <v>43296</v>
          </cell>
          <cell r="G3690" t="str">
            <v>unit</v>
          </cell>
          <cell r="O3690">
            <v>7175</v>
          </cell>
        </row>
        <row r="3691">
          <cell r="A3691">
            <v>43296</v>
          </cell>
          <cell r="G3691" t="str">
            <v>unit</v>
          </cell>
          <cell r="O3691">
            <v>4744.7</v>
          </cell>
        </row>
        <row r="3692">
          <cell r="A3692">
            <v>43296</v>
          </cell>
          <cell r="G3692" t="str">
            <v>unit</v>
          </cell>
          <cell r="O3692">
            <v>6911</v>
          </cell>
        </row>
        <row r="3693">
          <cell r="A3693">
            <v>43296</v>
          </cell>
          <cell r="G3693" t="str">
            <v>unit</v>
          </cell>
          <cell r="O3693">
            <v>5040.25</v>
          </cell>
        </row>
        <row r="3694">
          <cell r="A3694">
            <v>43296</v>
          </cell>
          <cell r="G3694" t="str">
            <v>unit</v>
          </cell>
          <cell r="O3694">
            <v>5433.11</v>
          </cell>
        </row>
        <row r="3695">
          <cell r="A3695">
            <v>43296</v>
          </cell>
          <cell r="G3695" t="str">
            <v>unit</v>
          </cell>
          <cell r="O3695">
            <v>4162.38</v>
          </cell>
        </row>
        <row r="3696">
          <cell r="A3696">
            <v>43296</v>
          </cell>
          <cell r="G3696" t="str">
            <v>unit</v>
          </cell>
          <cell r="O3696">
            <v>6344</v>
          </cell>
        </row>
        <row r="3697">
          <cell r="A3697">
            <v>43296</v>
          </cell>
          <cell r="G3697" t="str">
            <v>unit</v>
          </cell>
          <cell r="O3697">
            <v>2306.9899999999998</v>
          </cell>
        </row>
        <row r="3698">
          <cell r="A3698">
            <v>43296</v>
          </cell>
          <cell r="G3698" t="str">
            <v>unit</v>
          </cell>
          <cell r="O3698">
            <v>5446</v>
          </cell>
        </row>
        <row r="3699">
          <cell r="A3699">
            <v>43296</v>
          </cell>
          <cell r="G3699" t="str">
            <v>unit</v>
          </cell>
          <cell r="O3699">
            <v>4540</v>
          </cell>
        </row>
        <row r="3700">
          <cell r="A3700">
            <v>43296</v>
          </cell>
          <cell r="G3700" t="str">
            <v>unit</v>
          </cell>
          <cell r="O3700">
            <v>3752.98</v>
          </cell>
        </row>
        <row r="3701">
          <cell r="A3701">
            <v>43296</v>
          </cell>
          <cell r="G3701" t="str">
            <v>unit</v>
          </cell>
          <cell r="O3701">
            <v>5746.29</v>
          </cell>
        </row>
        <row r="3702">
          <cell r="A3702">
            <v>43296</v>
          </cell>
          <cell r="G3702" t="str">
            <v>unit</v>
          </cell>
          <cell r="O3702">
            <v>4365.9679999999998</v>
          </cell>
        </row>
        <row r="3703">
          <cell r="A3703">
            <v>43296</v>
          </cell>
          <cell r="G3703" t="str">
            <v>unit</v>
          </cell>
          <cell r="O3703">
            <v>5287</v>
          </cell>
        </row>
        <row r="3704">
          <cell r="A3704">
            <v>43296</v>
          </cell>
          <cell r="G3704" t="str">
            <v>unit</v>
          </cell>
          <cell r="O3704">
            <v>6460</v>
          </cell>
        </row>
        <row r="3705">
          <cell r="A3705">
            <v>43296</v>
          </cell>
          <cell r="G3705" t="str">
            <v>unit</v>
          </cell>
          <cell r="O3705">
            <v>4764</v>
          </cell>
        </row>
        <row r="3706">
          <cell r="A3706">
            <v>43296</v>
          </cell>
          <cell r="G3706" t="str">
            <v>unit</v>
          </cell>
          <cell r="O3706">
            <v>4976.38</v>
          </cell>
        </row>
        <row r="3707">
          <cell r="A3707">
            <v>43296</v>
          </cell>
          <cell r="G3707" t="str">
            <v>shuttle</v>
          </cell>
          <cell r="O3707">
            <v>3953</v>
          </cell>
        </row>
        <row r="3708">
          <cell r="A3708">
            <v>43296</v>
          </cell>
          <cell r="G3708" t="str">
            <v>shuttle</v>
          </cell>
          <cell r="O3708">
            <v>4296</v>
          </cell>
        </row>
        <row r="3709">
          <cell r="A3709">
            <v>43296</v>
          </cell>
          <cell r="G3709" t="str">
            <v>shuttle</v>
          </cell>
          <cell r="O3709">
            <v>5663</v>
          </cell>
        </row>
        <row r="3710">
          <cell r="A3710">
            <v>43296</v>
          </cell>
          <cell r="G3710" t="str">
            <v>shuttle</v>
          </cell>
          <cell r="O3710">
            <v>5611</v>
          </cell>
        </row>
        <row r="3711">
          <cell r="A3711">
            <v>43296</v>
          </cell>
          <cell r="G3711" t="str">
            <v>shuttle</v>
          </cell>
          <cell r="O3711">
            <v>5931</v>
          </cell>
        </row>
        <row r="3712">
          <cell r="A3712">
            <v>43296</v>
          </cell>
          <cell r="G3712" t="str">
            <v>shuttle</v>
          </cell>
          <cell r="O3712">
            <v>6279.77</v>
          </cell>
        </row>
        <row r="3713">
          <cell r="A3713">
            <v>43296</v>
          </cell>
          <cell r="G3713" t="str">
            <v>shuttle</v>
          </cell>
          <cell r="O3713">
            <v>5000</v>
          </cell>
        </row>
        <row r="3714">
          <cell r="A3714">
            <v>43296</v>
          </cell>
          <cell r="G3714" t="str">
            <v>shuttle</v>
          </cell>
          <cell r="O3714">
            <v>4960</v>
          </cell>
        </row>
        <row r="3715">
          <cell r="A3715">
            <v>43296</v>
          </cell>
          <cell r="G3715" t="str">
            <v>shuttle</v>
          </cell>
          <cell r="O3715">
            <v>3962.38</v>
          </cell>
        </row>
        <row r="3716">
          <cell r="A3716">
            <v>43296</v>
          </cell>
          <cell r="G3716" t="str">
            <v>shuttle</v>
          </cell>
          <cell r="O3716">
            <v>3700</v>
          </cell>
        </row>
        <row r="3717">
          <cell r="A3717">
            <v>43296</v>
          </cell>
          <cell r="G3717" t="str">
            <v>shuttle</v>
          </cell>
          <cell r="O3717">
            <v>4151.01</v>
          </cell>
        </row>
        <row r="3718">
          <cell r="A3718">
            <v>43296</v>
          </cell>
          <cell r="G3718" t="str">
            <v>shuttle</v>
          </cell>
          <cell r="O3718">
            <v>5000</v>
          </cell>
        </row>
        <row r="3719">
          <cell r="A3719">
            <v>43296</v>
          </cell>
          <cell r="G3719" t="str">
            <v>shuttle</v>
          </cell>
          <cell r="O3719">
            <v>4820</v>
          </cell>
        </row>
        <row r="3720">
          <cell r="A3720">
            <v>43296</v>
          </cell>
          <cell r="G3720" t="str">
            <v>shuttle</v>
          </cell>
          <cell r="O3720">
            <v>5600</v>
          </cell>
        </row>
        <row r="3721">
          <cell r="A3721">
            <v>43296</v>
          </cell>
          <cell r="G3721" t="str">
            <v>shuttle</v>
          </cell>
          <cell r="O3721">
            <v>5650</v>
          </cell>
        </row>
        <row r="3722">
          <cell r="A3722">
            <v>43296</v>
          </cell>
          <cell r="G3722" t="str">
            <v>shuttle</v>
          </cell>
          <cell r="O3722">
            <v>5500</v>
          </cell>
        </row>
        <row r="3723">
          <cell r="A3723">
            <v>43296</v>
          </cell>
          <cell r="G3723" t="str">
            <v>shuttle</v>
          </cell>
          <cell r="O3723">
            <v>5041.8</v>
          </cell>
        </row>
        <row r="3724">
          <cell r="A3724">
            <v>43296</v>
          </cell>
          <cell r="G3724" t="str">
            <v>shuttle</v>
          </cell>
          <cell r="O3724">
            <v>4352</v>
          </cell>
        </row>
        <row r="3725">
          <cell r="A3725">
            <v>43296</v>
          </cell>
          <cell r="G3725" t="str">
            <v>shuttle</v>
          </cell>
          <cell r="O3725">
            <v>6086.51</v>
          </cell>
        </row>
        <row r="3726">
          <cell r="A3726">
            <v>43327</v>
          </cell>
          <cell r="G3726" t="str">
            <v>unit</v>
          </cell>
          <cell r="O3726">
            <v>4104.4399999999996</v>
          </cell>
        </row>
        <row r="3727">
          <cell r="A3727">
            <v>43327</v>
          </cell>
          <cell r="G3727" t="str">
            <v>unit</v>
          </cell>
          <cell r="O3727">
            <v>4268</v>
          </cell>
        </row>
        <row r="3728">
          <cell r="A3728">
            <v>43327</v>
          </cell>
          <cell r="G3728" t="str">
            <v>unit</v>
          </cell>
          <cell r="O3728">
            <v>7175</v>
          </cell>
        </row>
        <row r="3729">
          <cell r="A3729">
            <v>43327</v>
          </cell>
          <cell r="G3729" t="str">
            <v>unit</v>
          </cell>
          <cell r="O3729">
            <v>4753.6000000000004</v>
          </cell>
        </row>
        <row r="3730">
          <cell r="A3730">
            <v>43327</v>
          </cell>
          <cell r="G3730" t="str">
            <v>unit</v>
          </cell>
          <cell r="O3730">
            <v>6911</v>
          </cell>
        </row>
        <row r="3731">
          <cell r="A3731">
            <v>43327</v>
          </cell>
          <cell r="G3731" t="str">
            <v>unit</v>
          </cell>
          <cell r="O3731">
            <v>5050</v>
          </cell>
        </row>
        <row r="3732">
          <cell r="A3732">
            <v>43327</v>
          </cell>
          <cell r="G3732" t="str">
            <v>unit</v>
          </cell>
          <cell r="O3732">
            <v>5446.68</v>
          </cell>
        </row>
        <row r="3733">
          <cell r="A3733">
            <v>43327</v>
          </cell>
          <cell r="G3733" t="str">
            <v>unit</v>
          </cell>
          <cell r="O3733">
            <v>4172.4399999999996</v>
          </cell>
        </row>
        <row r="3734">
          <cell r="A3734">
            <v>43327</v>
          </cell>
          <cell r="G3734" t="str">
            <v>unit</v>
          </cell>
          <cell r="O3734">
            <v>6344</v>
          </cell>
        </row>
        <row r="3735">
          <cell r="A3735">
            <v>43327</v>
          </cell>
          <cell r="G3735" t="str">
            <v>unit</v>
          </cell>
          <cell r="O3735">
            <v>2309.12</v>
          </cell>
        </row>
        <row r="3736">
          <cell r="A3736">
            <v>43327</v>
          </cell>
          <cell r="G3736" t="str">
            <v>unit</v>
          </cell>
          <cell r="O3736">
            <v>5446</v>
          </cell>
        </row>
        <row r="3737">
          <cell r="A3737">
            <v>43327</v>
          </cell>
          <cell r="G3737" t="str">
            <v>unit</v>
          </cell>
          <cell r="O3737">
            <v>4540</v>
          </cell>
        </row>
        <row r="3738">
          <cell r="A3738">
            <v>43327</v>
          </cell>
          <cell r="G3738" t="str">
            <v>unit</v>
          </cell>
          <cell r="O3738">
            <v>3759.24</v>
          </cell>
        </row>
        <row r="3739">
          <cell r="A3739">
            <v>43327</v>
          </cell>
          <cell r="G3739" t="str">
            <v>unit</v>
          </cell>
          <cell r="O3739">
            <v>5764.52</v>
          </cell>
        </row>
        <row r="3740">
          <cell r="A3740">
            <v>43327</v>
          </cell>
          <cell r="G3740" t="str">
            <v>unit</v>
          </cell>
          <cell r="O3740">
            <v>4365.9679999999998</v>
          </cell>
        </row>
        <row r="3741">
          <cell r="A3741">
            <v>43327</v>
          </cell>
          <cell r="G3741" t="str">
            <v>unit</v>
          </cell>
          <cell r="O3741">
            <v>5287</v>
          </cell>
        </row>
        <row r="3742">
          <cell r="A3742">
            <v>43327</v>
          </cell>
          <cell r="G3742" t="str">
            <v>unit</v>
          </cell>
          <cell r="O3742">
            <v>6460</v>
          </cell>
        </row>
        <row r="3743">
          <cell r="A3743">
            <v>43327</v>
          </cell>
          <cell r="G3743" t="str">
            <v>unit</v>
          </cell>
          <cell r="O3743">
            <v>4764</v>
          </cell>
        </row>
        <row r="3744">
          <cell r="A3744">
            <v>43327</v>
          </cell>
          <cell r="G3744" t="str">
            <v>unit</v>
          </cell>
          <cell r="O3744">
            <v>4986.4399999999996</v>
          </cell>
        </row>
        <row r="3745">
          <cell r="A3745">
            <v>43327</v>
          </cell>
          <cell r="G3745" t="str">
            <v>shuttle</v>
          </cell>
          <cell r="O3745">
            <v>4078</v>
          </cell>
        </row>
        <row r="3746">
          <cell r="A3746">
            <v>43327</v>
          </cell>
          <cell r="G3746" t="str">
            <v>shuttle</v>
          </cell>
          <cell r="O3746">
            <v>4296</v>
          </cell>
        </row>
        <row r="3747">
          <cell r="A3747">
            <v>43327</v>
          </cell>
          <cell r="G3747" t="str">
            <v>shuttle</v>
          </cell>
          <cell r="O3747">
            <v>5663</v>
          </cell>
        </row>
        <row r="3748">
          <cell r="A3748">
            <v>43327</v>
          </cell>
          <cell r="G3748" t="str">
            <v>shuttle</v>
          </cell>
          <cell r="O3748">
            <v>5736</v>
          </cell>
        </row>
        <row r="3749">
          <cell r="A3749">
            <v>43327</v>
          </cell>
          <cell r="G3749" t="str">
            <v>shuttle</v>
          </cell>
          <cell r="O3749">
            <v>6056</v>
          </cell>
        </row>
        <row r="3750">
          <cell r="A3750">
            <v>43327</v>
          </cell>
          <cell r="G3750" t="str">
            <v>shuttle</v>
          </cell>
          <cell r="O3750">
            <v>6295.76</v>
          </cell>
        </row>
        <row r="3751">
          <cell r="A3751">
            <v>43327</v>
          </cell>
          <cell r="G3751" t="str">
            <v>shuttle</v>
          </cell>
          <cell r="O3751">
            <v>5000</v>
          </cell>
        </row>
        <row r="3752">
          <cell r="A3752">
            <v>43327</v>
          </cell>
          <cell r="G3752" t="str">
            <v>shuttle</v>
          </cell>
          <cell r="O3752">
            <v>4960</v>
          </cell>
        </row>
        <row r="3753">
          <cell r="A3753">
            <v>43327</v>
          </cell>
          <cell r="G3753" t="str">
            <v>shuttle</v>
          </cell>
          <cell r="O3753">
            <v>3972.44</v>
          </cell>
        </row>
        <row r="3754">
          <cell r="A3754">
            <v>43327</v>
          </cell>
          <cell r="G3754" t="str">
            <v>shuttle</v>
          </cell>
          <cell r="O3754">
            <v>3700</v>
          </cell>
        </row>
        <row r="3755">
          <cell r="A3755">
            <v>43327</v>
          </cell>
          <cell r="G3755" t="str">
            <v>shuttle</v>
          </cell>
          <cell r="O3755">
            <v>4158.88</v>
          </cell>
        </row>
        <row r="3756">
          <cell r="A3756">
            <v>43327</v>
          </cell>
          <cell r="G3756" t="str">
            <v>shuttle</v>
          </cell>
          <cell r="O3756">
            <v>5000</v>
          </cell>
        </row>
        <row r="3757">
          <cell r="A3757">
            <v>43327</v>
          </cell>
          <cell r="G3757" t="str">
            <v>shuttle</v>
          </cell>
          <cell r="O3757">
            <v>4820</v>
          </cell>
        </row>
        <row r="3758">
          <cell r="A3758">
            <v>43327</v>
          </cell>
          <cell r="G3758" t="str">
            <v>shuttle</v>
          </cell>
          <cell r="O3758">
            <v>5600</v>
          </cell>
        </row>
        <row r="3759">
          <cell r="A3759">
            <v>43327</v>
          </cell>
          <cell r="G3759" t="str">
            <v>shuttle</v>
          </cell>
          <cell r="O3759">
            <v>5650</v>
          </cell>
        </row>
        <row r="3760">
          <cell r="A3760">
            <v>43327</v>
          </cell>
          <cell r="G3760" t="str">
            <v>shuttle</v>
          </cell>
          <cell r="O3760">
            <v>5500</v>
          </cell>
        </row>
        <row r="3761">
          <cell r="A3761">
            <v>43327</v>
          </cell>
          <cell r="G3761" t="str">
            <v>shuttle</v>
          </cell>
          <cell r="O3761">
            <v>5053.3999999999996</v>
          </cell>
        </row>
        <row r="3762">
          <cell r="A3762">
            <v>43327</v>
          </cell>
          <cell r="G3762" t="str">
            <v>shuttle</v>
          </cell>
          <cell r="O3762">
            <v>4352</v>
          </cell>
        </row>
        <row r="3763">
          <cell r="A3763">
            <v>43327</v>
          </cell>
          <cell r="G3763" t="str">
            <v>shuttle</v>
          </cell>
          <cell r="O3763">
            <v>6102.88</v>
          </cell>
        </row>
        <row r="3764">
          <cell r="A3764">
            <v>43358</v>
          </cell>
          <cell r="G3764" t="str">
            <v>unit</v>
          </cell>
          <cell r="O3764">
            <v>4099.38</v>
          </cell>
        </row>
        <row r="3765">
          <cell r="A3765">
            <v>43358</v>
          </cell>
          <cell r="G3765" t="str">
            <v>unit</v>
          </cell>
          <cell r="O3765">
            <v>4268</v>
          </cell>
        </row>
        <row r="3766">
          <cell r="A3766">
            <v>43358</v>
          </cell>
          <cell r="G3766" t="str">
            <v>unit</v>
          </cell>
          <cell r="O3766">
            <v>7175</v>
          </cell>
        </row>
        <row r="3767">
          <cell r="A3767">
            <v>43358</v>
          </cell>
          <cell r="G3767" t="str">
            <v>unit</v>
          </cell>
          <cell r="O3767">
            <v>4744.7</v>
          </cell>
        </row>
        <row r="3768">
          <cell r="A3768">
            <v>43358</v>
          </cell>
          <cell r="G3768" t="str">
            <v>unit</v>
          </cell>
          <cell r="O3768">
            <v>6911</v>
          </cell>
        </row>
        <row r="3769">
          <cell r="A3769">
            <v>43358</v>
          </cell>
          <cell r="G3769" t="str">
            <v>unit</v>
          </cell>
          <cell r="O3769">
            <v>5040.25</v>
          </cell>
        </row>
        <row r="3770">
          <cell r="A3770">
            <v>43358</v>
          </cell>
          <cell r="G3770" t="str">
            <v>unit</v>
          </cell>
          <cell r="O3770">
            <v>5433.11</v>
          </cell>
        </row>
        <row r="3771">
          <cell r="A3771">
            <v>43358</v>
          </cell>
          <cell r="G3771" t="str">
            <v>unit</v>
          </cell>
          <cell r="O3771">
            <v>4162.38</v>
          </cell>
        </row>
        <row r="3772">
          <cell r="A3772">
            <v>43358</v>
          </cell>
          <cell r="G3772" t="str">
            <v>unit</v>
          </cell>
          <cell r="O3772">
            <v>6344</v>
          </cell>
        </row>
        <row r="3773">
          <cell r="A3773">
            <v>43358</v>
          </cell>
          <cell r="G3773" t="str">
            <v>unit</v>
          </cell>
          <cell r="O3773">
            <v>2306.9899999999998</v>
          </cell>
        </row>
        <row r="3774">
          <cell r="A3774">
            <v>43358</v>
          </cell>
          <cell r="G3774" t="str">
            <v>unit</v>
          </cell>
          <cell r="O3774">
            <v>5446</v>
          </cell>
        </row>
        <row r="3775">
          <cell r="A3775">
            <v>43358</v>
          </cell>
          <cell r="G3775" t="str">
            <v>unit</v>
          </cell>
          <cell r="O3775">
            <v>4540</v>
          </cell>
        </row>
        <row r="3776">
          <cell r="A3776">
            <v>43358</v>
          </cell>
          <cell r="G3776" t="str">
            <v>unit</v>
          </cell>
          <cell r="O3776">
            <v>3752.98</v>
          </cell>
        </row>
        <row r="3777">
          <cell r="A3777">
            <v>43358</v>
          </cell>
          <cell r="G3777" t="str">
            <v>unit</v>
          </cell>
          <cell r="O3777">
            <v>5746.29</v>
          </cell>
        </row>
        <row r="3778">
          <cell r="A3778">
            <v>43358</v>
          </cell>
          <cell r="G3778" t="str">
            <v>unit</v>
          </cell>
          <cell r="O3778">
            <v>4365.9679999999998</v>
          </cell>
        </row>
        <row r="3779">
          <cell r="A3779">
            <v>43358</v>
          </cell>
          <cell r="G3779" t="str">
            <v>unit</v>
          </cell>
          <cell r="O3779">
            <v>5287</v>
          </cell>
        </row>
        <row r="3780">
          <cell r="A3780">
            <v>43358</v>
          </cell>
          <cell r="G3780" t="str">
            <v>unit</v>
          </cell>
          <cell r="O3780">
            <v>6460</v>
          </cell>
        </row>
        <row r="3781">
          <cell r="A3781">
            <v>43358</v>
          </cell>
          <cell r="G3781" t="str">
            <v>unit</v>
          </cell>
          <cell r="O3781">
            <v>4764</v>
          </cell>
        </row>
        <row r="3782">
          <cell r="A3782">
            <v>43358</v>
          </cell>
          <cell r="G3782" t="str">
            <v>unit</v>
          </cell>
          <cell r="O3782">
            <v>4976.38</v>
          </cell>
        </row>
        <row r="3783">
          <cell r="A3783">
            <v>43358</v>
          </cell>
          <cell r="G3783" t="str">
            <v>shuttle</v>
          </cell>
          <cell r="O3783">
            <v>4078</v>
          </cell>
        </row>
        <row r="3784">
          <cell r="A3784">
            <v>43358</v>
          </cell>
          <cell r="G3784" t="str">
            <v>shuttle</v>
          </cell>
          <cell r="O3784">
            <v>4296</v>
          </cell>
        </row>
        <row r="3785">
          <cell r="A3785">
            <v>43358</v>
          </cell>
          <cell r="G3785" t="str">
            <v>shuttle</v>
          </cell>
          <cell r="O3785">
            <v>5663</v>
          </cell>
        </row>
        <row r="3786">
          <cell r="A3786">
            <v>43358</v>
          </cell>
          <cell r="G3786" t="str">
            <v>shuttle</v>
          </cell>
          <cell r="O3786">
            <v>5736</v>
          </cell>
        </row>
        <row r="3787">
          <cell r="A3787">
            <v>43358</v>
          </cell>
          <cell r="G3787" t="str">
            <v>shuttle</v>
          </cell>
          <cell r="O3787">
            <v>6056</v>
          </cell>
        </row>
        <row r="3788">
          <cell r="A3788">
            <v>43358</v>
          </cell>
          <cell r="G3788" t="str">
            <v>shuttle</v>
          </cell>
          <cell r="O3788">
            <v>6279.77</v>
          </cell>
        </row>
        <row r="3789">
          <cell r="A3789">
            <v>43358</v>
          </cell>
          <cell r="G3789" t="str">
            <v>shuttle</v>
          </cell>
          <cell r="O3789">
            <v>5000</v>
          </cell>
        </row>
        <row r="3790">
          <cell r="A3790">
            <v>43358</v>
          </cell>
          <cell r="G3790" t="str">
            <v>shuttle</v>
          </cell>
          <cell r="O3790">
            <v>4960</v>
          </cell>
        </row>
        <row r="3791">
          <cell r="A3791">
            <v>43358</v>
          </cell>
          <cell r="G3791" t="str">
            <v>shuttle</v>
          </cell>
          <cell r="O3791">
            <v>3962.38</v>
          </cell>
        </row>
        <row r="3792">
          <cell r="A3792">
            <v>43358</v>
          </cell>
          <cell r="G3792" t="str">
            <v>shuttle</v>
          </cell>
          <cell r="O3792">
            <v>3700</v>
          </cell>
        </row>
        <row r="3793">
          <cell r="A3793">
            <v>43358</v>
          </cell>
          <cell r="G3793" t="str">
            <v>shuttle</v>
          </cell>
          <cell r="O3793">
            <v>4151.01</v>
          </cell>
        </row>
        <row r="3794">
          <cell r="A3794">
            <v>43358</v>
          </cell>
          <cell r="G3794" t="str">
            <v>shuttle</v>
          </cell>
          <cell r="O3794">
            <v>5000</v>
          </cell>
        </row>
        <row r="3795">
          <cell r="A3795">
            <v>43358</v>
          </cell>
          <cell r="G3795" t="str">
            <v>shuttle</v>
          </cell>
          <cell r="O3795">
            <v>4820</v>
          </cell>
        </row>
        <row r="3796">
          <cell r="A3796">
            <v>43358</v>
          </cell>
          <cell r="G3796" t="str">
            <v>shuttle</v>
          </cell>
          <cell r="O3796">
            <v>5750</v>
          </cell>
        </row>
        <row r="3797">
          <cell r="A3797">
            <v>43358</v>
          </cell>
          <cell r="G3797" t="str">
            <v>shuttle</v>
          </cell>
          <cell r="O3797">
            <v>5800</v>
          </cell>
        </row>
        <row r="3798">
          <cell r="A3798">
            <v>43358</v>
          </cell>
          <cell r="G3798" t="str">
            <v>shuttle</v>
          </cell>
          <cell r="O3798">
            <v>5650</v>
          </cell>
        </row>
        <row r="3799">
          <cell r="A3799">
            <v>43358</v>
          </cell>
          <cell r="G3799" t="str">
            <v>shuttle</v>
          </cell>
          <cell r="O3799">
            <v>5041.8</v>
          </cell>
        </row>
        <row r="3800">
          <cell r="A3800">
            <v>43358</v>
          </cell>
          <cell r="G3800" t="str">
            <v>shuttle</v>
          </cell>
          <cell r="O3800">
            <v>4352</v>
          </cell>
        </row>
        <row r="3801">
          <cell r="A3801">
            <v>43358</v>
          </cell>
          <cell r="G3801" t="str">
            <v>shuttle</v>
          </cell>
          <cell r="O3801">
            <v>6086.51</v>
          </cell>
        </row>
        <row r="3802">
          <cell r="A3802">
            <v>43388</v>
          </cell>
          <cell r="G3802" t="str">
            <v>unit</v>
          </cell>
          <cell r="O3802">
            <v>4104.4399999999996</v>
          </cell>
        </row>
        <row r="3803">
          <cell r="A3803">
            <v>43388</v>
          </cell>
          <cell r="G3803" t="str">
            <v>unit</v>
          </cell>
          <cell r="O3803">
            <v>4268</v>
          </cell>
        </row>
        <row r="3804">
          <cell r="A3804">
            <v>43388</v>
          </cell>
          <cell r="G3804" t="str">
            <v>unit</v>
          </cell>
          <cell r="O3804">
            <v>7175</v>
          </cell>
        </row>
        <row r="3805">
          <cell r="A3805">
            <v>43388</v>
          </cell>
          <cell r="G3805" t="str">
            <v>unit</v>
          </cell>
          <cell r="O3805">
            <v>4753.6000000000004</v>
          </cell>
        </row>
        <row r="3806">
          <cell r="A3806">
            <v>43388</v>
          </cell>
          <cell r="G3806" t="str">
            <v>unit</v>
          </cell>
          <cell r="O3806">
            <v>6911</v>
          </cell>
        </row>
        <row r="3807">
          <cell r="A3807">
            <v>43388</v>
          </cell>
          <cell r="G3807" t="str">
            <v>unit</v>
          </cell>
          <cell r="O3807">
            <v>5050</v>
          </cell>
        </row>
        <row r="3808">
          <cell r="A3808">
            <v>43388</v>
          </cell>
          <cell r="G3808" t="str">
            <v>unit</v>
          </cell>
          <cell r="O3808">
            <v>5446.68</v>
          </cell>
        </row>
        <row r="3809">
          <cell r="A3809">
            <v>43388</v>
          </cell>
          <cell r="G3809" t="str">
            <v>unit</v>
          </cell>
          <cell r="O3809">
            <v>4241.4399999999996</v>
          </cell>
        </row>
        <row r="3810">
          <cell r="A3810">
            <v>43388</v>
          </cell>
          <cell r="G3810" t="str">
            <v>unit</v>
          </cell>
          <cell r="O3810">
            <v>6581</v>
          </cell>
        </row>
        <row r="3811">
          <cell r="A3811">
            <v>43388</v>
          </cell>
          <cell r="G3811" t="str">
            <v>unit</v>
          </cell>
          <cell r="O3811">
            <v>2309.12</v>
          </cell>
        </row>
        <row r="3812">
          <cell r="A3812">
            <v>43388</v>
          </cell>
          <cell r="G3812" t="str">
            <v>unit</v>
          </cell>
          <cell r="O3812">
            <v>5646</v>
          </cell>
        </row>
        <row r="3813">
          <cell r="A3813">
            <v>43388</v>
          </cell>
          <cell r="G3813" t="str">
            <v>unit</v>
          </cell>
          <cell r="O3813">
            <v>4704</v>
          </cell>
        </row>
        <row r="3814">
          <cell r="A3814">
            <v>43388</v>
          </cell>
          <cell r="G3814" t="str">
            <v>unit</v>
          </cell>
          <cell r="O3814">
            <v>4010.24</v>
          </cell>
        </row>
        <row r="3815">
          <cell r="A3815">
            <v>43388</v>
          </cell>
          <cell r="G3815" t="str">
            <v>unit</v>
          </cell>
          <cell r="O3815">
            <v>6157.52</v>
          </cell>
        </row>
        <row r="3816">
          <cell r="A3816">
            <v>43388</v>
          </cell>
          <cell r="G3816" t="str">
            <v>unit</v>
          </cell>
          <cell r="O3816">
            <v>4358.6890999999996</v>
          </cell>
        </row>
        <row r="3817">
          <cell r="A3817">
            <v>43388</v>
          </cell>
          <cell r="G3817" t="str">
            <v>unit</v>
          </cell>
          <cell r="O3817">
            <v>5459</v>
          </cell>
        </row>
        <row r="3818">
          <cell r="A3818">
            <v>43388</v>
          </cell>
          <cell r="G3818" t="str">
            <v>unit</v>
          </cell>
          <cell r="O3818">
            <v>6698</v>
          </cell>
        </row>
        <row r="3819">
          <cell r="A3819">
            <v>43388</v>
          </cell>
          <cell r="G3819" t="str">
            <v>unit</v>
          </cell>
          <cell r="O3819">
            <v>4937</v>
          </cell>
        </row>
        <row r="3820">
          <cell r="A3820">
            <v>43388</v>
          </cell>
          <cell r="G3820" t="str">
            <v>unit</v>
          </cell>
          <cell r="O3820">
            <v>4986.4399999999996</v>
          </cell>
        </row>
        <row r="3821">
          <cell r="A3821">
            <v>43388</v>
          </cell>
          <cell r="G3821" t="str">
            <v>shuttle</v>
          </cell>
          <cell r="O3821">
            <v>4078</v>
          </cell>
        </row>
        <row r="3822">
          <cell r="A3822">
            <v>43388</v>
          </cell>
          <cell r="G3822" t="str">
            <v>shuttle</v>
          </cell>
          <cell r="O3822">
            <v>4296</v>
          </cell>
        </row>
        <row r="3823">
          <cell r="A3823">
            <v>43388</v>
          </cell>
          <cell r="G3823" t="str">
            <v>shuttle</v>
          </cell>
          <cell r="O3823">
            <v>5896</v>
          </cell>
        </row>
        <row r="3824">
          <cell r="A3824">
            <v>43388</v>
          </cell>
          <cell r="G3824" t="str">
            <v>shuttle</v>
          </cell>
          <cell r="O3824">
            <v>5736</v>
          </cell>
        </row>
        <row r="3825">
          <cell r="A3825">
            <v>43388</v>
          </cell>
          <cell r="G3825" t="str">
            <v>shuttle</v>
          </cell>
          <cell r="O3825">
            <v>6056</v>
          </cell>
        </row>
        <row r="3826">
          <cell r="A3826">
            <v>43388</v>
          </cell>
          <cell r="G3826" t="str">
            <v>shuttle</v>
          </cell>
          <cell r="O3826">
            <v>6295.76</v>
          </cell>
        </row>
        <row r="3827">
          <cell r="A3827">
            <v>43388</v>
          </cell>
          <cell r="G3827" t="str">
            <v>shuttle</v>
          </cell>
          <cell r="O3827">
            <v>5180</v>
          </cell>
        </row>
        <row r="3828">
          <cell r="A3828">
            <v>43388</v>
          </cell>
          <cell r="G3828" t="str">
            <v>shuttle</v>
          </cell>
          <cell r="O3828">
            <v>5140</v>
          </cell>
        </row>
        <row r="3829">
          <cell r="A3829">
            <v>43388</v>
          </cell>
          <cell r="G3829" t="str">
            <v>shuttle</v>
          </cell>
          <cell r="O3829">
            <v>4041.44</v>
          </cell>
        </row>
        <row r="3830">
          <cell r="A3830">
            <v>43388</v>
          </cell>
          <cell r="G3830" t="str">
            <v>shuttle</v>
          </cell>
          <cell r="O3830">
            <v>3880</v>
          </cell>
        </row>
        <row r="3831">
          <cell r="A3831">
            <v>43388</v>
          </cell>
          <cell r="G3831" t="str">
            <v>shuttle</v>
          </cell>
          <cell r="O3831">
            <v>4248.88</v>
          </cell>
        </row>
        <row r="3832">
          <cell r="A3832">
            <v>43388</v>
          </cell>
          <cell r="G3832" t="str">
            <v>shuttle</v>
          </cell>
          <cell r="O3832">
            <v>5180</v>
          </cell>
        </row>
        <row r="3833">
          <cell r="A3833">
            <v>43388</v>
          </cell>
          <cell r="G3833" t="str">
            <v>shuttle</v>
          </cell>
          <cell r="O3833">
            <v>5000</v>
          </cell>
        </row>
        <row r="3834">
          <cell r="A3834">
            <v>43388</v>
          </cell>
          <cell r="G3834" t="str">
            <v>shuttle</v>
          </cell>
          <cell r="O3834">
            <v>5750</v>
          </cell>
        </row>
        <row r="3835">
          <cell r="A3835">
            <v>43388</v>
          </cell>
          <cell r="G3835" t="str">
            <v>shuttle</v>
          </cell>
          <cell r="O3835">
            <v>5800</v>
          </cell>
        </row>
        <row r="3836">
          <cell r="A3836">
            <v>43388</v>
          </cell>
          <cell r="G3836" t="str">
            <v>shuttle</v>
          </cell>
          <cell r="O3836">
            <v>5650</v>
          </cell>
        </row>
        <row r="3837">
          <cell r="A3837">
            <v>43388</v>
          </cell>
          <cell r="G3837" t="str">
            <v>shuttle</v>
          </cell>
          <cell r="O3837">
            <v>5053.3999999999996</v>
          </cell>
        </row>
        <row r="3838">
          <cell r="A3838">
            <v>43388</v>
          </cell>
          <cell r="G3838" t="str">
            <v>shuttle</v>
          </cell>
          <cell r="O3838">
            <v>4634</v>
          </cell>
        </row>
        <row r="3839">
          <cell r="A3839">
            <v>43388</v>
          </cell>
          <cell r="G3839" t="str">
            <v>shuttle</v>
          </cell>
          <cell r="O3839">
            <v>6102.88</v>
          </cell>
        </row>
        <row r="3840">
          <cell r="A3840">
            <v>43419</v>
          </cell>
          <cell r="G3840" t="str">
            <v>unit</v>
          </cell>
          <cell r="O3840">
            <v>4104.4399999999996</v>
          </cell>
        </row>
        <row r="3841">
          <cell r="A3841">
            <v>43419</v>
          </cell>
          <cell r="G3841" t="str">
            <v>unit</v>
          </cell>
          <cell r="O3841">
            <v>4268</v>
          </cell>
        </row>
        <row r="3842">
          <cell r="A3842">
            <v>43419</v>
          </cell>
          <cell r="G3842" t="str">
            <v>unit</v>
          </cell>
          <cell r="O3842">
            <v>7175</v>
          </cell>
        </row>
        <row r="3843">
          <cell r="A3843">
            <v>43419</v>
          </cell>
          <cell r="G3843" t="str">
            <v>unit</v>
          </cell>
          <cell r="O3843">
            <v>4753.6000000000004</v>
          </cell>
        </row>
        <row r="3844">
          <cell r="A3844">
            <v>43419</v>
          </cell>
          <cell r="G3844" t="str">
            <v>unit</v>
          </cell>
          <cell r="O3844">
            <v>6911</v>
          </cell>
        </row>
        <row r="3845">
          <cell r="A3845">
            <v>43419</v>
          </cell>
          <cell r="G3845" t="str">
            <v>unit</v>
          </cell>
          <cell r="O3845">
            <v>5050</v>
          </cell>
        </row>
        <row r="3846">
          <cell r="A3846">
            <v>43419</v>
          </cell>
          <cell r="G3846" t="str">
            <v>unit</v>
          </cell>
          <cell r="O3846">
            <v>5446.68</v>
          </cell>
        </row>
        <row r="3847">
          <cell r="A3847">
            <v>43419</v>
          </cell>
          <cell r="G3847" t="str">
            <v>unit</v>
          </cell>
          <cell r="O3847">
            <v>4241.4399999999996</v>
          </cell>
        </row>
        <row r="3848">
          <cell r="A3848">
            <v>43419</v>
          </cell>
          <cell r="G3848" t="str">
            <v>unit</v>
          </cell>
          <cell r="O3848">
            <v>6581</v>
          </cell>
        </row>
        <row r="3849">
          <cell r="A3849">
            <v>43419</v>
          </cell>
          <cell r="G3849" t="str">
            <v>unit</v>
          </cell>
          <cell r="O3849">
            <v>2309.12</v>
          </cell>
        </row>
        <row r="3850">
          <cell r="A3850">
            <v>43419</v>
          </cell>
          <cell r="G3850" t="str">
            <v>unit</v>
          </cell>
          <cell r="O3850">
            <v>5646</v>
          </cell>
        </row>
        <row r="3851">
          <cell r="A3851">
            <v>43419</v>
          </cell>
          <cell r="G3851" t="str">
            <v>unit</v>
          </cell>
          <cell r="O3851">
            <v>4704</v>
          </cell>
        </row>
        <row r="3852">
          <cell r="A3852">
            <v>43419</v>
          </cell>
          <cell r="G3852" t="str">
            <v>unit</v>
          </cell>
          <cell r="O3852">
            <v>4010.24</v>
          </cell>
        </row>
        <row r="3853">
          <cell r="A3853">
            <v>43419</v>
          </cell>
          <cell r="G3853" t="str">
            <v>unit</v>
          </cell>
          <cell r="O3853">
            <v>6157.52</v>
          </cell>
        </row>
        <row r="3854">
          <cell r="A3854">
            <v>43419</v>
          </cell>
          <cell r="G3854" t="str">
            <v>unit</v>
          </cell>
          <cell r="O3854">
            <v>4373.3746000000001</v>
          </cell>
        </row>
        <row r="3855">
          <cell r="A3855">
            <v>43419</v>
          </cell>
          <cell r="G3855" t="str">
            <v>unit</v>
          </cell>
          <cell r="O3855">
            <v>5459</v>
          </cell>
        </row>
        <row r="3856">
          <cell r="A3856">
            <v>43419</v>
          </cell>
          <cell r="G3856" t="str">
            <v>unit</v>
          </cell>
          <cell r="O3856">
            <v>6698</v>
          </cell>
        </row>
        <row r="3857">
          <cell r="A3857">
            <v>43419</v>
          </cell>
          <cell r="G3857" t="str">
            <v>unit</v>
          </cell>
          <cell r="O3857">
            <v>4937</v>
          </cell>
        </row>
        <row r="3858">
          <cell r="A3858">
            <v>43419</v>
          </cell>
          <cell r="G3858" t="str">
            <v>unit</v>
          </cell>
          <cell r="O3858">
            <v>4986.4399999999996</v>
          </cell>
        </row>
        <row r="3859">
          <cell r="A3859">
            <v>43419</v>
          </cell>
          <cell r="G3859" t="str">
            <v>shuttle</v>
          </cell>
          <cell r="O3859">
            <v>4078</v>
          </cell>
        </row>
        <row r="3860">
          <cell r="A3860">
            <v>43419</v>
          </cell>
          <cell r="G3860" t="str">
            <v>shuttle</v>
          </cell>
          <cell r="O3860">
            <v>4296</v>
          </cell>
        </row>
        <row r="3861">
          <cell r="A3861">
            <v>43419</v>
          </cell>
          <cell r="G3861" t="str">
            <v>shuttle</v>
          </cell>
          <cell r="O3861">
            <v>5896</v>
          </cell>
        </row>
        <row r="3862">
          <cell r="A3862">
            <v>43419</v>
          </cell>
          <cell r="G3862" t="str">
            <v>shuttle</v>
          </cell>
          <cell r="O3862">
            <v>5736</v>
          </cell>
        </row>
        <row r="3863">
          <cell r="A3863">
            <v>43419</v>
          </cell>
          <cell r="G3863" t="str">
            <v>shuttle</v>
          </cell>
          <cell r="O3863">
            <v>6056</v>
          </cell>
        </row>
        <row r="3864">
          <cell r="A3864">
            <v>43419</v>
          </cell>
          <cell r="G3864" t="str">
            <v>shuttle</v>
          </cell>
          <cell r="O3864">
            <v>6295.76</v>
          </cell>
        </row>
        <row r="3865">
          <cell r="A3865">
            <v>43419</v>
          </cell>
          <cell r="G3865" t="str">
            <v>shuttle</v>
          </cell>
          <cell r="O3865">
            <v>5180</v>
          </cell>
        </row>
        <row r="3866">
          <cell r="A3866">
            <v>43419</v>
          </cell>
          <cell r="G3866" t="str">
            <v>shuttle</v>
          </cell>
          <cell r="O3866">
            <v>5140</v>
          </cell>
        </row>
        <row r="3867">
          <cell r="A3867">
            <v>43419</v>
          </cell>
          <cell r="G3867" t="str">
            <v>shuttle</v>
          </cell>
          <cell r="O3867">
            <v>4041.44</v>
          </cell>
        </row>
        <row r="3868">
          <cell r="A3868">
            <v>43419</v>
          </cell>
          <cell r="G3868" t="str">
            <v>shuttle</v>
          </cell>
          <cell r="O3868">
            <v>3880</v>
          </cell>
        </row>
        <row r="3869">
          <cell r="A3869">
            <v>43419</v>
          </cell>
          <cell r="G3869" t="str">
            <v>shuttle</v>
          </cell>
          <cell r="O3869">
            <v>4248.88</v>
          </cell>
        </row>
        <row r="3870">
          <cell r="A3870">
            <v>43419</v>
          </cell>
          <cell r="G3870" t="str">
            <v>shuttle</v>
          </cell>
          <cell r="O3870">
            <v>5180</v>
          </cell>
        </row>
        <row r="3871">
          <cell r="A3871">
            <v>43419</v>
          </cell>
          <cell r="G3871" t="str">
            <v>shuttle</v>
          </cell>
          <cell r="O3871">
            <v>5000</v>
          </cell>
        </row>
        <row r="3872">
          <cell r="A3872">
            <v>43419</v>
          </cell>
          <cell r="G3872" t="str">
            <v>shuttle</v>
          </cell>
          <cell r="O3872">
            <v>5750</v>
          </cell>
        </row>
        <row r="3873">
          <cell r="A3873">
            <v>43419</v>
          </cell>
          <cell r="G3873" t="str">
            <v>shuttle</v>
          </cell>
          <cell r="O3873">
            <v>5800</v>
          </cell>
        </row>
        <row r="3874">
          <cell r="A3874">
            <v>43419</v>
          </cell>
          <cell r="G3874" t="str">
            <v>shuttle</v>
          </cell>
          <cell r="O3874">
            <v>5650</v>
          </cell>
        </row>
        <row r="3875">
          <cell r="A3875">
            <v>43419</v>
          </cell>
          <cell r="G3875" t="str">
            <v>shuttle</v>
          </cell>
          <cell r="O3875">
            <v>5053.3999999999996</v>
          </cell>
        </row>
        <row r="3876">
          <cell r="A3876">
            <v>43419</v>
          </cell>
          <cell r="G3876" t="str">
            <v>shuttle</v>
          </cell>
          <cell r="O3876">
            <v>4634</v>
          </cell>
        </row>
        <row r="3877">
          <cell r="A3877">
            <v>43419</v>
          </cell>
          <cell r="G3877" t="str">
            <v>shuttle</v>
          </cell>
          <cell r="O3877">
            <v>6102.88</v>
          </cell>
        </row>
        <row r="3878">
          <cell r="A3878">
            <v>43449</v>
          </cell>
          <cell r="G3878" t="str">
            <v>unit</v>
          </cell>
          <cell r="O3878">
            <v>4114.5600000000004</v>
          </cell>
        </row>
        <row r="3879">
          <cell r="A3879">
            <v>43449</v>
          </cell>
          <cell r="G3879" t="str">
            <v>unit</v>
          </cell>
          <cell r="O3879">
            <v>4268</v>
          </cell>
        </row>
        <row r="3880">
          <cell r="A3880">
            <v>43449</v>
          </cell>
          <cell r="G3880" t="str">
            <v>unit</v>
          </cell>
          <cell r="O3880">
            <v>7175</v>
          </cell>
        </row>
        <row r="3881">
          <cell r="A3881">
            <v>43449</v>
          </cell>
          <cell r="G3881" t="str">
            <v>unit</v>
          </cell>
          <cell r="O3881">
            <v>4771.3999999999996</v>
          </cell>
        </row>
        <row r="3882">
          <cell r="A3882">
            <v>43449</v>
          </cell>
          <cell r="G3882" t="str">
            <v>unit</v>
          </cell>
          <cell r="O3882">
            <v>6911</v>
          </cell>
        </row>
        <row r="3883">
          <cell r="A3883">
            <v>43449</v>
          </cell>
          <cell r="G3883" t="str">
            <v>unit</v>
          </cell>
          <cell r="O3883">
            <v>5069.5</v>
          </cell>
        </row>
        <row r="3884">
          <cell r="A3884">
            <v>43449</v>
          </cell>
          <cell r="G3884" t="str">
            <v>unit</v>
          </cell>
          <cell r="O3884">
            <v>5473.82</v>
          </cell>
        </row>
        <row r="3885">
          <cell r="A3885">
            <v>43449</v>
          </cell>
          <cell r="G3885" t="str">
            <v>unit</v>
          </cell>
          <cell r="O3885">
            <v>4261.5600000000004</v>
          </cell>
        </row>
        <row r="3886">
          <cell r="A3886">
            <v>43449</v>
          </cell>
          <cell r="G3886" t="str">
            <v>unit</v>
          </cell>
          <cell r="O3886">
            <v>6581</v>
          </cell>
        </row>
        <row r="3887">
          <cell r="A3887">
            <v>43449</v>
          </cell>
          <cell r="G3887" t="str">
            <v>unit</v>
          </cell>
          <cell r="O3887">
            <v>2313.38</v>
          </cell>
        </row>
        <row r="3888">
          <cell r="A3888">
            <v>43449</v>
          </cell>
          <cell r="G3888" t="str">
            <v>unit</v>
          </cell>
          <cell r="O3888">
            <v>5646</v>
          </cell>
        </row>
        <row r="3889">
          <cell r="A3889">
            <v>43449</v>
          </cell>
          <cell r="G3889" t="str">
            <v>unit</v>
          </cell>
          <cell r="O3889">
            <v>4704</v>
          </cell>
        </row>
        <row r="3890">
          <cell r="A3890">
            <v>43449</v>
          </cell>
          <cell r="G3890" t="str">
            <v>unit</v>
          </cell>
          <cell r="O3890">
            <v>4022.76</v>
          </cell>
        </row>
        <row r="3891">
          <cell r="A3891">
            <v>43449</v>
          </cell>
          <cell r="G3891" t="str">
            <v>unit</v>
          </cell>
          <cell r="O3891">
            <v>6193.98</v>
          </cell>
        </row>
        <row r="3892">
          <cell r="A3892">
            <v>43449</v>
          </cell>
          <cell r="G3892" t="str">
            <v>unit</v>
          </cell>
          <cell r="O3892">
            <v>4395.3389999999999</v>
          </cell>
        </row>
        <row r="3893">
          <cell r="A3893">
            <v>43449</v>
          </cell>
          <cell r="G3893" t="str">
            <v>unit</v>
          </cell>
          <cell r="O3893">
            <v>5459</v>
          </cell>
        </row>
        <row r="3894">
          <cell r="A3894">
            <v>43449</v>
          </cell>
          <cell r="G3894" t="str">
            <v>unit</v>
          </cell>
          <cell r="O3894">
            <v>6698</v>
          </cell>
        </row>
        <row r="3895">
          <cell r="A3895">
            <v>43449</v>
          </cell>
          <cell r="G3895" t="str">
            <v>unit</v>
          </cell>
          <cell r="O3895">
            <v>4937</v>
          </cell>
        </row>
        <row r="3896">
          <cell r="A3896">
            <v>43449</v>
          </cell>
          <cell r="G3896" t="str">
            <v>unit</v>
          </cell>
          <cell r="O3896">
            <v>5006.5600000000004</v>
          </cell>
        </row>
        <row r="3897">
          <cell r="A3897">
            <v>43449</v>
          </cell>
          <cell r="G3897" t="str">
            <v>shuttle</v>
          </cell>
          <cell r="O3897">
            <v>4078</v>
          </cell>
        </row>
        <row r="3898">
          <cell r="A3898">
            <v>43449</v>
          </cell>
          <cell r="G3898" t="str">
            <v>shuttle</v>
          </cell>
          <cell r="O3898">
            <v>4296</v>
          </cell>
        </row>
        <row r="3899">
          <cell r="A3899">
            <v>43449</v>
          </cell>
          <cell r="G3899" t="str">
            <v>shuttle</v>
          </cell>
          <cell r="O3899">
            <v>5896</v>
          </cell>
        </row>
        <row r="3900">
          <cell r="A3900">
            <v>43449</v>
          </cell>
          <cell r="G3900" t="str">
            <v>shuttle</v>
          </cell>
          <cell r="O3900">
            <v>5736</v>
          </cell>
        </row>
        <row r="3901">
          <cell r="A3901">
            <v>43449</v>
          </cell>
          <cell r="G3901" t="str">
            <v>shuttle</v>
          </cell>
          <cell r="O3901">
            <v>6056</v>
          </cell>
        </row>
        <row r="3902">
          <cell r="A3902">
            <v>43449</v>
          </cell>
          <cell r="G3902" t="str">
            <v>shuttle</v>
          </cell>
          <cell r="O3902">
            <v>6327.74</v>
          </cell>
        </row>
        <row r="3903">
          <cell r="A3903">
            <v>43449</v>
          </cell>
          <cell r="G3903" t="str">
            <v>shuttle</v>
          </cell>
          <cell r="O3903">
            <v>5180</v>
          </cell>
        </row>
        <row r="3904">
          <cell r="A3904">
            <v>43449</v>
          </cell>
          <cell r="G3904" t="str">
            <v>shuttle</v>
          </cell>
          <cell r="O3904">
            <v>5140</v>
          </cell>
        </row>
        <row r="3905">
          <cell r="A3905">
            <v>43449</v>
          </cell>
          <cell r="G3905" t="str">
            <v>shuttle</v>
          </cell>
          <cell r="O3905">
            <v>4061.56</v>
          </cell>
        </row>
        <row r="3906">
          <cell r="A3906">
            <v>43449</v>
          </cell>
          <cell r="G3906" t="str">
            <v>shuttle</v>
          </cell>
          <cell r="O3906">
            <v>3880</v>
          </cell>
        </row>
        <row r="3907">
          <cell r="A3907">
            <v>43449</v>
          </cell>
          <cell r="G3907" t="str">
            <v>shuttle</v>
          </cell>
          <cell r="O3907">
            <v>4264.62</v>
          </cell>
        </row>
        <row r="3908">
          <cell r="A3908">
            <v>43449</v>
          </cell>
          <cell r="G3908" t="str">
            <v>shuttle</v>
          </cell>
          <cell r="O3908">
            <v>5180</v>
          </cell>
        </row>
        <row r="3909">
          <cell r="A3909">
            <v>43449</v>
          </cell>
          <cell r="G3909" t="str">
            <v>shuttle</v>
          </cell>
          <cell r="O3909">
            <v>5000</v>
          </cell>
        </row>
        <row r="3910">
          <cell r="A3910">
            <v>43449</v>
          </cell>
          <cell r="G3910" t="str">
            <v>shuttle</v>
          </cell>
          <cell r="O3910">
            <v>5750</v>
          </cell>
        </row>
        <row r="3911">
          <cell r="A3911">
            <v>43449</v>
          </cell>
          <cell r="G3911" t="str">
            <v>shuttle</v>
          </cell>
          <cell r="O3911">
            <v>5800</v>
          </cell>
        </row>
        <row r="3912">
          <cell r="A3912">
            <v>43449</v>
          </cell>
          <cell r="G3912" t="str">
            <v>shuttle</v>
          </cell>
          <cell r="O3912">
            <v>5650</v>
          </cell>
        </row>
        <row r="3913">
          <cell r="A3913">
            <v>43449</v>
          </cell>
          <cell r="G3913" t="str">
            <v>shuttle</v>
          </cell>
          <cell r="O3913">
            <v>5076.6000000000004</v>
          </cell>
        </row>
        <row r="3914">
          <cell r="A3914">
            <v>43449</v>
          </cell>
          <cell r="G3914" t="str">
            <v>shuttle</v>
          </cell>
          <cell r="O3914">
            <v>4634</v>
          </cell>
        </row>
        <row r="3915">
          <cell r="A3915">
            <v>43449</v>
          </cell>
          <cell r="G3915" t="str">
            <v>shuttle</v>
          </cell>
          <cell r="O3915">
            <v>6135.62</v>
          </cell>
        </row>
        <row r="3916">
          <cell r="A3916">
            <v>43480</v>
          </cell>
          <cell r="G3916" t="str">
            <v>unit</v>
          </cell>
          <cell r="O3916">
            <v>4109.5</v>
          </cell>
        </row>
        <row r="3917">
          <cell r="A3917">
            <v>43480</v>
          </cell>
          <cell r="G3917" t="str">
            <v>unit</v>
          </cell>
          <cell r="O3917">
            <v>4268</v>
          </cell>
        </row>
        <row r="3918">
          <cell r="A3918">
            <v>43480</v>
          </cell>
          <cell r="G3918" t="str">
            <v>unit</v>
          </cell>
          <cell r="O3918">
            <v>7175</v>
          </cell>
        </row>
        <row r="3919">
          <cell r="A3919">
            <v>43480</v>
          </cell>
          <cell r="G3919" t="str">
            <v>unit</v>
          </cell>
          <cell r="O3919">
            <v>4762.5</v>
          </cell>
        </row>
        <row r="3920">
          <cell r="A3920">
            <v>43480</v>
          </cell>
          <cell r="G3920" t="str">
            <v>unit</v>
          </cell>
          <cell r="O3920">
            <v>6911</v>
          </cell>
        </row>
        <row r="3921">
          <cell r="A3921">
            <v>43480</v>
          </cell>
          <cell r="G3921" t="str">
            <v>unit</v>
          </cell>
          <cell r="O3921">
            <v>5059.75</v>
          </cell>
        </row>
        <row r="3922">
          <cell r="A3922">
            <v>43480</v>
          </cell>
          <cell r="G3922" t="str">
            <v>unit</v>
          </cell>
          <cell r="O3922">
            <v>5460.25</v>
          </cell>
        </row>
        <row r="3923">
          <cell r="A3923">
            <v>43480</v>
          </cell>
          <cell r="G3923" t="str">
            <v>unit</v>
          </cell>
          <cell r="O3923">
            <v>4251.5</v>
          </cell>
        </row>
        <row r="3924">
          <cell r="A3924">
            <v>43480</v>
          </cell>
          <cell r="G3924" t="str">
            <v>unit</v>
          </cell>
          <cell r="O3924">
            <v>6581</v>
          </cell>
        </row>
        <row r="3925">
          <cell r="A3925">
            <v>43480</v>
          </cell>
          <cell r="G3925" t="str">
            <v>unit</v>
          </cell>
          <cell r="O3925">
            <v>2311.25</v>
          </cell>
        </row>
        <row r="3926">
          <cell r="A3926">
            <v>43480</v>
          </cell>
          <cell r="G3926" t="str">
            <v>unit</v>
          </cell>
          <cell r="O3926">
            <v>5646</v>
          </cell>
        </row>
        <row r="3927">
          <cell r="A3927">
            <v>43480</v>
          </cell>
          <cell r="G3927" t="str">
            <v>unit</v>
          </cell>
          <cell r="O3927">
            <v>4704</v>
          </cell>
        </row>
        <row r="3928">
          <cell r="A3928">
            <v>43480</v>
          </cell>
          <cell r="G3928" t="str">
            <v>unit</v>
          </cell>
          <cell r="O3928">
            <v>4016.5</v>
          </cell>
        </row>
        <row r="3929">
          <cell r="A3929">
            <v>43480</v>
          </cell>
          <cell r="G3929" t="str">
            <v>unit</v>
          </cell>
          <cell r="O3929">
            <v>6175.75</v>
          </cell>
        </row>
        <row r="3930">
          <cell r="A3930">
            <v>43480</v>
          </cell>
          <cell r="G3930" t="str">
            <v>unit</v>
          </cell>
          <cell r="O3930">
            <v>4380.6535000000003</v>
          </cell>
        </row>
        <row r="3931">
          <cell r="A3931">
            <v>43480</v>
          </cell>
          <cell r="G3931" t="str">
            <v>unit</v>
          </cell>
          <cell r="O3931">
            <v>5459</v>
          </cell>
        </row>
        <row r="3932">
          <cell r="A3932">
            <v>43480</v>
          </cell>
          <cell r="G3932" t="str">
            <v>unit</v>
          </cell>
          <cell r="O3932">
            <v>6698</v>
          </cell>
        </row>
        <row r="3933">
          <cell r="A3933">
            <v>43480</v>
          </cell>
          <cell r="G3933" t="str">
            <v>unit</v>
          </cell>
          <cell r="O3933">
            <v>4937</v>
          </cell>
        </row>
        <row r="3934">
          <cell r="A3934">
            <v>43480</v>
          </cell>
          <cell r="G3934" t="str">
            <v>unit</v>
          </cell>
          <cell r="O3934">
            <v>4996.5</v>
          </cell>
        </row>
        <row r="3935">
          <cell r="A3935">
            <v>43480</v>
          </cell>
          <cell r="G3935" t="str">
            <v>shuttle</v>
          </cell>
          <cell r="O3935">
            <v>4078</v>
          </cell>
        </row>
        <row r="3936">
          <cell r="A3936">
            <v>43480</v>
          </cell>
          <cell r="G3936" t="str">
            <v>shuttle</v>
          </cell>
          <cell r="O3936">
            <v>4296</v>
          </cell>
        </row>
        <row r="3937">
          <cell r="A3937">
            <v>43480</v>
          </cell>
          <cell r="G3937" t="str">
            <v>shuttle</v>
          </cell>
          <cell r="O3937">
            <v>5896</v>
          </cell>
        </row>
        <row r="3938">
          <cell r="A3938">
            <v>43480</v>
          </cell>
          <cell r="G3938" t="str">
            <v>shuttle</v>
          </cell>
          <cell r="O3938">
            <v>5736</v>
          </cell>
        </row>
        <row r="3939">
          <cell r="A3939">
            <v>43480</v>
          </cell>
          <cell r="G3939" t="str">
            <v>shuttle</v>
          </cell>
          <cell r="O3939">
            <v>6056</v>
          </cell>
        </row>
        <row r="3940">
          <cell r="A3940">
            <v>43480</v>
          </cell>
          <cell r="G3940" t="str">
            <v>shuttle</v>
          </cell>
          <cell r="O3940">
            <v>6311.75</v>
          </cell>
        </row>
        <row r="3941">
          <cell r="A3941">
            <v>43480</v>
          </cell>
          <cell r="G3941" t="str">
            <v>shuttle</v>
          </cell>
          <cell r="O3941">
            <v>5180</v>
          </cell>
        </row>
        <row r="3942">
          <cell r="A3942">
            <v>43480</v>
          </cell>
          <cell r="G3942" t="str">
            <v>shuttle</v>
          </cell>
          <cell r="O3942">
            <v>5140</v>
          </cell>
        </row>
        <row r="3943">
          <cell r="A3943">
            <v>43480</v>
          </cell>
          <cell r="G3943" t="str">
            <v>shuttle</v>
          </cell>
          <cell r="O3943">
            <v>4051.5</v>
          </cell>
        </row>
        <row r="3944">
          <cell r="A3944">
            <v>43480</v>
          </cell>
          <cell r="G3944" t="str">
            <v>shuttle</v>
          </cell>
          <cell r="O3944">
            <v>3880</v>
          </cell>
        </row>
        <row r="3945">
          <cell r="A3945">
            <v>43480</v>
          </cell>
          <cell r="G3945" t="str">
            <v>shuttle</v>
          </cell>
          <cell r="O3945">
            <v>4256.75</v>
          </cell>
        </row>
        <row r="3946">
          <cell r="A3946">
            <v>43480</v>
          </cell>
          <cell r="G3946" t="str">
            <v>shuttle</v>
          </cell>
          <cell r="O3946">
            <v>5180</v>
          </cell>
        </row>
        <row r="3947">
          <cell r="A3947">
            <v>43480</v>
          </cell>
          <cell r="G3947" t="str">
            <v>shuttle</v>
          </cell>
          <cell r="O3947">
            <v>5000</v>
          </cell>
        </row>
        <row r="3948">
          <cell r="A3948">
            <v>43480</v>
          </cell>
          <cell r="G3948" t="str">
            <v>shuttle</v>
          </cell>
          <cell r="O3948">
            <v>5750</v>
          </cell>
        </row>
        <row r="3949">
          <cell r="A3949">
            <v>43480</v>
          </cell>
          <cell r="G3949" t="str">
            <v>shuttle</v>
          </cell>
          <cell r="O3949">
            <v>5800</v>
          </cell>
        </row>
        <row r="3950">
          <cell r="A3950">
            <v>43480</v>
          </cell>
          <cell r="G3950" t="str">
            <v>shuttle</v>
          </cell>
          <cell r="O3950">
            <v>5650</v>
          </cell>
        </row>
        <row r="3951">
          <cell r="A3951">
            <v>43480</v>
          </cell>
          <cell r="G3951" t="str">
            <v>shuttle</v>
          </cell>
          <cell r="O3951">
            <v>5065</v>
          </cell>
        </row>
        <row r="3952">
          <cell r="A3952">
            <v>43480</v>
          </cell>
          <cell r="G3952" t="str">
            <v>shuttle</v>
          </cell>
          <cell r="O3952">
            <v>4634</v>
          </cell>
        </row>
        <row r="3953">
          <cell r="A3953">
            <v>43480</v>
          </cell>
          <cell r="G3953" t="str">
            <v>shuttle</v>
          </cell>
          <cell r="O3953">
            <v>6119.25</v>
          </cell>
        </row>
        <row r="3954">
          <cell r="A3954">
            <v>43511</v>
          </cell>
          <cell r="G3954" t="str">
            <v>unit</v>
          </cell>
          <cell r="O3954">
            <v>4089.26</v>
          </cell>
        </row>
        <row r="3955">
          <cell r="A3955">
            <v>43511</v>
          </cell>
          <cell r="G3955" t="str">
            <v>unit</v>
          </cell>
          <cell r="O3955">
            <v>4268</v>
          </cell>
        </row>
        <row r="3956">
          <cell r="A3956">
            <v>43511</v>
          </cell>
          <cell r="G3956" t="str">
            <v>unit</v>
          </cell>
          <cell r="O3956">
            <v>7175</v>
          </cell>
        </row>
        <row r="3957">
          <cell r="A3957">
            <v>43511</v>
          </cell>
          <cell r="G3957" t="str">
            <v>unit</v>
          </cell>
          <cell r="O3957">
            <v>4726.8999999999996</v>
          </cell>
        </row>
        <row r="3958">
          <cell r="A3958">
            <v>43511</v>
          </cell>
          <cell r="G3958" t="str">
            <v>unit</v>
          </cell>
          <cell r="O3958">
            <v>6911</v>
          </cell>
        </row>
        <row r="3959">
          <cell r="A3959">
            <v>43511</v>
          </cell>
          <cell r="G3959" t="str">
            <v>unit</v>
          </cell>
          <cell r="O3959">
            <v>5020.75</v>
          </cell>
        </row>
        <row r="3960">
          <cell r="A3960">
            <v>43511</v>
          </cell>
          <cell r="G3960" t="str">
            <v>unit</v>
          </cell>
          <cell r="O3960">
            <v>5405.97</v>
          </cell>
        </row>
        <row r="3961">
          <cell r="A3961">
            <v>43511</v>
          </cell>
          <cell r="G3961" t="str">
            <v>unit</v>
          </cell>
          <cell r="O3961">
            <v>4211.26</v>
          </cell>
        </row>
        <row r="3962">
          <cell r="A3962">
            <v>43511</v>
          </cell>
          <cell r="G3962" t="str">
            <v>unit</v>
          </cell>
          <cell r="O3962">
            <v>6581</v>
          </cell>
        </row>
        <row r="3963">
          <cell r="A3963">
            <v>43511</v>
          </cell>
          <cell r="G3963" t="str">
            <v>unit</v>
          </cell>
          <cell r="O3963">
            <v>2302.73</v>
          </cell>
        </row>
        <row r="3964">
          <cell r="A3964">
            <v>43511</v>
          </cell>
          <cell r="G3964" t="str">
            <v>unit</v>
          </cell>
          <cell r="O3964">
            <v>5646</v>
          </cell>
        </row>
        <row r="3965">
          <cell r="A3965">
            <v>43511</v>
          </cell>
          <cell r="G3965" t="str">
            <v>unit</v>
          </cell>
          <cell r="O3965">
            <v>4704</v>
          </cell>
        </row>
        <row r="3966">
          <cell r="A3966">
            <v>43511</v>
          </cell>
          <cell r="G3966" t="str">
            <v>unit</v>
          </cell>
          <cell r="O3966">
            <v>3991.46</v>
          </cell>
        </row>
        <row r="3967">
          <cell r="A3967">
            <v>43511</v>
          </cell>
          <cell r="G3967" t="str">
            <v>unit</v>
          </cell>
          <cell r="O3967">
            <v>6102.83</v>
          </cell>
        </row>
        <row r="3968">
          <cell r="A3968">
            <v>43511</v>
          </cell>
          <cell r="G3968" t="str">
            <v>unit</v>
          </cell>
          <cell r="O3968">
            <v>4336.5969999999998</v>
          </cell>
        </row>
        <row r="3969">
          <cell r="A3969">
            <v>43511</v>
          </cell>
          <cell r="G3969" t="str">
            <v>unit</v>
          </cell>
          <cell r="O3969">
            <v>5459</v>
          </cell>
        </row>
        <row r="3970">
          <cell r="A3970">
            <v>43511</v>
          </cell>
          <cell r="G3970" t="str">
            <v>unit</v>
          </cell>
          <cell r="O3970">
            <v>6698</v>
          </cell>
        </row>
        <row r="3971">
          <cell r="A3971">
            <v>43511</v>
          </cell>
          <cell r="G3971" t="str">
            <v>unit</v>
          </cell>
          <cell r="O3971">
            <v>4937</v>
          </cell>
        </row>
        <row r="3972">
          <cell r="A3972">
            <v>43511</v>
          </cell>
          <cell r="G3972" t="str">
            <v>unit</v>
          </cell>
          <cell r="O3972">
            <v>4956.26</v>
          </cell>
        </row>
        <row r="3973">
          <cell r="A3973">
            <v>43511</v>
          </cell>
          <cell r="G3973" t="str">
            <v>shuttle</v>
          </cell>
          <cell r="O3973">
            <v>4078</v>
          </cell>
        </row>
        <row r="3974">
          <cell r="A3974">
            <v>43511</v>
          </cell>
          <cell r="G3974" t="str">
            <v>shuttle</v>
          </cell>
          <cell r="O3974">
            <v>4296</v>
          </cell>
        </row>
        <row r="3975">
          <cell r="A3975">
            <v>43511</v>
          </cell>
          <cell r="G3975" t="str">
            <v>shuttle</v>
          </cell>
          <cell r="O3975">
            <v>5896</v>
          </cell>
        </row>
        <row r="3976">
          <cell r="A3976">
            <v>43511</v>
          </cell>
          <cell r="G3976" t="str">
            <v>shuttle</v>
          </cell>
          <cell r="O3976">
            <v>5736</v>
          </cell>
        </row>
        <row r="3977">
          <cell r="A3977">
            <v>43511</v>
          </cell>
          <cell r="G3977" t="str">
            <v>shuttle</v>
          </cell>
          <cell r="O3977">
            <v>6056</v>
          </cell>
        </row>
        <row r="3978">
          <cell r="A3978">
            <v>43511</v>
          </cell>
          <cell r="G3978" t="str">
            <v>shuttle</v>
          </cell>
          <cell r="O3978">
            <v>6247.79</v>
          </cell>
        </row>
        <row r="3979">
          <cell r="A3979">
            <v>43511</v>
          </cell>
          <cell r="G3979" t="str">
            <v>shuttle</v>
          </cell>
          <cell r="O3979">
            <v>5180</v>
          </cell>
        </row>
        <row r="3980">
          <cell r="A3980">
            <v>43511</v>
          </cell>
          <cell r="G3980" t="str">
            <v>shuttle</v>
          </cell>
          <cell r="O3980">
            <v>5140</v>
          </cell>
        </row>
        <row r="3981">
          <cell r="A3981">
            <v>43511</v>
          </cell>
          <cell r="G3981" t="str">
            <v>shuttle</v>
          </cell>
          <cell r="O3981">
            <v>4011.26</v>
          </cell>
        </row>
        <row r="3982">
          <cell r="A3982">
            <v>43511</v>
          </cell>
          <cell r="G3982" t="str">
            <v>shuttle</v>
          </cell>
          <cell r="O3982">
            <v>3880</v>
          </cell>
        </row>
        <row r="3983">
          <cell r="A3983">
            <v>43511</v>
          </cell>
          <cell r="G3983" t="str">
            <v>shuttle</v>
          </cell>
          <cell r="O3983">
            <v>4225.2700000000004</v>
          </cell>
        </row>
        <row r="3984">
          <cell r="A3984">
            <v>43511</v>
          </cell>
          <cell r="G3984" t="str">
            <v>shuttle</v>
          </cell>
          <cell r="O3984">
            <v>5180</v>
          </cell>
        </row>
        <row r="3985">
          <cell r="A3985">
            <v>43511</v>
          </cell>
          <cell r="G3985" t="str">
            <v>shuttle</v>
          </cell>
          <cell r="O3985">
            <v>5000</v>
          </cell>
        </row>
        <row r="3986">
          <cell r="A3986">
            <v>43511</v>
          </cell>
          <cell r="G3986" t="str">
            <v>shuttle</v>
          </cell>
          <cell r="O3986">
            <v>5750</v>
          </cell>
        </row>
        <row r="3987">
          <cell r="A3987">
            <v>43511</v>
          </cell>
          <cell r="G3987" t="str">
            <v>shuttle</v>
          </cell>
          <cell r="O3987">
            <v>5800</v>
          </cell>
        </row>
        <row r="3988">
          <cell r="A3988">
            <v>43511</v>
          </cell>
          <cell r="G3988" t="str">
            <v>shuttle</v>
          </cell>
          <cell r="O3988">
            <v>5650</v>
          </cell>
        </row>
        <row r="3989">
          <cell r="A3989">
            <v>43511</v>
          </cell>
          <cell r="G3989" t="str">
            <v>shuttle</v>
          </cell>
          <cell r="O3989">
            <v>5018.6000000000004</v>
          </cell>
        </row>
        <row r="3990">
          <cell r="A3990">
            <v>43511</v>
          </cell>
          <cell r="G3990" t="str">
            <v>shuttle</v>
          </cell>
          <cell r="O3990">
            <v>4634</v>
          </cell>
        </row>
        <row r="3991">
          <cell r="A3991">
            <v>43511</v>
          </cell>
          <cell r="G3991" t="str">
            <v>shuttle</v>
          </cell>
          <cell r="O3991">
            <v>6053.77</v>
          </cell>
        </row>
        <row r="3992">
          <cell r="A3992">
            <v>43539</v>
          </cell>
          <cell r="G3992" t="str">
            <v>unit</v>
          </cell>
          <cell r="O3992">
            <v>4074.08</v>
          </cell>
        </row>
        <row r="3993">
          <cell r="A3993">
            <v>43539</v>
          </cell>
          <cell r="G3993" t="str">
            <v>unit</v>
          </cell>
          <cell r="O3993">
            <v>4268</v>
          </cell>
        </row>
        <row r="3994">
          <cell r="A3994">
            <v>43539</v>
          </cell>
          <cell r="G3994" t="str">
            <v>unit</v>
          </cell>
          <cell r="O3994">
            <v>7175</v>
          </cell>
        </row>
        <row r="3995">
          <cell r="A3995">
            <v>43539</v>
          </cell>
          <cell r="G3995" t="str">
            <v>unit</v>
          </cell>
          <cell r="O3995">
            <v>4700.2</v>
          </cell>
        </row>
        <row r="3996">
          <cell r="A3996">
            <v>43539</v>
          </cell>
          <cell r="G3996" t="str">
            <v>unit</v>
          </cell>
          <cell r="O3996">
            <v>6911</v>
          </cell>
        </row>
        <row r="3997">
          <cell r="A3997">
            <v>43539</v>
          </cell>
          <cell r="G3997" t="str">
            <v>unit</v>
          </cell>
          <cell r="O3997">
            <v>4991.5</v>
          </cell>
        </row>
        <row r="3998">
          <cell r="A3998">
            <v>43539</v>
          </cell>
          <cell r="G3998" t="str">
            <v>unit</v>
          </cell>
          <cell r="O3998">
            <v>5365.26</v>
          </cell>
        </row>
        <row r="3999">
          <cell r="A3999">
            <v>43539</v>
          </cell>
          <cell r="G3999" t="str">
            <v>unit</v>
          </cell>
          <cell r="O3999">
            <v>4181.08</v>
          </cell>
        </row>
        <row r="4000">
          <cell r="A4000">
            <v>43539</v>
          </cell>
          <cell r="G4000" t="str">
            <v>unit</v>
          </cell>
          <cell r="O4000">
            <v>6581</v>
          </cell>
        </row>
        <row r="4001">
          <cell r="A4001">
            <v>43539</v>
          </cell>
          <cell r="G4001" t="str">
            <v>unit</v>
          </cell>
          <cell r="O4001">
            <v>2296.34</v>
          </cell>
        </row>
        <row r="4002">
          <cell r="A4002">
            <v>43539</v>
          </cell>
          <cell r="G4002" t="str">
            <v>unit</v>
          </cell>
          <cell r="O4002">
            <v>5646</v>
          </cell>
        </row>
        <row r="4003">
          <cell r="A4003">
            <v>43539</v>
          </cell>
          <cell r="G4003" t="str">
            <v>unit</v>
          </cell>
          <cell r="O4003">
            <v>4704</v>
          </cell>
        </row>
        <row r="4004">
          <cell r="A4004">
            <v>43539</v>
          </cell>
          <cell r="G4004" t="str">
            <v>unit</v>
          </cell>
          <cell r="O4004">
            <v>3972.68</v>
          </cell>
        </row>
        <row r="4005">
          <cell r="A4005">
            <v>43539</v>
          </cell>
          <cell r="G4005" t="str">
            <v>unit</v>
          </cell>
          <cell r="O4005">
            <v>6048.14</v>
          </cell>
        </row>
        <row r="4006">
          <cell r="A4006">
            <v>43539</v>
          </cell>
          <cell r="G4006" t="str">
            <v>unit</v>
          </cell>
          <cell r="O4006">
            <v>4299.9471000000003</v>
          </cell>
        </row>
        <row r="4007">
          <cell r="A4007">
            <v>43539</v>
          </cell>
          <cell r="G4007" t="str">
            <v>unit</v>
          </cell>
          <cell r="O4007">
            <v>5459</v>
          </cell>
        </row>
        <row r="4008">
          <cell r="A4008">
            <v>43539</v>
          </cell>
          <cell r="G4008" t="str">
            <v>unit</v>
          </cell>
          <cell r="O4008">
            <v>6698</v>
          </cell>
        </row>
        <row r="4009">
          <cell r="A4009">
            <v>43539</v>
          </cell>
          <cell r="G4009" t="str">
            <v>unit</v>
          </cell>
          <cell r="O4009">
            <v>4937</v>
          </cell>
        </row>
        <row r="4010">
          <cell r="A4010">
            <v>43539</v>
          </cell>
          <cell r="G4010" t="str">
            <v>unit</v>
          </cell>
          <cell r="O4010">
            <v>4926.08</v>
          </cell>
        </row>
        <row r="4011">
          <cell r="A4011">
            <v>43539</v>
          </cell>
          <cell r="G4011" t="str">
            <v>shuttle</v>
          </cell>
          <cell r="O4011">
            <v>4078</v>
          </cell>
        </row>
        <row r="4012">
          <cell r="A4012">
            <v>43539</v>
          </cell>
          <cell r="G4012" t="str">
            <v>shuttle</v>
          </cell>
          <cell r="O4012">
            <v>4296</v>
          </cell>
        </row>
        <row r="4013">
          <cell r="A4013">
            <v>43539</v>
          </cell>
          <cell r="G4013" t="str">
            <v>shuttle</v>
          </cell>
          <cell r="O4013">
            <v>5896</v>
          </cell>
        </row>
        <row r="4014">
          <cell r="A4014">
            <v>43539</v>
          </cell>
          <cell r="G4014" t="str">
            <v>shuttle</v>
          </cell>
          <cell r="O4014">
            <v>5736</v>
          </cell>
        </row>
        <row r="4015">
          <cell r="A4015">
            <v>43539</v>
          </cell>
          <cell r="G4015" t="str">
            <v>shuttle</v>
          </cell>
          <cell r="O4015">
            <v>6056</v>
          </cell>
        </row>
        <row r="4016">
          <cell r="A4016">
            <v>43539</v>
          </cell>
          <cell r="G4016" t="str">
            <v>shuttle</v>
          </cell>
          <cell r="O4016">
            <v>6199.82</v>
          </cell>
        </row>
        <row r="4017">
          <cell r="A4017">
            <v>43539</v>
          </cell>
          <cell r="G4017" t="str">
            <v>shuttle</v>
          </cell>
          <cell r="O4017">
            <v>5180</v>
          </cell>
        </row>
        <row r="4018">
          <cell r="A4018">
            <v>43539</v>
          </cell>
          <cell r="G4018" t="str">
            <v>shuttle</v>
          </cell>
          <cell r="O4018">
            <v>5140</v>
          </cell>
        </row>
        <row r="4019">
          <cell r="A4019">
            <v>43539</v>
          </cell>
          <cell r="G4019" t="str">
            <v>shuttle</v>
          </cell>
          <cell r="O4019">
            <v>3981.08</v>
          </cell>
        </row>
        <row r="4020">
          <cell r="A4020">
            <v>43539</v>
          </cell>
          <cell r="G4020" t="str">
            <v>shuttle</v>
          </cell>
          <cell r="O4020">
            <v>3880</v>
          </cell>
        </row>
        <row r="4021">
          <cell r="A4021">
            <v>43539</v>
          </cell>
          <cell r="G4021" t="str">
            <v>shuttle</v>
          </cell>
          <cell r="O4021">
            <v>4201.66</v>
          </cell>
        </row>
        <row r="4022">
          <cell r="A4022">
            <v>43539</v>
          </cell>
          <cell r="G4022" t="str">
            <v>shuttle</v>
          </cell>
          <cell r="O4022">
            <v>5180</v>
          </cell>
        </row>
        <row r="4023">
          <cell r="A4023">
            <v>43539</v>
          </cell>
          <cell r="G4023" t="str">
            <v>shuttle</v>
          </cell>
          <cell r="O4023">
            <v>5000</v>
          </cell>
        </row>
        <row r="4024">
          <cell r="A4024">
            <v>43539</v>
          </cell>
          <cell r="G4024" t="str">
            <v>shuttle</v>
          </cell>
          <cell r="O4024">
            <v>5750</v>
          </cell>
        </row>
        <row r="4025">
          <cell r="A4025">
            <v>43539</v>
          </cell>
          <cell r="G4025" t="str">
            <v>shuttle</v>
          </cell>
          <cell r="O4025">
            <v>5800</v>
          </cell>
        </row>
        <row r="4026">
          <cell r="A4026">
            <v>43539</v>
          </cell>
          <cell r="G4026" t="str">
            <v>shuttle</v>
          </cell>
          <cell r="O4026">
            <v>5650</v>
          </cell>
        </row>
        <row r="4027">
          <cell r="A4027">
            <v>43539</v>
          </cell>
          <cell r="G4027" t="str">
            <v>shuttle</v>
          </cell>
          <cell r="O4027">
            <v>4983.8</v>
          </cell>
        </row>
        <row r="4028">
          <cell r="A4028">
            <v>43539</v>
          </cell>
          <cell r="G4028" t="str">
            <v>shuttle</v>
          </cell>
          <cell r="O4028">
            <v>4634</v>
          </cell>
        </row>
        <row r="4029">
          <cell r="A4029">
            <v>43539</v>
          </cell>
          <cell r="G4029" t="str">
            <v>shuttle</v>
          </cell>
          <cell r="O4029">
            <v>6004.66</v>
          </cell>
        </row>
        <row r="4030">
          <cell r="A4030">
            <v>43570</v>
          </cell>
          <cell r="G4030" t="str">
            <v>unit</v>
          </cell>
          <cell r="O4030">
            <v>4074.08</v>
          </cell>
        </row>
        <row r="4031">
          <cell r="A4031">
            <v>43570</v>
          </cell>
          <cell r="G4031" t="str">
            <v>unit</v>
          </cell>
          <cell r="O4031">
            <v>4268</v>
          </cell>
        </row>
        <row r="4032">
          <cell r="A4032">
            <v>43570</v>
          </cell>
          <cell r="G4032" t="str">
            <v>unit</v>
          </cell>
          <cell r="O4032">
            <v>7175</v>
          </cell>
        </row>
        <row r="4033">
          <cell r="A4033">
            <v>43570</v>
          </cell>
          <cell r="G4033" t="str">
            <v>unit</v>
          </cell>
          <cell r="O4033">
            <v>4700.2</v>
          </cell>
        </row>
        <row r="4034">
          <cell r="A4034">
            <v>43570</v>
          </cell>
          <cell r="G4034" t="str">
            <v>unit</v>
          </cell>
          <cell r="O4034">
            <v>6911</v>
          </cell>
        </row>
        <row r="4035">
          <cell r="A4035">
            <v>43570</v>
          </cell>
          <cell r="G4035" t="str">
            <v>unit</v>
          </cell>
          <cell r="O4035">
            <v>4991.5</v>
          </cell>
        </row>
        <row r="4036">
          <cell r="A4036">
            <v>43570</v>
          </cell>
          <cell r="G4036" t="str">
            <v>unit</v>
          </cell>
          <cell r="O4036">
            <v>5365.26</v>
          </cell>
        </row>
        <row r="4037">
          <cell r="A4037">
            <v>43570</v>
          </cell>
          <cell r="G4037" t="str">
            <v>unit</v>
          </cell>
          <cell r="O4037">
            <v>4181.08</v>
          </cell>
        </row>
        <row r="4038">
          <cell r="A4038">
            <v>43570</v>
          </cell>
          <cell r="G4038" t="str">
            <v>unit</v>
          </cell>
          <cell r="O4038">
            <v>6581</v>
          </cell>
        </row>
        <row r="4039">
          <cell r="A4039">
            <v>43570</v>
          </cell>
          <cell r="G4039" t="str">
            <v>unit</v>
          </cell>
          <cell r="O4039">
            <v>2296.34</v>
          </cell>
        </row>
        <row r="4040">
          <cell r="A4040">
            <v>43570</v>
          </cell>
          <cell r="G4040" t="str">
            <v>unit</v>
          </cell>
          <cell r="O4040">
            <v>5646</v>
          </cell>
        </row>
        <row r="4041">
          <cell r="A4041">
            <v>43570</v>
          </cell>
          <cell r="G4041" t="str">
            <v>unit</v>
          </cell>
          <cell r="O4041">
            <v>4704</v>
          </cell>
        </row>
        <row r="4042">
          <cell r="A4042">
            <v>43570</v>
          </cell>
          <cell r="G4042" t="str">
            <v>unit</v>
          </cell>
          <cell r="O4042">
            <v>3972.68</v>
          </cell>
        </row>
        <row r="4043">
          <cell r="A4043">
            <v>43570</v>
          </cell>
          <cell r="G4043" t="str">
            <v>unit</v>
          </cell>
          <cell r="O4043">
            <v>6048.14</v>
          </cell>
        </row>
        <row r="4044">
          <cell r="A4044">
            <v>43570</v>
          </cell>
          <cell r="G4044" t="str">
            <v>unit</v>
          </cell>
          <cell r="O4044">
            <v>4307.2259999999997</v>
          </cell>
        </row>
        <row r="4045">
          <cell r="A4045">
            <v>43570</v>
          </cell>
          <cell r="G4045" t="str">
            <v>unit</v>
          </cell>
          <cell r="O4045">
            <v>5459</v>
          </cell>
        </row>
        <row r="4046">
          <cell r="A4046">
            <v>43570</v>
          </cell>
          <cell r="G4046" t="str">
            <v>unit</v>
          </cell>
          <cell r="O4046">
            <v>6698</v>
          </cell>
        </row>
        <row r="4047">
          <cell r="A4047">
            <v>43570</v>
          </cell>
          <cell r="G4047" t="str">
            <v>unit</v>
          </cell>
          <cell r="O4047">
            <v>4937</v>
          </cell>
        </row>
        <row r="4048">
          <cell r="A4048">
            <v>43570</v>
          </cell>
          <cell r="G4048" t="str">
            <v>unit</v>
          </cell>
          <cell r="O4048">
            <v>4926.08</v>
          </cell>
        </row>
        <row r="4049">
          <cell r="A4049">
            <v>43570</v>
          </cell>
          <cell r="G4049" t="str">
            <v>shuttle</v>
          </cell>
          <cell r="O4049">
            <v>4078</v>
          </cell>
        </row>
        <row r="4050">
          <cell r="A4050">
            <v>43570</v>
          </cell>
          <cell r="G4050" t="str">
            <v>shuttle</v>
          </cell>
          <cell r="O4050">
            <v>4296</v>
          </cell>
        </row>
        <row r="4051">
          <cell r="A4051">
            <v>43570</v>
          </cell>
          <cell r="G4051" t="str">
            <v>shuttle</v>
          </cell>
          <cell r="O4051">
            <v>5896</v>
          </cell>
        </row>
        <row r="4052">
          <cell r="A4052">
            <v>43570</v>
          </cell>
          <cell r="G4052" t="str">
            <v>shuttle</v>
          </cell>
          <cell r="O4052">
            <v>5736</v>
          </cell>
        </row>
        <row r="4053">
          <cell r="A4053">
            <v>43570</v>
          </cell>
          <cell r="G4053" t="str">
            <v>shuttle</v>
          </cell>
          <cell r="O4053">
            <v>6056</v>
          </cell>
        </row>
        <row r="4054">
          <cell r="A4054">
            <v>43570</v>
          </cell>
          <cell r="G4054" t="str">
            <v>shuttle</v>
          </cell>
          <cell r="O4054">
            <v>6199.82</v>
          </cell>
        </row>
        <row r="4055">
          <cell r="A4055">
            <v>43570</v>
          </cell>
          <cell r="G4055" t="str">
            <v>shuttle</v>
          </cell>
          <cell r="O4055">
            <v>5180</v>
          </cell>
        </row>
        <row r="4056">
          <cell r="A4056">
            <v>43570</v>
          </cell>
          <cell r="G4056" t="str">
            <v>shuttle</v>
          </cell>
          <cell r="O4056">
            <v>5140</v>
          </cell>
        </row>
        <row r="4057">
          <cell r="A4057">
            <v>43570</v>
          </cell>
          <cell r="G4057" t="str">
            <v>shuttle</v>
          </cell>
          <cell r="O4057">
            <v>3981.08</v>
          </cell>
        </row>
        <row r="4058">
          <cell r="A4058">
            <v>43570</v>
          </cell>
          <cell r="G4058" t="str">
            <v>shuttle</v>
          </cell>
          <cell r="O4058">
            <v>3880</v>
          </cell>
        </row>
        <row r="4059">
          <cell r="A4059">
            <v>43570</v>
          </cell>
          <cell r="G4059" t="str">
            <v>shuttle</v>
          </cell>
          <cell r="O4059">
            <v>4201.66</v>
          </cell>
        </row>
        <row r="4060">
          <cell r="A4060">
            <v>43570</v>
          </cell>
          <cell r="G4060" t="str">
            <v>shuttle</v>
          </cell>
          <cell r="O4060">
            <v>5180</v>
          </cell>
        </row>
        <row r="4061">
          <cell r="A4061">
            <v>43570</v>
          </cell>
          <cell r="G4061" t="str">
            <v>shuttle</v>
          </cell>
          <cell r="O4061">
            <v>5000</v>
          </cell>
        </row>
        <row r="4062">
          <cell r="A4062">
            <v>43570</v>
          </cell>
          <cell r="G4062" t="str">
            <v>shuttle</v>
          </cell>
          <cell r="O4062">
            <v>5750</v>
          </cell>
        </row>
        <row r="4063">
          <cell r="A4063">
            <v>43570</v>
          </cell>
          <cell r="G4063" t="str">
            <v>shuttle</v>
          </cell>
          <cell r="O4063">
            <v>5800</v>
          </cell>
        </row>
        <row r="4064">
          <cell r="A4064">
            <v>43570</v>
          </cell>
          <cell r="G4064" t="str">
            <v>shuttle</v>
          </cell>
          <cell r="O4064">
            <v>5650</v>
          </cell>
        </row>
        <row r="4065">
          <cell r="A4065">
            <v>43570</v>
          </cell>
          <cell r="G4065" t="str">
            <v>shuttle</v>
          </cell>
          <cell r="O4065">
            <v>4983.8</v>
          </cell>
        </row>
        <row r="4066">
          <cell r="A4066">
            <v>43570</v>
          </cell>
          <cell r="G4066" t="str">
            <v>shuttle</v>
          </cell>
          <cell r="O4066">
            <v>4634</v>
          </cell>
        </row>
        <row r="4067">
          <cell r="A4067">
            <v>43570</v>
          </cell>
          <cell r="G4067" t="str">
            <v>shuttle</v>
          </cell>
          <cell r="O4067">
            <v>6004.66</v>
          </cell>
        </row>
        <row r="4068">
          <cell r="A4068">
            <v>43600</v>
          </cell>
          <cell r="G4068" t="str">
            <v>unit</v>
          </cell>
          <cell r="O4068">
            <v>4084.2</v>
          </cell>
        </row>
        <row r="4069">
          <cell r="A4069">
            <v>43600</v>
          </cell>
          <cell r="G4069" t="str">
            <v>unit</v>
          </cell>
          <cell r="O4069">
            <v>4268</v>
          </cell>
        </row>
        <row r="4070">
          <cell r="A4070">
            <v>43600</v>
          </cell>
          <cell r="G4070" t="str">
            <v>unit</v>
          </cell>
          <cell r="O4070">
            <v>7175</v>
          </cell>
        </row>
        <row r="4071">
          <cell r="A4071">
            <v>43600</v>
          </cell>
          <cell r="G4071" t="str">
            <v>unit</v>
          </cell>
          <cell r="O4071">
            <v>4718</v>
          </cell>
        </row>
        <row r="4072">
          <cell r="A4072">
            <v>43600</v>
          </cell>
          <cell r="G4072" t="str">
            <v>unit</v>
          </cell>
          <cell r="O4072">
            <v>6911</v>
          </cell>
        </row>
        <row r="4073">
          <cell r="A4073">
            <v>43600</v>
          </cell>
          <cell r="G4073" t="str">
            <v>unit</v>
          </cell>
          <cell r="O4073">
            <v>5011</v>
          </cell>
        </row>
        <row r="4074">
          <cell r="A4074">
            <v>43600</v>
          </cell>
          <cell r="G4074" t="str">
            <v>unit</v>
          </cell>
          <cell r="O4074">
            <v>5392.4</v>
          </cell>
        </row>
        <row r="4075">
          <cell r="A4075">
            <v>43600</v>
          </cell>
          <cell r="G4075" t="str">
            <v>unit</v>
          </cell>
          <cell r="O4075">
            <v>4201.2</v>
          </cell>
        </row>
        <row r="4076">
          <cell r="A4076">
            <v>43600</v>
          </cell>
          <cell r="G4076" t="str">
            <v>unit</v>
          </cell>
          <cell r="O4076">
            <v>6581</v>
          </cell>
        </row>
        <row r="4077">
          <cell r="A4077">
            <v>43600</v>
          </cell>
          <cell r="G4077" t="str">
            <v>unit</v>
          </cell>
          <cell r="O4077">
            <v>2300.6</v>
          </cell>
        </row>
        <row r="4078">
          <cell r="A4078">
            <v>43600</v>
          </cell>
          <cell r="G4078" t="str">
            <v>unit</v>
          </cell>
          <cell r="O4078">
            <v>5646</v>
          </cell>
        </row>
        <row r="4079">
          <cell r="A4079">
            <v>43600</v>
          </cell>
          <cell r="G4079" t="str">
            <v>unit</v>
          </cell>
          <cell r="O4079">
            <v>4704</v>
          </cell>
        </row>
        <row r="4080">
          <cell r="A4080">
            <v>43600</v>
          </cell>
          <cell r="G4080" t="str">
            <v>unit</v>
          </cell>
          <cell r="O4080">
            <v>3985.2</v>
          </cell>
        </row>
        <row r="4081">
          <cell r="A4081">
            <v>43600</v>
          </cell>
          <cell r="G4081" t="str">
            <v>unit</v>
          </cell>
          <cell r="O4081">
            <v>6084.6</v>
          </cell>
        </row>
        <row r="4082">
          <cell r="A4082">
            <v>43600</v>
          </cell>
          <cell r="G4082" t="str">
            <v>unit</v>
          </cell>
          <cell r="O4082">
            <v>3821.9115000000002</v>
          </cell>
        </row>
        <row r="4083">
          <cell r="A4083">
            <v>43600</v>
          </cell>
          <cell r="G4083" t="str">
            <v>unit</v>
          </cell>
          <cell r="O4083">
            <v>5459</v>
          </cell>
        </row>
        <row r="4084">
          <cell r="A4084">
            <v>43600</v>
          </cell>
          <cell r="G4084" t="str">
            <v>unit</v>
          </cell>
          <cell r="O4084">
            <v>6698</v>
          </cell>
        </row>
        <row r="4085">
          <cell r="A4085">
            <v>43600</v>
          </cell>
          <cell r="G4085" t="str">
            <v>unit</v>
          </cell>
          <cell r="O4085">
            <v>4937</v>
          </cell>
        </row>
        <row r="4086">
          <cell r="A4086">
            <v>43600</v>
          </cell>
          <cell r="G4086" t="str">
            <v>unit</v>
          </cell>
          <cell r="O4086">
            <v>4946.2</v>
          </cell>
        </row>
        <row r="4087">
          <cell r="A4087">
            <v>43600</v>
          </cell>
          <cell r="G4087" t="str">
            <v>shuttle</v>
          </cell>
          <cell r="O4087">
            <v>4078</v>
          </cell>
        </row>
        <row r="4088">
          <cell r="A4088">
            <v>43600</v>
          </cell>
          <cell r="G4088" t="str">
            <v>shuttle</v>
          </cell>
          <cell r="O4088">
            <v>4296</v>
          </cell>
        </row>
        <row r="4089">
          <cell r="A4089">
            <v>43600</v>
          </cell>
          <cell r="G4089" t="str">
            <v>shuttle</v>
          </cell>
          <cell r="O4089">
            <v>5896</v>
          </cell>
        </row>
        <row r="4090">
          <cell r="A4090">
            <v>43600</v>
          </cell>
          <cell r="G4090" t="str">
            <v>shuttle</v>
          </cell>
          <cell r="O4090">
            <v>5736</v>
          </cell>
        </row>
        <row r="4091">
          <cell r="A4091">
            <v>43600</v>
          </cell>
          <cell r="G4091" t="str">
            <v>shuttle</v>
          </cell>
          <cell r="O4091">
            <v>6056</v>
          </cell>
        </row>
        <row r="4092">
          <cell r="A4092">
            <v>43600</v>
          </cell>
          <cell r="G4092" t="str">
            <v>shuttle</v>
          </cell>
          <cell r="O4092">
            <v>6231.8</v>
          </cell>
        </row>
        <row r="4093">
          <cell r="A4093">
            <v>43600</v>
          </cell>
          <cell r="G4093" t="str">
            <v>shuttle</v>
          </cell>
          <cell r="O4093">
            <v>5180</v>
          </cell>
        </row>
        <row r="4094">
          <cell r="A4094">
            <v>43600</v>
          </cell>
          <cell r="G4094" t="str">
            <v>shuttle</v>
          </cell>
          <cell r="O4094">
            <v>5140</v>
          </cell>
        </row>
        <row r="4095">
          <cell r="A4095">
            <v>43600</v>
          </cell>
          <cell r="G4095" t="str">
            <v>shuttle</v>
          </cell>
          <cell r="O4095">
            <v>4001.2</v>
          </cell>
        </row>
        <row r="4096">
          <cell r="A4096">
            <v>43600</v>
          </cell>
          <cell r="G4096" t="str">
            <v>shuttle</v>
          </cell>
          <cell r="O4096">
            <v>3880</v>
          </cell>
        </row>
        <row r="4097">
          <cell r="A4097">
            <v>43600</v>
          </cell>
          <cell r="G4097" t="str">
            <v>shuttle</v>
          </cell>
          <cell r="O4097">
            <v>4217.3999999999996</v>
          </cell>
        </row>
        <row r="4098">
          <cell r="A4098">
            <v>43600</v>
          </cell>
          <cell r="G4098" t="str">
            <v>shuttle</v>
          </cell>
          <cell r="O4098">
            <v>5180</v>
          </cell>
        </row>
        <row r="4099">
          <cell r="A4099">
            <v>43600</v>
          </cell>
          <cell r="G4099" t="str">
            <v>shuttle</v>
          </cell>
          <cell r="O4099">
            <v>5000</v>
          </cell>
        </row>
        <row r="4100">
          <cell r="A4100">
            <v>43600</v>
          </cell>
          <cell r="G4100" t="str">
            <v>shuttle</v>
          </cell>
          <cell r="O4100">
            <v>5750</v>
          </cell>
        </row>
        <row r="4101">
          <cell r="A4101">
            <v>43600</v>
          </cell>
          <cell r="G4101" t="str">
            <v>shuttle</v>
          </cell>
          <cell r="O4101">
            <v>5800</v>
          </cell>
        </row>
        <row r="4102">
          <cell r="A4102">
            <v>43600</v>
          </cell>
          <cell r="G4102" t="str">
            <v>shuttle</v>
          </cell>
          <cell r="O4102">
            <v>5650</v>
          </cell>
        </row>
        <row r="4103">
          <cell r="A4103">
            <v>43600</v>
          </cell>
          <cell r="G4103" t="str">
            <v>shuttle</v>
          </cell>
          <cell r="O4103">
            <v>5007</v>
          </cell>
        </row>
        <row r="4104">
          <cell r="A4104">
            <v>43600</v>
          </cell>
          <cell r="G4104" t="str">
            <v>shuttle</v>
          </cell>
          <cell r="O4104">
            <v>4634</v>
          </cell>
        </row>
        <row r="4105">
          <cell r="A4105">
            <v>43600</v>
          </cell>
          <cell r="G4105" t="str">
            <v>shuttle</v>
          </cell>
          <cell r="O4105">
            <v>6037.4</v>
          </cell>
        </row>
        <row r="4106">
          <cell r="A4106">
            <v>43631</v>
          </cell>
          <cell r="G4106" t="str">
            <v>unit</v>
          </cell>
          <cell r="O4106">
            <v>3701.26</v>
          </cell>
        </row>
        <row r="4107">
          <cell r="A4107">
            <v>43631</v>
          </cell>
          <cell r="G4107" t="str">
            <v>unit</v>
          </cell>
          <cell r="O4107">
            <v>4268</v>
          </cell>
        </row>
        <row r="4108">
          <cell r="A4108">
            <v>43631</v>
          </cell>
          <cell r="G4108" t="str">
            <v>unit</v>
          </cell>
          <cell r="O4108">
            <v>7240</v>
          </cell>
        </row>
        <row r="4109">
          <cell r="A4109">
            <v>43631</v>
          </cell>
          <cell r="G4109" t="str">
            <v>unit</v>
          </cell>
          <cell r="O4109">
            <v>4711.8999999999996</v>
          </cell>
        </row>
        <row r="4110">
          <cell r="A4110">
            <v>43631</v>
          </cell>
          <cell r="G4110" t="str">
            <v>unit</v>
          </cell>
          <cell r="O4110">
            <v>6976</v>
          </cell>
        </row>
        <row r="4111">
          <cell r="A4111">
            <v>43631</v>
          </cell>
          <cell r="G4111" t="str">
            <v>unit</v>
          </cell>
          <cell r="O4111">
            <v>5005.75</v>
          </cell>
        </row>
        <row r="4112">
          <cell r="A4112">
            <v>43631</v>
          </cell>
          <cell r="G4112" t="str">
            <v>unit</v>
          </cell>
          <cell r="O4112">
            <v>5405.97</v>
          </cell>
        </row>
        <row r="4113">
          <cell r="A4113">
            <v>43631</v>
          </cell>
          <cell r="G4113" t="str">
            <v>unit</v>
          </cell>
          <cell r="O4113">
            <v>4211.26</v>
          </cell>
        </row>
        <row r="4114">
          <cell r="A4114">
            <v>43631</v>
          </cell>
          <cell r="G4114" t="str">
            <v>unit</v>
          </cell>
          <cell r="O4114">
            <v>6581</v>
          </cell>
        </row>
        <row r="4115">
          <cell r="A4115">
            <v>43631</v>
          </cell>
          <cell r="G4115" t="str">
            <v>unit</v>
          </cell>
          <cell r="O4115">
            <v>2302.73</v>
          </cell>
        </row>
        <row r="4116">
          <cell r="A4116">
            <v>43631</v>
          </cell>
          <cell r="G4116" t="str">
            <v>unit</v>
          </cell>
          <cell r="O4116">
            <v>5646</v>
          </cell>
        </row>
        <row r="4117">
          <cell r="A4117">
            <v>43631</v>
          </cell>
          <cell r="G4117" t="str">
            <v>unit</v>
          </cell>
          <cell r="O4117">
            <v>4704</v>
          </cell>
        </row>
        <row r="4118">
          <cell r="A4118">
            <v>43631</v>
          </cell>
          <cell r="G4118" t="str">
            <v>unit</v>
          </cell>
          <cell r="O4118">
            <v>3991.46</v>
          </cell>
        </row>
        <row r="4119">
          <cell r="A4119">
            <v>43631</v>
          </cell>
          <cell r="G4119" t="str">
            <v>unit</v>
          </cell>
          <cell r="O4119">
            <v>6102.83</v>
          </cell>
        </row>
        <row r="4120">
          <cell r="A4120">
            <v>43631</v>
          </cell>
          <cell r="G4120" t="str">
            <v>unit</v>
          </cell>
          <cell r="O4120">
            <v>3836.5970000000002</v>
          </cell>
        </row>
        <row r="4121">
          <cell r="A4121">
            <v>43631</v>
          </cell>
          <cell r="G4121" t="str">
            <v>unit</v>
          </cell>
          <cell r="O4121">
            <v>5459</v>
          </cell>
        </row>
        <row r="4122">
          <cell r="A4122">
            <v>43631</v>
          </cell>
          <cell r="G4122" t="str">
            <v>unit</v>
          </cell>
          <cell r="O4122">
            <v>6698</v>
          </cell>
        </row>
        <row r="4123">
          <cell r="A4123">
            <v>43631</v>
          </cell>
          <cell r="G4123" t="str">
            <v>unit</v>
          </cell>
          <cell r="O4123">
            <v>4937</v>
          </cell>
        </row>
        <row r="4124">
          <cell r="A4124">
            <v>43631</v>
          </cell>
          <cell r="G4124" t="str">
            <v>unit</v>
          </cell>
          <cell r="O4124">
            <v>4956.26</v>
          </cell>
        </row>
        <row r="4125">
          <cell r="A4125">
            <v>43631</v>
          </cell>
          <cell r="G4125" t="str">
            <v>shuttle</v>
          </cell>
          <cell r="O4125">
            <v>4078</v>
          </cell>
        </row>
        <row r="4126">
          <cell r="A4126">
            <v>43631</v>
          </cell>
          <cell r="G4126" t="str">
            <v>shuttle</v>
          </cell>
          <cell r="O4126">
            <v>4361</v>
          </cell>
        </row>
        <row r="4127">
          <cell r="A4127">
            <v>43631</v>
          </cell>
          <cell r="G4127" t="str">
            <v>shuttle</v>
          </cell>
          <cell r="O4127">
            <v>5896</v>
          </cell>
        </row>
        <row r="4128">
          <cell r="A4128">
            <v>43631</v>
          </cell>
          <cell r="G4128" t="str">
            <v>shuttle</v>
          </cell>
          <cell r="O4128">
            <v>5736</v>
          </cell>
        </row>
        <row r="4129">
          <cell r="A4129">
            <v>43631</v>
          </cell>
          <cell r="G4129" t="str">
            <v>shuttle</v>
          </cell>
          <cell r="O4129">
            <v>6056</v>
          </cell>
        </row>
        <row r="4130">
          <cell r="A4130">
            <v>43631</v>
          </cell>
          <cell r="G4130" t="str">
            <v>shuttle</v>
          </cell>
          <cell r="O4130">
            <v>6347.79</v>
          </cell>
        </row>
        <row r="4131">
          <cell r="A4131">
            <v>43631</v>
          </cell>
          <cell r="G4131" t="str">
            <v>shuttle</v>
          </cell>
          <cell r="O4131">
            <v>5180</v>
          </cell>
        </row>
        <row r="4132">
          <cell r="A4132">
            <v>43631</v>
          </cell>
          <cell r="G4132" t="str">
            <v>shuttle</v>
          </cell>
          <cell r="O4132">
            <v>5140</v>
          </cell>
        </row>
        <row r="4133">
          <cell r="A4133">
            <v>43631</v>
          </cell>
          <cell r="G4133" t="str">
            <v>shuttle</v>
          </cell>
          <cell r="O4133">
            <v>4011.26</v>
          </cell>
        </row>
        <row r="4134">
          <cell r="A4134">
            <v>43631</v>
          </cell>
          <cell r="G4134" t="str">
            <v>shuttle</v>
          </cell>
          <cell r="O4134">
            <v>3880</v>
          </cell>
        </row>
        <row r="4135">
          <cell r="A4135">
            <v>43631</v>
          </cell>
          <cell r="G4135" t="str">
            <v>shuttle</v>
          </cell>
          <cell r="O4135">
            <v>4225.2700000000004</v>
          </cell>
        </row>
        <row r="4136">
          <cell r="A4136">
            <v>43631</v>
          </cell>
          <cell r="G4136" t="str">
            <v>shuttle</v>
          </cell>
          <cell r="O4136">
            <v>5180</v>
          </cell>
        </row>
        <row r="4137">
          <cell r="A4137">
            <v>43631</v>
          </cell>
          <cell r="G4137" t="str">
            <v>shuttle</v>
          </cell>
          <cell r="O4137">
            <v>5000</v>
          </cell>
        </row>
        <row r="4138">
          <cell r="A4138">
            <v>43631</v>
          </cell>
          <cell r="G4138" t="str">
            <v>shuttle</v>
          </cell>
          <cell r="O4138">
            <v>5750</v>
          </cell>
        </row>
        <row r="4139">
          <cell r="A4139">
            <v>43631</v>
          </cell>
          <cell r="G4139" t="str">
            <v>shuttle</v>
          </cell>
          <cell r="O4139">
            <v>5800</v>
          </cell>
        </row>
        <row r="4140">
          <cell r="A4140">
            <v>43631</v>
          </cell>
          <cell r="G4140" t="str">
            <v>shuttle</v>
          </cell>
          <cell r="O4140">
            <v>5650</v>
          </cell>
        </row>
        <row r="4141">
          <cell r="A4141">
            <v>43631</v>
          </cell>
          <cell r="G4141" t="str">
            <v>shuttle</v>
          </cell>
          <cell r="O4141">
            <v>5018.6000000000004</v>
          </cell>
        </row>
        <row r="4142">
          <cell r="A4142">
            <v>43631</v>
          </cell>
          <cell r="G4142" t="str">
            <v>shuttle</v>
          </cell>
          <cell r="O4142">
            <v>4634</v>
          </cell>
        </row>
        <row r="4143">
          <cell r="A4143">
            <v>43631</v>
          </cell>
          <cell r="G4143" t="str">
            <v>shuttle</v>
          </cell>
          <cell r="O4143">
            <v>6053.77</v>
          </cell>
        </row>
        <row r="4144">
          <cell r="A4144">
            <v>43661</v>
          </cell>
          <cell r="G4144" t="str">
            <v>unit</v>
          </cell>
          <cell r="O4144">
            <v>3706.32</v>
          </cell>
        </row>
        <row r="4145">
          <cell r="A4145">
            <v>43661</v>
          </cell>
          <cell r="G4145" t="str">
            <v>unit</v>
          </cell>
          <cell r="O4145">
            <v>4268</v>
          </cell>
        </row>
        <row r="4146">
          <cell r="A4146">
            <v>43661</v>
          </cell>
          <cell r="G4146" t="str">
            <v>unit</v>
          </cell>
          <cell r="O4146">
            <v>7240</v>
          </cell>
        </row>
        <row r="4147">
          <cell r="A4147">
            <v>43661</v>
          </cell>
          <cell r="G4147" t="str">
            <v>unit</v>
          </cell>
          <cell r="O4147">
            <v>4720.8</v>
          </cell>
        </row>
        <row r="4148">
          <cell r="A4148">
            <v>43661</v>
          </cell>
          <cell r="G4148" t="str">
            <v>unit</v>
          </cell>
          <cell r="O4148">
            <v>6976</v>
          </cell>
        </row>
        <row r="4149">
          <cell r="A4149">
            <v>43661</v>
          </cell>
          <cell r="G4149" t="str">
            <v>unit</v>
          </cell>
          <cell r="O4149">
            <v>5015.5</v>
          </cell>
        </row>
        <row r="4150">
          <cell r="A4150">
            <v>43661</v>
          </cell>
          <cell r="G4150" t="str">
            <v>unit</v>
          </cell>
          <cell r="O4150">
            <v>5419.54</v>
          </cell>
        </row>
        <row r="4151">
          <cell r="A4151">
            <v>43661</v>
          </cell>
          <cell r="G4151" t="str">
            <v>unit</v>
          </cell>
          <cell r="O4151">
            <v>4021.32</v>
          </cell>
        </row>
        <row r="4152">
          <cell r="A4152">
            <v>43661</v>
          </cell>
          <cell r="G4152" t="str">
            <v>unit</v>
          </cell>
          <cell r="O4152">
            <v>6581</v>
          </cell>
        </row>
        <row r="4153">
          <cell r="A4153">
            <v>43661</v>
          </cell>
          <cell r="G4153" t="str">
            <v>unit</v>
          </cell>
          <cell r="O4153">
            <v>2160.86</v>
          </cell>
        </row>
        <row r="4154">
          <cell r="A4154">
            <v>43661</v>
          </cell>
          <cell r="G4154" t="str">
            <v>unit</v>
          </cell>
          <cell r="O4154">
            <v>5646</v>
          </cell>
        </row>
        <row r="4155">
          <cell r="A4155">
            <v>43661</v>
          </cell>
          <cell r="G4155" t="str">
            <v>unit</v>
          </cell>
          <cell r="O4155">
            <v>4704</v>
          </cell>
        </row>
        <row r="4156">
          <cell r="A4156">
            <v>43661</v>
          </cell>
          <cell r="G4156" t="str">
            <v>unit</v>
          </cell>
          <cell r="O4156">
            <v>3797.72</v>
          </cell>
        </row>
        <row r="4157">
          <cell r="A4157">
            <v>43661</v>
          </cell>
          <cell r="G4157" t="str">
            <v>unit</v>
          </cell>
          <cell r="O4157">
            <v>5921.06</v>
          </cell>
        </row>
        <row r="4158">
          <cell r="A4158">
            <v>43661</v>
          </cell>
          <cell r="G4158" t="str">
            <v>unit</v>
          </cell>
          <cell r="O4158">
            <v>3844.0036</v>
          </cell>
        </row>
        <row r="4159">
          <cell r="A4159">
            <v>43661</v>
          </cell>
          <cell r="G4159" t="str">
            <v>unit</v>
          </cell>
          <cell r="O4159">
            <v>5459</v>
          </cell>
        </row>
        <row r="4160">
          <cell r="A4160">
            <v>43661</v>
          </cell>
          <cell r="G4160" t="str">
            <v>unit</v>
          </cell>
          <cell r="O4160">
            <v>6698</v>
          </cell>
        </row>
        <row r="4161">
          <cell r="A4161">
            <v>43661</v>
          </cell>
          <cell r="G4161" t="str">
            <v>unit</v>
          </cell>
          <cell r="O4161">
            <v>4937</v>
          </cell>
        </row>
        <row r="4162">
          <cell r="A4162">
            <v>43661</v>
          </cell>
          <cell r="G4162" t="str">
            <v>unit</v>
          </cell>
          <cell r="O4162">
            <v>4766.32</v>
          </cell>
        </row>
        <row r="4163">
          <cell r="A4163">
            <v>43661</v>
          </cell>
          <cell r="G4163" t="str">
            <v>shuttle</v>
          </cell>
          <cell r="O4163">
            <v>4078</v>
          </cell>
        </row>
        <row r="4164">
          <cell r="A4164">
            <v>43661</v>
          </cell>
          <cell r="G4164" t="str">
            <v>shuttle</v>
          </cell>
          <cell r="O4164">
            <v>4361</v>
          </cell>
        </row>
        <row r="4165">
          <cell r="A4165">
            <v>43661</v>
          </cell>
          <cell r="G4165" t="str">
            <v>shuttle</v>
          </cell>
          <cell r="O4165">
            <v>5896</v>
          </cell>
        </row>
        <row r="4166">
          <cell r="A4166">
            <v>43661</v>
          </cell>
          <cell r="G4166" t="str">
            <v>shuttle</v>
          </cell>
          <cell r="O4166">
            <v>5736</v>
          </cell>
        </row>
        <row r="4167">
          <cell r="A4167">
            <v>43661</v>
          </cell>
          <cell r="G4167" t="str">
            <v>shuttle</v>
          </cell>
          <cell r="O4167">
            <v>6056</v>
          </cell>
        </row>
        <row r="4168">
          <cell r="A4168">
            <v>43661</v>
          </cell>
          <cell r="G4168" t="str">
            <v>shuttle</v>
          </cell>
          <cell r="O4168">
            <v>6363.78</v>
          </cell>
        </row>
        <row r="4169">
          <cell r="A4169">
            <v>43661</v>
          </cell>
          <cell r="G4169" t="str">
            <v>shuttle</v>
          </cell>
          <cell r="O4169">
            <v>5180</v>
          </cell>
        </row>
        <row r="4170">
          <cell r="A4170">
            <v>43661</v>
          </cell>
          <cell r="G4170" t="str">
            <v>shuttle</v>
          </cell>
          <cell r="O4170">
            <v>5140</v>
          </cell>
        </row>
        <row r="4171">
          <cell r="A4171">
            <v>43661</v>
          </cell>
          <cell r="G4171" t="str">
            <v>shuttle</v>
          </cell>
          <cell r="O4171">
            <v>3941.32</v>
          </cell>
        </row>
        <row r="4172">
          <cell r="A4172">
            <v>43661</v>
          </cell>
          <cell r="G4172" t="str">
            <v>shuttle</v>
          </cell>
          <cell r="O4172">
            <v>3880</v>
          </cell>
        </row>
        <row r="4173">
          <cell r="A4173">
            <v>43661</v>
          </cell>
          <cell r="G4173" t="str">
            <v>shuttle</v>
          </cell>
          <cell r="O4173">
            <v>4233.1400000000003</v>
          </cell>
        </row>
        <row r="4174">
          <cell r="A4174">
            <v>43661</v>
          </cell>
          <cell r="G4174" t="str">
            <v>shuttle</v>
          </cell>
          <cell r="O4174">
            <v>5180</v>
          </cell>
        </row>
        <row r="4175">
          <cell r="A4175">
            <v>43661</v>
          </cell>
          <cell r="G4175" t="str">
            <v>shuttle</v>
          </cell>
          <cell r="O4175">
            <v>5000</v>
          </cell>
        </row>
        <row r="4176">
          <cell r="A4176">
            <v>43661</v>
          </cell>
          <cell r="G4176" t="str">
            <v>shuttle</v>
          </cell>
          <cell r="O4176">
            <v>5750</v>
          </cell>
        </row>
        <row r="4177">
          <cell r="A4177">
            <v>43661</v>
          </cell>
          <cell r="G4177" t="str">
            <v>shuttle</v>
          </cell>
          <cell r="O4177">
            <v>5800</v>
          </cell>
        </row>
        <row r="4178">
          <cell r="A4178">
            <v>43661</v>
          </cell>
          <cell r="G4178" t="str">
            <v>shuttle</v>
          </cell>
          <cell r="O4178">
            <v>5650</v>
          </cell>
        </row>
        <row r="4179">
          <cell r="A4179">
            <v>43661</v>
          </cell>
          <cell r="G4179" t="str">
            <v>shuttle</v>
          </cell>
          <cell r="O4179">
            <v>5030.2</v>
          </cell>
        </row>
        <row r="4180">
          <cell r="A4180">
            <v>43661</v>
          </cell>
          <cell r="G4180" t="str">
            <v>shuttle</v>
          </cell>
          <cell r="O4180">
            <v>4634</v>
          </cell>
        </row>
        <row r="4181">
          <cell r="A4181">
            <v>43661</v>
          </cell>
          <cell r="G4181" t="str">
            <v>shuttle</v>
          </cell>
          <cell r="O4181">
            <v>6070.14</v>
          </cell>
        </row>
        <row r="4182">
          <cell r="A4182">
            <v>43692</v>
          </cell>
          <cell r="G4182" t="str">
            <v>unit</v>
          </cell>
          <cell r="O4182">
            <v>3696.2</v>
          </cell>
        </row>
        <row r="4183">
          <cell r="A4183">
            <v>43692</v>
          </cell>
          <cell r="G4183" t="str">
            <v>unit</v>
          </cell>
          <cell r="O4183">
            <v>4333</v>
          </cell>
        </row>
        <row r="4184">
          <cell r="A4184">
            <v>43692</v>
          </cell>
          <cell r="G4184" t="str">
            <v>unit</v>
          </cell>
          <cell r="O4184">
            <v>7240</v>
          </cell>
        </row>
        <row r="4185">
          <cell r="A4185">
            <v>43692</v>
          </cell>
          <cell r="G4185" t="str">
            <v>unit</v>
          </cell>
          <cell r="O4185">
            <v>4703</v>
          </cell>
        </row>
        <row r="4186">
          <cell r="A4186">
            <v>43692</v>
          </cell>
          <cell r="G4186" t="str">
            <v>unit</v>
          </cell>
          <cell r="O4186">
            <v>6976</v>
          </cell>
        </row>
        <row r="4187">
          <cell r="A4187">
            <v>43692</v>
          </cell>
          <cell r="G4187" t="str">
            <v>unit</v>
          </cell>
          <cell r="O4187">
            <v>4996</v>
          </cell>
        </row>
        <row r="4188">
          <cell r="A4188">
            <v>43692</v>
          </cell>
          <cell r="G4188" t="str">
            <v>unit</v>
          </cell>
          <cell r="O4188">
            <v>5392.4</v>
          </cell>
        </row>
        <row r="4189">
          <cell r="A4189">
            <v>43692</v>
          </cell>
          <cell r="G4189" t="str">
            <v>unit</v>
          </cell>
          <cell r="O4189">
            <v>4001.2</v>
          </cell>
        </row>
        <row r="4190">
          <cell r="A4190">
            <v>43692</v>
          </cell>
          <cell r="G4190" t="str">
            <v>unit</v>
          </cell>
          <cell r="O4190">
            <v>6581</v>
          </cell>
        </row>
        <row r="4191">
          <cell r="A4191">
            <v>43692</v>
          </cell>
          <cell r="G4191" t="str">
            <v>unit</v>
          </cell>
          <cell r="O4191">
            <v>2156.6</v>
          </cell>
        </row>
        <row r="4192">
          <cell r="A4192">
            <v>43692</v>
          </cell>
          <cell r="G4192" t="str">
            <v>unit</v>
          </cell>
          <cell r="O4192">
            <v>5646</v>
          </cell>
        </row>
        <row r="4193">
          <cell r="A4193">
            <v>43692</v>
          </cell>
          <cell r="G4193" t="str">
            <v>unit</v>
          </cell>
          <cell r="O4193">
            <v>4704</v>
          </cell>
        </row>
        <row r="4194">
          <cell r="A4194">
            <v>43692</v>
          </cell>
          <cell r="G4194" t="str">
            <v>unit</v>
          </cell>
          <cell r="O4194">
            <v>3785.2</v>
          </cell>
        </row>
        <row r="4195">
          <cell r="A4195">
            <v>43692</v>
          </cell>
          <cell r="G4195" t="str">
            <v>unit</v>
          </cell>
          <cell r="O4195">
            <v>5884.6</v>
          </cell>
        </row>
        <row r="4196">
          <cell r="A4196">
            <v>43692</v>
          </cell>
          <cell r="G4196" t="str">
            <v>unit</v>
          </cell>
          <cell r="O4196">
            <v>3829.3181</v>
          </cell>
        </row>
        <row r="4197">
          <cell r="A4197">
            <v>43692</v>
          </cell>
          <cell r="G4197" t="str">
            <v>unit</v>
          </cell>
          <cell r="O4197">
            <v>5459</v>
          </cell>
        </row>
        <row r="4198">
          <cell r="A4198">
            <v>43692</v>
          </cell>
          <cell r="G4198" t="str">
            <v>unit</v>
          </cell>
          <cell r="O4198">
            <v>6698</v>
          </cell>
        </row>
        <row r="4199">
          <cell r="A4199">
            <v>43692</v>
          </cell>
          <cell r="G4199" t="str">
            <v>unit</v>
          </cell>
          <cell r="O4199">
            <v>4937</v>
          </cell>
        </row>
        <row r="4200">
          <cell r="A4200">
            <v>43692</v>
          </cell>
          <cell r="G4200" t="str">
            <v>unit</v>
          </cell>
          <cell r="O4200">
            <v>4746.2</v>
          </cell>
        </row>
        <row r="4201">
          <cell r="A4201">
            <v>43692</v>
          </cell>
          <cell r="G4201" t="str">
            <v>shuttle</v>
          </cell>
          <cell r="O4201">
            <v>4143</v>
          </cell>
        </row>
        <row r="4202">
          <cell r="A4202">
            <v>43692</v>
          </cell>
          <cell r="G4202" t="str">
            <v>shuttle</v>
          </cell>
          <cell r="O4202">
            <v>4361</v>
          </cell>
        </row>
        <row r="4203">
          <cell r="A4203">
            <v>43692</v>
          </cell>
          <cell r="G4203" t="str">
            <v>shuttle</v>
          </cell>
          <cell r="O4203">
            <v>5896</v>
          </cell>
        </row>
        <row r="4204">
          <cell r="A4204">
            <v>43692</v>
          </cell>
          <cell r="G4204" t="str">
            <v>shuttle</v>
          </cell>
          <cell r="O4204">
            <v>5801</v>
          </cell>
        </row>
        <row r="4205">
          <cell r="A4205">
            <v>43692</v>
          </cell>
          <cell r="G4205" t="str">
            <v>shuttle</v>
          </cell>
          <cell r="O4205">
            <v>6121</v>
          </cell>
        </row>
        <row r="4206">
          <cell r="A4206">
            <v>43692</v>
          </cell>
          <cell r="G4206" t="str">
            <v>shuttle</v>
          </cell>
          <cell r="O4206">
            <v>6331.8</v>
          </cell>
        </row>
        <row r="4207">
          <cell r="A4207">
            <v>43692</v>
          </cell>
          <cell r="G4207" t="str">
            <v>shuttle</v>
          </cell>
          <cell r="O4207">
            <v>5180</v>
          </cell>
        </row>
        <row r="4208">
          <cell r="A4208">
            <v>43692</v>
          </cell>
          <cell r="G4208" t="str">
            <v>shuttle</v>
          </cell>
          <cell r="O4208">
            <v>5140</v>
          </cell>
        </row>
        <row r="4209">
          <cell r="A4209">
            <v>43692</v>
          </cell>
          <cell r="G4209" t="str">
            <v>shuttle</v>
          </cell>
          <cell r="O4209">
            <v>3921.2</v>
          </cell>
        </row>
        <row r="4210">
          <cell r="A4210">
            <v>43692</v>
          </cell>
          <cell r="G4210" t="str">
            <v>shuttle</v>
          </cell>
          <cell r="O4210">
            <v>3880</v>
          </cell>
        </row>
        <row r="4211">
          <cell r="A4211">
            <v>43692</v>
          </cell>
          <cell r="G4211" t="str">
            <v>shuttle</v>
          </cell>
          <cell r="O4211">
            <v>4217.3999999999996</v>
          </cell>
        </row>
        <row r="4212">
          <cell r="A4212">
            <v>43692</v>
          </cell>
          <cell r="G4212" t="str">
            <v>shuttle</v>
          </cell>
          <cell r="O4212">
            <v>5180</v>
          </cell>
        </row>
        <row r="4213">
          <cell r="A4213">
            <v>43692</v>
          </cell>
          <cell r="G4213" t="str">
            <v>shuttle</v>
          </cell>
          <cell r="O4213">
            <v>5000</v>
          </cell>
        </row>
        <row r="4214">
          <cell r="A4214">
            <v>43692</v>
          </cell>
          <cell r="G4214" t="str">
            <v>shuttle</v>
          </cell>
          <cell r="O4214">
            <v>5750</v>
          </cell>
        </row>
        <row r="4215">
          <cell r="A4215">
            <v>43692</v>
          </cell>
          <cell r="G4215" t="str">
            <v>shuttle</v>
          </cell>
          <cell r="O4215">
            <v>5800</v>
          </cell>
        </row>
        <row r="4216">
          <cell r="A4216">
            <v>43692</v>
          </cell>
          <cell r="G4216" t="str">
            <v>shuttle</v>
          </cell>
          <cell r="O4216">
            <v>5650</v>
          </cell>
        </row>
        <row r="4217">
          <cell r="A4217">
            <v>43692</v>
          </cell>
          <cell r="G4217" t="str">
            <v>shuttle</v>
          </cell>
          <cell r="O4217">
            <v>5007</v>
          </cell>
        </row>
        <row r="4218">
          <cell r="A4218">
            <v>43692</v>
          </cell>
          <cell r="G4218" t="str">
            <v>shuttle</v>
          </cell>
          <cell r="O4218">
            <v>4634</v>
          </cell>
        </row>
        <row r="4219">
          <cell r="A4219">
            <v>43692</v>
          </cell>
          <cell r="G4219" t="str">
            <v>shuttle</v>
          </cell>
          <cell r="O4219">
            <v>6037.4</v>
          </cell>
        </row>
        <row r="4220">
          <cell r="A4220">
            <v>43723</v>
          </cell>
          <cell r="G4220" t="str">
            <v>unit</v>
          </cell>
          <cell r="O4220">
            <v>3691.14</v>
          </cell>
        </row>
        <row r="4221">
          <cell r="A4221">
            <v>43723</v>
          </cell>
          <cell r="G4221" t="str">
            <v>unit</v>
          </cell>
          <cell r="O4221">
            <v>4333</v>
          </cell>
        </row>
        <row r="4222">
          <cell r="A4222">
            <v>43723</v>
          </cell>
          <cell r="G4222" t="str">
            <v>unit</v>
          </cell>
          <cell r="O4222">
            <v>7240</v>
          </cell>
        </row>
        <row r="4223">
          <cell r="A4223">
            <v>43723</v>
          </cell>
          <cell r="G4223" t="str">
            <v>unit</v>
          </cell>
          <cell r="O4223">
            <v>4694.1000000000004</v>
          </cell>
        </row>
        <row r="4224">
          <cell r="A4224">
            <v>43723</v>
          </cell>
          <cell r="G4224" t="str">
            <v>unit</v>
          </cell>
          <cell r="O4224">
            <v>6976</v>
          </cell>
        </row>
        <row r="4225">
          <cell r="A4225">
            <v>43723</v>
          </cell>
          <cell r="G4225" t="str">
            <v>unit</v>
          </cell>
          <cell r="O4225">
            <v>4986.25</v>
          </cell>
        </row>
        <row r="4226">
          <cell r="A4226">
            <v>43723</v>
          </cell>
          <cell r="G4226" t="str">
            <v>unit</v>
          </cell>
          <cell r="O4226">
            <v>5378.83</v>
          </cell>
        </row>
        <row r="4227">
          <cell r="A4227">
            <v>43723</v>
          </cell>
          <cell r="G4227" t="str">
            <v>unit</v>
          </cell>
          <cell r="O4227">
            <v>3991.14</v>
          </cell>
        </row>
        <row r="4228">
          <cell r="A4228">
            <v>43723</v>
          </cell>
          <cell r="G4228" t="str">
            <v>unit</v>
          </cell>
          <cell r="O4228">
            <v>6581</v>
          </cell>
        </row>
        <row r="4229">
          <cell r="A4229">
            <v>43723</v>
          </cell>
          <cell r="G4229" t="str">
            <v>unit</v>
          </cell>
          <cell r="O4229">
            <v>2154.4699999999998</v>
          </cell>
        </row>
        <row r="4230">
          <cell r="A4230">
            <v>43723</v>
          </cell>
          <cell r="G4230" t="str">
            <v>unit</v>
          </cell>
          <cell r="O4230">
            <v>5646</v>
          </cell>
        </row>
        <row r="4231">
          <cell r="A4231">
            <v>43723</v>
          </cell>
          <cell r="G4231" t="str">
            <v>unit</v>
          </cell>
          <cell r="O4231">
            <v>4704</v>
          </cell>
        </row>
        <row r="4232">
          <cell r="A4232">
            <v>43723</v>
          </cell>
          <cell r="G4232" t="str">
            <v>unit</v>
          </cell>
          <cell r="O4232">
            <v>3778.94</v>
          </cell>
        </row>
        <row r="4233">
          <cell r="A4233">
            <v>43723</v>
          </cell>
          <cell r="G4233" t="str">
            <v>unit</v>
          </cell>
          <cell r="O4233">
            <v>5866.37</v>
          </cell>
        </row>
        <row r="4234">
          <cell r="A4234">
            <v>43723</v>
          </cell>
          <cell r="G4234" t="str">
            <v>unit</v>
          </cell>
          <cell r="O4234">
            <v>3814.6325999999999</v>
          </cell>
        </row>
        <row r="4235">
          <cell r="A4235">
            <v>43723</v>
          </cell>
          <cell r="G4235" t="str">
            <v>unit</v>
          </cell>
          <cell r="O4235">
            <v>5459</v>
          </cell>
        </row>
        <row r="4236">
          <cell r="A4236">
            <v>43723</v>
          </cell>
          <cell r="G4236" t="str">
            <v>unit</v>
          </cell>
          <cell r="O4236">
            <v>6698</v>
          </cell>
        </row>
        <row r="4237">
          <cell r="A4237">
            <v>43723</v>
          </cell>
          <cell r="G4237" t="str">
            <v>unit</v>
          </cell>
          <cell r="O4237">
            <v>4937</v>
          </cell>
        </row>
        <row r="4238">
          <cell r="A4238">
            <v>43723</v>
          </cell>
          <cell r="G4238" t="str">
            <v>unit</v>
          </cell>
          <cell r="O4238">
            <v>4736.1400000000003</v>
          </cell>
        </row>
        <row r="4239">
          <cell r="A4239">
            <v>43723</v>
          </cell>
          <cell r="G4239" t="str">
            <v>shuttle</v>
          </cell>
          <cell r="O4239">
            <v>4143</v>
          </cell>
        </row>
        <row r="4240">
          <cell r="A4240">
            <v>43723</v>
          </cell>
          <cell r="G4240" t="str">
            <v>shuttle</v>
          </cell>
          <cell r="O4240">
            <v>4361</v>
          </cell>
        </row>
        <row r="4241">
          <cell r="A4241">
            <v>43723</v>
          </cell>
          <cell r="G4241" t="str">
            <v>shuttle</v>
          </cell>
          <cell r="O4241">
            <v>5896</v>
          </cell>
        </row>
        <row r="4242">
          <cell r="A4242">
            <v>43723</v>
          </cell>
          <cell r="G4242" t="str">
            <v>shuttle</v>
          </cell>
          <cell r="O4242">
            <v>5801</v>
          </cell>
        </row>
        <row r="4243">
          <cell r="A4243">
            <v>43723</v>
          </cell>
          <cell r="G4243" t="str">
            <v>shuttle</v>
          </cell>
          <cell r="O4243">
            <v>6121</v>
          </cell>
        </row>
        <row r="4244">
          <cell r="A4244">
            <v>43723</v>
          </cell>
          <cell r="G4244" t="str">
            <v>shuttle</v>
          </cell>
          <cell r="O4244">
            <v>6315.81</v>
          </cell>
        </row>
        <row r="4245">
          <cell r="A4245">
            <v>43723</v>
          </cell>
          <cell r="G4245" t="str">
            <v>shuttle</v>
          </cell>
          <cell r="O4245">
            <v>5180</v>
          </cell>
        </row>
        <row r="4246">
          <cell r="A4246">
            <v>43723</v>
          </cell>
          <cell r="G4246" t="str">
            <v>shuttle</v>
          </cell>
          <cell r="O4246">
            <v>5140</v>
          </cell>
        </row>
        <row r="4247">
          <cell r="A4247">
            <v>43723</v>
          </cell>
          <cell r="G4247" t="str">
            <v>shuttle</v>
          </cell>
          <cell r="O4247">
            <v>3911.14</v>
          </cell>
        </row>
        <row r="4248">
          <cell r="A4248">
            <v>43723</v>
          </cell>
          <cell r="G4248" t="str">
            <v>shuttle</v>
          </cell>
          <cell r="O4248">
            <v>3880</v>
          </cell>
        </row>
        <row r="4249">
          <cell r="A4249">
            <v>43723</v>
          </cell>
          <cell r="G4249" t="str">
            <v>shuttle</v>
          </cell>
          <cell r="O4249">
            <v>4209.53</v>
          </cell>
        </row>
        <row r="4250">
          <cell r="A4250">
            <v>43723</v>
          </cell>
          <cell r="G4250" t="str">
            <v>shuttle</v>
          </cell>
          <cell r="O4250">
            <v>5180</v>
          </cell>
        </row>
        <row r="4251">
          <cell r="A4251">
            <v>43723</v>
          </cell>
          <cell r="G4251" t="str">
            <v>shuttle</v>
          </cell>
          <cell r="O4251">
            <v>5000</v>
          </cell>
        </row>
        <row r="4252">
          <cell r="A4252">
            <v>43723</v>
          </cell>
          <cell r="G4252" t="str">
            <v>shuttle</v>
          </cell>
          <cell r="O4252">
            <v>5750</v>
          </cell>
        </row>
        <row r="4253">
          <cell r="A4253">
            <v>43723</v>
          </cell>
          <cell r="G4253" t="str">
            <v>shuttle</v>
          </cell>
          <cell r="O4253">
            <v>5800</v>
          </cell>
        </row>
        <row r="4254">
          <cell r="A4254">
            <v>43723</v>
          </cell>
          <cell r="G4254" t="str">
            <v>shuttle</v>
          </cell>
          <cell r="O4254">
            <v>5650</v>
          </cell>
        </row>
        <row r="4255">
          <cell r="A4255">
            <v>43723</v>
          </cell>
          <cell r="G4255" t="str">
            <v>shuttle</v>
          </cell>
          <cell r="O4255">
            <v>4995.3999999999996</v>
          </cell>
        </row>
        <row r="4256">
          <cell r="A4256">
            <v>43723</v>
          </cell>
          <cell r="G4256" t="str">
            <v>shuttle</v>
          </cell>
          <cell r="O4256">
            <v>4634</v>
          </cell>
        </row>
        <row r="4257">
          <cell r="A4257">
            <v>43723</v>
          </cell>
          <cell r="G4257" t="str">
            <v>shuttle</v>
          </cell>
          <cell r="O4257">
            <v>6021.03</v>
          </cell>
        </row>
        <row r="4258">
          <cell r="A4258">
            <v>43753</v>
          </cell>
          <cell r="G4258" t="str">
            <v>unit</v>
          </cell>
          <cell r="O4258">
            <v>3691.14</v>
          </cell>
        </row>
        <row r="4259">
          <cell r="A4259">
            <v>43753</v>
          </cell>
          <cell r="G4259" t="str">
            <v>unit</v>
          </cell>
          <cell r="O4259">
            <v>4333</v>
          </cell>
        </row>
        <row r="4260">
          <cell r="A4260">
            <v>43753</v>
          </cell>
          <cell r="G4260" t="str">
            <v>unit</v>
          </cell>
          <cell r="O4260">
            <v>7240</v>
          </cell>
        </row>
        <row r="4261">
          <cell r="A4261">
            <v>43753</v>
          </cell>
          <cell r="G4261" t="str">
            <v>unit</v>
          </cell>
          <cell r="O4261">
            <v>4694.1000000000004</v>
          </cell>
        </row>
        <row r="4262">
          <cell r="A4262">
            <v>43753</v>
          </cell>
          <cell r="G4262" t="str">
            <v>unit</v>
          </cell>
          <cell r="O4262">
            <v>6976</v>
          </cell>
        </row>
        <row r="4263">
          <cell r="A4263">
            <v>43753</v>
          </cell>
          <cell r="G4263" t="str">
            <v>unit</v>
          </cell>
          <cell r="O4263">
            <v>4986.25</v>
          </cell>
        </row>
        <row r="4264">
          <cell r="A4264">
            <v>43753</v>
          </cell>
          <cell r="G4264" t="str">
            <v>unit</v>
          </cell>
          <cell r="O4264">
            <v>5378.83</v>
          </cell>
        </row>
        <row r="4265">
          <cell r="A4265">
            <v>43753</v>
          </cell>
          <cell r="G4265" t="str">
            <v>unit</v>
          </cell>
          <cell r="O4265">
            <v>4091.14</v>
          </cell>
        </row>
        <row r="4266">
          <cell r="A4266">
            <v>43753</v>
          </cell>
          <cell r="G4266" t="str">
            <v>unit</v>
          </cell>
          <cell r="O4266">
            <v>6816</v>
          </cell>
        </row>
        <row r="4267">
          <cell r="A4267">
            <v>43753</v>
          </cell>
          <cell r="G4267" t="str">
            <v>unit</v>
          </cell>
          <cell r="O4267">
            <v>2455.4699999999998</v>
          </cell>
        </row>
        <row r="4268">
          <cell r="A4268">
            <v>43753</v>
          </cell>
          <cell r="G4268" t="str">
            <v>unit</v>
          </cell>
          <cell r="O4268">
            <v>5818</v>
          </cell>
        </row>
        <row r="4269">
          <cell r="A4269">
            <v>43753</v>
          </cell>
          <cell r="G4269" t="str">
            <v>unit</v>
          </cell>
          <cell r="O4269">
            <v>4874</v>
          </cell>
        </row>
        <row r="4270">
          <cell r="A4270">
            <v>43753</v>
          </cell>
          <cell r="G4270" t="str">
            <v>unit</v>
          </cell>
          <cell r="O4270">
            <v>3918.94</v>
          </cell>
        </row>
        <row r="4271">
          <cell r="A4271">
            <v>43753</v>
          </cell>
          <cell r="G4271" t="str">
            <v>unit</v>
          </cell>
          <cell r="O4271">
            <v>6026.37</v>
          </cell>
        </row>
        <row r="4272">
          <cell r="A4272">
            <v>43753</v>
          </cell>
          <cell r="G4272" t="str">
            <v>unit</v>
          </cell>
          <cell r="O4272">
            <v>3807.2260000000001</v>
          </cell>
        </row>
        <row r="4273">
          <cell r="A4273">
            <v>43753</v>
          </cell>
          <cell r="G4273" t="str">
            <v>unit</v>
          </cell>
          <cell r="O4273">
            <v>5630</v>
          </cell>
        </row>
        <row r="4274">
          <cell r="A4274">
            <v>43753</v>
          </cell>
          <cell r="G4274" t="str">
            <v>unit</v>
          </cell>
          <cell r="O4274">
            <v>6932</v>
          </cell>
        </row>
        <row r="4275">
          <cell r="A4275">
            <v>43753</v>
          </cell>
          <cell r="G4275" t="str">
            <v>unit</v>
          </cell>
          <cell r="O4275">
            <v>5107</v>
          </cell>
        </row>
        <row r="4276">
          <cell r="A4276">
            <v>43753</v>
          </cell>
          <cell r="G4276" t="str">
            <v>unit</v>
          </cell>
          <cell r="O4276">
            <v>4836.1400000000003</v>
          </cell>
        </row>
        <row r="4277">
          <cell r="A4277">
            <v>43753</v>
          </cell>
          <cell r="G4277" t="str">
            <v>shuttle</v>
          </cell>
          <cell r="O4277">
            <v>4143</v>
          </cell>
        </row>
        <row r="4278">
          <cell r="A4278">
            <v>43753</v>
          </cell>
          <cell r="G4278" t="str">
            <v>shuttle</v>
          </cell>
          <cell r="O4278">
            <v>4361</v>
          </cell>
        </row>
        <row r="4279">
          <cell r="A4279">
            <v>43753</v>
          </cell>
          <cell r="G4279" t="str">
            <v>shuttle</v>
          </cell>
          <cell r="O4279">
            <v>7074</v>
          </cell>
        </row>
        <row r="4280">
          <cell r="A4280">
            <v>43753</v>
          </cell>
          <cell r="G4280" t="str">
            <v>shuttle</v>
          </cell>
          <cell r="O4280">
            <v>5801</v>
          </cell>
        </row>
        <row r="4281">
          <cell r="A4281">
            <v>43753</v>
          </cell>
          <cell r="G4281" t="str">
            <v>shuttle</v>
          </cell>
          <cell r="O4281">
            <v>6121</v>
          </cell>
        </row>
        <row r="4282">
          <cell r="A4282">
            <v>43753</v>
          </cell>
          <cell r="G4282" t="str">
            <v>shuttle</v>
          </cell>
          <cell r="O4282">
            <v>6315.81</v>
          </cell>
        </row>
        <row r="4283">
          <cell r="A4283">
            <v>43753</v>
          </cell>
          <cell r="G4283" t="str">
            <v>shuttle</v>
          </cell>
          <cell r="O4283">
            <v>5180</v>
          </cell>
        </row>
        <row r="4284">
          <cell r="A4284">
            <v>43753</v>
          </cell>
          <cell r="G4284" t="str">
            <v>shuttle</v>
          </cell>
          <cell r="O4284">
            <v>5140</v>
          </cell>
        </row>
        <row r="4285">
          <cell r="A4285">
            <v>43753</v>
          </cell>
          <cell r="G4285" t="str">
            <v>shuttle</v>
          </cell>
          <cell r="O4285">
            <v>4011.14</v>
          </cell>
        </row>
        <row r="4286">
          <cell r="A4286">
            <v>43753</v>
          </cell>
          <cell r="G4286" t="str">
            <v>shuttle</v>
          </cell>
          <cell r="O4286">
            <v>3880</v>
          </cell>
        </row>
        <row r="4287">
          <cell r="A4287">
            <v>43753</v>
          </cell>
          <cell r="G4287" t="str">
            <v>shuttle</v>
          </cell>
          <cell r="O4287">
            <v>4369.53</v>
          </cell>
        </row>
        <row r="4288">
          <cell r="A4288">
            <v>43753</v>
          </cell>
          <cell r="G4288" t="str">
            <v>shuttle</v>
          </cell>
          <cell r="O4288">
            <v>5180</v>
          </cell>
        </row>
        <row r="4289">
          <cell r="A4289">
            <v>43753</v>
          </cell>
          <cell r="G4289" t="str">
            <v>shuttle</v>
          </cell>
          <cell r="O4289">
            <v>5000</v>
          </cell>
        </row>
        <row r="4290">
          <cell r="A4290">
            <v>43753</v>
          </cell>
          <cell r="G4290" t="str">
            <v>shuttle</v>
          </cell>
          <cell r="O4290">
            <v>5850</v>
          </cell>
        </row>
        <row r="4291">
          <cell r="A4291">
            <v>43753</v>
          </cell>
          <cell r="G4291" t="str">
            <v>shuttle</v>
          </cell>
          <cell r="O4291">
            <v>5900</v>
          </cell>
        </row>
        <row r="4292">
          <cell r="A4292">
            <v>43753</v>
          </cell>
          <cell r="G4292" t="str">
            <v>shuttle</v>
          </cell>
          <cell r="O4292">
            <v>5750</v>
          </cell>
        </row>
        <row r="4293">
          <cell r="A4293">
            <v>43753</v>
          </cell>
          <cell r="G4293" t="str">
            <v>shuttle</v>
          </cell>
          <cell r="O4293">
            <v>5095.3999999999996</v>
          </cell>
        </row>
        <row r="4294">
          <cell r="A4294">
            <v>43753</v>
          </cell>
          <cell r="G4294" t="str">
            <v>shuttle</v>
          </cell>
          <cell r="O4294">
            <v>4805</v>
          </cell>
        </row>
        <row r="4295">
          <cell r="A4295">
            <v>43753</v>
          </cell>
          <cell r="G4295" t="str">
            <v>shuttle</v>
          </cell>
          <cell r="O4295">
            <v>6171.03</v>
          </cell>
        </row>
        <row r="4296">
          <cell r="A4296">
            <v>43784</v>
          </cell>
          <cell r="G4296" t="str">
            <v>unit</v>
          </cell>
          <cell r="O4296">
            <v>3691.14</v>
          </cell>
        </row>
        <row r="4297">
          <cell r="A4297">
            <v>43784</v>
          </cell>
          <cell r="G4297" t="str">
            <v>unit</v>
          </cell>
          <cell r="O4297">
            <v>4333</v>
          </cell>
        </row>
        <row r="4298">
          <cell r="A4298">
            <v>43784</v>
          </cell>
          <cell r="G4298" t="str">
            <v>unit</v>
          </cell>
          <cell r="O4298">
            <v>7240</v>
          </cell>
        </row>
        <row r="4299">
          <cell r="A4299">
            <v>43784</v>
          </cell>
          <cell r="G4299" t="str">
            <v>unit</v>
          </cell>
          <cell r="O4299">
            <v>4694.1000000000004</v>
          </cell>
        </row>
        <row r="4300">
          <cell r="A4300">
            <v>43784</v>
          </cell>
          <cell r="G4300" t="str">
            <v>unit</v>
          </cell>
          <cell r="O4300">
            <v>6976</v>
          </cell>
        </row>
        <row r="4301">
          <cell r="A4301">
            <v>43784</v>
          </cell>
          <cell r="G4301" t="str">
            <v>unit</v>
          </cell>
          <cell r="O4301">
            <v>4986.25</v>
          </cell>
        </row>
        <row r="4302">
          <cell r="A4302">
            <v>43784</v>
          </cell>
          <cell r="G4302" t="str">
            <v>unit</v>
          </cell>
          <cell r="O4302">
            <v>5378.83</v>
          </cell>
        </row>
        <row r="4303">
          <cell r="A4303">
            <v>43784</v>
          </cell>
          <cell r="G4303" t="str">
            <v>unit</v>
          </cell>
          <cell r="O4303">
            <v>4091.14</v>
          </cell>
        </row>
        <row r="4304">
          <cell r="A4304">
            <v>43784</v>
          </cell>
          <cell r="G4304" t="str">
            <v>unit</v>
          </cell>
          <cell r="O4304">
            <v>6816</v>
          </cell>
        </row>
        <row r="4305">
          <cell r="A4305">
            <v>43784</v>
          </cell>
          <cell r="G4305" t="str">
            <v>unit</v>
          </cell>
          <cell r="O4305">
            <v>2455.4699999999998</v>
          </cell>
        </row>
        <row r="4306">
          <cell r="A4306">
            <v>43784</v>
          </cell>
          <cell r="G4306" t="str">
            <v>unit</v>
          </cell>
          <cell r="O4306">
            <v>5818</v>
          </cell>
        </row>
        <row r="4307">
          <cell r="A4307">
            <v>43784</v>
          </cell>
          <cell r="G4307" t="str">
            <v>unit</v>
          </cell>
          <cell r="O4307">
            <v>4874</v>
          </cell>
        </row>
        <row r="4308">
          <cell r="A4308">
            <v>43784</v>
          </cell>
          <cell r="G4308" t="str">
            <v>unit</v>
          </cell>
          <cell r="O4308">
            <v>3918.94</v>
          </cell>
        </row>
        <row r="4309">
          <cell r="A4309">
            <v>43784</v>
          </cell>
          <cell r="G4309" t="str">
            <v>unit</v>
          </cell>
          <cell r="O4309">
            <v>6026.37</v>
          </cell>
        </row>
        <row r="4310">
          <cell r="A4310">
            <v>43784</v>
          </cell>
          <cell r="G4310" t="str">
            <v>unit</v>
          </cell>
          <cell r="O4310">
            <v>3807.2260000000001</v>
          </cell>
        </row>
        <row r="4311">
          <cell r="A4311">
            <v>43784</v>
          </cell>
          <cell r="G4311" t="str">
            <v>unit</v>
          </cell>
          <cell r="O4311">
            <v>5630</v>
          </cell>
        </row>
        <row r="4312">
          <cell r="A4312">
            <v>43784</v>
          </cell>
          <cell r="G4312" t="str">
            <v>unit</v>
          </cell>
          <cell r="O4312">
            <v>6932</v>
          </cell>
        </row>
        <row r="4313">
          <cell r="A4313">
            <v>43784</v>
          </cell>
          <cell r="G4313" t="str">
            <v>unit</v>
          </cell>
          <cell r="O4313">
            <v>5107</v>
          </cell>
        </row>
        <row r="4314">
          <cell r="A4314">
            <v>43784</v>
          </cell>
          <cell r="G4314" t="str">
            <v>unit</v>
          </cell>
          <cell r="O4314">
            <v>4836.1400000000003</v>
          </cell>
        </row>
        <row r="4315">
          <cell r="A4315">
            <v>43784</v>
          </cell>
          <cell r="G4315" t="str">
            <v>shuttle</v>
          </cell>
          <cell r="O4315">
            <v>4143</v>
          </cell>
        </row>
        <row r="4316">
          <cell r="A4316">
            <v>43784</v>
          </cell>
          <cell r="G4316" t="str">
            <v>shuttle</v>
          </cell>
          <cell r="O4316">
            <v>4361</v>
          </cell>
        </row>
        <row r="4317">
          <cell r="A4317">
            <v>43784</v>
          </cell>
          <cell r="G4317" t="str">
            <v>shuttle</v>
          </cell>
          <cell r="O4317">
            <v>7074</v>
          </cell>
        </row>
        <row r="4318">
          <cell r="A4318">
            <v>43784</v>
          </cell>
          <cell r="G4318" t="str">
            <v>shuttle</v>
          </cell>
          <cell r="O4318">
            <v>5801</v>
          </cell>
        </row>
        <row r="4319">
          <cell r="A4319">
            <v>43784</v>
          </cell>
          <cell r="G4319" t="str">
            <v>shuttle</v>
          </cell>
          <cell r="O4319">
            <v>6121</v>
          </cell>
        </row>
        <row r="4320">
          <cell r="A4320">
            <v>43784</v>
          </cell>
          <cell r="G4320" t="str">
            <v>shuttle</v>
          </cell>
          <cell r="O4320">
            <v>6315.81</v>
          </cell>
        </row>
        <row r="4321">
          <cell r="A4321">
            <v>43784</v>
          </cell>
          <cell r="G4321" t="str">
            <v>shuttle</v>
          </cell>
          <cell r="O4321">
            <v>5180</v>
          </cell>
        </row>
        <row r="4322">
          <cell r="A4322">
            <v>43784</v>
          </cell>
          <cell r="G4322" t="str">
            <v>shuttle</v>
          </cell>
          <cell r="O4322">
            <v>5140</v>
          </cell>
        </row>
        <row r="4323">
          <cell r="A4323">
            <v>43784</v>
          </cell>
          <cell r="G4323" t="str">
            <v>shuttle</v>
          </cell>
          <cell r="O4323">
            <v>4011.14</v>
          </cell>
        </row>
        <row r="4324">
          <cell r="A4324">
            <v>43784</v>
          </cell>
          <cell r="G4324" t="str">
            <v>shuttle</v>
          </cell>
          <cell r="O4324">
            <v>3880</v>
          </cell>
        </row>
        <row r="4325">
          <cell r="A4325">
            <v>43784</v>
          </cell>
          <cell r="G4325" t="str">
            <v>shuttle</v>
          </cell>
          <cell r="O4325">
            <v>4369.53</v>
          </cell>
        </row>
        <row r="4326">
          <cell r="A4326">
            <v>43784</v>
          </cell>
          <cell r="G4326" t="str">
            <v>shuttle</v>
          </cell>
          <cell r="O4326">
            <v>5180</v>
          </cell>
        </row>
        <row r="4327">
          <cell r="A4327">
            <v>43784</v>
          </cell>
          <cell r="G4327" t="str">
            <v>shuttle</v>
          </cell>
          <cell r="O4327">
            <v>5000</v>
          </cell>
        </row>
        <row r="4328">
          <cell r="A4328">
            <v>43784</v>
          </cell>
          <cell r="G4328" t="str">
            <v>shuttle</v>
          </cell>
          <cell r="O4328">
            <v>5850</v>
          </cell>
        </row>
        <row r="4329">
          <cell r="A4329">
            <v>43784</v>
          </cell>
          <cell r="G4329" t="str">
            <v>shuttle</v>
          </cell>
          <cell r="O4329">
            <v>5900</v>
          </cell>
        </row>
        <row r="4330">
          <cell r="A4330">
            <v>43784</v>
          </cell>
          <cell r="G4330" t="str">
            <v>shuttle</v>
          </cell>
          <cell r="O4330">
            <v>5750</v>
          </cell>
        </row>
        <row r="4331">
          <cell r="A4331">
            <v>43784</v>
          </cell>
          <cell r="G4331" t="str">
            <v>shuttle</v>
          </cell>
          <cell r="O4331">
            <v>5095.3999999999996</v>
          </cell>
        </row>
        <row r="4332">
          <cell r="A4332">
            <v>43784</v>
          </cell>
          <cell r="G4332" t="str">
            <v>shuttle</v>
          </cell>
          <cell r="O4332">
            <v>4805</v>
          </cell>
        </row>
        <row r="4333">
          <cell r="A4333">
            <v>43784</v>
          </cell>
          <cell r="G4333" t="str">
            <v>shuttle</v>
          </cell>
          <cell r="O4333">
            <v>6171.03</v>
          </cell>
        </row>
        <row r="4334">
          <cell r="A4334">
            <v>43814</v>
          </cell>
          <cell r="G4334" t="str">
            <v>unit</v>
          </cell>
          <cell r="O4334">
            <v>3696.2</v>
          </cell>
        </row>
        <row r="4335">
          <cell r="A4335">
            <v>43814</v>
          </cell>
          <cell r="G4335" t="str">
            <v>unit</v>
          </cell>
          <cell r="O4335">
            <v>4333</v>
          </cell>
        </row>
        <row r="4336">
          <cell r="A4336">
            <v>43814</v>
          </cell>
          <cell r="G4336" t="str">
            <v>unit</v>
          </cell>
          <cell r="O4336">
            <v>7240</v>
          </cell>
        </row>
        <row r="4337">
          <cell r="A4337">
            <v>43814</v>
          </cell>
          <cell r="G4337" t="str">
            <v>unit</v>
          </cell>
          <cell r="O4337">
            <v>4703</v>
          </cell>
        </row>
        <row r="4338">
          <cell r="A4338">
            <v>43814</v>
          </cell>
          <cell r="G4338" t="str">
            <v>unit</v>
          </cell>
          <cell r="O4338">
            <v>6976</v>
          </cell>
        </row>
        <row r="4339">
          <cell r="A4339">
            <v>43814</v>
          </cell>
          <cell r="G4339" t="str">
            <v>unit</v>
          </cell>
          <cell r="O4339">
            <v>4996</v>
          </cell>
        </row>
        <row r="4340">
          <cell r="A4340">
            <v>43814</v>
          </cell>
          <cell r="G4340" t="str">
            <v>unit</v>
          </cell>
          <cell r="O4340">
            <v>5392.4</v>
          </cell>
        </row>
        <row r="4341">
          <cell r="A4341">
            <v>43814</v>
          </cell>
          <cell r="G4341" t="str">
            <v>unit</v>
          </cell>
          <cell r="O4341">
            <v>4101.2</v>
          </cell>
        </row>
        <row r="4342">
          <cell r="A4342">
            <v>43814</v>
          </cell>
          <cell r="G4342" t="str">
            <v>unit</v>
          </cell>
          <cell r="O4342">
            <v>6816</v>
          </cell>
        </row>
        <row r="4343">
          <cell r="A4343">
            <v>43814</v>
          </cell>
          <cell r="G4343" t="str">
            <v>unit</v>
          </cell>
          <cell r="O4343">
            <v>2457.6</v>
          </cell>
        </row>
        <row r="4344">
          <cell r="A4344">
            <v>43814</v>
          </cell>
          <cell r="G4344" t="str">
            <v>unit</v>
          </cell>
          <cell r="O4344">
            <v>5818</v>
          </cell>
        </row>
        <row r="4345">
          <cell r="A4345">
            <v>43814</v>
          </cell>
          <cell r="G4345" t="str">
            <v>unit</v>
          </cell>
          <cell r="O4345">
            <v>4874</v>
          </cell>
        </row>
        <row r="4346">
          <cell r="A4346">
            <v>43814</v>
          </cell>
          <cell r="G4346" t="str">
            <v>unit</v>
          </cell>
          <cell r="O4346">
            <v>3925.2</v>
          </cell>
        </row>
        <row r="4347">
          <cell r="A4347">
            <v>43814</v>
          </cell>
          <cell r="G4347" t="str">
            <v>unit</v>
          </cell>
          <cell r="O4347">
            <v>6044.6</v>
          </cell>
        </row>
        <row r="4348">
          <cell r="A4348">
            <v>43814</v>
          </cell>
          <cell r="G4348" t="str">
            <v>unit</v>
          </cell>
          <cell r="O4348">
            <v>3821.9115000000002</v>
          </cell>
        </row>
        <row r="4349">
          <cell r="A4349">
            <v>43814</v>
          </cell>
          <cell r="G4349" t="str">
            <v>unit</v>
          </cell>
          <cell r="O4349">
            <v>5630</v>
          </cell>
        </row>
        <row r="4350">
          <cell r="A4350">
            <v>43814</v>
          </cell>
          <cell r="G4350" t="str">
            <v>unit</v>
          </cell>
          <cell r="O4350">
            <v>6932</v>
          </cell>
        </row>
        <row r="4351">
          <cell r="A4351">
            <v>43814</v>
          </cell>
          <cell r="G4351" t="str">
            <v>unit</v>
          </cell>
          <cell r="O4351">
            <v>5107</v>
          </cell>
        </row>
        <row r="4352">
          <cell r="A4352">
            <v>43814</v>
          </cell>
          <cell r="G4352" t="str">
            <v>unit</v>
          </cell>
          <cell r="O4352">
            <v>4846.2</v>
          </cell>
        </row>
        <row r="4353">
          <cell r="A4353">
            <v>43814</v>
          </cell>
          <cell r="G4353" t="str">
            <v>shuttle</v>
          </cell>
          <cell r="O4353">
            <v>4143</v>
          </cell>
        </row>
        <row r="4354">
          <cell r="A4354">
            <v>43814</v>
          </cell>
          <cell r="G4354" t="str">
            <v>shuttle</v>
          </cell>
          <cell r="O4354">
            <v>4361</v>
          </cell>
        </row>
        <row r="4355">
          <cell r="A4355">
            <v>43814</v>
          </cell>
          <cell r="G4355" t="str">
            <v>shuttle</v>
          </cell>
          <cell r="O4355">
            <v>7074</v>
          </cell>
        </row>
        <row r="4356">
          <cell r="A4356">
            <v>43814</v>
          </cell>
          <cell r="G4356" t="str">
            <v>shuttle</v>
          </cell>
          <cell r="O4356">
            <v>5801</v>
          </cell>
        </row>
        <row r="4357">
          <cell r="A4357">
            <v>43814</v>
          </cell>
          <cell r="G4357" t="str">
            <v>shuttle</v>
          </cell>
          <cell r="O4357">
            <v>6121</v>
          </cell>
        </row>
        <row r="4358">
          <cell r="A4358">
            <v>43814</v>
          </cell>
          <cell r="G4358" t="str">
            <v>shuttle</v>
          </cell>
          <cell r="O4358">
            <v>6331.8</v>
          </cell>
        </row>
        <row r="4359">
          <cell r="A4359">
            <v>43814</v>
          </cell>
          <cell r="G4359" t="str">
            <v>shuttle</v>
          </cell>
          <cell r="O4359">
            <v>5180</v>
          </cell>
        </row>
        <row r="4360">
          <cell r="A4360">
            <v>43814</v>
          </cell>
          <cell r="G4360" t="str">
            <v>shuttle</v>
          </cell>
          <cell r="O4360">
            <v>5140</v>
          </cell>
        </row>
        <row r="4361">
          <cell r="A4361">
            <v>43814</v>
          </cell>
          <cell r="G4361" t="str">
            <v>shuttle</v>
          </cell>
          <cell r="O4361">
            <v>4021.2</v>
          </cell>
        </row>
        <row r="4362">
          <cell r="A4362">
            <v>43814</v>
          </cell>
          <cell r="G4362" t="str">
            <v>shuttle</v>
          </cell>
          <cell r="O4362">
            <v>3880</v>
          </cell>
        </row>
        <row r="4363">
          <cell r="A4363">
            <v>43814</v>
          </cell>
          <cell r="G4363" t="str">
            <v>shuttle</v>
          </cell>
          <cell r="O4363">
            <v>4377.3999999999996</v>
          </cell>
        </row>
        <row r="4364">
          <cell r="A4364">
            <v>43814</v>
          </cell>
          <cell r="G4364" t="str">
            <v>shuttle</v>
          </cell>
          <cell r="O4364">
            <v>5180</v>
          </cell>
        </row>
        <row r="4365">
          <cell r="A4365">
            <v>43814</v>
          </cell>
          <cell r="G4365" t="str">
            <v>shuttle</v>
          </cell>
          <cell r="O4365">
            <v>5000</v>
          </cell>
        </row>
        <row r="4366">
          <cell r="A4366">
            <v>43814</v>
          </cell>
          <cell r="G4366" t="str">
            <v>shuttle</v>
          </cell>
          <cell r="O4366">
            <v>5850</v>
          </cell>
        </row>
        <row r="4367">
          <cell r="A4367">
            <v>43814</v>
          </cell>
          <cell r="G4367" t="str">
            <v>shuttle</v>
          </cell>
          <cell r="O4367">
            <v>5900</v>
          </cell>
        </row>
        <row r="4368">
          <cell r="A4368">
            <v>43814</v>
          </cell>
          <cell r="G4368" t="str">
            <v>shuttle</v>
          </cell>
          <cell r="O4368">
            <v>5750</v>
          </cell>
        </row>
        <row r="4369">
          <cell r="A4369">
            <v>43814</v>
          </cell>
          <cell r="G4369" t="str">
            <v>shuttle</v>
          </cell>
          <cell r="O4369">
            <v>5107</v>
          </cell>
        </row>
        <row r="4370">
          <cell r="A4370">
            <v>43814</v>
          </cell>
          <cell r="G4370" t="str">
            <v>shuttle</v>
          </cell>
          <cell r="O4370">
            <v>4805</v>
          </cell>
        </row>
        <row r="4371">
          <cell r="A4371">
            <v>43814</v>
          </cell>
          <cell r="G4371" t="str">
            <v>shuttle</v>
          </cell>
          <cell r="O4371">
            <v>6187.4</v>
          </cell>
        </row>
        <row r="4372">
          <cell r="A4372">
            <v>43845</v>
          </cell>
          <cell r="G4372" t="str">
            <v>unit</v>
          </cell>
          <cell r="O4372">
            <v>3696.2</v>
          </cell>
        </row>
        <row r="4373">
          <cell r="A4373">
            <v>43845</v>
          </cell>
          <cell r="G4373" t="str">
            <v>unit</v>
          </cell>
          <cell r="O4373">
            <v>4333</v>
          </cell>
        </row>
        <row r="4374">
          <cell r="A4374">
            <v>43845</v>
          </cell>
          <cell r="G4374" t="str">
            <v>unit</v>
          </cell>
          <cell r="O4374">
            <v>7240</v>
          </cell>
        </row>
        <row r="4375">
          <cell r="A4375">
            <v>43845</v>
          </cell>
          <cell r="G4375" t="str">
            <v>unit</v>
          </cell>
          <cell r="O4375">
            <v>4703</v>
          </cell>
        </row>
        <row r="4376">
          <cell r="A4376">
            <v>43845</v>
          </cell>
          <cell r="G4376" t="str">
            <v>unit</v>
          </cell>
          <cell r="O4376">
            <v>6976</v>
          </cell>
        </row>
        <row r="4377">
          <cell r="A4377">
            <v>43845</v>
          </cell>
          <cell r="G4377" t="str">
            <v>unit</v>
          </cell>
          <cell r="O4377">
            <v>4996</v>
          </cell>
        </row>
        <row r="4378">
          <cell r="A4378">
            <v>43845</v>
          </cell>
          <cell r="G4378" t="str">
            <v>unit</v>
          </cell>
          <cell r="O4378">
            <v>5392.4</v>
          </cell>
        </row>
        <row r="4379">
          <cell r="A4379">
            <v>43845</v>
          </cell>
          <cell r="G4379" t="str">
            <v>unit</v>
          </cell>
          <cell r="O4379">
            <v>4101.2</v>
          </cell>
        </row>
        <row r="4380">
          <cell r="A4380">
            <v>43845</v>
          </cell>
          <cell r="G4380" t="str">
            <v>unit</v>
          </cell>
          <cell r="O4380">
            <v>6816</v>
          </cell>
        </row>
        <row r="4381">
          <cell r="A4381">
            <v>43845</v>
          </cell>
          <cell r="G4381" t="str">
            <v>unit</v>
          </cell>
          <cell r="O4381">
            <v>2457.6</v>
          </cell>
        </row>
        <row r="4382">
          <cell r="A4382">
            <v>43845</v>
          </cell>
          <cell r="G4382" t="str">
            <v>unit</v>
          </cell>
          <cell r="O4382">
            <v>5818</v>
          </cell>
        </row>
        <row r="4383">
          <cell r="A4383">
            <v>43845</v>
          </cell>
          <cell r="G4383" t="str">
            <v>unit</v>
          </cell>
          <cell r="O4383">
            <v>4874</v>
          </cell>
        </row>
        <row r="4384">
          <cell r="A4384">
            <v>43845</v>
          </cell>
          <cell r="G4384" t="str">
            <v>unit</v>
          </cell>
          <cell r="O4384">
            <v>3925.2</v>
          </cell>
        </row>
        <row r="4385">
          <cell r="A4385">
            <v>43845</v>
          </cell>
          <cell r="G4385" t="str">
            <v>unit</v>
          </cell>
          <cell r="O4385">
            <v>6044.6</v>
          </cell>
        </row>
        <row r="4386">
          <cell r="A4386">
            <v>43845</v>
          </cell>
          <cell r="G4386" t="str">
            <v>unit</v>
          </cell>
          <cell r="O4386">
            <v>3821.9115000000002</v>
          </cell>
        </row>
        <row r="4387">
          <cell r="A4387">
            <v>43845</v>
          </cell>
          <cell r="G4387" t="str">
            <v>unit</v>
          </cell>
          <cell r="O4387">
            <v>5630</v>
          </cell>
        </row>
        <row r="4388">
          <cell r="A4388">
            <v>43845</v>
          </cell>
          <cell r="G4388" t="str">
            <v>unit</v>
          </cell>
          <cell r="O4388">
            <v>6932</v>
          </cell>
        </row>
        <row r="4389">
          <cell r="A4389">
            <v>43845</v>
          </cell>
          <cell r="G4389" t="str">
            <v>unit</v>
          </cell>
          <cell r="O4389">
            <v>5107</v>
          </cell>
        </row>
        <row r="4390">
          <cell r="A4390">
            <v>43845</v>
          </cell>
          <cell r="G4390" t="str">
            <v>unit</v>
          </cell>
          <cell r="O4390">
            <v>4846.2</v>
          </cell>
        </row>
        <row r="4391">
          <cell r="A4391">
            <v>43845</v>
          </cell>
          <cell r="G4391" t="str">
            <v>shuttle</v>
          </cell>
          <cell r="O4391">
            <v>4143</v>
          </cell>
        </row>
        <row r="4392">
          <cell r="A4392">
            <v>43845</v>
          </cell>
          <cell r="G4392" t="str">
            <v>shuttle</v>
          </cell>
          <cell r="O4392">
            <v>4361</v>
          </cell>
        </row>
        <row r="4393">
          <cell r="A4393">
            <v>43845</v>
          </cell>
          <cell r="G4393" t="str">
            <v>shuttle</v>
          </cell>
          <cell r="O4393">
            <v>7074</v>
          </cell>
        </row>
        <row r="4394">
          <cell r="A4394">
            <v>43845</v>
          </cell>
          <cell r="G4394" t="str">
            <v>shuttle</v>
          </cell>
          <cell r="O4394">
            <v>5801</v>
          </cell>
        </row>
        <row r="4395">
          <cell r="A4395">
            <v>43845</v>
          </cell>
          <cell r="G4395" t="str">
            <v>shuttle</v>
          </cell>
          <cell r="O4395">
            <v>6121</v>
          </cell>
        </row>
        <row r="4396">
          <cell r="A4396">
            <v>43845</v>
          </cell>
          <cell r="G4396" t="str">
            <v>shuttle</v>
          </cell>
          <cell r="O4396">
            <v>6331.8</v>
          </cell>
        </row>
        <row r="4397">
          <cell r="A4397">
            <v>43845</v>
          </cell>
          <cell r="G4397" t="str">
            <v>shuttle</v>
          </cell>
          <cell r="O4397">
            <v>5180</v>
          </cell>
        </row>
        <row r="4398">
          <cell r="A4398">
            <v>43845</v>
          </cell>
          <cell r="G4398" t="str">
            <v>shuttle</v>
          </cell>
          <cell r="O4398">
            <v>5140</v>
          </cell>
        </row>
        <row r="4399">
          <cell r="A4399">
            <v>43845</v>
          </cell>
          <cell r="G4399" t="str">
            <v>shuttle</v>
          </cell>
          <cell r="O4399">
            <v>4021.2</v>
          </cell>
        </row>
        <row r="4400">
          <cell r="A4400">
            <v>43845</v>
          </cell>
          <cell r="G4400" t="str">
            <v>shuttle</v>
          </cell>
          <cell r="O4400">
            <v>3880</v>
          </cell>
        </row>
        <row r="4401">
          <cell r="A4401">
            <v>43845</v>
          </cell>
          <cell r="G4401" t="str">
            <v>shuttle</v>
          </cell>
          <cell r="O4401">
            <v>4377.3999999999996</v>
          </cell>
        </row>
        <row r="4402">
          <cell r="A4402">
            <v>43845</v>
          </cell>
          <cell r="G4402" t="str">
            <v>shuttle</v>
          </cell>
          <cell r="O4402">
            <v>5180</v>
          </cell>
        </row>
        <row r="4403">
          <cell r="A4403">
            <v>43845</v>
          </cell>
          <cell r="G4403" t="str">
            <v>shuttle</v>
          </cell>
          <cell r="O4403">
            <v>5000</v>
          </cell>
        </row>
        <row r="4404">
          <cell r="A4404">
            <v>43845</v>
          </cell>
          <cell r="G4404" t="str">
            <v>shuttle</v>
          </cell>
          <cell r="O4404">
            <v>5850</v>
          </cell>
        </row>
        <row r="4405">
          <cell r="A4405">
            <v>43845</v>
          </cell>
          <cell r="G4405" t="str">
            <v>shuttle</v>
          </cell>
          <cell r="O4405">
            <v>5900</v>
          </cell>
        </row>
        <row r="4406">
          <cell r="A4406">
            <v>43845</v>
          </cell>
          <cell r="G4406" t="str">
            <v>shuttle</v>
          </cell>
          <cell r="O4406">
            <v>5750</v>
          </cell>
        </row>
        <row r="4407">
          <cell r="A4407">
            <v>43845</v>
          </cell>
          <cell r="G4407" t="str">
            <v>shuttle</v>
          </cell>
          <cell r="O4407">
            <v>5107</v>
          </cell>
        </row>
        <row r="4408">
          <cell r="A4408">
            <v>43845</v>
          </cell>
          <cell r="G4408" t="str">
            <v>shuttle</v>
          </cell>
          <cell r="O4408">
            <v>4805</v>
          </cell>
        </row>
        <row r="4409">
          <cell r="A4409">
            <v>43845</v>
          </cell>
          <cell r="G4409" t="str">
            <v>shuttle</v>
          </cell>
          <cell r="O4409">
            <v>6187.4</v>
          </cell>
        </row>
        <row r="4410">
          <cell r="A4410">
            <v>43876</v>
          </cell>
          <cell r="G4410" t="str">
            <v>unit</v>
          </cell>
          <cell r="O4410">
            <v>3696.2</v>
          </cell>
        </row>
        <row r="4411">
          <cell r="A4411">
            <v>43876</v>
          </cell>
          <cell r="G4411" t="str">
            <v>unit</v>
          </cell>
          <cell r="O4411">
            <v>4333</v>
          </cell>
        </row>
        <row r="4412">
          <cell r="A4412">
            <v>43876</v>
          </cell>
          <cell r="G4412" t="str">
            <v>unit</v>
          </cell>
          <cell r="O4412">
            <v>7240</v>
          </cell>
        </row>
        <row r="4413">
          <cell r="A4413">
            <v>43876</v>
          </cell>
          <cell r="G4413" t="str">
            <v>unit</v>
          </cell>
          <cell r="O4413">
            <v>4703</v>
          </cell>
        </row>
        <row r="4414">
          <cell r="A4414">
            <v>43876</v>
          </cell>
          <cell r="G4414" t="str">
            <v>unit</v>
          </cell>
          <cell r="O4414">
            <v>6976</v>
          </cell>
        </row>
        <row r="4415">
          <cell r="A4415">
            <v>43876</v>
          </cell>
          <cell r="G4415" t="str">
            <v>unit</v>
          </cell>
          <cell r="O4415">
            <v>4996</v>
          </cell>
        </row>
        <row r="4416">
          <cell r="A4416">
            <v>43876</v>
          </cell>
          <cell r="G4416" t="str">
            <v>unit</v>
          </cell>
          <cell r="O4416">
            <v>5392.4</v>
          </cell>
        </row>
        <row r="4417">
          <cell r="A4417">
            <v>43876</v>
          </cell>
          <cell r="G4417" t="str">
            <v>unit</v>
          </cell>
          <cell r="O4417">
            <v>4101.2</v>
          </cell>
        </row>
        <row r="4418">
          <cell r="A4418">
            <v>43876</v>
          </cell>
          <cell r="G4418" t="str">
            <v>unit</v>
          </cell>
          <cell r="O4418">
            <v>6816</v>
          </cell>
        </row>
        <row r="4419">
          <cell r="A4419">
            <v>43876</v>
          </cell>
          <cell r="G4419" t="str">
            <v>unit</v>
          </cell>
          <cell r="O4419">
            <v>2457.6</v>
          </cell>
        </row>
        <row r="4420">
          <cell r="A4420">
            <v>43876</v>
          </cell>
          <cell r="G4420" t="str">
            <v>unit</v>
          </cell>
          <cell r="O4420">
            <v>5818</v>
          </cell>
        </row>
        <row r="4421">
          <cell r="A4421">
            <v>43876</v>
          </cell>
          <cell r="G4421" t="str">
            <v>unit</v>
          </cell>
          <cell r="O4421">
            <v>4874</v>
          </cell>
        </row>
        <row r="4422">
          <cell r="A4422">
            <v>43876</v>
          </cell>
          <cell r="G4422" t="str">
            <v>unit</v>
          </cell>
          <cell r="O4422">
            <v>3925.2</v>
          </cell>
        </row>
        <row r="4423">
          <cell r="A4423">
            <v>43876</v>
          </cell>
          <cell r="G4423" t="str">
            <v>unit</v>
          </cell>
          <cell r="O4423">
            <v>6044.6</v>
          </cell>
        </row>
        <row r="4424">
          <cell r="A4424">
            <v>43876</v>
          </cell>
          <cell r="G4424" t="str">
            <v>unit</v>
          </cell>
          <cell r="O4424">
            <v>3821.9115000000002</v>
          </cell>
        </row>
        <row r="4425">
          <cell r="A4425">
            <v>43876</v>
          </cell>
          <cell r="G4425" t="str">
            <v>unit</v>
          </cell>
          <cell r="O4425">
            <v>5630</v>
          </cell>
        </row>
        <row r="4426">
          <cell r="A4426">
            <v>43876</v>
          </cell>
          <cell r="G4426" t="str">
            <v>unit</v>
          </cell>
          <cell r="O4426">
            <v>6932</v>
          </cell>
        </row>
        <row r="4427">
          <cell r="A4427">
            <v>43876</v>
          </cell>
          <cell r="G4427" t="str">
            <v>unit</v>
          </cell>
          <cell r="O4427">
            <v>5107</v>
          </cell>
        </row>
        <row r="4428">
          <cell r="A4428">
            <v>43876</v>
          </cell>
          <cell r="G4428" t="str">
            <v>unit</v>
          </cell>
          <cell r="O4428">
            <v>4846.2</v>
          </cell>
        </row>
        <row r="4429">
          <cell r="A4429">
            <v>43876</v>
          </cell>
          <cell r="G4429" t="str">
            <v>shuttle</v>
          </cell>
          <cell r="O4429">
            <v>4143</v>
          </cell>
        </row>
        <row r="4430">
          <cell r="A4430">
            <v>43876</v>
          </cell>
          <cell r="G4430" t="str">
            <v>shuttle</v>
          </cell>
          <cell r="O4430">
            <v>4361</v>
          </cell>
        </row>
        <row r="4431">
          <cell r="A4431">
            <v>43876</v>
          </cell>
          <cell r="G4431" t="str">
            <v>shuttle</v>
          </cell>
          <cell r="O4431">
            <v>7074</v>
          </cell>
        </row>
        <row r="4432">
          <cell r="A4432">
            <v>43876</v>
          </cell>
          <cell r="G4432" t="str">
            <v>shuttle</v>
          </cell>
          <cell r="O4432">
            <v>5801</v>
          </cell>
        </row>
        <row r="4433">
          <cell r="A4433">
            <v>43876</v>
          </cell>
          <cell r="G4433" t="str">
            <v>shuttle</v>
          </cell>
          <cell r="O4433">
            <v>6121</v>
          </cell>
        </row>
        <row r="4434">
          <cell r="A4434">
            <v>43876</v>
          </cell>
          <cell r="G4434" t="str">
            <v>shuttle</v>
          </cell>
          <cell r="O4434">
            <v>6331.8</v>
          </cell>
        </row>
        <row r="4435">
          <cell r="A4435">
            <v>43876</v>
          </cell>
          <cell r="G4435" t="str">
            <v>shuttle</v>
          </cell>
          <cell r="O4435">
            <v>5180</v>
          </cell>
        </row>
        <row r="4436">
          <cell r="A4436">
            <v>43876</v>
          </cell>
          <cell r="G4436" t="str">
            <v>shuttle</v>
          </cell>
          <cell r="O4436">
            <v>5140</v>
          </cell>
        </row>
        <row r="4437">
          <cell r="A4437">
            <v>43876</v>
          </cell>
          <cell r="G4437" t="str">
            <v>shuttle</v>
          </cell>
          <cell r="O4437">
            <v>4021.2</v>
          </cell>
        </row>
        <row r="4438">
          <cell r="A4438">
            <v>43876</v>
          </cell>
          <cell r="G4438" t="str">
            <v>shuttle</v>
          </cell>
          <cell r="O4438">
            <v>3880</v>
          </cell>
        </row>
        <row r="4439">
          <cell r="A4439">
            <v>43876</v>
          </cell>
          <cell r="G4439" t="str">
            <v>shuttle</v>
          </cell>
          <cell r="O4439">
            <v>4377.3999999999996</v>
          </cell>
        </row>
        <row r="4440">
          <cell r="A4440">
            <v>43876</v>
          </cell>
          <cell r="G4440" t="str">
            <v>shuttle</v>
          </cell>
          <cell r="O4440">
            <v>5180</v>
          </cell>
        </row>
        <row r="4441">
          <cell r="A4441">
            <v>43876</v>
          </cell>
          <cell r="G4441" t="str">
            <v>shuttle</v>
          </cell>
          <cell r="O4441">
            <v>5000</v>
          </cell>
        </row>
        <row r="4442">
          <cell r="A4442">
            <v>43876</v>
          </cell>
          <cell r="G4442" t="str">
            <v>shuttle</v>
          </cell>
          <cell r="O4442">
            <v>5850</v>
          </cell>
        </row>
        <row r="4443">
          <cell r="A4443">
            <v>43876</v>
          </cell>
          <cell r="G4443" t="str">
            <v>shuttle</v>
          </cell>
          <cell r="O4443">
            <v>5900</v>
          </cell>
        </row>
        <row r="4444">
          <cell r="A4444">
            <v>43876</v>
          </cell>
          <cell r="G4444" t="str">
            <v>shuttle</v>
          </cell>
          <cell r="O4444">
            <v>5750</v>
          </cell>
        </row>
        <row r="4445">
          <cell r="A4445">
            <v>43876</v>
          </cell>
          <cell r="G4445" t="str">
            <v>shuttle</v>
          </cell>
          <cell r="O4445">
            <v>5107</v>
          </cell>
        </row>
        <row r="4446">
          <cell r="A4446">
            <v>43876</v>
          </cell>
          <cell r="G4446" t="str">
            <v>shuttle</v>
          </cell>
          <cell r="O4446">
            <v>4805</v>
          </cell>
        </row>
        <row r="4447">
          <cell r="A4447">
            <v>43876</v>
          </cell>
          <cell r="G4447" t="str">
            <v>shuttle</v>
          </cell>
          <cell r="O4447">
            <v>5587.4</v>
          </cell>
        </row>
        <row r="4448">
          <cell r="A4448">
            <v>43905</v>
          </cell>
          <cell r="G4448" t="str">
            <v>unit</v>
          </cell>
          <cell r="O4448">
            <v>3691.14</v>
          </cell>
        </row>
        <row r="4449">
          <cell r="A4449">
            <v>43905</v>
          </cell>
          <cell r="G4449" t="str">
            <v>unit</v>
          </cell>
          <cell r="O4449">
            <v>4333</v>
          </cell>
        </row>
        <row r="4450">
          <cell r="A4450">
            <v>43905</v>
          </cell>
          <cell r="G4450" t="str">
            <v>unit</v>
          </cell>
          <cell r="O4450">
            <v>7240</v>
          </cell>
        </row>
        <row r="4451">
          <cell r="A4451">
            <v>43905</v>
          </cell>
          <cell r="G4451" t="str">
            <v>unit</v>
          </cell>
          <cell r="O4451">
            <v>4694.1000000000004</v>
          </cell>
        </row>
        <row r="4452">
          <cell r="A4452">
            <v>43905</v>
          </cell>
          <cell r="G4452" t="str">
            <v>unit</v>
          </cell>
          <cell r="O4452">
            <v>6976</v>
          </cell>
        </row>
        <row r="4453">
          <cell r="A4453">
            <v>43905</v>
          </cell>
          <cell r="G4453" t="str">
            <v>unit</v>
          </cell>
          <cell r="O4453">
            <v>4986.25</v>
          </cell>
        </row>
        <row r="4454">
          <cell r="A4454">
            <v>43905</v>
          </cell>
          <cell r="G4454" t="str">
            <v>unit</v>
          </cell>
          <cell r="O4454">
            <v>5378.83</v>
          </cell>
        </row>
        <row r="4455">
          <cell r="A4455">
            <v>43905</v>
          </cell>
          <cell r="G4455" t="str">
            <v>unit</v>
          </cell>
          <cell r="O4455">
            <v>4091.14</v>
          </cell>
        </row>
        <row r="4456">
          <cell r="A4456">
            <v>43905</v>
          </cell>
          <cell r="G4456" t="str">
            <v>unit</v>
          </cell>
          <cell r="O4456">
            <v>6816</v>
          </cell>
        </row>
        <row r="4457">
          <cell r="A4457">
            <v>43905</v>
          </cell>
          <cell r="G4457" t="str">
            <v>unit</v>
          </cell>
          <cell r="O4457">
            <v>2455.4699999999998</v>
          </cell>
        </row>
        <row r="4458">
          <cell r="A4458">
            <v>43905</v>
          </cell>
          <cell r="G4458" t="str">
            <v>unit</v>
          </cell>
          <cell r="O4458">
            <v>5818</v>
          </cell>
        </row>
        <row r="4459">
          <cell r="A4459">
            <v>43905</v>
          </cell>
          <cell r="G4459" t="str">
            <v>unit</v>
          </cell>
          <cell r="O4459">
            <v>4874</v>
          </cell>
        </row>
        <row r="4460">
          <cell r="A4460">
            <v>43905</v>
          </cell>
          <cell r="G4460" t="str">
            <v>unit</v>
          </cell>
          <cell r="O4460">
            <v>3918.94</v>
          </cell>
        </row>
        <row r="4461">
          <cell r="A4461">
            <v>43905</v>
          </cell>
          <cell r="G4461" t="str">
            <v>unit</v>
          </cell>
          <cell r="O4461">
            <v>6026.37</v>
          </cell>
        </row>
        <row r="4462">
          <cell r="A4462">
            <v>43905</v>
          </cell>
          <cell r="G4462" t="str">
            <v>unit</v>
          </cell>
          <cell r="O4462">
            <v>3814.6325999999999</v>
          </cell>
        </row>
        <row r="4463">
          <cell r="A4463">
            <v>43905</v>
          </cell>
          <cell r="G4463" t="str">
            <v>unit</v>
          </cell>
          <cell r="O4463">
            <v>5630</v>
          </cell>
        </row>
        <row r="4464">
          <cell r="A4464">
            <v>43905</v>
          </cell>
          <cell r="G4464" t="str">
            <v>unit</v>
          </cell>
          <cell r="O4464">
            <v>6932</v>
          </cell>
        </row>
        <row r="4465">
          <cell r="A4465">
            <v>43905</v>
          </cell>
          <cell r="G4465" t="str">
            <v>unit</v>
          </cell>
          <cell r="O4465">
            <v>5107</v>
          </cell>
        </row>
        <row r="4466">
          <cell r="A4466">
            <v>43905</v>
          </cell>
          <cell r="G4466" t="str">
            <v>unit</v>
          </cell>
          <cell r="O4466">
            <v>4836.1400000000003</v>
          </cell>
        </row>
        <row r="4467">
          <cell r="A4467">
            <v>43905</v>
          </cell>
          <cell r="G4467" t="str">
            <v>shuttle</v>
          </cell>
          <cell r="O4467">
            <v>4143</v>
          </cell>
        </row>
        <row r="4468">
          <cell r="A4468">
            <v>43905</v>
          </cell>
          <cell r="G4468" t="str">
            <v>shuttle</v>
          </cell>
          <cell r="O4468">
            <v>4361</v>
          </cell>
        </row>
        <row r="4469">
          <cell r="A4469">
            <v>43905</v>
          </cell>
          <cell r="G4469" t="str">
            <v>shuttle</v>
          </cell>
          <cell r="O4469">
            <v>7074</v>
          </cell>
        </row>
        <row r="4470">
          <cell r="A4470">
            <v>43905</v>
          </cell>
          <cell r="G4470" t="str">
            <v>shuttle</v>
          </cell>
          <cell r="O4470">
            <v>5801</v>
          </cell>
        </row>
        <row r="4471">
          <cell r="A4471">
            <v>43905</v>
          </cell>
          <cell r="G4471" t="str">
            <v>shuttle</v>
          </cell>
          <cell r="O4471">
            <v>6121</v>
          </cell>
        </row>
        <row r="4472">
          <cell r="A4472">
            <v>43905</v>
          </cell>
          <cell r="G4472" t="str">
            <v>shuttle</v>
          </cell>
          <cell r="O4472">
            <v>6315.81</v>
          </cell>
        </row>
        <row r="4473">
          <cell r="A4473">
            <v>43905</v>
          </cell>
          <cell r="G4473" t="str">
            <v>shuttle</v>
          </cell>
          <cell r="O4473">
            <v>5180</v>
          </cell>
        </row>
        <row r="4474">
          <cell r="A4474">
            <v>43905</v>
          </cell>
          <cell r="G4474" t="str">
            <v>shuttle</v>
          </cell>
          <cell r="O4474">
            <v>5140</v>
          </cell>
        </row>
        <row r="4475">
          <cell r="A4475">
            <v>43905</v>
          </cell>
          <cell r="G4475" t="str">
            <v>shuttle</v>
          </cell>
          <cell r="O4475">
            <v>4011.14</v>
          </cell>
        </row>
        <row r="4476">
          <cell r="A4476">
            <v>43905</v>
          </cell>
          <cell r="G4476" t="str">
            <v>shuttle</v>
          </cell>
          <cell r="O4476">
            <v>3880</v>
          </cell>
        </row>
        <row r="4477">
          <cell r="A4477">
            <v>43905</v>
          </cell>
          <cell r="G4477" t="str">
            <v>shuttle</v>
          </cell>
          <cell r="O4477">
            <v>4369.53</v>
          </cell>
        </row>
        <row r="4478">
          <cell r="A4478">
            <v>43905</v>
          </cell>
          <cell r="G4478" t="str">
            <v>shuttle</v>
          </cell>
          <cell r="O4478">
            <v>5180</v>
          </cell>
        </row>
        <row r="4479">
          <cell r="A4479">
            <v>43905</v>
          </cell>
          <cell r="G4479" t="str">
            <v>shuttle</v>
          </cell>
          <cell r="O4479">
            <v>5000</v>
          </cell>
        </row>
        <row r="4480">
          <cell r="A4480">
            <v>43905</v>
          </cell>
          <cell r="G4480" t="str">
            <v>shuttle</v>
          </cell>
          <cell r="O4480">
            <v>5850</v>
          </cell>
        </row>
        <row r="4481">
          <cell r="A4481">
            <v>43905</v>
          </cell>
          <cell r="G4481" t="str">
            <v>shuttle</v>
          </cell>
          <cell r="O4481">
            <v>5900</v>
          </cell>
        </row>
        <row r="4482">
          <cell r="A4482">
            <v>43905</v>
          </cell>
          <cell r="G4482" t="str">
            <v>shuttle</v>
          </cell>
          <cell r="O4482">
            <v>5750</v>
          </cell>
        </row>
        <row r="4483">
          <cell r="A4483">
            <v>43905</v>
          </cell>
          <cell r="G4483" t="str">
            <v>shuttle</v>
          </cell>
          <cell r="O4483">
            <v>5095.3999999999996</v>
          </cell>
        </row>
        <row r="4484">
          <cell r="A4484">
            <v>43905</v>
          </cell>
          <cell r="G4484" t="str">
            <v>shuttle</v>
          </cell>
          <cell r="O4484">
            <v>4805</v>
          </cell>
        </row>
        <row r="4485">
          <cell r="A4485">
            <v>43905</v>
          </cell>
          <cell r="G4485" t="str">
            <v>shuttle</v>
          </cell>
          <cell r="O4485">
            <v>5571.03</v>
          </cell>
        </row>
        <row r="4486">
          <cell r="A4486">
            <v>43936</v>
          </cell>
          <cell r="G4486" t="str">
            <v>unit</v>
          </cell>
          <cell r="O4486">
            <v>3681.02</v>
          </cell>
        </row>
        <row r="4487">
          <cell r="A4487">
            <v>43936</v>
          </cell>
          <cell r="G4487" t="str">
            <v>unit</v>
          </cell>
          <cell r="O4487">
            <v>4333</v>
          </cell>
        </row>
        <row r="4488">
          <cell r="A4488">
            <v>43936</v>
          </cell>
          <cell r="G4488" t="str">
            <v>unit</v>
          </cell>
          <cell r="O4488">
            <v>7240</v>
          </cell>
        </row>
        <row r="4489">
          <cell r="A4489">
            <v>43936</v>
          </cell>
          <cell r="G4489" t="str">
            <v>unit</v>
          </cell>
          <cell r="O4489">
            <v>4676.3</v>
          </cell>
        </row>
        <row r="4490">
          <cell r="A4490">
            <v>43936</v>
          </cell>
          <cell r="G4490" t="str">
            <v>unit</v>
          </cell>
          <cell r="O4490">
            <v>6976</v>
          </cell>
        </row>
        <row r="4491">
          <cell r="A4491">
            <v>43936</v>
          </cell>
          <cell r="G4491" t="str">
            <v>unit</v>
          </cell>
          <cell r="O4491">
            <v>4966.75</v>
          </cell>
        </row>
        <row r="4492">
          <cell r="A4492">
            <v>43936</v>
          </cell>
          <cell r="G4492" t="str">
            <v>unit</v>
          </cell>
          <cell r="O4492">
            <v>5351.69</v>
          </cell>
        </row>
        <row r="4493">
          <cell r="A4493">
            <v>43936</v>
          </cell>
          <cell r="G4493" t="str">
            <v>unit</v>
          </cell>
          <cell r="O4493">
            <v>4071.02</v>
          </cell>
        </row>
        <row r="4494">
          <cell r="A4494">
            <v>43936</v>
          </cell>
          <cell r="G4494" t="str">
            <v>unit</v>
          </cell>
          <cell r="O4494">
            <v>6816</v>
          </cell>
        </row>
        <row r="4495">
          <cell r="A4495">
            <v>43936</v>
          </cell>
          <cell r="G4495" t="str">
            <v>unit</v>
          </cell>
          <cell r="O4495">
            <v>2451.21</v>
          </cell>
        </row>
        <row r="4496">
          <cell r="A4496">
            <v>43936</v>
          </cell>
          <cell r="G4496" t="str">
            <v>unit</v>
          </cell>
          <cell r="O4496">
            <v>5818</v>
          </cell>
        </row>
        <row r="4497">
          <cell r="A4497">
            <v>43936</v>
          </cell>
          <cell r="G4497" t="str">
            <v>unit</v>
          </cell>
          <cell r="O4497">
            <v>4874</v>
          </cell>
        </row>
        <row r="4498">
          <cell r="A4498">
            <v>43936</v>
          </cell>
          <cell r="G4498" t="str">
            <v>unit</v>
          </cell>
          <cell r="O4498">
            <v>3906.42</v>
          </cell>
        </row>
        <row r="4499">
          <cell r="A4499">
            <v>43936</v>
          </cell>
          <cell r="G4499" t="str">
            <v>unit</v>
          </cell>
          <cell r="O4499">
            <v>5989.91</v>
          </cell>
        </row>
        <row r="4500">
          <cell r="A4500">
            <v>43936</v>
          </cell>
          <cell r="G4500" t="str">
            <v>unit</v>
          </cell>
          <cell r="O4500">
            <v>3785.2615999999998</v>
          </cell>
        </row>
        <row r="4501">
          <cell r="A4501">
            <v>43936</v>
          </cell>
          <cell r="G4501" t="str">
            <v>unit</v>
          </cell>
          <cell r="O4501">
            <v>5630</v>
          </cell>
        </row>
        <row r="4502">
          <cell r="A4502">
            <v>43936</v>
          </cell>
          <cell r="G4502" t="str">
            <v>unit</v>
          </cell>
          <cell r="O4502">
            <v>6932</v>
          </cell>
        </row>
        <row r="4503">
          <cell r="A4503">
            <v>43936</v>
          </cell>
          <cell r="G4503" t="str">
            <v>unit</v>
          </cell>
          <cell r="O4503">
            <v>5107</v>
          </cell>
        </row>
        <row r="4504">
          <cell r="A4504">
            <v>43936</v>
          </cell>
          <cell r="G4504" t="str">
            <v>unit</v>
          </cell>
          <cell r="O4504">
            <v>4816.0200000000004</v>
          </cell>
        </row>
        <row r="4505">
          <cell r="A4505">
            <v>43936</v>
          </cell>
          <cell r="G4505" t="str">
            <v>shuttle</v>
          </cell>
          <cell r="O4505">
            <v>4143</v>
          </cell>
        </row>
        <row r="4506">
          <cell r="A4506">
            <v>43936</v>
          </cell>
          <cell r="G4506" t="str">
            <v>shuttle</v>
          </cell>
          <cell r="O4506">
            <v>4361</v>
          </cell>
        </row>
        <row r="4507">
          <cell r="A4507">
            <v>43936</v>
          </cell>
          <cell r="G4507" t="str">
            <v>shuttle</v>
          </cell>
          <cell r="O4507">
            <v>7074</v>
          </cell>
        </row>
        <row r="4508">
          <cell r="A4508">
            <v>43936</v>
          </cell>
          <cell r="G4508" t="str">
            <v>shuttle</v>
          </cell>
          <cell r="O4508">
            <v>5801</v>
          </cell>
        </row>
        <row r="4509">
          <cell r="A4509">
            <v>43936</v>
          </cell>
          <cell r="G4509" t="str">
            <v>shuttle</v>
          </cell>
          <cell r="O4509">
            <v>6121</v>
          </cell>
        </row>
        <row r="4510">
          <cell r="A4510">
            <v>43936</v>
          </cell>
          <cell r="G4510" t="str">
            <v>shuttle</v>
          </cell>
          <cell r="O4510">
            <v>6283.83</v>
          </cell>
        </row>
        <row r="4511">
          <cell r="A4511">
            <v>43936</v>
          </cell>
          <cell r="G4511" t="str">
            <v>shuttle</v>
          </cell>
          <cell r="O4511">
            <v>5180</v>
          </cell>
        </row>
        <row r="4512">
          <cell r="A4512">
            <v>43936</v>
          </cell>
          <cell r="G4512" t="str">
            <v>shuttle</v>
          </cell>
          <cell r="O4512">
            <v>5140</v>
          </cell>
        </row>
        <row r="4513">
          <cell r="A4513">
            <v>43936</v>
          </cell>
          <cell r="G4513" t="str">
            <v>shuttle</v>
          </cell>
          <cell r="O4513">
            <v>3991.02</v>
          </cell>
        </row>
        <row r="4514">
          <cell r="A4514">
            <v>43936</v>
          </cell>
          <cell r="G4514" t="str">
            <v>shuttle</v>
          </cell>
          <cell r="O4514">
            <v>3880</v>
          </cell>
        </row>
        <row r="4515">
          <cell r="A4515">
            <v>43936</v>
          </cell>
          <cell r="G4515" t="str">
            <v>shuttle</v>
          </cell>
          <cell r="O4515">
            <v>4353.79</v>
          </cell>
        </row>
        <row r="4516">
          <cell r="A4516">
            <v>43936</v>
          </cell>
          <cell r="G4516" t="str">
            <v>shuttle</v>
          </cell>
          <cell r="O4516">
            <v>5180</v>
          </cell>
        </row>
        <row r="4517">
          <cell r="A4517">
            <v>43936</v>
          </cell>
          <cell r="G4517" t="str">
            <v>shuttle</v>
          </cell>
          <cell r="O4517">
            <v>5000</v>
          </cell>
        </row>
        <row r="4518">
          <cell r="A4518">
            <v>43936</v>
          </cell>
          <cell r="G4518" t="str">
            <v>shuttle</v>
          </cell>
          <cell r="O4518">
            <v>5850</v>
          </cell>
        </row>
        <row r="4519">
          <cell r="A4519">
            <v>43936</v>
          </cell>
          <cell r="G4519" t="str">
            <v>shuttle</v>
          </cell>
          <cell r="O4519">
            <v>5900</v>
          </cell>
        </row>
        <row r="4520">
          <cell r="A4520">
            <v>43936</v>
          </cell>
          <cell r="G4520" t="str">
            <v>shuttle</v>
          </cell>
          <cell r="O4520">
            <v>5750</v>
          </cell>
        </row>
        <row r="4521">
          <cell r="A4521">
            <v>43936</v>
          </cell>
          <cell r="G4521" t="str">
            <v>shuttle</v>
          </cell>
          <cell r="O4521">
            <v>5072.2</v>
          </cell>
        </row>
        <row r="4522">
          <cell r="A4522">
            <v>43936</v>
          </cell>
          <cell r="G4522" t="str">
            <v>shuttle</v>
          </cell>
          <cell r="O4522">
            <v>4805</v>
          </cell>
        </row>
        <row r="4523">
          <cell r="A4523">
            <v>43936</v>
          </cell>
          <cell r="G4523" t="str">
            <v>shuttle</v>
          </cell>
          <cell r="O4523">
            <v>5538.29</v>
          </cell>
        </row>
        <row r="4524">
          <cell r="A4524">
            <v>43966</v>
          </cell>
          <cell r="G4524" t="str">
            <v>unit</v>
          </cell>
          <cell r="O4524">
            <v>3660.78</v>
          </cell>
        </row>
        <row r="4525">
          <cell r="A4525">
            <v>43966</v>
          </cell>
          <cell r="G4525" t="str">
            <v>unit</v>
          </cell>
          <cell r="O4525">
            <v>4333</v>
          </cell>
        </row>
        <row r="4526">
          <cell r="A4526">
            <v>43966</v>
          </cell>
          <cell r="G4526" t="str">
            <v>unit</v>
          </cell>
          <cell r="O4526">
            <v>7240</v>
          </cell>
        </row>
        <row r="4527">
          <cell r="A4527">
            <v>43966</v>
          </cell>
          <cell r="G4527" t="str">
            <v>unit</v>
          </cell>
          <cell r="O4527">
            <v>4640.7</v>
          </cell>
        </row>
        <row r="4528">
          <cell r="A4528">
            <v>43966</v>
          </cell>
          <cell r="G4528" t="str">
            <v>unit</v>
          </cell>
          <cell r="O4528">
            <v>6976</v>
          </cell>
        </row>
        <row r="4529">
          <cell r="A4529">
            <v>43966</v>
          </cell>
          <cell r="G4529" t="str">
            <v>unit</v>
          </cell>
          <cell r="O4529">
            <v>4927.75</v>
          </cell>
        </row>
        <row r="4530">
          <cell r="A4530">
            <v>43966</v>
          </cell>
          <cell r="G4530" t="str">
            <v>unit</v>
          </cell>
          <cell r="O4530">
            <v>5297.41</v>
          </cell>
        </row>
        <row r="4531">
          <cell r="A4531">
            <v>43966</v>
          </cell>
          <cell r="G4531" t="str">
            <v>unit</v>
          </cell>
          <cell r="O4531">
            <v>4030.78</v>
          </cell>
        </row>
        <row r="4532">
          <cell r="A4532">
            <v>43966</v>
          </cell>
          <cell r="G4532" t="str">
            <v>unit</v>
          </cell>
          <cell r="O4532">
            <v>6816</v>
          </cell>
        </row>
        <row r="4533">
          <cell r="A4533">
            <v>43966</v>
          </cell>
          <cell r="G4533" t="str">
            <v>unit</v>
          </cell>
          <cell r="O4533">
            <v>2442.69</v>
          </cell>
        </row>
        <row r="4534">
          <cell r="A4534">
            <v>43966</v>
          </cell>
          <cell r="G4534" t="str">
            <v>unit</v>
          </cell>
          <cell r="O4534">
            <v>5818</v>
          </cell>
        </row>
        <row r="4535">
          <cell r="A4535">
            <v>43966</v>
          </cell>
          <cell r="G4535" t="str">
            <v>unit</v>
          </cell>
          <cell r="O4535">
            <v>4874</v>
          </cell>
        </row>
        <row r="4536">
          <cell r="A4536">
            <v>43966</v>
          </cell>
          <cell r="G4536" t="str">
            <v>unit</v>
          </cell>
          <cell r="O4536">
            <v>3881.38</v>
          </cell>
        </row>
        <row r="4537">
          <cell r="A4537">
            <v>43966</v>
          </cell>
          <cell r="G4537" t="str">
            <v>unit</v>
          </cell>
          <cell r="O4537">
            <v>5916.99</v>
          </cell>
        </row>
        <row r="4538">
          <cell r="A4538">
            <v>43966</v>
          </cell>
          <cell r="G4538" t="str">
            <v>unit</v>
          </cell>
          <cell r="O4538">
            <v>3741.2051000000001</v>
          </cell>
        </row>
        <row r="4539">
          <cell r="A4539">
            <v>43966</v>
          </cell>
          <cell r="G4539" t="str">
            <v>unit</v>
          </cell>
          <cell r="O4539">
            <v>5630</v>
          </cell>
        </row>
        <row r="4540">
          <cell r="A4540">
            <v>43966</v>
          </cell>
          <cell r="G4540" t="str">
            <v>unit</v>
          </cell>
          <cell r="O4540">
            <v>6932</v>
          </cell>
        </row>
        <row r="4541">
          <cell r="A4541">
            <v>43966</v>
          </cell>
          <cell r="G4541" t="str">
            <v>unit</v>
          </cell>
          <cell r="O4541">
            <v>5107</v>
          </cell>
        </row>
        <row r="4542">
          <cell r="A4542">
            <v>43966</v>
          </cell>
          <cell r="G4542" t="str">
            <v>unit</v>
          </cell>
          <cell r="O4542">
            <v>4775.78</v>
          </cell>
        </row>
        <row r="4543">
          <cell r="A4543">
            <v>43966</v>
          </cell>
          <cell r="G4543" t="str">
            <v>shuttle</v>
          </cell>
          <cell r="O4543">
            <v>4143</v>
          </cell>
        </row>
        <row r="4544">
          <cell r="A4544">
            <v>43966</v>
          </cell>
          <cell r="G4544" t="str">
            <v>shuttle</v>
          </cell>
          <cell r="O4544">
            <v>4361</v>
          </cell>
        </row>
        <row r="4545">
          <cell r="A4545">
            <v>43966</v>
          </cell>
          <cell r="G4545" t="str">
            <v>shuttle</v>
          </cell>
          <cell r="O4545">
            <v>7074</v>
          </cell>
        </row>
        <row r="4546">
          <cell r="A4546">
            <v>43966</v>
          </cell>
          <cell r="G4546" t="str">
            <v>shuttle</v>
          </cell>
          <cell r="O4546">
            <v>5801</v>
          </cell>
        </row>
        <row r="4547">
          <cell r="A4547">
            <v>43966</v>
          </cell>
          <cell r="G4547" t="str">
            <v>shuttle</v>
          </cell>
          <cell r="O4547">
            <v>6121</v>
          </cell>
        </row>
        <row r="4548">
          <cell r="A4548">
            <v>43966</v>
          </cell>
          <cell r="G4548" t="str">
            <v>shuttle</v>
          </cell>
          <cell r="O4548">
            <v>6219.87</v>
          </cell>
        </row>
        <row r="4549">
          <cell r="A4549">
            <v>43966</v>
          </cell>
          <cell r="G4549" t="str">
            <v>shuttle</v>
          </cell>
          <cell r="O4549">
            <v>5180</v>
          </cell>
        </row>
        <row r="4550">
          <cell r="A4550">
            <v>43966</v>
          </cell>
          <cell r="G4550" t="str">
            <v>shuttle</v>
          </cell>
          <cell r="O4550">
            <v>5140</v>
          </cell>
        </row>
        <row r="4551">
          <cell r="A4551">
            <v>43966</v>
          </cell>
          <cell r="G4551" t="str">
            <v>shuttle</v>
          </cell>
          <cell r="O4551">
            <v>3950.78</v>
          </cell>
        </row>
        <row r="4552">
          <cell r="A4552">
            <v>43966</v>
          </cell>
          <cell r="G4552" t="str">
            <v>shuttle</v>
          </cell>
          <cell r="O4552">
            <v>3880</v>
          </cell>
        </row>
        <row r="4553">
          <cell r="A4553">
            <v>43966</v>
          </cell>
          <cell r="G4553" t="str">
            <v>shuttle</v>
          </cell>
          <cell r="O4553">
            <v>4322.3100000000004</v>
          </cell>
        </row>
        <row r="4554">
          <cell r="A4554">
            <v>43966</v>
          </cell>
          <cell r="G4554" t="str">
            <v>shuttle</v>
          </cell>
          <cell r="O4554">
            <v>5180</v>
          </cell>
        </row>
        <row r="4555">
          <cell r="A4555">
            <v>43966</v>
          </cell>
          <cell r="G4555" t="str">
            <v>shuttle</v>
          </cell>
          <cell r="O4555">
            <v>5000</v>
          </cell>
        </row>
        <row r="4556">
          <cell r="A4556">
            <v>43966</v>
          </cell>
          <cell r="G4556" t="str">
            <v>shuttle</v>
          </cell>
          <cell r="O4556">
            <v>5850</v>
          </cell>
        </row>
        <row r="4557">
          <cell r="A4557">
            <v>43966</v>
          </cell>
          <cell r="G4557" t="str">
            <v>shuttle</v>
          </cell>
          <cell r="O4557">
            <v>5900</v>
          </cell>
        </row>
        <row r="4558">
          <cell r="A4558">
            <v>43966</v>
          </cell>
          <cell r="G4558" t="str">
            <v>shuttle</v>
          </cell>
          <cell r="O4558">
            <v>5750</v>
          </cell>
        </row>
        <row r="4559">
          <cell r="A4559">
            <v>43966</v>
          </cell>
          <cell r="G4559" t="str">
            <v>shuttle</v>
          </cell>
          <cell r="O4559">
            <v>5025.8</v>
          </cell>
        </row>
        <row r="4560">
          <cell r="A4560">
            <v>43966</v>
          </cell>
          <cell r="G4560" t="str">
            <v>shuttle</v>
          </cell>
          <cell r="O4560">
            <v>4805</v>
          </cell>
        </row>
        <row r="4561">
          <cell r="A4561">
            <v>43966</v>
          </cell>
          <cell r="G4561" t="str">
            <v>shuttle</v>
          </cell>
          <cell r="O4561">
            <v>5472.81</v>
          </cell>
        </row>
        <row r="4562">
          <cell r="A4562">
            <v>43997</v>
          </cell>
          <cell r="G4562" t="str">
            <v>unit</v>
          </cell>
          <cell r="O4562">
            <v>3635.48</v>
          </cell>
        </row>
        <row r="4563">
          <cell r="A4563">
            <v>43997</v>
          </cell>
          <cell r="G4563" t="str">
            <v>unit</v>
          </cell>
          <cell r="O4563">
            <v>4333</v>
          </cell>
        </row>
        <row r="4564">
          <cell r="A4564">
            <v>43997</v>
          </cell>
          <cell r="G4564" t="str">
            <v>unit</v>
          </cell>
          <cell r="O4564">
            <v>7240</v>
          </cell>
        </row>
        <row r="4565">
          <cell r="A4565">
            <v>43997</v>
          </cell>
          <cell r="G4565" t="str">
            <v>unit</v>
          </cell>
          <cell r="O4565">
            <v>4596.2</v>
          </cell>
        </row>
        <row r="4566">
          <cell r="A4566">
            <v>43997</v>
          </cell>
          <cell r="G4566" t="str">
            <v>unit</v>
          </cell>
          <cell r="O4566">
            <v>6976</v>
          </cell>
        </row>
        <row r="4567">
          <cell r="A4567">
            <v>43997</v>
          </cell>
          <cell r="G4567" t="str">
            <v>unit</v>
          </cell>
          <cell r="O4567">
            <v>4879</v>
          </cell>
        </row>
        <row r="4568">
          <cell r="A4568">
            <v>43997</v>
          </cell>
          <cell r="G4568" t="str">
            <v>unit</v>
          </cell>
          <cell r="O4568">
            <v>5229.5600000000004</v>
          </cell>
        </row>
        <row r="4569">
          <cell r="A4569">
            <v>43997</v>
          </cell>
          <cell r="G4569" t="str">
            <v>unit</v>
          </cell>
          <cell r="O4569">
            <v>3980.48</v>
          </cell>
        </row>
        <row r="4570">
          <cell r="A4570">
            <v>43997</v>
          </cell>
          <cell r="G4570" t="str">
            <v>unit</v>
          </cell>
          <cell r="O4570">
            <v>6816</v>
          </cell>
        </row>
        <row r="4571">
          <cell r="A4571">
            <v>43997</v>
          </cell>
          <cell r="G4571" t="str">
            <v>unit</v>
          </cell>
          <cell r="O4571">
            <v>2432.04</v>
          </cell>
        </row>
        <row r="4572">
          <cell r="A4572">
            <v>43997</v>
          </cell>
          <cell r="G4572" t="str">
            <v>unit</v>
          </cell>
          <cell r="O4572">
            <v>5818</v>
          </cell>
        </row>
        <row r="4573">
          <cell r="A4573">
            <v>43997</v>
          </cell>
          <cell r="G4573" t="str">
            <v>unit</v>
          </cell>
          <cell r="O4573">
            <v>4874</v>
          </cell>
        </row>
        <row r="4574">
          <cell r="A4574">
            <v>43997</v>
          </cell>
          <cell r="G4574" t="str">
            <v>unit</v>
          </cell>
          <cell r="O4574">
            <v>3850.08</v>
          </cell>
        </row>
        <row r="4575">
          <cell r="A4575">
            <v>43997</v>
          </cell>
          <cell r="G4575" t="str">
            <v>unit</v>
          </cell>
          <cell r="O4575">
            <v>5825.84</v>
          </cell>
        </row>
        <row r="4576">
          <cell r="A4576">
            <v>43997</v>
          </cell>
          <cell r="G4576" t="str">
            <v>unit</v>
          </cell>
          <cell r="O4576">
            <v>3682.4630999999999</v>
          </cell>
        </row>
        <row r="4577">
          <cell r="A4577">
            <v>43997</v>
          </cell>
          <cell r="G4577" t="str">
            <v>unit</v>
          </cell>
          <cell r="O4577">
            <v>5630</v>
          </cell>
        </row>
        <row r="4578">
          <cell r="A4578">
            <v>43997</v>
          </cell>
          <cell r="G4578" t="str">
            <v>unit</v>
          </cell>
          <cell r="O4578">
            <v>6932</v>
          </cell>
        </row>
        <row r="4579">
          <cell r="A4579">
            <v>43997</v>
          </cell>
          <cell r="G4579" t="str">
            <v>unit</v>
          </cell>
          <cell r="O4579">
            <v>5107</v>
          </cell>
        </row>
        <row r="4580">
          <cell r="A4580">
            <v>43997</v>
          </cell>
          <cell r="G4580" t="str">
            <v>unit</v>
          </cell>
          <cell r="O4580">
            <v>4725.4799999999996</v>
          </cell>
        </row>
        <row r="4581">
          <cell r="A4581">
            <v>43997</v>
          </cell>
          <cell r="G4581" t="str">
            <v>shuttle</v>
          </cell>
          <cell r="O4581">
            <v>4143</v>
          </cell>
        </row>
        <row r="4582">
          <cell r="A4582">
            <v>43997</v>
          </cell>
          <cell r="G4582" t="str">
            <v>shuttle</v>
          </cell>
          <cell r="O4582">
            <v>4361</v>
          </cell>
        </row>
        <row r="4583">
          <cell r="A4583">
            <v>43997</v>
          </cell>
          <cell r="G4583" t="str">
            <v>shuttle</v>
          </cell>
          <cell r="O4583">
            <v>7074</v>
          </cell>
        </row>
        <row r="4584">
          <cell r="A4584">
            <v>43997</v>
          </cell>
          <cell r="G4584" t="str">
            <v>shuttle</v>
          </cell>
          <cell r="O4584">
            <v>5801</v>
          </cell>
        </row>
        <row r="4585">
          <cell r="A4585">
            <v>43997</v>
          </cell>
          <cell r="G4585" t="str">
            <v>shuttle</v>
          </cell>
          <cell r="O4585">
            <v>6121</v>
          </cell>
        </row>
        <row r="4586">
          <cell r="A4586">
            <v>43997</v>
          </cell>
          <cell r="G4586" t="str">
            <v>shuttle</v>
          </cell>
          <cell r="O4586">
            <v>6139.92</v>
          </cell>
        </row>
        <row r="4587">
          <cell r="A4587">
            <v>43997</v>
          </cell>
          <cell r="G4587" t="str">
            <v>shuttle</v>
          </cell>
          <cell r="O4587">
            <v>5180</v>
          </cell>
        </row>
        <row r="4588">
          <cell r="A4588">
            <v>43997</v>
          </cell>
          <cell r="G4588" t="str">
            <v>shuttle</v>
          </cell>
          <cell r="O4588">
            <v>5140</v>
          </cell>
        </row>
        <row r="4589">
          <cell r="A4589">
            <v>43997</v>
          </cell>
          <cell r="G4589" t="str">
            <v>shuttle</v>
          </cell>
          <cell r="O4589">
            <v>3900.48</v>
          </cell>
        </row>
        <row r="4590">
          <cell r="A4590">
            <v>43997</v>
          </cell>
          <cell r="G4590" t="str">
            <v>shuttle</v>
          </cell>
          <cell r="O4590">
            <v>3880</v>
          </cell>
        </row>
        <row r="4591">
          <cell r="A4591">
            <v>43997</v>
          </cell>
          <cell r="G4591" t="str">
            <v>shuttle</v>
          </cell>
          <cell r="O4591">
            <v>4282.96</v>
          </cell>
        </row>
        <row r="4592">
          <cell r="A4592">
            <v>43997</v>
          </cell>
          <cell r="G4592" t="str">
            <v>shuttle</v>
          </cell>
          <cell r="O4592">
            <v>5180</v>
          </cell>
        </row>
        <row r="4593">
          <cell r="A4593">
            <v>43997</v>
          </cell>
          <cell r="G4593" t="str">
            <v>shuttle</v>
          </cell>
          <cell r="O4593">
            <v>5000</v>
          </cell>
        </row>
        <row r="4594">
          <cell r="A4594">
            <v>43997</v>
          </cell>
          <cell r="G4594" t="str">
            <v>shuttle</v>
          </cell>
          <cell r="O4594">
            <v>5850</v>
          </cell>
        </row>
        <row r="4595">
          <cell r="A4595">
            <v>43997</v>
          </cell>
          <cell r="G4595" t="str">
            <v>shuttle</v>
          </cell>
          <cell r="O4595">
            <v>5900</v>
          </cell>
        </row>
        <row r="4596">
          <cell r="A4596">
            <v>43997</v>
          </cell>
          <cell r="G4596" t="str">
            <v>shuttle</v>
          </cell>
          <cell r="O4596">
            <v>5750</v>
          </cell>
        </row>
        <row r="4597">
          <cell r="A4597">
            <v>43997</v>
          </cell>
          <cell r="G4597" t="str">
            <v>shuttle</v>
          </cell>
          <cell r="O4597">
            <v>4967.8</v>
          </cell>
        </row>
        <row r="4598">
          <cell r="A4598">
            <v>43997</v>
          </cell>
          <cell r="G4598" t="str">
            <v>shuttle</v>
          </cell>
          <cell r="O4598">
            <v>4805</v>
          </cell>
        </row>
        <row r="4599">
          <cell r="A4599">
            <v>43997</v>
          </cell>
          <cell r="G4599" t="str">
            <v>shuttle</v>
          </cell>
          <cell r="O4599">
            <v>5390.96</v>
          </cell>
        </row>
        <row r="4600">
          <cell r="A4600">
            <v>44027</v>
          </cell>
          <cell r="G4600" t="str">
            <v>unit</v>
          </cell>
          <cell r="O4600">
            <v>3625.36</v>
          </cell>
        </row>
        <row r="4601">
          <cell r="A4601">
            <v>44027</v>
          </cell>
          <cell r="G4601" t="str">
            <v>unit</v>
          </cell>
          <cell r="O4601">
            <v>4333</v>
          </cell>
        </row>
        <row r="4602">
          <cell r="A4602">
            <v>44027</v>
          </cell>
          <cell r="G4602" t="str">
            <v>unit</v>
          </cell>
          <cell r="O4602">
            <v>7240</v>
          </cell>
        </row>
        <row r="4603">
          <cell r="A4603">
            <v>44027</v>
          </cell>
          <cell r="G4603" t="str">
            <v>unit</v>
          </cell>
          <cell r="O4603">
            <v>4578.3999999999996</v>
          </cell>
        </row>
        <row r="4604">
          <cell r="A4604">
            <v>44027</v>
          </cell>
          <cell r="G4604" t="str">
            <v>unit</v>
          </cell>
          <cell r="O4604">
            <v>6976</v>
          </cell>
        </row>
        <row r="4605">
          <cell r="A4605">
            <v>44027</v>
          </cell>
          <cell r="G4605" t="str">
            <v>unit</v>
          </cell>
          <cell r="O4605">
            <v>4859.5</v>
          </cell>
        </row>
        <row r="4606">
          <cell r="A4606">
            <v>44027</v>
          </cell>
          <cell r="G4606" t="str">
            <v>unit</v>
          </cell>
          <cell r="O4606">
            <v>5202.42</v>
          </cell>
        </row>
        <row r="4607">
          <cell r="A4607">
            <v>44027</v>
          </cell>
          <cell r="G4607" t="str">
            <v>unit</v>
          </cell>
          <cell r="O4607">
            <v>3960.36</v>
          </cell>
        </row>
        <row r="4608">
          <cell r="A4608">
            <v>44027</v>
          </cell>
          <cell r="G4608" t="str">
            <v>unit</v>
          </cell>
          <cell r="O4608">
            <v>6816</v>
          </cell>
        </row>
        <row r="4609">
          <cell r="A4609">
            <v>44027</v>
          </cell>
          <cell r="G4609" t="str">
            <v>unit</v>
          </cell>
          <cell r="O4609">
            <v>2427.7800000000002</v>
          </cell>
        </row>
        <row r="4610">
          <cell r="A4610">
            <v>44027</v>
          </cell>
          <cell r="G4610" t="str">
            <v>unit</v>
          </cell>
          <cell r="O4610">
            <v>5818</v>
          </cell>
        </row>
        <row r="4611">
          <cell r="A4611">
            <v>44027</v>
          </cell>
          <cell r="G4611" t="str">
            <v>unit</v>
          </cell>
          <cell r="O4611">
            <v>4874</v>
          </cell>
        </row>
        <row r="4612">
          <cell r="A4612">
            <v>44027</v>
          </cell>
          <cell r="G4612" t="str">
            <v>unit</v>
          </cell>
          <cell r="O4612">
            <v>3837.56</v>
          </cell>
        </row>
        <row r="4613">
          <cell r="A4613">
            <v>44027</v>
          </cell>
          <cell r="G4613" t="str">
            <v>unit</v>
          </cell>
          <cell r="O4613">
            <v>5789.38</v>
          </cell>
        </row>
        <row r="4614">
          <cell r="A4614">
            <v>44027</v>
          </cell>
          <cell r="G4614" t="str">
            <v>unit</v>
          </cell>
          <cell r="O4614">
            <v>3660.3710000000001</v>
          </cell>
        </row>
        <row r="4615">
          <cell r="A4615">
            <v>44027</v>
          </cell>
          <cell r="G4615" t="str">
            <v>unit</v>
          </cell>
          <cell r="O4615">
            <v>5630</v>
          </cell>
        </row>
        <row r="4616">
          <cell r="A4616">
            <v>44027</v>
          </cell>
          <cell r="G4616" t="str">
            <v>unit</v>
          </cell>
          <cell r="O4616">
            <v>6932</v>
          </cell>
        </row>
        <row r="4617">
          <cell r="A4617">
            <v>44027</v>
          </cell>
          <cell r="G4617" t="str">
            <v>unit</v>
          </cell>
          <cell r="O4617">
            <v>5107</v>
          </cell>
        </row>
        <row r="4618">
          <cell r="A4618">
            <v>44027</v>
          </cell>
          <cell r="G4618" t="str">
            <v>unit</v>
          </cell>
          <cell r="O4618">
            <v>4705.3599999999997</v>
          </cell>
        </row>
        <row r="4619">
          <cell r="A4619">
            <v>44027</v>
          </cell>
          <cell r="G4619" t="str">
            <v>shuttle</v>
          </cell>
          <cell r="O4619">
            <v>4143</v>
          </cell>
        </row>
        <row r="4620">
          <cell r="A4620">
            <v>44027</v>
          </cell>
          <cell r="G4620" t="str">
            <v>shuttle</v>
          </cell>
          <cell r="O4620">
            <v>4361</v>
          </cell>
        </row>
        <row r="4621">
          <cell r="A4621">
            <v>44027</v>
          </cell>
          <cell r="G4621" t="str">
            <v>shuttle</v>
          </cell>
          <cell r="O4621">
            <v>7074</v>
          </cell>
        </row>
        <row r="4622">
          <cell r="A4622">
            <v>44027</v>
          </cell>
          <cell r="G4622" t="str">
            <v>shuttle</v>
          </cell>
          <cell r="O4622">
            <v>5801</v>
          </cell>
        </row>
        <row r="4623">
          <cell r="A4623">
            <v>44027</v>
          </cell>
          <cell r="G4623" t="str">
            <v>shuttle</v>
          </cell>
          <cell r="O4623">
            <v>6121</v>
          </cell>
        </row>
        <row r="4624">
          <cell r="A4624">
            <v>44027</v>
          </cell>
          <cell r="G4624" t="str">
            <v>shuttle</v>
          </cell>
          <cell r="O4624">
            <v>6107.94</v>
          </cell>
        </row>
        <row r="4625">
          <cell r="A4625">
            <v>44027</v>
          </cell>
          <cell r="G4625" t="str">
            <v>shuttle</v>
          </cell>
          <cell r="O4625">
            <v>5180</v>
          </cell>
        </row>
        <row r="4626">
          <cell r="A4626">
            <v>44027</v>
          </cell>
          <cell r="G4626" t="str">
            <v>shuttle</v>
          </cell>
          <cell r="O4626">
            <v>5140</v>
          </cell>
        </row>
        <row r="4627">
          <cell r="A4627">
            <v>44027</v>
          </cell>
          <cell r="G4627" t="str">
            <v>shuttle</v>
          </cell>
          <cell r="O4627">
            <v>3880.36</v>
          </cell>
        </row>
        <row r="4628">
          <cell r="A4628">
            <v>44027</v>
          </cell>
          <cell r="G4628" t="str">
            <v>shuttle</v>
          </cell>
          <cell r="O4628">
            <v>3880</v>
          </cell>
        </row>
        <row r="4629">
          <cell r="A4629">
            <v>44027</v>
          </cell>
          <cell r="G4629" t="str">
            <v>shuttle</v>
          </cell>
          <cell r="O4629">
            <v>4267.22</v>
          </cell>
        </row>
        <row r="4630">
          <cell r="A4630">
            <v>44027</v>
          </cell>
          <cell r="G4630" t="str">
            <v>shuttle</v>
          </cell>
          <cell r="O4630">
            <v>5180</v>
          </cell>
        </row>
        <row r="4631">
          <cell r="A4631">
            <v>44027</v>
          </cell>
          <cell r="G4631" t="str">
            <v>shuttle</v>
          </cell>
          <cell r="O4631">
            <v>5000</v>
          </cell>
        </row>
        <row r="4632">
          <cell r="A4632">
            <v>44027</v>
          </cell>
          <cell r="G4632" t="str">
            <v>shuttle</v>
          </cell>
          <cell r="O4632">
            <v>5850</v>
          </cell>
        </row>
        <row r="4633">
          <cell r="A4633">
            <v>44027</v>
          </cell>
          <cell r="G4633" t="str">
            <v>shuttle</v>
          </cell>
          <cell r="O4633">
            <v>5900</v>
          </cell>
        </row>
        <row r="4634">
          <cell r="A4634">
            <v>44027</v>
          </cell>
          <cell r="G4634" t="str">
            <v>shuttle</v>
          </cell>
          <cell r="O4634">
            <v>5750</v>
          </cell>
        </row>
        <row r="4635">
          <cell r="A4635">
            <v>44027</v>
          </cell>
          <cell r="G4635" t="str">
            <v>shuttle</v>
          </cell>
          <cell r="O4635">
            <v>4944.6000000000004</v>
          </cell>
        </row>
        <row r="4636">
          <cell r="A4636">
            <v>44027</v>
          </cell>
          <cell r="G4636" t="str">
            <v>shuttle</v>
          </cell>
          <cell r="O4636">
            <v>4805</v>
          </cell>
        </row>
        <row r="4637">
          <cell r="A4637">
            <v>44027</v>
          </cell>
          <cell r="G4637" t="str">
            <v>shuttle</v>
          </cell>
          <cell r="O4637">
            <v>5358.22</v>
          </cell>
        </row>
        <row r="4638">
          <cell r="A4638">
            <v>44058</v>
          </cell>
          <cell r="G4638" t="str">
            <v>unit</v>
          </cell>
          <cell r="O4638">
            <v>3630.42</v>
          </cell>
        </row>
        <row r="4639">
          <cell r="A4639">
            <v>44058</v>
          </cell>
          <cell r="G4639" t="str">
            <v>unit</v>
          </cell>
          <cell r="O4639">
            <v>4208</v>
          </cell>
        </row>
        <row r="4640">
          <cell r="A4640">
            <v>44058</v>
          </cell>
          <cell r="G4640" t="str">
            <v>unit</v>
          </cell>
          <cell r="O4640">
            <v>7115</v>
          </cell>
        </row>
        <row r="4641">
          <cell r="A4641">
            <v>44058</v>
          </cell>
          <cell r="G4641" t="str">
            <v>unit</v>
          </cell>
          <cell r="O4641">
            <v>4587.3</v>
          </cell>
        </row>
        <row r="4642">
          <cell r="A4642">
            <v>44058</v>
          </cell>
          <cell r="G4642" t="str">
            <v>unit</v>
          </cell>
          <cell r="O4642">
            <v>6851</v>
          </cell>
        </row>
        <row r="4643">
          <cell r="A4643">
            <v>44058</v>
          </cell>
          <cell r="G4643" t="str">
            <v>unit</v>
          </cell>
          <cell r="O4643">
            <v>4869.25</v>
          </cell>
        </row>
        <row r="4644">
          <cell r="A4644">
            <v>44058</v>
          </cell>
          <cell r="G4644" t="str">
            <v>unit</v>
          </cell>
          <cell r="O4644">
            <v>5215.99</v>
          </cell>
        </row>
        <row r="4645">
          <cell r="A4645">
            <v>44058</v>
          </cell>
          <cell r="G4645" t="str">
            <v>unit</v>
          </cell>
          <cell r="O4645">
            <v>3970.42</v>
          </cell>
        </row>
        <row r="4646">
          <cell r="A4646">
            <v>44058</v>
          </cell>
          <cell r="G4646" t="str">
            <v>unit</v>
          </cell>
          <cell r="O4646">
            <v>6816</v>
          </cell>
        </row>
        <row r="4647">
          <cell r="A4647">
            <v>44058</v>
          </cell>
          <cell r="G4647" t="str">
            <v>unit</v>
          </cell>
          <cell r="O4647">
            <v>2429.91</v>
          </cell>
        </row>
        <row r="4648">
          <cell r="A4648">
            <v>44058</v>
          </cell>
          <cell r="G4648" t="str">
            <v>unit</v>
          </cell>
          <cell r="O4648">
            <v>5818</v>
          </cell>
        </row>
        <row r="4649">
          <cell r="A4649">
            <v>44058</v>
          </cell>
          <cell r="G4649" t="str">
            <v>unit</v>
          </cell>
          <cell r="O4649">
            <v>4874</v>
          </cell>
        </row>
        <row r="4650">
          <cell r="A4650">
            <v>44058</v>
          </cell>
          <cell r="G4650" t="str">
            <v>unit</v>
          </cell>
          <cell r="O4650">
            <v>3843.82</v>
          </cell>
        </row>
        <row r="4651">
          <cell r="A4651">
            <v>44058</v>
          </cell>
          <cell r="G4651" t="str">
            <v>unit</v>
          </cell>
          <cell r="O4651">
            <v>5807.61</v>
          </cell>
        </row>
        <row r="4652">
          <cell r="A4652">
            <v>44058</v>
          </cell>
          <cell r="G4652" t="str">
            <v>unit</v>
          </cell>
          <cell r="O4652">
            <v>3660.3710000000001</v>
          </cell>
        </row>
        <row r="4653">
          <cell r="A4653">
            <v>44058</v>
          </cell>
          <cell r="G4653" t="str">
            <v>unit</v>
          </cell>
          <cell r="O4653">
            <v>5630</v>
          </cell>
        </row>
        <row r="4654">
          <cell r="A4654">
            <v>44058</v>
          </cell>
          <cell r="G4654" t="str">
            <v>unit</v>
          </cell>
          <cell r="O4654">
            <v>6932</v>
          </cell>
        </row>
        <row r="4655">
          <cell r="A4655">
            <v>44058</v>
          </cell>
          <cell r="G4655" t="str">
            <v>unit</v>
          </cell>
          <cell r="O4655">
            <v>5107</v>
          </cell>
        </row>
        <row r="4656">
          <cell r="A4656">
            <v>44058</v>
          </cell>
          <cell r="G4656" t="str">
            <v>unit</v>
          </cell>
          <cell r="O4656">
            <v>4715.42</v>
          </cell>
        </row>
        <row r="4657">
          <cell r="A4657">
            <v>44058</v>
          </cell>
          <cell r="G4657" t="str">
            <v>shuttle</v>
          </cell>
          <cell r="O4657">
            <v>4018</v>
          </cell>
        </row>
        <row r="4658">
          <cell r="A4658">
            <v>44058</v>
          </cell>
          <cell r="G4658" t="str">
            <v>shuttle</v>
          </cell>
          <cell r="O4658">
            <v>4236</v>
          </cell>
        </row>
        <row r="4659">
          <cell r="A4659">
            <v>44058</v>
          </cell>
          <cell r="G4659" t="str">
            <v>shuttle</v>
          </cell>
          <cell r="O4659">
            <v>7074</v>
          </cell>
        </row>
        <row r="4660">
          <cell r="A4660">
            <v>44058</v>
          </cell>
          <cell r="G4660" t="str">
            <v>shuttle</v>
          </cell>
          <cell r="O4660">
            <v>5676</v>
          </cell>
        </row>
        <row r="4661">
          <cell r="A4661">
            <v>44058</v>
          </cell>
          <cell r="G4661" t="str">
            <v>shuttle</v>
          </cell>
          <cell r="O4661">
            <v>5996</v>
          </cell>
        </row>
        <row r="4662">
          <cell r="A4662">
            <v>44058</v>
          </cell>
          <cell r="G4662" t="str">
            <v>shuttle</v>
          </cell>
          <cell r="O4662">
            <v>6123.93</v>
          </cell>
        </row>
        <row r="4663">
          <cell r="A4663">
            <v>44058</v>
          </cell>
          <cell r="G4663" t="str">
            <v>shuttle</v>
          </cell>
          <cell r="O4663">
            <v>5180</v>
          </cell>
        </row>
        <row r="4664">
          <cell r="A4664">
            <v>44058</v>
          </cell>
          <cell r="G4664" t="str">
            <v>shuttle</v>
          </cell>
          <cell r="O4664">
            <v>5140</v>
          </cell>
        </row>
        <row r="4665">
          <cell r="A4665">
            <v>44058</v>
          </cell>
          <cell r="G4665" t="str">
            <v>shuttle</v>
          </cell>
          <cell r="O4665">
            <v>3890.42</v>
          </cell>
        </row>
        <row r="4666">
          <cell r="A4666">
            <v>44058</v>
          </cell>
          <cell r="G4666" t="str">
            <v>shuttle</v>
          </cell>
          <cell r="O4666">
            <v>3880</v>
          </cell>
        </row>
        <row r="4667">
          <cell r="A4667">
            <v>44058</v>
          </cell>
          <cell r="G4667" t="str">
            <v>shuttle</v>
          </cell>
          <cell r="O4667">
            <v>4275.09</v>
          </cell>
        </row>
        <row r="4668">
          <cell r="A4668">
            <v>44058</v>
          </cell>
          <cell r="G4668" t="str">
            <v>shuttle</v>
          </cell>
          <cell r="O4668">
            <v>5180</v>
          </cell>
        </row>
        <row r="4669">
          <cell r="A4669">
            <v>44058</v>
          </cell>
          <cell r="G4669" t="str">
            <v>shuttle</v>
          </cell>
          <cell r="O4669">
            <v>5000</v>
          </cell>
        </row>
        <row r="4670">
          <cell r="A4670">
            <v>44058</v>
          </cell>
          <cell r="G4670" t="str">
            <v>shuttle</v>
          </cell>
          <cell r="O4670">
            <v>5850</v>
          </cell>
        </row>
        <row r="4671">
          <cell r="A4671">
            <v>44058</v>
          </cell>
          <cell r="G4671" t="str">
            <v>shuttle</v>
          </cell>
          <cell r="O4671">
            <v>5900</v>
          </cell>
        </row>
        <row r="4672">
          <cell r="A4672">
            <v>44058</v>
          </cell>
          <cell r="G4672" t="str">
            <v>shuttle</v>
          </cell>
          <cell r="O4672">
            <v>5750</v>
          </cell>
        </row>
        <row r="4673">
          <cell r="A4673">
            <v>44058</v>
          </cell>
          <cell r="G4673" t="str">
            <v>shuttle</v>
          </cell>
          <cell r="O4673">
            <v>4956.2</v>
          </cell>
        </row>
        <row r="4674">
          <cell r="A4674">
            <v>44058</v>
          </cell>
          <cell r="G4674" t="str">
            <v>shuttle</v>
          </cell>
          <cell r="O4674">
            <v>4805</v>
          </cell>
        </row>
        <row r="4675">
          <cell r="A4675">
            <v>44058</v>
          </cell>
          <cell r="G4675" t="str">
            <v>shuttle</v>
          </cell>
          <cell r="O4675">
            <v>5374.59</v>
          </cell>
        </row>
        <row r="4676">
          <cell r="A4676">
            <v>44089</v>
          </cell>
          <cell r="G4676" t="str">
            <v>unit</v>
          </cell>
          <cell r="O4676">
            <v>3630.42</v>
          </cell>
        </row>
        <row r="4677">
          <cell r="A4677">
            <v>44089</v>
          </cell>
          <cell r="G4677" t="str">
            <v>unit</v>
          </cell>
          <cell r="O4677">
            <v>4208</v>
          </cell>
        </row>
        <row r="4678">
          <cell r="A4678">
            <v>44089</v>
          </cell>
          <cell r="G4678" t="str">
            <v>unit</v>
          </cell>
          <cell r="O4678">
            <v>7115</v>
          </cell>
        </row>
        <row r="4679">
          <cell r="A4679">
            <v>44089</v>
          </cell>
          <cell r="G4679" t="str">
            <v>unit</v>
          </cell>
          <cell r="O4679">
            <v>4587.3</v>
          </cell>
        </row>
        <row r="4680">
          <cell r="A4680">
            <v>44089</v>
          </cell>
          <cell r="G4680" t="str">
            <v>unit</v>
          </cell>
          <cell r="O4680">
            <v>6851</v>
          </cell>
        </row>
        <row r="4681">
          <cell r="A4681">
            <v>44089</v>
          </cell>
          <cell r="G4681" t="str">
            <v>unit</v>
          </cell>
          <cell r="O4681">
            <v>4869.25</v>
          </cell>
        </row>
        <row r="4682">
          <cell r="A4682">
            <v>44089</v>
          </cell>
          <cell r="G4682" t="str">
            <v>unit</v>
          </cell>
          <cell r="O4682">
            <v>5215.99</v>
          </cell>
        </row>
        <row r="4683">
          <cell r="A4683">
            <v>44089</v>
          </cell>
          <cell r="G4683" t="str">
            <v>unit</v>
          </cell>
          <cell r="O4683">
            <v>3970.42</v>
          </cell>
        </row>
        <row r="4684">
          <cell r="A4684">
            <v>44089</v>
          </cell>
          <cell r="G4684" t="str">
            <v>unit</v>
          </cell>
          <cell r="O4684">
            <v>6816</v>
          </cell>
        </row>
        <row r="4685">
          <cell r="A4685">
            <v>44089</v>
          </cell>
          <cell r="G4685" t="str">
            <v>unit</v>
          </cell>
          <cell r="O4685">
            <v>2429.91</v>
          </cell>
        </row>
        <row r="4686">
          <cell r="A4686">
            <v>44089</v>
          </cell>
          <cell r="G4686" t="str">
            <v>unit</v>
          </cell>
          <cell r="O4686">
            <v>5818</v>
          </cell>
        </row>
        <row r="4687">
          <cell r="A4687">
            <v>44089</v>
          </cell>
          <cell r="G4687" t="str">
            <v>unit</v>
          </cell>
          <cell r="O4687">
            <v>4874</v>
          </cell>
        </row>
        <row r="4688">
          <cell r="A4688">
            <v>44089</v>
          </cell>
          <cell r="G4688" t="str">
            <v>unit</v>
          </cell>
          <cell r="O4688">
            <v>3843.82</v>
          </cell>
        </row>
        <row r="4689">
          <cell r="A4689">
            <v>44089</v>
          </cell>
          <cell r="G4689" t="str">
            <v>unit</v>
          </cell>
          <cell r="O4689">
            <v>5807.61</v>
          </cell>
        </row>
        <row r="4690">
          <cell r="A4690">
            <v>44089</v>
          </cell>
          <cell r="G4690" t="str">
            <v>unit</v>
          </cell>
          <cell r="O4690">
            <v>3667.7775999999999</v>
          </cell>
        </row>
        <row r="4691">
          <cell r="A4691">
            <v>44089</v>
          </cell>
          <cell r="G4691" t="str">
            <v>unit</v>
          </cell>
          <cell r="O4691">
            <v>5630</v>
          </cell>
        </row>
        <row r="4692">
          <cell r="A4692">
            <v>44089</v>
          </cell>
          <cell r="G4692" t="str">
            <v>unit</v>
          </cell>
          <cell r="O4692">
            <v>6932</v>
          </cell>
        </row>
        <row r="4693">
          <cell r="A4693">
            <v>44089</v>
          </cell>
          <cell r="G4693" t="str">
            <v>unit</v>
          </cell>
          <cell r="O4693">
            <v>5107</v>
          </cell>
        </row>
        <row r="4694">
          <cell r="A4694">
            <v>44089</v>
          </cell>
          <cell r="G4694" t="str">
            <v>unit</v>
          </cell>
          <cell r="O4694">
            <v>4715.42</v>
          </cell>
        </row>
        <row r="4695">
          <cell r="A4695">
            <v>44089</v>
          </cell>
          <cell r="G4695" t="str">
            <v>shuttle</v>
          </cell>
          <cell r="O4695">
            <v>4018</v>
          </cell>
        </row>
        <row r="4696">
          <cell r="A4696">
            <v>44089</v>
          </cell>
          <cell r="G4696" t="str">
            <v>shuttle</v>
          </cell>
          <cell r="O4696">
            <v>4236</v>
          </cell>
        </row>
        <row r="4697">
          <cell r="A4697">
            <v>44089</v>
          </cell>
          <cell r="G4697" t="str">
            <v>shuttle</v>
          </cell>
          <cell r="O4697">
            <v>7074</v>
          </cell>
        </row>
        <row r="4698">
          <cell r="A4698">
            <v>44089</v>
          </cell>
          <cell r="G4698" t="str">
            <v>shuttle</v>
          </cell>
          <cell r="O4698">
            <v>5676</v>
          </cell>
        </row>
        <row r="4699">
          <cell r="A4699">
            <v>44089</v>
          </cell>
          <cell r="G4699" t="str">
            <v>shuttle</v>
          </cell>
          <cell r="O4699">
            <v>5996</v>
          </cell>
        </row>
        <row r="4700">
          <cell r="A4700">
            <v>44089</v>
          </cell>
          <cell r="G4700" t="str">
            <v>shuttle</v>
          </cell>
          <cell r="O4700">
            <v>6123.93</v>
          </cell>
        </row>
        <row r="4701">
          <cell r="A4701">
            <v>44089</v>
          </cell>
          <cell r="G4701" t="str">
            <v>shuttle</v>
          </cell>
          <cell r="O4701">
            <v>5180</v>
          </cell>
        </row>
        <row r="4702">
          <cell r="A4702">
            <v>44089</v>
          </cell>
          <cell r="G4702" t="str">
            <v>shuttle</v>
          </cell>
          <cell r="O4702">
            <v>5140</v>
          </cell>
        </row>
        <row r="4703">
          <cell r="A4703">
            <v>44089</v>
          </cell>
          <cell r="G4703" t="str">
            <v>shuttle</v>
          </cell>
          <cell r="O4703">
            <v>3890.42</v>
          </cell>
        </row>
        <row r="4704">
          <cell r="A4704">
            <v>44089</v>
          </cell>
          <cell r="G4704" t="str">
            <v>shuttle</v>
          </cell>
          <cell r="O4704">
            <v>3880</v>
          </cell>
        </row>
        <row r="4705">
          <cell r="A4705">
            <v>44089</v>
          </cell>
          <cell r="G4705" t="str">
            <v>shuttle</v>
          </cell>
          <cell r="O4705">
            <v>4275.09</v>
          </cell>
        </row>
        <row r="4706">
          <cell r="A4706">
            <v>44089</v>
          </cell>
          <cell r="G4706" t="str">
            <v>shuttle</v>
          </cell>
          <cell r="O4706">
            <v>5180</v>
          </cell>
        </row>
        <row r="4707">
          <cell r="A4707">
            <v>44089</v>
          </cell>
          <cell r="G4707" t="str">
            <v>shuttle</v>
          </cell>
          <cell r="O4707">
            <v>5000</v>
          </cell>
        </row>
        <row r="4708">
          <cell r="A4708">
            <v>44089</v>
          </cell>
          <cell r="G4708" t="str">
            <v>shuttle</v>
          </cell>
          <cell r="O4708">
            <v>5850</v>
          </cell>
        </row>
        <row r="4709">
          <cell r="A4709">
            <v>44089</v>
          </cell>
          <cell r="G4709" t="str">
            <v>shuttle</v>
          </cell>
          <cell r="O4709">
            <v>5900</v>
          </cell>
        </row>
        <row r="4710">
          <cell r="A4710">
            <v>44089</v>
          </cell>
          <cell r="G4710" t="str">
            <v>shuttle</v>
          </cell>
          <cell r="O4710">
            <v>5750</v>
          </cell>
        </row>
        <row r="4711">
          <cell r="A4711">
            <v>44089</v>
          </cell>
          <cell r="G4711" t="str">
            <v>shuttle</v>
          </cell>
          <cell r="O4711">
            <v>4956.2</v>
          </cell>
        </row>
        <row r="4712">
          <cell r="A4712">
            <v>44089</v>
          </cell>
          <cell r="G4712" t="str">
            <v>shuttle</v>
          </cell>
          <cell r="O4712">
            <v>4805</v>
          </cell>
        </row>
        <row r="4713">
          <cell r="A4713">
            <v>44089</v>
          </cell>
          <cell r="G4713" t="str">
            <v>shuttle</v>
          </cell>
          <cell r="O4713">
            <v>5374.59</v>
          </cell>
        </row>
        <row r="4714">
          <cell r="A4714">
            <v>44119</v>
          </cell>
          <cell r="G4714" t="str">
            <v>unit</v>
          </cell>
          <cell r="O4714">
            <v>3730.42</v>
          </cell>
        </row>
        <row r="4715">
          <cell r="A4715">
            <v>44119</v>
          </cell>
          <cell r="G4715" t="str">
            <v>unit</v>
          </cell>
          <cell r="O4715">
            <v>4208</v>
          </cell>
        </row>
        <row r="4716">
          <cell r="A4716">
            <v>44119</v>
          </cell>
          <cell r="G4716" t="str">
            <v>unit</v>
          </cell>
          <cell r="O4716">
            <v>7115</v>
          </cell>
        </row>
        <row r="4717">
          <cell r="A4717">
            <v>44119</v>
          </cell>
          <cell r="G4717" t="str">
            <v>unit</v>
          </cell>
          <cell r="O4717">
            <v>4587.3</v>
          </cell>
        </row>
        <row r="4718">
          <cell r="A4718">
            <v>44119</v>
          </cell>
          <cell r="G4718" t="str">
            <v>unit</v>
          </cell>
          <cell r="O4718">
            <v>6851</v>
          </cell>
        </row>
        <row r="4719">
          <cell r="A4719">
            <v>44119</v>
          </cell>
          <cell r="G4719" t="str">
            <v>unit</v>
          </cell>
          <cell r="O4719">
            <v>4869.25</v>
          </cell>
        </row>
        <row r="4720">
          <cell r="A4720">
            <v>44119</v>
          </cell>
          <cell r="G4720" t="str">
            <v>unit</v>
          </cell>
          <cell r="O4720">
            <v>5215.99</v>
          </cell>
        </row>
        <row r="4721">
          <cell r="A4721">
            <v>44119</v>
          </cell>
          <cell r="G4721" t="str">
            <v>unit</v>
          </cell>
          <cell r="O4721">
            <v>3970.42</v>
          </cell>
        </row>
        <row r="4722">
          <cell r="A4722">
            <v>44119</v>
          </cell>
          <cell r="G4722" t="str">
            <v>unit</v>
          </cell>
          <cell r="O4722">
            <v>7833</v>
          </cell>
        </row>
        <row r="4723">
          <cell r="A4723">
            <v>44119</v>
          </cell>
          <cell r="G4723" t="str">
            <v>unit</v>
          </cell>
          <cell r="O4723">
            <v>2469.91</v>
          </cell>
        </row>
        <row r="4724">
          <cell r="A4724">
            <v>44119</v>
          </cell>
          <cell r="G4724" t="str">
            <v>unit</v>
          </cell>
          <cell r="O4724">
            <v>5979</v>
          </cell>
        </row>
        <row r="4725">
          <cell r="A4725">
            <v>44119</v>
          </cell>
          <cell r="G4725" t="str">
            <v>unit</v>
          </cell>
          <cell r="O4725">
            <v>5040</v>
          </cell>
        </row>
        <row r="4726">
          <cell r="A4726">
            <v>44119</v>
          </cell>
          <cell r="G4726" t="str">
            <v>unit</v>
          </cell>
          <cell r="O4726">
            <v>3943.82</v>
          </cell>
        </row>
        <row r="4727">
          <cell r="A4727">
            <v>44119</v>
          </cell>
          <cell r="G4727" t="str">
            <v>unit</v>
          </cell>
          <cell r="O4727">
            <v>5907.61</v>
          </cell>
        </row>
        <row r="4728">
          <cell r="A4728">
            <v>44119</v>
          </cell>
          <cell r="G4728" t="str">
            <v>unit</v>
          </cell>
          <cell r="O4728">
            <v>3667.7775999999999</v>
          </cell>
        </row>
        <row r="4729">
          <cell r="A4729">
            <v>44119</v>
          </cell>
          <cell r="G4729" t="str">
            <v>unit</v>
          </cell>
          <cell r="O4729">
            <v>6595</v>
          </cell>
        </row>
        <row r="4730">
          <cell r="A4730">
            <v>44119</v>
          </cell>
          <cell r="G4730" t="str">
            <v>unit</v>
          </cell>
          <cell r="O4730">
            <v>7125</v>
          </cell>
        </row>
        <row r="4731">
          <cell r="A4731">
            <v>44119</v>
          </cell>
          <cell r="G4731" t="str">
            <v>unit</v>
          </cell>
          <cell r="O4731">
            <v>5247</v>
          </cell>
        </row>
        <row r="4732">
          <cell r="A4732">
            <v>44119</v>
          </cell>
          <cell r="G4732" t="str">
            <v>unit</v>
          </cell>
          <cell r="O4732">
            <v>4715.42</v>
          </cell>
        </row>
        <row r="4733">
          <cell r="A4733">
            <v>44119</v>
          </cell>
          <cell r="G4733" t="str">
            <v>shuttle</v>
          </cell>
          <cell r="O4733">
            <v>4018</v>
          </cell>
        </row>
        <row r="4734">
          <cell r="A4734">
            <v>44119</v>
          </cell>
          <cell r="G4734" t="str">
            <v>shuttle</v>
          </cell>
          <cell r="O4734">
            <v>4236</v>
          </cell>
        </row>
        <row r="4735">
          <cell r="A4735">
            <v>44119</v>
          </cell>
          <cell r="G4735" t="str">
            <v>shuttle</v>
          </cell>
          <cell r="O4735">
            <v>6376</v>
          </cell>
        </row>
        <row r="4736">
          <cell r="A4736">
            <v>44119</v>
          </cell>
          <cell r="G4736" t="str">
            <v>shuttle</v>
          </cell>
          <cell r="O4736">
            <v>5676</v>
          </cell>
        </row>
        <row r="4737">
          <cell r="A4737">
            <v>44119</v>
          </cell>
          <cell r="G4737" t="str">
            <v>shuttle</v>
          </cell>
          <cell r="O4737">
            <v>5996</v>
          </cell>
        </row>
        <row r="4738">
          <cell r="A4738">
            <v>44119</v>
          </cell>
          <cell r="G4738" t="str">
            <v>shuttle</v>
          </cell>
          <cell r="O4738">
            <v>6123.93</v>
          </cell>
        </row>
        <row r="4739">
          <cell r="A4739">
            <v>44119</v>
          </cell>
          <cell r="G4739" t="str">
            <v>shuttle</v>
          </cell>
          <cell r="O4739">
            <v>5180</v>
          </cell>
        </row>
        <row r="4740">
          <cell r="A4740">
            <v>44119</v>
          </cell>
          <cell r="G4740" t="str">
            <v>shuttle</v>
          </cell>
          <cell r="O4740">
            <v>5140</v>
          </cell>
        </row>
        <row r="4741">
          <cell r="A4741">
            <v>44119</v>
          </cell>
          <cell r="G4741" t="str">
            <v>shuttle</v>
          </cell>
          <cell r="O4741">
            <v>3890.42</v>
          </cell>
        </row>
        <row r="4742">
          <cell r="A4742">
            <v>44119</v>
          </cell>
          <cell r="G4742" t="str">
            <v>shuttle</v>
          </cell>
          <cell r="O4742">
            <v>3880</v>
          </cell>
        </row>
        <row r="4743">
          <cell r="A4743">
            <v>44119</v>
          </cell>
          <cell r="G4743" t="str">
            <v>shuttle</v>
          </cell>
          <cell r="O4743">
            <v>4375.09</v>
          </cell>
        </row>
        <row r="4744">
          <cell r="A4744">
            <v>44119</v>
          </cell>
          <cell r="G4744" t="str">
            <v>shuttle</v>
          </cell>
          <cell r="O4744">
            <v>5180</v>
          </cell>
        </row>
        <row r="4745">
          <cell r="A4745">
            <v>44119</v>
          </cell>
          <cell r="G4745" t="str">
            <v>shuttle</v>
          </cell>
          <cell r="O4745">
            <v>5100</v>
          </cell>
        </row>
        <row r="4746">
          <cell r="A4746">
            <v>44119</v>
          </cell>
          <cell r="G4746" t="str">
            <v>shuttle</v>
          </cell>
          <cell r="O4746">
            <v>5850</v>
          </cell>
        </row>
        <row r="4747">
          <cell r="A4747">
            <v>44119</v>
          </cell>
          <cell r="G4747" t="str">
            <v>shuttle</v>
          </cell>
          <cell r="O4747">
            <v>5900</v>
          </cell>
        </row>
        <row r="4748">
          <cell r="A4748">
            <v>44119</v>
          </cell>
          <cell r="G4748" t="str">
            <v>shuttle</v>
          </cell>
          <cell r="O4748">
            <v>5750</v>
          </cell>
        </row>
        <row r="4749">
          <cell r="A4749">
            <v>44119</v>
          </cell>
          <cell r="G4749" t="str">
            <v>shuttle</v>
          </cell>
          <cell r="O4749">
            <v>4956.2</v>
          </cell>
        </row>
        <row r="4750">
          <cell r="A4750">
            <v>44119</v>
          </cell>
          <cell r="G4750" t="str">
            <v>shuttle</v>
          </cell>
          <cell r="O4750">
            <v>4945</v>
          </cell>
        </row>
        <row r="4751">
          <cell r="A4751">
            <v>44119</v>
          </cell>
          <cell r="G4751" t="str">
            <v>shuttle</v>
          </cell>
          <cell r="O4751">
            <v>5374.59</v>
          </cell>
        </row>
        <row r="4752">
          <cell r="A4752">
            <v>44150</v>
          </cell>
          <cell r="G4752" t="str">
            <v>unit</v>
          </cell>
          <cell r="O4752">
            <v>3730.42</v>
          </cell>
        </row>
        <row r="4753">
          <cell r="A4753">
            <v>44150</v>
          </cell>
          <cell r="G4753" t="str">
            <v>unit</v>
          </cell>
          <cell r="O4753">
            <v>4208</v>
          </cell>
        </row>
        <row r="4754">
          <cell r="A4754">
            <v>44150</v>
          </cell>
          <cell r="G4754" t="str">
            <v>unit</v>
          </cell>
          <cell r="O4754">
            <v>7115</v>
          </cell>
        </row>
        <row r="4755">
          <cell r="A4755">
            <v>44150</v>
          </cell>
          <cell r="G4755" t="str">
            <v>unit</v>
          </cell>
          <cell r="O4755">
            <v>4587.3</v>
          </cell>
        </row>
        <row r="4756">
          <cell r="A4756">
            <v>44150</v>
          </cell>
          <cell r="G4756" t="str">
            <v>unit</v>
          </cell>
          <cell r="O4756">
            <v>6851</v>
          </cell>
        </row>
        <row r="4757">
          <cell r="A4757">
            <v>44150</v>
          </cell>
          <cell r="G4757" t="str">
            <v>unit</v>
          </cell>
          <cell r="O4757">
            <v>4869.25</v>
          </cell>
        </row>
        <row r="4758">
          <cell r="A4758">
            <v>44150</v>
          </cell>
          <cell r="G4758" t="str">
            <v>unit</v>
          </cell>
          <cell r="O4758">
            <v>5215.99</v>
          </cell>
        </row>
        <row r="4759">
          <cell r="A4759">
            <v>44150</v>
          </cell>
          <cell r="G4759" t="str">
            <v>unit</v>
          </cell>
          <cell r="O4759">
            <v>3970.42</v>
          </cell>
        </row>
        <row r="4760">
          <cell r="A4760">
            <v>44150</v>
          </cell>
          <cell r="G4760" t="str">
            <v>unit</v>
          </cell>
          <cell r="O4760">
            <v>7833</v>
          </cell>
        </row>
        <row r="4761">
          <cell r="A4761">
            <v>44150</v>
          </cell>
          <cell r="G4761" t="str">
            <v>unit</v>
          </cell>
          <cell r="O4761">
            <v>2469.91</v>
          </cell>
        </row>
        <row r="4762">
          <cell r="A4762">
            <v>44150</v>
          </cell>
          <cell r="G4762" t="str">
            <v>unit</v>
          </cell>
          <cell r="O4762">
            <v>5979</v>
          </cell>
        </row>
        <row r="4763">
          <cell r="A4763">
            <v>44150</v>
          </cell>
          <cell r="G4763" t="str">
            <v>unit</v>
          </cell>
          <cell r="O4763">
            <v>5040</v>
          </cell>
        </row>
        <row r="4764">
          <cell r="A4764">
            <v>44150</v>
          </cell>
          <cell r="G4764" t="str">
            <v>unit</v>
          </cell>
          <cell r="O4764">
            <v>3943.82</v>
          </cell>
        </row>
        <row r="4765">
          <cell r="A4765">
            <v>44150</v>
          </cell>
          <cell r="G4765" t="str">
            <v>unit</v>
          </cell>
          <cell r="O4765">
            <v>5907.61</v>
          </cell>
        </row>
        <row r="4766">
          <cell r="A4766">
            <v>44150</v>
          </cell>
          <cell r="G4766" t="str">
            <v>unit</v>
          </cell>
          <cell r="O4766">
            <v>3660.3710000000001</v>
          </cell>
        </row>
        <row r="4767">
          <cell r="A4767">
            <v>44150</v>
          </cell>
          <cell r="G4767" t="str">
            <v>unit</v>
          </cell>
          <cell r="O4767">
            <v>6595</v>
          </cell>
        </row>
        <row r="4768">
          <cell r="A4768">
            <v>44150</v>
          </cell>
          <cell r="G4768" t="str">
            <v>unit</v>
          </cell>
          <cell r="O4768">
            <v>7125</v>
          </cell>
        </row>
        <row r="4769">
          <cell r="A4769">
            <v>44150</v>
          </cell>
          <cell r="G4769" t="str">
            <v>unit</v>
          </cell>
          <cell r="O4769">
            <v>5247</v>
          </cell>
        </row>
        <row r="4770">
          <cell r="A4770">
            <v>44150</v>
          </cell>
          <cell r="G4770" t="str">
            <v>unit</v>
          </cell>
          <cell r="O4770">
            <v>4715.42</v>
          </cell>
        </row>
        <row r="4771">
          <cell r="A4771">
            <v>44150</v>
          </cell>
          <cell r="G4771" t="str">
            <v>shuttle</v>
          </cell>
          <cell r="O4771">
            <v>4018</v>
          </cell>
        </row>
        <row r="4772">
          <cell r="A4772">
            <v>44150</v>
          </cell>
          <cell r="G4772" t="str">
            <v>shuttle</v>
          </cell>
          <cell r="O4772">
            <v>4236</v>
          </cell>
        </row>
        <row r="4773">
          <cell r="A4773">
            <v>44150</v>
          </cell>
          <cell r="G4773" t="str">
            <v>shuttle</v>
          </cell>
          <cell r="O4773">
            <v>6376</v>
          </cell>
        </row>
        <row r="4774">
          <cell r="A4774">
            <v>44150</v>
          </cell>
          <cell r="G4774" t="str">
            <v>shuttle</v>
          </cell>
          <cell r="O4774">
            <v>5676</v>
          </cell>
        </row>
        <row r="4775">
          <cell r="A4775">
            <v>44150</v>
          </cell>
          <cell r="G4775" t="str">
            <v>shuttle</v>
          </cell>
          <cell r="O4775">
            <v>5996</v>
          </cell>
        </row>
        <row r="4776">
          <cell r="A4776">
            <v>44150</v>
          </cell>
          <cell r="G4776" t="str">
            <v>shuttle</v>
          </cell>
          <cell r="O4776">
            <v>6123.93</v>
          </cell>
        </row>
        <row r="4777">
          <cell r="A4777">
            <v>44150</v>
          </cell>
          <cell r="G4777" t="str">
            <v>shuttle</v>
          </cell>
          <cell r="O4777">
            <v>5180</v>
          </cell>
        </row>
        <row r="4778">
          <cell r="A4778">
            <v>44150</v>
          </cell>
          <cell r="G4778" t="str">
            <v>shuttle</v>
          </cell>
          <cell r="O4778">
            <v>5140</v>
          </cell>
        </row>
        <row r="4779">
          <cell r="A4779">
            <v>44150</v>
          </cell>
          <cell r="G4779" t="str">
            <v>shuttle</v>
          </cell>
          <cell r="O4779">
            <v>3890.42</v>
          </cell>
        </row>
        <row r="4780">
          <cell r="A4780">
            <v>44150</v>
          </cell>
          <cell r="G4780" t="str">
            <v>shuttle</v>
          </cell>
          <cell r="O4780">
            <v>3880</v>
          </cell>
        </row>
        <row r="4781">
          <cell r="A4781">
            <v>44150</v>
          </cell>
          <cell r="G4781" t="str">
            <v>shuttle</v>
          </cell>
          <cell r="O4781">
            <v>4375.09</v>
          </cell>
        </row>
        <row r="4782">
          <cell r="A4782">
            <v>44150</v>
          </cell>
          <cell r="G4782" t="str">
            <v>shuttle</v>
          </cell>
          <cell r="O4782">
            <v>5180</v>
          </cell>
        </row>
        <row r="4783">
          <cell r="A4783">
            <v>44150</v>
          </cell>
          <cell r="G4783" t="str">
            <v>shuttle</v>
          </cell>
          <cell r="O4783">
            <v>5100</v>
          </cell>
        </row>
        <row r="4784">
          <cell r="A4784">
            <v>44150</v>
          </cell>
          <cell r="G4784" t="str">
            <v>shuttle</v>
          </cell>
          <cell r="O4784">
            <v>5850</v>
          </cell>
        </row>
        <row r="4785">
          <cell r="A4785">
            <v>44150</v>
          </cell>
          <cell r="G4785" t="str">
            <v>shuttle</v>
          </cell>
          <cell r="O4785">
            <v>5900</v>
          </cell>
        </row>
        <row r="4786">
          <cell r="A4786">
            <v>44150</v>
          </cell>
          <cell r="G4786" t="str">
            <v>shuttle</v>
          </cell>
          <cell r="O4786">
            <v>5750</v>
          </cell>
        </row>
        <row r="4787">
          <cell r="A4787">
            <v>44150</v>
          </cell>
          <cell r="G4787" t="str">
            <v>shuttle</v>
          </cell>
          <cell r="O4787">
            <v>4956.2</v>
          </cell>
        </row>
        <row r="4788">
          <cell r="A4788">
            <v>44150</v>
          </cell>
          <cell r="G4788" t="str">
            <v>shuttle</v>
          </cell>
          <cell r="O4788">
            <v>4945</v>
          </cell>
        </row>
        <row r="4789">
          <cell r="A4789">
            <v>44150</v>
          </cell>
          <cell r="G4789" t="str">
            <v>shuttle</v>
          </cell>
          <cell r="O4789">
            <v>5374.59</v>
          </cell>
        </row>
        <row r="4790">
          <cell r="A4790">
            <v>44180</v>
          </cell>
          <cell r="G4790" t="str">
            <v>unit</v>
          </cell>
          <cell r="O4790">
            <v>3725.36</v>
          </cell>
        </row>
        <row r="4791">
          <cell r="A4791">
            <v>44180</v>
          </cell>
          <cell r="G4791" t="str">
            <v>unit</v>
          </cell>
          <cell r="O4791">
            <v>4208</v>
          </cell>
        </row>
        <row r="4792">
          <cell r="A4792">
            <v>44180</v>
          </cell>
          <cell r="G4792" t="str">
            <v>unit</v>
          </cell>
          <cell r="O4792">
            <v>7115</v>
          </cell>
        </row>
        <row r="4793">
          <cell r="A4793">
            <v>44180</v>
          </cell>
          <cell r="G4793" t="str">
            <v>unit</v>
          </cell>
          <cell r="O4793">
            <v>4578.3999999999996</v>
          </cell>
        </row>
        <row r="4794">
          <cell r="A4794">
            <v>44180</v>
          </cell>
          <cell r="G4794" t="str">
            <v>unit</v>
          </cell>
          <cell r="O4794">
            <v>6851</v>
          </cell>
        </row>
        <row r="4795">
          <cell r="A4795">
            <v>44180</v>
          </cell>
          <cell r="G4795" t="str">
            <v>unit</v>
          </cell>
          <cell r="O4795">
            <v>4859.5</v>
          </cell>
        </row>
        <row r="4796">
          <cell r="A4796">
            <v>44180</v>
          </cell>
          <cell r="G4796" t="str">
            <v>unit</v>
          </cell>
          <cell r="O4796">
            <v>5202.42</v>
          </cell>
        </row>
        <row r="4797">
          <cell r="A4797">
            <v>44180</v>
          </cell>
          <cell r="G4797" t="str">
            <v>unit</v>
          </cell>
          <cell r="O4797">
            <v>3960.36</v>
          </cell>
        </row>
        <row r="4798">
          <cell r="A4798">
            <v>44180</v>
          </cell>
          <cell r="G4798" t="str">
            <v>unit</v>
          </cell>
          <cell r="O4798">
            <v>7833</v>
          </cell>
        </row>
        <row r="4799">
          <cell r="A4799">
            <v>44180</v>
          </cell>
          <cell r="G4799" t="str">
            <v>unit</v>
          </cell>
          <cell r="O4799">
            <v>2467.7800000000002</v>
          </cell>
        </row>
        <row r="4800">
          <cell r="A4800">
            <v>44180</v>
          </cell>
          <cell r="G4800" t="str">
            <v>unit</v>
          </cell>
          <cell r="O4800">
            <v>5979</v>
          </cell>
        </row>
        <row r="4801">
          <cell r="A4801">
            <v>44180</v>
          </cell>
          <cell r="G4801" t="str">
            <v>unit</v>
          </cell>
          <cell r="O4801">
            <v>5040</v>
          </cell>
        </row>
        <row r="4802">
          <cell r="A4802">
            <v>44180</v>
          </cell>
          <cell r="G4802" t="str">
            <v>unit</v>
          </cell>
          <cell r="O4802">
            <v>3937.56</v>
          </cell>
        </row>
        <row r="4803">
          <cell r="A4803">
            <v>44180</v>
          </cell>
          <cell r="G4803" t="str">
            <v>unit</v>
          </cell>
          <cell r="O4803">
            <v>5889.38</v>
          </cell>
        </row>
        <row r="4804">
          <cell r="A4804">
            <v>44180</v>
          </cell>
          <cell r="G4804" t="str">
            <v>unit</v>
          </cell>
          <cell r="O4804">
            <v>3653.0920999999998</v>
          </cell>
        </row>
        <row r="4805">
          <cell r="A4805">
            <v>44180</v>
          </cell>
          <cell r="G4805" t="str">
            <v>unit</v>
          </cell>
          <cell r="O4805">
            <v>6595</v>
          </cell>
        </row>
        <row r="4806">
          <cell r="A4806">
            <v>44180</v>
          </cell>
          <cell r="G4806" t="str">
            <v>unit</v>
          </cell>
          <cell r="O4806">
            <v>7125</v>
          </cell>
        </row>
        <row r="4807">
          <cell r="A4807">
            <v>44180</v>
          </cell>
          <cell r="G4807" t="str">
            <v>unit</v>
          </cell>
          <cell r="O4807">
            <v>5247</v>
          </cell>
        </row>
        <row r="4808">
          <cell r="A4808">
            <v>44180</v>
          </cell>
          <cell r="G4808" t="str">
            <v>unit</v>
          </cell>
          <cell r="O4808">
            <v>4705.3599999999997</v>
          </cell>
        </row>
        <row r="4809">
          <cell r="A4809">
            <v>44180</v>
          </cell>
          <cell r="G4809" t="str">
            <v>shuttle</v>
          </cell>
          <cell r="O4809">
            <v>4018</v>
          </cell>
        </row>
        <row r="4810">
          <cell r="A4810">
            <v>44180</v>
          </cell>
          <cell r="G4810" t="str">
            <v>shuttle</v>
          </cell>
          <cell r="O4810">
            <v>4236</v>
          </cell>
        </row>
        <row r="4811">
          <cell r="A4811">
            <v>44180</v>
          </cell>
          <cell r="G4811" t="str">
            <v>shuttle</v>
          </cell>
          <cell r="O4811">
            <v>6376</v>
          </cell>
        </row>
        <row r="4812">
          <cell r="A4812">
            <v>44180</v>
          </cell>
          <cell r="G4812" t="str">
            <v>shuttle</v>
          </cell>
          <cell r="O4812">
            <v>5676</v>
          </cell>
        </row>
        <row r="4813">
          <cell r="A4813">
            <v>44180</v>
          </cell>
          <cell r="G4813" t="str">
            <v>shuttle</v>
          </cell>
          <cell r="O4813">
            <v>5996</v>
          </cell>
        </row>
        <row r="4814">
          <cell r="A4814">
            <v>44180</v>
          </cell>
          <cell r="G4814" t="str">
            <v>shuttle</v>
          </cell>
          <cell r="O4814">
            <v>6107.94</v>
          </cell>
        </row>
        <row r="4815">
          <cell r="A4815">
            <v>44180</v>
          </cell>
          <cell r="G4815" t="str">
            <v>shuttle</v>
          </cell>
          <cell r="O4815">
            <v>5180</v>
          </cell>
        </row>
        <row r="4816">
          <cell r="A4816">
            <v>44180</v>
          </cell>
          <cell r="G4816" t="str">
            <v>shuttle</v>
          </cell>
          <cell r="O4816">
            <v>5140</v>
          </cell>
        </row>
        <row r="4817">
          <cell r="A4817">
            <v>44180</v>
          </cell>
          <cell r="G4817" t="str">
            <v>shuttle</v>
          </cell>
          <cell r="O4817">
            <v>3880.36</v>
          </cell>
        </row>
        <row r="4818">
          <cell r="A4818">
            <v>44180</v>
          </cell>
          <cell r="G4818" t="str">
            <v>shuttle</v>
          </cell>
          <cell r="O4818">
            <v>3880</v>
          </cell>
        </row>
        <row r="4819">
          <cell r="A4819">
            <v>44180</v>
          </cell>
          <cell r="G4819" t="str">
            <v>shuttle</v>
          </cell>
          <cell r="O4819">
            <v>4367.22</v>
          </cell>
        </row>
        <row r="4820">
          <cell r="A4820">
            <v>44180</v>
          </cell>
          <cell r="G4820" t="str">
            <v>shuttle</v>
          </cell>
          <cell r="O4820">
            <v>5180</v>
          </cell>
        </row>
        <row r="4821">
          <cell r="A4821">
            <v>44180</v>
          </cell>
          <cell r="G4821" t="str">
            <v>shuttle</v>
          </cell>
          <cell r="O4821">
            <v>5100</v>
          </cell>
        </row>
        <row r="4822">
          <cell r="A4822">
            <v>44180</v>
          </cell>
          <cell r="G4822" t="str">
            <v>shuttle</v>
          </cell>
          <cell r="O4822">
            <v>5850</v>
          </cell>
        </row>
        <row r="4823">
          <cell r="A4823">
            <v>44180</v>
          </cell>
          <cell r="G4823" t="str">
            <v>shuttle</v>
          </cell>
          <cell r="O4823">
            <v>5900</v>
          </cell>
        </row>
        <row r="4824">
          <cell r="A4824">
            <v>44180</v>
          </cell>
          <cell r="G4824" t="str">
            <v>shuttle</v>
          </cell>
          <cell r="O4824">
            <v>5750</v>
          </cell>
        </row>
        <row r="4825">
          <cell r="A4825">
            <v>44180</v>
          </cell>
          <cell r="G4825" t="str">
            <v>shuttle</v>
          </cell>
          <cell r="O4825">
            <v>4944.6000000000004</v>
          </cell>
        </row>
        <row r="4826">
          <cell r="A4826">
            <v>44180</v>
          </cell>
          <cell r="G4826" t="str">
            <v>shuttle</v>
          </cell>
          <cell r="O4826">
            <v>4945</v>
          </cell>
        </row>
        <row r="4827">
          <cell r="A4827">
            <v>44180</v>
          </cell>
          <cell r="G4827" t="str">
            <v>shuttle</v>
          </cell>
          <cell r="O4827">
            <v>5358.22</v>
          </cell>
        </row>
        <row r="4828">
          <cell r="A4828">
            <v>44211</v>
          </cell>
          <cell r="G4828" t="str">
            <v>unit</v>
          </cell>
          <cell r="O4828">
            <v>3730.42</v>
          </cell>
        </row>
        <row r="4829">
          <cell r="A4829">
            <v>44211</v>
          </cell>
          <cell r="G4829" t="str">
            <v>unit</v>
          </cell>
          <cell r="O4829">
            <v>4208</v>
          </cell>
        </row>
        <row r="4830">
          <cell r="A4830">
            <v>44211</v>
          </cell>
          <cell r="G4830" t="str">
            <v>unit</v>
          </cell>
          <cell r="O4830">
            <v>7115</v>
          </cell>
        </row>
        <row r="4831">
          <cell r="A4831">
            <v>44211</v>
          </cell>
          <cell r="G4831" t="str">
            <v>unit</v>
          </cell>
          <cell r="O4831">
            <v>4587.3</v>
          </cell>
        </row>
        <row r="4832">
          <cell r="A4832">
            <v>44211</v>
          </cell>
          <cell r="G4832" t="str">
            <v>unit</v>
          </cell>
          <cell r="O4832">
            <v>6851</v>
          </cell>
        </row>
        <row r="4833">
          <cell r="A4833">
            <v>44211</v>
          </cell>
          <cell r="G4833" t="str">
            <v>unit</v>
          </cell>
          <cell r="O4833">
            <v>4869.25</v>
          </cell>
        </row>
        <row r="4834">
          <cell r="A4834">
            <v>44211</v>
          </cell>
          <cell r="G4834" t="str">
            <v>unit</v>
          </cell>
          <cell r="O4834">
            <v>5215.99</v>
          </cell>
        </row>
        <row r="4835">
          <cell r="A4835">
            <v>44211</v>
          </cell>
          <cell r="G4835" t="str">
            <v>unit</v>
          </cell>
          <cell r="O4835">
            <v>3970.42</v>
          </cell>
        </row>
        <row r="4836">
          <cell r="A4836">
            <v>44211</v>
          </cell>
          <cell r="G4836" t="str">
            <v>unit</v>
          </cell>
          <cell r="O4836">
            <v>7833</v>
          </cell>
        </row>
        <row r="4837">
          <cell r="A4837">
            <v>44211</v>
          </cell>
          <cell r="G4837" t="str">
            <v>unit</v>
          </cell>
          <cell r="O4837">
            <v>2469.91</v>
          </cell>
        </row>
        <row r="4838">
          <cell r="A4838">
            <v>44211</v>
          </cell>
          <cell r="G4838" t="str">
            <v>unit</v>
          </cell>
          <cell r="O4838">
            <v>5979</v>
          </cell>
        </row>
        <row r="4839">
          <cell r="A4839">
            <v>44211</v>
          </cell>
          <cell r="G4839" t="str">
            <v>unit</v>
          </cell>
          <cell r="O4839">
            <v>5040</v>
          </cell>
        </row>
        <row r="4840">
          <cell r="A4840">
            <v>44211</v>
          </cell>
          <cell r="G4840" t="str">
            <v>unit</v>
          </cell>
          <cell r="O4840">
            <v>3943.82</v>
          </cell>
        </row>
        <row r="4841">
          <cell r="A4841">
            <v>44211</v>
          </cell>
          <cell r="G4841" t="str">
            <v>unit</v>
          </cell>
          <cell r="O4841">
            <v>5907.61</v>
          </cell>
        </row>
        <row r="4842">
          <cell r="A4842">
            <v>44211</v>
          </cell>
          <cell r="G4842" t="str">
            <v>unit</v>
          </cell>
          <cell r="O4842">
            <v>3667.7775999999999</v>
          </cell>
        </row>
        <row r="4843">
          <cell r="A4843">
            <v>44211</v>
          </cell>
          <cell r="G4843" t="str">
            <v>unit</v>
          </cell>
          <cell r="O4843">
            <v>6595</v>
          </cell>
        </row>
        <row r="4844">
          <cell r="A4844">
            <v>44211</v>
          </cell>
          <cell r="G4844" t="str">
            <v>unit</v>
          </cell>
          <cell r="O4844">
            <v>7125</v>
          </cell>
        </row>
        <row r="4845">
          <cell r="A4845">
            <v>44211</v>
          </cell>
          <cell r="G4845" t="str">
            <v>unit</v>
          </cell>
          <cell r="O4845">
            <v>5247</v>
          </cell>
        </row>
        <row r="4846">
          <cell r="A4846">
            <v>44211</v>
          </cell>
          <cell r="G4846" t="str">
            <v>unit</v>
          </cell>
          <cell r="O4846">
            <v>4715.42</v>
          </cell>
        </row>
        <row r="4847">
          <cell r="A4847">
            <v>44211</v>
          </cell>
          <cell r="G4847" t="str">
            <v>shuttle</v>
          </cell>
          <cell r="O4847">
            <v>4018</v>
          </cell>
        </row>
        <row r="4848">
          <cell r="A4848">
            <v>44211</v>
          </cell>
          <cell r="G4848" t="str">
            <v>shuttle</v>
          </cell>
          <cell r="O4848">
            <v>4236</v>
          </cell>
        </row>
        <row r="4849">
          <cell r="A4849">
            <v>44211</v>
          </cell>
          <cell r="G4849" t="str">
            <v>shuttle</v>
          </cell>
          <cell r="O4849">
            <v>6376</v>
          </cell>
        </row>
        <row r="4850">
          <cell r="A4850">
            <v>44211</v>
          </cell>
          <cell r="G4850" t="str">
            <v>shuttle</v>
          </cell>
          <cell r="O4850">
            <v>5676</v>
          </cell>
        </row>
        <row r="4851">
          <cell r="A4851">
            <v>44211</v>
          </cell>
          <cell r="G4851" t="str">
            <v>shuttle</v>
          </cell>
          <cell r="O4851">
            <v>5996</v>
          </cell>
        </row>
        <row r="4852">
          <cell r="A4852">
            <v>44211</v>
          </cell>
          <cell r="G4852" t="str">
            <v>shuttle</v>
          </cell>
          <cell r="O4852">
            <v>6123.93</v>
          </cell>
        </row>
        <row r="4853">
          <cell r="A4853">
            <v>44211</v>
          </cell>
          <cell r="G4853" t="str">
            <v>shuttle</v>
          </cell>
          <cell r="O4853">
            <v>5180</v>
          </cell>
        </row>
        <row r="4854">
          <cell r="A4854">
            <v>44211</v>
          </cell>
          <cell r="G4854" t="str">
            <v>shuttle</v>
          </cell>
          <cell r="O4854">
            <v>5140</v>
          </cell>
        </row>
        <row r="4855">
          <cell r="A4855">
            <v>44211</v>
          </cell>
          <cell r="G4855" t="str">
            <v>shuttle</v>
          </cell>
          <cell r="O4855">
            <v>3890.42</v>
          </cell>
        </row>
        <row r="4856">
          <cell r="A4856">
            <v>44211</v>
          </cell>
          <cell r="G4856" t="str">
            <v>shuttle</v>
          </cell>
          <cell r="O4856">
            <v>3880</v>
          </cell>
        </row>
        <row r="4857">
          <cell r="A4857">
            <v>44211</v>
          </cell>
          <cell r="G4857" t="str">
            <v>shuttle</v>
          </cell>
          <cell r="O4857">
            <v>4375.09</v>
          </cell>
        </row>
        <row r="4858">
          <cell r="A4858">
            <v>44211</v>
          </cell>
          <cell r="G4858" t="str">
            <v>shuttle</v>
          </cell>
          <cell r="O4858">
            <v>5180</v>
          </cell>
        </row>
        <row r="4859">
          <cell r="A4859">
            <v>44211</v>
          </cell>
          <cell r="G4859" t="str">
            <v>shuttle</v>
          </cell>
          <cell r="O4859">
            <v>5100</v>
          </cell>
        </row>
        <row r="4860">
          <cell r="A4860">
            <v>44211</v>
          </cell>
          <cell r="G4860" t="str">
            <v>shuttle</v>
          </cell>
          <cell r="O4860">
            <v>5850</v>
          </cell>
        </row>
        <row r="4861">
          <cell r="A4861">
            <v>44211</v>
          </cell>
          <cell r="G4861" t="str">
            <v>shuttle</v>
          </cell>
          <cell r="O4861">
            <v>5900</v>
          </cell>
        </row>
        <row r="4862">
          <cell r="A4862">
            <v>44211</v>
          </cell>
          <cell r="G4862" t="str">
            <v>shuttle</v>
          </cell>
          <cell r="O4862">
            <v>5750</v>
          </cell>
        </row>
        <row r="4863">
          <cell r="A4863">
            <v>44211</v>
          </cell>
          <cell r="G4863" t="str">
            <v>shuttle</v>
          </cell>
          <cell r="O4863">
            <v>4956.2</v>
          </cell>
        </row>
        <row r="4864">
          <cell r="A4864">
            <v>44211</v>
          </cell>
          <cell r="G4864" t="str">
            <v>shuttle</v>
          </cell>
          <cell r="O4864">
            <v>4945</v>
          </cell>
        </row>
        <row r="4865">
          <cell r="A4865">
            <v>44211</v>
          </cell>
          <cell r="G4865" t="str">
            <v>shuttle</v>
          </cell>
          <cell r="O4865">
            <v>5374.59</v>
          </cell>
        </row>
        <row r="4866">
          <cell r="A4866">
            <v>44242</v>
          </cell>
          <cell r="G4866" t="str">
            <v>unit</v>
          </cell>
          <cell r="O4866">
            <v>3745.6</v>
          </cell>
        </row>
        <row r="4867">
          <cell r="A4867">
            <v>44242</v>
          </cell>
          <cell r="G4867" t="str">
            <v>unit</v>
          </cell>
          <cell r="O4867">
            <v>4208</v>
          </cell>
        </row>
        <row r="4868">
          <cell r="A4868">
            <v>44242</v>
          </cell>
          <cell r="G4868" t="str">
            <v>unit</v>
          </cell>
          <cell r="O4868">
            <v>7115</v>
          </cell>
        </row>
        <row r="4869">
          <cell r="A4869">
            <v>44242</v>
          </cell>
          <cell r="G4869" t="str">
            <v>unit</v>
          </cell>
          <cell r="O4869">
            <v>4614</v>
          </cell>
        </row>
        <row r="4870">
          <cell r="A4870">
            <v>44242</v>
          </cell>
          <cell r="G4870" t="str">
            <v>unit</v>
          </cell>
          <cell r="O4870">
            <v>6851</v>
          </cell>
        </row>
        <row r="4871">
          <cell r="A4871">
            <v>44242</v>
          </cell>
          <cell r="G4871" t="str">
            <v>unit</v>
          </cell>
          <cell r="O4871">
            <v>4898.5</v>
          </cell>
        </row>
        <row r="4872">
          <cell r="A4872">
            <v>44242</v>
          </cell>
          <cell r="G4872" t="str">
            <v>unit</v>
          </cell>
          <cell r="O4872">
            <v>5256.7</v>
          </cell>
        </row>
        <row r="4873">
          <cell r="A4873">
            <v>44242</v>
          </cell>
          <cell r="G4873" t="str">
            <v>unit</v>
          </cell>
          <cell r="O4873">
            <v>4000.6</v>
          </cell>
        </row>
        <row r="4874">
          <cell r="A4874">
            <v>44242</v>
          </cell>
          <cell r="G4874" t="str">
            <v>unit</v>
          </cell>
          <cell r="O4874">
            <v>7833</v>
          </cell>
        </row>
        <row r="4875">
          <cell r="A4875">
            <v>44242</v>
          </cell>
          <cell r="G4875" t="str">
            <v>unit</v>
          </cell>
          <cell r="O4875">
            <v>2476.3000000000002</v>
          </cell>
        </row>
        <row r="4876">
          <cell r="A4876">
            <v>44242</v>
          </cell>
          <cell r="G4876" t="str">
            <v>unit</v>
          </cell>
          <cell r="O4876">
            <v>5979</v>
          </cell>
        </row>
        <row r="4877">
          <cell r="A4877">
            <v>44242</v>
          </cell>
          <cell r="G4877" t="str">
            <v>unit</v>
          </cell>
          <cell r="O4877">
            <v>5040</v>
          </cell>
        </row>
        <row r="4878">
          <cell r="A4878">
            <v>44242</v>
          </cell>
          <cell r="G4878" t="str">
            <v>unit</v>
          </cell>
          <cell r="O4878">
            <v>3962.6</v>
          </cell>
        </row>
        <row r="4879">
          <cell r="A4879">
            <v>44242</v>
          </cell>
          <cell r="G4879" t="str">
            <v>unit</v>
          </cell>
          <cell r="O4879">
            <v>5962.3</v>
          </cell>
        </row>
        <row r="4880">
          <cell r="A4880">
            <v>44242</v>
          </cell>
          <cell r="G4880" t="str">
            <v>unit</v>
          </cell>
          <cell r="O4880">
            <v>3704.4274999999998</v>
          </cell>
        </row>
        <row r="4881">
          <cell r="A4881">
            <v>44242</v>
          </cell>
          <cell r="G4881" t="str">
            <v>unit</v>
          </cell>
          <cell r="O4881">
            <v>6595</v>
          </cell>
        </row>
        <row r="4882">
          <cell r="A4882">
            <v>44242</v>
          </cell>
          <cell r="G4882" t="str">
            <v>unit</v>
          </cell>
          <cell r="O4882">
            <v>7125</v>
          </cell>
        </row>
        <row r="4883">
          <cell r="A4883">
            <v>44242</v>
          </cell>
          <cell r="G4883" t="str">
            <v>unit</v>
          </cell>
          <cell r="O4883">
            <v>5247</v>
          </cell>
        </row>
        <row r="4884">
          <cell r="A4884">
            <v>44242</v>
          </cell>
          <cell r="G4884" t="str">
            <v>unit</v>
          </cell>
          <cell r="O4884">
            <v>4745.6000000000004</v>
          </cell>
        </row>
        <row r="4885">
          <cell r="A4885">
            <v>44242</v>
          </cell>
          <cell r="G4885" t="str">
            <v>shuttle</v>
          </cell>
          <cell r="O4885">
            <v>4018</v>
          </cell>
        </row>
        <row r="4886">
          <cell r="A4886">
            <v>44242</v>
          </cell>
          <cell r="G4886" t="str">
            <v>shuttle</v>
          </cell>
          <cell r="O4886">
            <v>4236</v>
          </cell>
        </row>
        <row r="4887">
          <cell r="A4887">
            <v>44242</v>
          </cell>
          <cell r="G4887" t="str">
            <v>shuttle</v>
          </cell>
          <cell r="O4887">
            <v>6376</v>
          </cell>
        </row>
        <row r="4888">
          <cell r="A4888">
            <v>44242</v>
          </cell>
          <cell r="G4888" t="str">
            <v>shuttle</v>
          </cell>
          <cell r="O4888">
            <v>5676</v>
          </cell>
        </row>
        <row r="4889">
          <cell r="A4889">
            <v>44242</v>
          </cell>
          <cell r="G4889" t="str">
            <v>shuttle</v>
          </cell>
          <cell r="O4889">
            <v>5996</v>
          </cell>
        </row>
        <row r="4890">
          <cell r="A4890">
            <v>44242</v>
          </cell>
          <cell r="G4890" t="str">
            <v>shuttle</v>
          </cell>
          <cell r="O4890">
            <v>6171.9</v>
          </cell>
        </row>
        <row r="4891">
          <cell r="A4891">
            <v>44242</v>
          </cell>
          <cell r="G4891" t="str">
            <v>shuttle</v>
          </cell>
          <cell r="O4891">
            <v>5180</v>
          </cell>
        </row>
        <row r="4892">
          <cell r="A4892">
            <v>44242</v>
          </cell>
          <cell r="G4892" t="str">
            <v>shuttle</v>
          </cell>
          <cell r="O4892">
            <v>5140</v>
          </cell>
        </row>
        <row r="4893">
          <cell r="A4893">
            <v>44242</v>
          </cell>
          <cell r="G4893" t="str">
            <v>shuttle</v>
          </cell>
          <cell r="O4893">
            <v>3920.6</v>
          </cell>
        </row>
        <row r="4894">
          <cell r="A4894">
            <v>44242</v>
          </cell>
          <cell r="G4894" t="str">
            <v>shuttle</v>
          </cell>
          <cell r="O4894">
            <v>3880</v>
          </cell>
        </row>
        <row r="4895">
          <cell r="A4895">
            <v>44242</v>
          </cell>
          <cell r="G4895" t="str">
            <v>shuttle</v>
          </cell>
          <cell r="O4895">
            <v>4398.7</v>
          </cell>
        </row>
        <row r="4896">
          <cell r="A4896">
            <v>44242</v>
          </cell>
          <cell r="G4896" t="str">
            <v>shuttle</v>
          </cell>
          <cell r="O4896">
            <v>5180</v>
          </cell>
        </row>
        <row r="4897">
          <cell r="A4897">
            <v>44242</v>
          </cell>
          <cell r="G4897" t="str">
            <v>shuttle</v>
          </cell>
          <cell r="O4897">
            <v>5100</v>
          </cell>
        </row>
        <row r="4898">
          <cell r="A4898">
            <v>44242</v>
          </cell>
          <cell r="G4898" t="str">
            <v>shuttle</v>
          </cell>
          <cell r="O4898">
            <v>5850</v>
          </cell>
        </row>
        <row r="4899">
          <cell r="A4899">
            <v>44242</v>
          </cell>
          <cell r="G4899" t="str">
            <v>shuttle</v>
          </cell>
          <cell r="O4899">
            <v>5900</v>
          </cell>
        </row>
        <row r="4900">
          <cell r="A4900">
            <v>44242</v>
          </cell>
          <cell r="G4900" t="str">
            <v>shuttle</v>
          </cell>
          <cell r="O4900">
            <v>5750</v>
          </cell>
        </row>
        <row r="4901">
          <cell r="A4901">
            <v>44242</v>
          </cell>
          <cell r="G4901" t="str">
            <v>shuttle</v>
          </cell>
          <cell r="O4901">
            <v>4991</v>
          </cell>
        </row>
        <row r="4902">
          <cell r="A4902">
            <v>44242</v>
          </cell>
          <cell r="G4902" t="str">
            <v>shuttle</v>
          </cell>
          <cell r="O4902">
            <v>4945</v>
          </cell>
        </row>
        <row r="4903">
          <cell r="A4903">
            <v>44242</v>
          </cell>
          <cell r="G4903" t="str">
            <v>shuttle</v>
          </cell>
          <cell r="O4903">
            <v>5423.7</v>
          </cell>
        </row>
        <row r="4904">
          <cell r="A4904">
            <v>44270</v>
          </cell>
          <cell r="G4904" t="str">
            <v>unit</v>
          </cell>
          <cell r="O4904">
            <v>3755.72</v>
          </cell>
        </row>
        <row r="4905">
          <cell r="A4905">
            <v>44270</v>
          </cell>
          <cell r="G4905" t="str">
            <v>unit</v>
          </cell>
          <cell r="O4905">
            <v>4208</v>
          </cell>
        </row>
        <row r="4906">
          <cell r="A4906">
            <v>44270</v>
          </cell>
          <cell r="G4906" t="str">
            <v>unit</v>
          </cell>
          <cell r="O4906">
            <v>7115</v>
          </cell>
        </row>
        <row r="4907">
          <cell r="A4907">
            <v>44270</v>
          </cell>
          <cell r="G4907" t="str">
            <v>unit</v>
          </cell>
          <cell r="O4907">
            <v>4631.8</v>
          </cell>
        </row>
        <row r="4908">
          <cell r="A4908">
            <v>44270</v>
          </cell>
          <cell r="G4908" t="str">
            <v>unit</v>
          </cell>
          <cell r="O4908">
            <v>6851</v>
          </cell>
        </row>
        <row r="4909">
          <cell r="A4909">
            <v>44270</v>
          </cell>
          <cell r="G4909" t="str">
            <v>unit</v>
          </cell>
          <cell r="O4909">
            <v>4918</v>
          </cell>
        </row>
        <row r="4910">
          <cell r="A4910">
            <v>44270</v>
          </cell>
          <cell r="G4910" t="str">
            <v>unit</v>
          </cell>
          <cell r="O4910">
            <v>5283.84</v>
          </cell>
        </row>
        <row r="4911">
          <cell r="A4911">
            <v>44270</v>
          </cell>
          <cell r="G4911" t="str">
            <v>unit</v>
          </cell>
          <cell r="O4911">
            <v>4020.72</v>
          </cell>
        </row>
        <row r="4912">
          <cell r="A4912">
            <v>44270</v>
          </cell>
          <cell r="G4912" t="str">
            <v>unit</v>
          </cell>
          <cell r="O4912">
            <v>7833</v>
          </cell>
        </row>
        <row r="4913">
          <cell r="A4913">
            <v>44270</v>
          </cell>
          <cell r="G4913" t="str">
            <v>unit</v>
          </cell>
          <cell r="O4913">
            <v>2480.56</v>
          </cell>
        </row>
        <row r="4914">
          <cell r="A4914">
            <v>44270</v>
          </cell>
          <cell r="G4914" t="str">
            <v>unit</v>
          </cell>
          <cell r="O4914">
            <v>5979</v>
          </cell>
        </row>
        <row r="4915">
          <cell r="A4915">
            <v>44270</v>
          </cell>
          <cell r="G4915" t="str">
            <v>unit</v>
          </cell>
          <cell r="O4915">
            <v>5040</v>
          </cell>
        </row>
        <row r="4916">
          <cell r="A4916">
            <v>44270</v>
          </cell>
          <cell r="G4916" t="str">
            <v>unit</v>
          </cell>
          <cell r="O4916">
            <v>3975.12</v>
          </cell>
        </row>
        <row r="4917">
          <cell r="A4917">
            <v>44270</v>
          </cell>
          <cell r="G4917" t="str">
            <v>unit</v>
          </cell>
          <cell r="O4917">
            <v>5998.76</v>
          </cell>
        </row>
        <row r="4918">
          <cell r="A4918">
            <v>44270</v>
          </cell>
          <cell r="G4918" t="str">
            <v>unit</v>
          </cell>
          <cell r="O4918">
            <v>3726.5196000000001</v>
          </cell>
        </row>
        <row r="4919">
          <cell r="A4919">
            <v>44270</v>
          </cell>
          <cell r="G4919" t="str">
            <v>unit</v>
          </cell>
          <cell r="O4919">
            <v>6595</v>
          </cell>
        </row>
        <row r="4920">
          <cell r="A4920">
            <v>44270</v>
          </cell>
          <cell r="G4920" t="str">
            <v>unit</v>
          </cell>
          <cell r="O4920">
            <v>7125</v>
          </cell>
        </row>
        <row r="4921">
          <cell r="A4921">
            <v>44270</v>
          </cell>
          <cell r="G4921" t="str">
            <v>unit</v>
          </cell>
          <cell r="O4921">
            <v>5247</v>
          </cell>
        </row>
        <row r="4922">
          <cell r="A4922">
            <v>44270</v>
          </cell>
          <cell r="G4922" t="str">
            <v>unit</v>
          </cell>
          <cell r="O4922">
            <v>4765.72</v>
          </cell>
        </row>
        <row r="4923">
          <cell r="A4923">
            <v>44270</v>
          </cell>
          <cell r="G4923" t="str">
            <v>shuttle</v>
          </cell>
          <cell r="O4923">
            <v>4018</v>
          </cell>
        </row>
        <row r="4924">
          <cell r="A4924">
            <v>44270</v>
          </cell>
          <cell r="G4924" t="str">
            <v>shuttle</v>
          </cell>
          <cell r="O4924">
            <v>4236</v>
          </cell>
        </row>
        <row r="4925">
          <cell r="A4925">
            <v>44270</v>
          </cell>
          <cell r="G4925" t="str">
            <v>shuttle</v>
          </cell>
          <cell r="O4925">
            <v>6376</v>
          </cell>
        </row>
        <row r="4926">
          <cell r="A4926">
            <v>44270</v>
          </cell>
          <cell r="G4926" t="str">
            <v>shuttle</v>
          </cell>
          <cell r="O4926">
            <v>5676</v>
          </cell>
        </row>
        <row r="4927">
          <cell r="A4927">
            <v>44270</v>
          </cell>
          <cell r="G4927" t="str">
            <v>shuttle</v>
          </cell>
          <cell r="O4927">
            <v>5996</v>
          </cell>
        </row>
        <row r="4928">
          <cell r="A4928">
            <v>44270</v>
          </cell>
          <cell r="G4928" t="str">
            <v>shuttle</v>
          </cell>
          <cell r="O4928">
            <v>6203.88</v>
          </cell>
        </row>
        <row r="4929">
          <cell r="A4929">
            <v>44270</v>
          </cell>
          <cell r="G4929" t="str">
            <v>shuttle</v>
          </cell>
          <cell r="O4929">
            <v>5180</v>
          </cell>
        </row>
        <row r="4930">
          <cell r="A4930">
            <v>44270</v>
          </cell>
          <cell r="G4930" t="str">
            <v>shuttle</v>
          </cell>
          <cell r="O4930">
            <v>5140</v>
          </cell>
        </row>
        <row r="4931">
          <cell r="A4931">
            <v>44270</v>
          </cell>
          <cell r="G4931" t="str">
            <v>shuttle</v>
          </cell>
          <cell r="O4931">
            <v>3940.72</v>
          </cell>
        </row>
        <row r="4932">
          <cell r="A4932">
            <v>44270</v>
          </cell>
          <cell r="G4932" t="str">
            <v>shuttle</v>
          </cell>
          <cell r="O4932">
            <v>3880</v>
          </cell>
        </row>
        <row r="4933">
          <cell r="A4933">
            <v>44270</v>
          </cell>
          <cell r="G4933" t="str">
            <v>shuttle</v>
          </cell>
          <cell r="O4933">
            <v>4414.4399999999996</v>
          </cell>
        </row>
        <row r="4934">
          <cell r="A4934">
            <v>44270</v>
          </cell>
          <cell r="G4934" t="str">
            <v>shuttle</v>
          </cell>
          <cell r="O4934">
            <v>5180</v>
          </cell>
        </row>
        <row r="4935">
          <cell r="A4935">
            <v>44270</v>
          </cell>
          <cell r="G4935" t="str">
            <v>shuttle</v>
          </cell>
          <cell r="O4935">
            <v>5100</v>
          </cell>
        </row>
        <row r="4936">
          <cell r="A4936">
            <v>44270</v>
          </cell>
          <cell r="G4936" t="str">
            <v>shuttle</v>
          </cell>
          <cell r="O4936">
            <v>5850</v>
          </cell>
        </row>
        <row r="4937">
          <cell r="A4937">
            <v>44270</v>
          </cell>
          <cell r="G4937" t="str">
            <v>shuttle</v>
          </cell>
          <cell r="O4937">
            <v>5900</v>
          </cell>
        </row>
        <row r="4938">
          <cell r="A4938">
            <v>44270</v>
          </cell>
          <cell r="G4938" t="str">
            <v>shuttle</v>
          </cell>
          <cell r="O4938">
            <v>5750</v>
          </cell>
        </row>
        <row r="4939">
          <cell r="A4939">
            <v>44270</v>
          </cell>
          <cell r="G4939" t="str">
            <v>shuttle</v>
          </cell>
          <cell r="O4939">
            <v>5014.2</v>
          </cell>
        </row>
        <row r="4940">
          <cell r="A4940">
            <v>44270</v>
          </cell>
          <cell r="G4940" t="str">
            <v>shuttle</v>
          </cell>
          <cell r="O4940">
            <v>4945</v>
          </cell>
        </row>
        <row r="4941">
          <cell r="A4941">
            <v>44270</v>
          </cell>
          <cell r="G4941" t="str">
            <v>shuttle</v>
          </cell>
          <cell r="O4941">
            <v>5456.44</v>
          </cell>
        </row>
        <row r="4942">
          <cell r="A4942">
            <v>44301</v>
          </cell>
          <cell r="G4942" t="str">
            <v>unit</v>
          </cell>
          <cell r="O4942">
            <v>3770.9</v>
          </cell>
        </row>
        <row r="4943">
          <cell r="A4943">
            <v>44301</v>
          </cell>
          <cell r="G4943" t="str">
            <v>unit</v>
          </cell>
          <cell r="O4943">
            <v>4208</v>
          </cell>
        </row>
        <row r="4944">
          <cell r="A4944">
            <v>44301</v>
          </cell>
          <cell r="G4944" t="str">
            <v>unit</v>
          </cell>
          <cell r="O4944">
            <v>7115</v>
          </cell>
        </row>
        <row r="4945">
          <cell r="A4945">
            <v>44301</v>
          </cell>
          <cell r="G4945" t="str">
            <v>unit</v>
          </cell>
          <cell r="O4945">
            <v>4658.5</v>
          </cell>
        </row>
        <row r="4946">
          <cell r="A4946">
            <v>44301</v>
          </cell>
          <cell r="G4946" t="str">
            <v>unit</v>
          </cell>
          <cell r="O4946">
            <v>6851</v>
          </cell>
        </row>
        <row r="4947">
          <cell r="A4947">
            <v>44301</v>
          </cell>
          <cell r="G4947" t="str">
            <v>unit</v>
          </cell>
          <cell r="O4947">
            <v>4947.25</v>
          </cell>
        </row>
        <row r="4948">
          <cell r="A4948">
            <v>44301</v>
          </cell>
          <cell r="G4948" t="str">
            <v>unit</v>
          </cell>
          <cell r="O4948">
            <v>5324.55</v>
          </cell>
        </row>
        <row r="4949">
          <cell r="A4949">
            <v>44301</v>
          </cell>
          <cell r="G4949" t="str">
            <v>unit</v>
          </cell>
          <cell r="O4949">
            <v>4050.9</v>
          </cell>
        </row>
        <row r="4950">
          <cell r="A4950">
            <v>44301</v>
          </cell>
          <cell r="G4950" t="str">
            <v>unit</v>
          </cell>
          <cell r="O4950">
            <v>7833</v>
          </cell>
        </row>
        <row r="4951">
          <cell r="A4951">
            <v>44301</v>
          </cell>
          <cell r="G4951" t="str">
            <v>unit</v>
          </cell>
          <cell r="O4951">
            <v>2486.9499999999998</v>
          </cell>
        </row>
        <row r="4952">
          <cell r="A4952">
            <v>44301</v>
          </cell>
          <cell r="G4952" t="str">
            <v>unit</v>
          </cell>
          <cell r="O4952">
            <v>5979</v>
          </cell>
        </row>
        <row r="4953">
          <cell r="A4953">
            <v>44301</v>
          </cell>
          <cell r="G4953" t="str">
            <v>unit</v>
          </cell>
          <cell r="O4953">
            <v>5040</v>
          </cell>
        </row>
        <row r="4954">
          <cell r="A4954">
            <v>44301</v>
          </cell>
          <cell r="G4954" t="str">
            <v>unit</v>
          </cell>
          <cell r="O4954">
            <v>3993.9</v>
          </cell>
        </row>
        <row r="4955">
          <cell r="A4955">
            <v>44301</v>
          </cell>
          <cell r="G4955" t="str">
            <v>unit</v>
          </cell>
          <cell r="O4955">
            <v>6053.45</v>
          </cell>
        </row>
        <row r="4956">
          <cell r="A4956">
            <v>44301</v>
          </cell>
          <cell r="G4956" t="str">
            <v>unit</v>
          </cell>
          <cell r="O4956">
            <v>3776.578</v>
          </cell>
        </row>
        <row r="4957">
          <cell r="A4957">
            <v>44301</v>
          </cell>
          <cell r="G4957" t="str">
            <v>unit</v>
          </cell>
          <cell r="O4957">
            <v>6595</v>
          </cell>
        </row>
        <row r="4958">
          <cell r="A4958">
            <v>44301</v>
          </cell>
          <cell r="G4958" t="str">
            <v>unit</v>
          </cell>
          <cell r="O4958">
            <v>7125</v>
          </cell>
        </row>
        <row r="4959">
          <cell r="A4959">
            <v>44301</v>
          </cell>
          <cell r="G4959" t="str">
            <v>unit</v>
          </cell>
          <cell r="O4959">
            <v>5247</v>
          </cell>
        </row>
        <row r="4960">
          <cell r="A4960">
            <v>44301</v>
          </cell>
          <cell r="G4960" t="str">
            <v>unit</v>
          </cell>
          <cell r="O4960">
            <v>4795.8999999999996</v>
          </cell>
        </row>
        <row r="4961">
          <cell r="A4961">
            <v>44301</v>
          </cell>
          <cell r="G4961" t="str">
            <v>shuttle</v>
          </cell>
          <cell r="O4961">
            <v>4018</v>
          </cell>
        </row>
        <row r="4962">
          <cell r="A4962">
            <v>44301</v>
          </cell>
          <cell r="G4962" t="str">
            <v>shuttle</v>
          </cell>
          <cell r="O4962">
            <v>4236</v>
          </cell>
        </row>
        <row r="4963">
          <cell r="A4963">
            <v>44301</v>
          </cell>
          <cell r="G4963" t="str">
            <v>shuttle</v>
          </cell>
          <cell r="O4963">
            <v>6376</v>
          </cell>
        </row>
        <row r="4964">
          <cell r="A4964">
            <v>44301</v>
          </cell>
          <cell r="G4964" t="str">
            <v>shuttle</v>
          </cell>
          <cell r="O4964">
            <v>5676</v>
          </cell>
        </row>
        <row r="4965">
          <cell r="A4965">
            <v>44301</v>
          </cell>
          <cell r="G4965" t="str">
            <v>shuttle</v>
          </cell>
          <cell r="O4965">
            <v>5996</v>
          </cell>
        </row>
        <row r="4966">
          <cell r="A4966">
            <v>44301</v>
          </cell>
          <cell r="G4966" t="str">
            <v>shuttle</v>
          </cell>
          <cell r="O4966">
            <v>6251.85</v>
          </cell>
        </row>
        <row r="4967">
          <cell r="A4967">
            <v>44301</v>
          </cell>
          <cell r="G4967" t="str">
            <v>shuttle</v>
          </cell>
          <cell r="O4967">
            <v>5180</v>
          </cell>
        </row>
        <row r="4968">
          <cell r="A4968">
            <v>44301</v>
          </cell>
          <cell r="G4968" t="str">
            <v>shuttle</v>
          </cell>
          <cell r="O4968">
            <v>5140</v>
          </cell>
        </row>
        <row r="4969">
          <cell r="A4969">
            <v>44301</v>
          </cell>
          <cell r="G4969" t="str">
            <v>shuttle</v>
          </cell>
          <cell r="O4969">
            <v>3970.9</v>
          </cell>
        </row>
        <row r="4970">
          <cell r="A4970">
            <v>44301</v>
          </cell>
          <cell r="G4970" t="str">
            <v>shuttle</v>
          </cell>
          <cell r="O4970">
            <v>3880</v>
          </cell>
        </row>
        <row r="4971">
          <cell r="A4971">
            <v>44301</v>
          </cell>
          <cell r="G4971" t="str">
            <v>shuttle</v>
          </cell>
          <cell r="O4971">
            <v>4438.05</v>
          </cell>
        </row>
        <row r="4972">
          <cell r="A4972">
            <v>44301</v>
          </cell>
          <cell r="G4972" t="str">
            <v>shuttle</v>
          </cell>
          <cell r="O4972">
            <v>5180</v>
          </cell>
        </row>
        <row r="4973">
          <cell r="A4973">
            <v>44301</v>
          </cell>
          <cell r="G4973" t="str">
            <v>shuttle</v>
          </cell>
          <cell r="O4973">
            <v>5100</v>
          </cell>
        </row>
        <row r="4974">
          <cell r="A4974">
            <v>44301</v>
          </cell>
          <cell r="G4974" t="str">
            <v>shuttle</v>
          </cell>
          <cell r="O4974">
            <v>5850</v>
          </cell>
        </row>
        <row r="4975">
          <cell r="A4975">
            <v>44301</v>
          </cell>
          <cell r="G4975" t="str">
            <v>shuttle</v>
          </cell>
          <cell r="O4975">
            <v>5900</v>
          </cell>
        </row>
        <row r="4976">
          <cell r="A4976">
            <v>44301</v>
          </cell>
          <cell r="G4976" t="str">
            <v>shuttle</v>
          </cell>
          <cell r="O4976">
            <v>5750</v>
          </cell>
        </row>
        <row r="4977">
          <cell r="A4977">
            <v>44301</v>
          </cell>
          <cell r="G4977" t="str">
            <v>shuttle</v>
          </cell>
          <cell r="O4977">
            <v>5049</v>
          </cell>
        </row>
        <row r="4978">
          <cell r="A4978">
            <v>44301</v>
          </cell>
          <cell r="G4978" t="str">
            <v>shuttle</v>
          </cell>
          <cell r="O4978">
            <v>4945</v>
          </cell>
        </row>
        <row r="4979">
          <cell r="A4979">
            <v>44301</v>
          </cell>
          <cell r="G4979" t="str">
            <v>shuttle</v>
          </cell>
          <cell r="O4979">
            <v>5505.55</v>
          </cell>
        </row>
        <row r="4980">
          <cell r="A4980">
            <v>44331</v>
          </cell>
          <cell r="G4980" t="str">
            <v>unit</v>
          </cell>
          <cell r="O4980">
            <v>3806.32</v>
          </cell>
        </row>
        <row r="4981">
          <cell r="A4981">
            <v>44331</v>
          </cell>
          <cell r="G4981" t="str">
            <v>unit</v>
          </cell>
          <cell r="O4981">
            <v>4208</v>
          </cell>
        </row>
        <row r="4982">
          <cell r="A4982">
            <v>44331</v>
          </cell>
          <cell r="G4982" t="str">
            <v>unit</v>
          </cell>
          <cell r="O4982">
            <v>7115</v>
          </cell>
        </row>
        <row r="4983">
          <cell r="A4983">
            <v>44331</v>
          </cell>
          <cell r="G4983" t="str">
            <v>unit</v>
          </cell>
          <cell r="O4983">
            <v>4720.8</v>
          </cell>
        </row>
        <row r="4984">
          <cell r="A4984">
            <v>44331</v>
          </cell>
          <cell r="G4984" t="str">
            <v>unit</v>
          </cell>
          <cell r="O4984">
            <v>6851</v>
          </cell>
        </row>
        <row r="4985">
          <cell r="A4985">
            <v>44331</v>
          </cell>
          <cell r="G4985" t="str">
            <v>unit</v>
          </cell>
          <cell r="O4985">
            <v>5015.5</v>
          </cell>
        </row>
        <row r="4986">
          <cell r="A4986">
            <v>44331</v>
          </cell>
          <cell r="G4986" t="str">
            <v>unit</v>
          </cell>
          <cell r="O4986">
            <v>5419.54</v>
          </cell>
        </row>
        <row r="4987">
          <cell r="A4987">
            <v>44331</v>
          </cell>
          <cell r="G4987" t="str">
            <v>unit</v>
          </cell>
          <cell r="O4987">
            <v>4121.32</v>
          </cell>
        </row>
        <row r="4988">
          <cell r="A4988">
            <v>44331</v>
          </cell>
          <cell r="G4988" t="str">
            <v>unit</v>
          </cell>
          <cell r="O4988">
            <v>7833</v>
          </cell>
        </row>
        <row r="4989">
          <cell r="A4989">
            <v>44331</v>
          </cell>
          <cell r="G4989" t="str">
            <v>unit</v>
          </cell>
          <cell r="O4989">
            <v>2501.86</v>
          </cell>
        </row>
        <row r="4990">
          <cell r="A4990">
            <v>44331</v>
          </cell>
          <cell r="G4990" t="str">
            <v>unit</v>
          </cell>
          <cell r="O4990">
            <v>5979</v>
          </cell>
        </row>
        <row r="4991">
          <cell r="A4991">
            <v>44331</v>
          </cell>
          <cell r="G4991" t="str">
            <v>unit</v>
          </cell>
          <cell r="O4991">
            <v>5040</v>
          </cell>
        </row>
        <row r="4992">
          <cell r="A4992">
            <v>44331</v>
          </cell>
          <cell r="G4992" t="str">
            <v>unit</v>
          </cell>
          <cell r="O4992">
            <v>4037.72</v>
          </cell>
        </row>
        <row r="4993">
          <cell r="A4993">
            <v>44331</v>
          </cell>
          <cell r="G4993" t="str">
            <v>unit</v>
          </cell>
          <cell r="O4993">
            <v>6181.06</v>
          </cell>
        </row>
        <row r="4994">
          <cell r="A4994">
            <v>44331</v>
          </cell>
          <cell r="G4994" t="str">
            <v>unit</v>
          </cell>
          <cell r="O4994">
            <v>3853.1979999999999</v>
          </cell>
        </row>
        <row r="4995">
          <cell r="A4995">
            <v>44331</v>
          </cell>
          <cell r="G4995" t="str">
            <v>unit</v>
          </cell>
          <cell r="O4995">
            <v>6595</v>
          </cell>
        </row>
        <row r="4996">
          <cell r="A4996">
            <v>44331</v>
          </cell>
          <cell r="G4996" t="str">
            <v>unit</v>
          </cell>
          <cell r="O4996">
            <v>7125</v>
          </cell>
        </row>
        <row r="4997">
          <cell r="A4997">
            <v>44331</v>
          </cell>
          <cell r="G4997" t="str">
            <v>unit</v>
          </cell>
          <cell r="O4997">
            <v>5247</v>
          </cell>
        </row>
        <row r="4998">
          <cell r="A4998">
            <v>44331</v>
          </cell>
          <cell r="G4998" t="str">
            <v>unit</v>
          </cell>
          <cell r="O4998">
            <v>4866.32</v>
          </cell>
        </row>
        <row r="4999">
          <cell r="A4999">
            <v>44331</v>
          </cell>
          <cell r="G4999" t="str">
            <v>shuttle</v>
          </cell>
          <cell r="O4999">
            <v>4018</v>
          </cell>
        </row>
        <row r="5000">
          <cell r="A5000">
            <v>44331</v>
          </cell>
          <cell r="G5000" t="str">
            <v>shuttle</v>
          </cell>
          <cell r="O5000">
            <v>4236</v>
          </cell>
        </row>
        <row r="5001">
          <cell r="A5001">
            <v>44331</v>
          </cell>
          <cell r="G5001" t="str">
            <v>shuttle</v>
          </cell>
          <cell r="O5001">
            <v>6376</v>
          </cell>
        </row>
        <row r="5002">
          <cell r="A5002">
            <v>44331</v>
          </cell>
          <cell r="G5002" t="str">
            <v>shuttle</v>
          </cell>
          <cell r="O5002">
            <v>5676</v>
          </cell>
        </row>
        <row r="5003">
          <cell r="A5003">
            <v>44331</v>
          </cell>
          <cell r="G5003" t="str">
            <v>shuttle</v>
          </cell>
          <cell r="O5003">
            <v>5996</v>
          </cell>
        </row>
        <row r="5004">
          <cell r="A5004">
            <v>44331</v>
          </cell>
          <cell r="G5004" t="str">
            <v>shuttle</v>
          </cell>
          <cell r="O5004">
            <v>6363.78</v>
          </cell>
        </row>
        <row r="5005">
          <cell r="A5005">
            <v>44331</v>
          </cell>
          <cell r="G5005" t="str">
            <v>shuttle</v>
          </cell>
          <cell r="O5005">
            <v>5180</v>
          </cell>
        </row>
        <row r="5006">
          <cell r="A5006">
            <v>44331</v>
          </cell>
          <cell r="G5006" t="str">
            <v>shuttle</v>
          </cell>
          <cell r="O5006">
            <v>5140</v>
          </cell>
        </row>
        <row r="5007">
          <cell r="A5007">
            <v>44331</v>
          </cell>
          <cell r="G5007" t="str">
            <v>shuttle</v>
          </cell>
          <cell r="O5007">
            <v>4041.32</v>
          </cell>
        </row>
        <row r="5008">
          <cell r="A5008">
            <v>44331</v>
          </cell>
          <cell r="G5008" t="str">
            <v>shuttle</v>
          </cell>
          <cell r="O5008">
            <v>3880</v>
          </cell>
        </row>
        <row r="5009">
          <cell r="A5009">
            <v>44331</v>
          </cell>
          <cell r="G5009" t="str">
            <v>shuttle</v>
          </cell>
          <cell r="O5009">
            <v>4493.1400000000003</v>
          </cell>
        </row>
        <row r="5010">
          <cell r="A5010">
            <v>44331</v>
          </cell>
          <cell r="G5010" t="str">
            <v>shuttle</v>
          </cell>
          <cell r="O5010">
            <v>5180</v>
          </cell>
        </row>
        <row r="5011">
          <cell r="A5011">
            <v>44331</v>
          </cell>
          <cell r="G5011" t="str">
            <v>shuttle</v>
          </cell>
          <cell r="O5011">
            <v>5100</v>
          </cell>
        </row>
        <row r="5012">
          <cell r="A5012">
            <v>44331</v>
          </cell>
          <cell r="G5012" t="str">
            <v>shuttle</v>
          </cell>
          <cell r="O5012">
            <v>5850</v>
          </cell>
        </row>
        <row r="5013">
          <cell r="A5013">
            <v>44331</v>
          </cell>
          <cell r="G5013" t="str">
            <v>shuttle</v>
          </cell>
          <cell r="O5013">
            <v>5900</v>
          </cell>
        </row>
        <row r="5014">
          <cell r="A5014">
            <v>44331</v>
          </cell>
          <cell r="G5014" t="str">
            <v>shuttle</v>
          </cell>
          <cell r="O5014">
            <v>5750</v>
          </cell>
        </row>
        <row r="5015">
          <cell r="A5015">
            <v>44331</v>
          </cell>
          <cell r="G5015" t="str">
            <v>shuttle</v>
          </cell>
          <cell r="O5015">
            <v>5130.2</v>
          </cell>
        </row>
        <row r="5016">
          <cell r="A5016">
            <v>44331</v>
          </cell>
          <cell r="G5016" t="str">
            <v>shuttle</v>
          </cell>
          <cell r="O5016">
            <v>4945</v>
          </cell>
        </row>
        <row r="5017">
          <cell r="A5017">
            <v>44331</v>
          </cell>
          <cell r="G5017" t="str">
            <v>shuttle</v>
          </cell>
          <cell r="O5017">
            <v>5620.14</v>
          </cell>
        </row>
        <row r="5018">
          <cell r="A5018">
            <v>44362</v>
          </cell>
          <cell r="G5018" t="str">
            <v>unit</v>
          </cell>
          <cell r="O5018">
            <v>3801.26</v>
          </cell>
        </row>
        <row r="5019">
          <cell r="A5019">
            <v>44362</v>
          </cell>
          <cell r="G5019" t="str">
            <v>unit</v>
          </cell>
          <cell r="O5019">
            <v>4208</v>
          </cell>
        </row>
        <row r="5020">
          <cell r="A5020">
            <v>44362</v>
          </cell>
          <cell r="G5020" t="str">
            <v>unit</v>
          </cell>
          <cell r="O5020">
            <v>7115</v>
          </cell>
        </row>
        <row r="5021">
          <cell r="A5021">
            <v>44362</v>
          </cell>
          <cell r="G5021" t="str">
            <v>unit</v>
          </cell>
          <cell r="O5021">
            <v>4711.8999999999996</v>
          </cell>
        </row>
        <row r="5022">
          <cell r="A5022">
            <v>44362</v>
          </cell>
          <cell r="G5022" t="str">
            <v>unit</v>
          </cell>
          <cell r="O5022">
            <v>6851</v>
          </cell>
        </row>
        <row r="5023">
          <cell r="A5023">
            <v>44362</v>
          </cell>
          <cell r="G5023" t="str">
            <v>unit</v>
          </cell>
          <cell r="O5023">
            <v>5005.75</v>
          </cell>
        </row>
        <row r="5024">
          <cell r="A5024">
            <v>44362</v>
          </cell>
          <cell r="G5024" t="str">
            <v>unit</v>
          </cell>
          <cell r="O5024">
            <v>5405.97</v>
          </cell>
        </row>
        <row r="5025">
          <cell r="A5025">
            <v>44362</v>
          </cell>
          <cell r="G5025" t="str">
            <v>unit</v>
          </cell>
          <cell r="O5025">
            <v>4111.26</v>
          </cell>
        </row>
        <row r="5026">
          <cell r="A5026">
            <v>44362</v>
          </cell>
          <cell r="G5026" t="str">
            <v>unit</v>
          </cell>
          <cell r="O5026">
            <v>7833</v>
          </cell>
        </row>
        <row r="5027">
          <cell r="A5027">
            <v>44362</v>
          </cell>
          <cell r="G5027" t="str">
            <v>unit</v>
          </cell>
          <cell r="O5027">
            <v>2499.73</v>
          </cell>
        </row>
        <row r="5028">
          <cell r="A5028">
            <v>44362</v>
          </cell>
          <cell r="G5028" t="str">
            <v>unit</v>
          </cell>
          <cell r="O5028">
            <v>5979</v>
          </cell>
        </row>
        <row r="5029">
          <cell r="A5029">
            <v>44362</v>
          </cell>
          <cell r="G5029" t="str">
            <v>unit</v>
          </cell>
          <cell r="O5029">
            <v>5040</v>
          </cell>
        </row>
        <row r="5030">
          <cell r="A5030">
            <v>44362</v>
          </cell>
          <cell r="G5030" t="str">
            <v>unit</v>
          </cell>
          <cell r="O5030">
            <v>4031.46</v>
          </cell>
        </row>
        <row r="5031">
          <cell r="A5031">
            <v>44362</v>
          </cell>
          <cell r="G5031" t="str">
            <v>unit</v>
          </cell>
          <cell r="O5031">
            <v>6162.83</v>
          </cell>
        </row>
        <row r="5032">
          <cell r="A5032">
            <v>44362</v>
          </cell>
          <cell r="G5032" t="str">
            <v>unit</v>
          </cell>
          <cell r="O5032">
            <v>3845.5360000000001</v>
          </cell>
        </row>
        <row r="5033">
          <cell r="A5033">
            <v>44362</v>
          </cell>
          <cell r="G5033" t="str">
            <v>unit</v>
          </cell>
          <cell r="O5033">
            <v>6595</v>
          </cell>
        </row>
        <row r="5034">
          <cell r="A5034">
            <v>44362</v>
          </cell>
          <cell r="G5034" t="str">
            <v>unit</v>
          </cell>
          <cell r="O5034">
            <v>7125</v>
          </cell>
        </row>
        <row r="5035">
          <cell r="A5035">
            <v>44362</v>
          </cell>
          <cell r="G5035" t="str">
            <v>unit</v>
          </cell>
          <cell r="O5035">
            <v>5247</v>
          </cell>
        </row>
        <row r="5036">
          <cell r="A5036">
            <v>44362</v>
          </cell>
          <cell r="G5036" t="str">
            <v>unit</v>
          </cell>
          <cell r="O5036">
            <v>4856.26</v>
          </cell>
        </row>
        <row r="5037">
          <cell r="A5037">
            <v>44362</v>
          </cell>
          <cell r="G5037" t="str">
            <v>shuttle</v>
          </cell>
          <cell r="O5037">
            <v>4018</v>
          </cell>
        </row>
        <row r="5038">
          <cell r="A5038">
            <v>44362</v>
          </cell>
          <cell r="G5038" t="str">
            <v>shuttle</v>
          </cell>
          <cell r="O5038">
            <v>4236</v>
          </cell>
        </row>
        <row r="5039">
          <cell r="A5039">
            <v>44362</v>
          </cell>
          <cell r="G5039" t="str">
            <v>shuttle</v>
          </cell>
          <cell r="O5039">
            <v>6376</v>
          </cell>
        </row>
        <row r="5040">
          <cell r="A5040">
            <v>44362</v>
          </cell>
          <cell r="G5040" t="str">
            <v>shuttle</v>
          </cell>
          <cell r="O5040">
            <v>5676</v>
          </cell>
        </row>
        <row r="5041">
          <cell r="A5041">
            <v>44362</v>
          </cell>
          <cell r="G5041" t="str">
            <v>shuttle</v>
          </cell>
          <cell r="O5041">
            <v>5996</v>
          </cell>
        </row>
        <row r="5042">
          <cell r="A5042">
            <v>44362</v>
          </cell>
          <cell r="G5042" t="str">
            <v>shuttle</v>
          </cell>
          <cell r="O5042">
            <v>6347.79</v>
          </cell>
        </row>
        <row r="5043">
          <cell r="A5043">
            <v>44362</v>
          </cell>
          <cell r="G5043" t="str">
            <v>shuttle</v>
          </cell>
          <cell r="O5043">
            <v>5180</v>
          </cell>
        </row>
        <row r="5044">
          <cell r="A5044">
            <v>44362</v>
          </cell>
          <cell r="G5044" t="str">
            <v>shuttle</v>
          </cell>
          <cell r="O5044">
            <v>5140</v>
          </cell>
        </row>
        <row r="5045">
          <cell r="A5045">
            <v>44362</v>
          </cell>
          <cell r="G5045" t="str">
            <v>shuttle</v>
          </cell>
          <cell r="O5045">
            <v>4031.26</v>
          </cell>
        </row>
        <row r="5046">
          <cell r="A5046">
            <v>44362</v>
          </cell>
          <cell r="G5046" t="str">
            <v>shuttle</v>
          </cell>
          <cell r="O5046">
            <v>3880</v>
          </cell>
        </row>
        <row r="5047">
          <cell r="A5047">
            <v>44362</v>
          </cell>
          <cell r="G5047" t="str">
            <v>shuttle</v>
          </cell>
          <cell r="O5047">
            <v>4485.2700000000004</v>
          </cell>
        </row>
        <row r="5048">
          <cell r="A5048">
            <v>44362</v>
          </cell>
          <cell r="G5048" t="str">
            <v>shuttle</v>
          </cell>
          <cell r="O5048">
            <v>5180</v>
          </cell>
        </row>
        <row r="5049">
          <cell r="A5049">
            <v>44362</v>
          </cell>
          <cell r="G5049" t="str">
            <v>shuttle</v>
          </cell>
          <cell r="O5049">
            <v>5100</v>
          </cell>
        </row>
        <row r="5050">
          <cell r="A5050">
            <v>44362</v>
          </cell>
          <cell r="G5050" t="str">
            <v>shuttle</v>
          </cell>
          <cell r="O5050">
            <v>5850</v>
          </cell>
        </row>
        <row r="5051">
          <cell r="A5051">
            <v>44362</v>
          </cell>
          <cell r="G5051" t="str">
            <v>shuttle</v>
          </cell>
          <cell r="O5051">
            <v>5900</v>
          </cell>
        </row>
        <row r="5052">
          <cell r="A5052">
            <v>44362</v>
          </cell>
          <cell r="G5052" t="str">
            <v>shuttle</v>
          </cell>
          <cell r="O5052">
            <v>5750</v>
          </cell>
        </row>
        <row r="5053">
          <cell r="A5053">
            <v>44362</v>
          </cell>
          <cell r="G5053" t="str">
            <v>shuttle</v>
          </cell>
          <cell r="O5053">
            <v>5118.6000000000004</v>
          </cell>
        </row>
        <row r="5054">
          <cell r="A5054">
            <v>44362</v>
          </cell>
          <cell r="G5054" t="str">
            <v>shuttle</v>
          </cell>
          <cell r="O5054">
            <v>4945</v>
          </cell>
        </row>
        <row r="5055">
          <cell r="A5055">
            <v>44362</v>
          </cell>
          <cell r="G5055" t="str">
            <v>shuttle</v>
          </cell>
          <cell r="O5055">
            <v>5603.77</v>
          </cell>
        </row>
        <row r="5056">
          <cell r="A5056">
            <v>44392</v>
          </cell>
          <cell r="G5056" t="str">
            <v>unit</v>
          </cell>
          <cell r="O5056">
            <v>3811.38</v>
          </cell>
        </row>
        <row r="5057">
          <cell r="A5057">
            <v>44392</v>
          </cell>
          <cell r="G5057" t="str">
            <v>unit</v>
          </cell>
          <cell r="O5057">
            <v>4208</v>
          </cell>
        </row>
        <row r="5058">
          <cell r="A5058">
            <v>44392</v>
          </cell>
          <cell r="G5058" t="str">
            <v>unit</v>
          </cell>
          <cell r="O5058">
            <v>7115</v>
          </cell>
        </row>
        <row r="5059">
          <cell r="A5059">
            <v>44392</v>
          </cell>
          <cell r="G5059" t="str">
            <v>unit</v>
          </cell>
          <cell r="O5059">
            <v>4729.7</v>
          </cell>
        </row>
        <row r="5060">
          <cell r="A5060">
            <v>44392</v>
          </cell>
          <cell r="G5060" t="str">
            <v>unit</v>
          </cell>
          <cell r="O5060">
            <v>6851</v>
          </cell>
        </row>
        <row r="5061">
          <cell r="A5061">
            <v>44392</v>
          </cell>
          <cell r="G5061" t="str">
            <v>unit</v>
          </cell>
          <cell r="O5061">
            <v>5025.25</v>
          </cell>
        </row>
        <row r="5062">
          <cell r="A5062">
            <v>44392</v>
          </cell>
          <cell r="G5062" t="str">
            <v>unit</v>
          </cell>
          <cell r="O5062">
            <v>5433.11</v>
          </cell>
        </row>
        <row r="5063">
          <cell r="A5063">
            <v>44392</v>
          </cell>
          <cell r="G5063" t="str">
            <v>unit</v>
          </cell>
          <cell r="O5063">
            <v>4131.38</v>
          </cell>
        </row>
        <row r="5064">
          <cell r="A5064">
            <v>44392</v>
          </cell>
          <cell r="G5064" t="str">
            <v>unit</v>
          </cell>
          <cell r="O5064">
            <v>7833</v>
          </cell>
        </row>
        <row r="5065">
          <cell r="A5065">
            <v>44392</v>
          </cell>
          <cell r="G5065" t="str">
            <v>unit</v>
          </cell>
          <cell r="O5065">
            <v>2503.9899999999998</v>
          </cell>
        </row>
        <row r="5066">
          <cell r="A5066">
            <v>44392</v>
          </cell>
          <cell r="G5066" t="str">
            <v>unit</v>
          </cell>
          <cell r="O5066">
            <v>5979</v>
          </cell>
        </row>
        <row r="5067">
          <cell r="A5067">
            <v>44392</v>
          </cell>
          <cell r="G5067" t="str">
            <v>unit</v>
          </cell>
          <cell r="O5067">
            <v>5040</v>
          </cell>
        </row>
        <row r="5068">
          <cell r="A5068">
            <v>44392</v>
          </cell>
          <cell r="G5068" t="str">
            <v>unit</v>
          </cell>
          <cell r="O5068">
            <v>4043.98</v>
          </cell>
        </row>
        <row r="5069">
          <cell r="A5069">
            <v>44392</v>
          </cell>
          <cell r="G5069" t="str">
            <v>unit</v>
          </cell>
          <cell r="O5069">
            <v>6199.29</v>
          </cell>
        </row>
        <row r="5070">
          <cell r="A5070">
            <v>44392</v>
          </cell>
          <cell r="G5070" t="str">
            <v>unit</v>
          </cell>
          <cell r="O5070">
            <v>3868.5219999999999</v>
          </cell>
        </row>
        <row r="5071">
          <cell r="A5071">
            <v>44392</v>
          </cell>
          <cell r="G5071" t="str">
            <v>unit</v>
          </cell>
          <cell r="O5071">
            <v>6595</v>
          </cell>
        </row>
        <row r="5072">
          <cell r="A5072">
            <v>44392</v>
          </cell>
          <cell r="G5072" t="str">
            <v>unit</v>
          </cell>
          <cell r="O5072">
            <v>7125</v>
          </cell>
        </row>
        <row r="5073">
          <cell r="A5073">
            <v>44392</v>
          </cell>
          <cell r="G5073" t="str">
            <v>unit</v>
          </cell>
          <cell r="O5073">
            <v>5247</v>
          </cell>
        </row>
        <row r="5074">
          <cell r="A5074">
            <v>44392</v>
          </cell>
          <cell r="G5074" t="str">
            <v>unit</v>
          </cell>
          <cell r="O5074">
            <v>4876.38</v>
          </cell>
        </row>
        <row r="5075">
          <cell r="A5075">
            <v>44392</v>
          </cell>
          <cell r="G5075" t="str">
            <v>shuttle</v>
          </cell>
          <cell r="O5075">
            <v>4018</v>
          </cell>
        </row>
        <row r="5076">
          <cell r="A5076">
            <v>44392</v>
          </cell>
          <cell r="G5076" t="str">
            <v>shuttle</v>
          </cell>
          <cell r="O5076">
            <v>4236</v>
          </cell>
        </row>
        <row r="5077">
          <cell r="A5077">
            <v>44392</v>
          </cell>
          <cell r="G5077" t="str">
            <v>shuttle</v>
          </cell>
          <cell r="O5077">
            <v>6376</v>
          </cell>
        </row>
        <row r="5078">
          <cell r="A5078">
            <v>44392</v>
          </cell>
          <cell r="G5078" t="str">
            <v>shuttle</v>
          </cell>
          <cell r="O5078">
            <v>5676</v>
          </cell>
        </row>
        <row r="5079">
          <cell r="A5079">
            <v>44392</v>
          </cell>
          <cell r="G5079" t="str">
            <v>shuttle</v>
          </cell>
          <cell r="O5079">
            <v>5996</v>
          </cell>
        </row>
        <row r="5080">
          <cell r="A5080">
            <v>44392</v>
          </cell>
          <cell r="G5080" t="str">
            <v>shuttle</v>
          </cell>
          <cell r="O5080">
            <v>6379.77</v>
          </cell>
        </row>
        <row r="5081">
          <cell r="A5081">
            <v>44392</v>
          </cell>
          <cell r="G5081" t="str">
            <v>shuttle</v>
          </cell>
          <cell r="O5081">
            <v>5180</v>
          </cell>
        </row>
        <row r="5082">
          <cell r="A5082">
            <v>44392</v>
          </cell>
          <cell r="G5082" t="str">
            <v>shuttle</v>
          </cell>
          <cell r="O5082">
            <v>5140</v>
          </cell>
        </row>
        <row r="5083">
          <cell r="A5083">
            <v>44392</v>
          </cell>
          <cell r="G5083" t="str">
            <v>shuttle</v>
          </cell>
          <cell r="O5083">
            <v>4051.38</v>
          </cell>
        </row>
        <row r="5084">
          <cell r="A5084">
            <v>44392</v>
          </cell>
          <cell r="G5084" t="str">
            <v>shuttle</v>
          </cell>
          <cell r="O5084">
            <v>3880</v>
          </cell>
        </row>
        <row r="5085">
          <cell r="A5085">
            <v>44392</v>
          </cell>
          <cell r="G5085" t="str">
            <v>shuttle</v>
          </cell>
          <cell r="O5085">
            <v>4501.01</v>
          </cell>
        </row>
        <row r="5086">
          <cell r="A5086">
            <v>44392</v>
          </cell>
          <cell r="G5086" t="str">
            <v>shuttle</v>
          </cell>
          <cell r="O5086">
            <v>5180</v>
          </cell>
        </row>
        <row r="5087">
          <cell r="A5087">
            <v>44392</v>
          </cell>
          <cell r="G5087" t="str">
            <v>shuttle</v>
          </cell>
          <cell r="O5087">
            <v>5100</v>
          </cell>
        </row>
        <row r="5088">
          <cell r="A5088">
            <v>44392</v>
          </cell>
          <cell r="G5088" t="str">
            <v>shuttle</v>
          </cell>
          <cell r="O5088">
            <v>5850</v>
          </cell>
        </row>
        <row r="5089">
          <cell r="A5089">
            <v>44392</v>
          </cell>
          <cell r="G5089" t="str">
            <v>shuttle</v>
          </cell>
          <cell r="O5089">
            <v>5900</v>
          </cell>
        </row>
        <row r="5090">
          <cell r="A5090">
            <v>44392</v>
          </cell>
          <cell r="G5090" t="str">
            <v>shuttle</v>
          </cell>
          <cell r="O5090">
            <v>5750</v>
          </cell>
        </row>
        <row r="5091">
          <cell r="A5091">
            <v>44392</v>
          </cell>
          <cell r="G5091" t="str">
            <v>shuttle</v>
          </cell>
          <cell r="O5091">
            <v>5141.8</v>
          </cell>
        </row>
        <row r="5092">
          <cell r="A5092">
            <v>44392</v>
          </cell>
          <cell r="G5092" t="str">
            <v>shuttle</v>
          </cell>
          <cell r="O5092">
            <v>4945</v>
          </cell>
        </row>
        <row r="5093">
          <cell r="A5093">
            <v>44392</v>
          </cell>
          <cell r="G5093" t="str">
            <v>shuttle</v>
          </cell>
          <cell r="O5093">
            <v>5636.51</v>
          </cell>
        </row>
        <row r="5094">
          <cell r="A5094">
            <v>44423</v>
          </cell>
          <cell r="G5094" t="str">
            <v>unit</v>
          </cell>
          <cell r="O5094">
            <v>3816.44</v>
          </cell>
        </row>
        <row r="5095">
          <cell r="A5095">
            <v>44423</v>
          </cell>
          <cell r="G5095" t="str">
            <v>unit</v>
          </cell>
          <cell r="O5095">
            <v>3658</v>
          </cell>
        </row>
        <row r="5096">
          <cell r="A5096">
            <v>44423</v>
          </cell>
          <cell r="G5096" t="str">
            <v>unit</v>
          </cell>
          <cell r="O5096">
            <v>7115</v>
          </cell>
        </row>
        <row r="5097">
          <cell r="A5097">
            <v>44423</v>
          </cell>
          <cell r="G5097" t="str">
            <v>unit</v>
          </cell>
          <cell r="O5097">
            <v>4738.6000000000004</v>
          </cell>
        </row>
        <row r="5098">
          <cell r="A5098">
            <v>44423</v>
          </cell>
          <cell r="G5098" t="str">
            <v>unit</v>
          </cell>
          <cell r="O5098">
            <v>6851</v>
          </cell>
        </row>
        <row r="5099">
          <cell r="A5099">
            <v>44423</v>
          </cell>
          <cell r="G5099" t="str">
            <v>unit</v>
          </cell>
          <cell r="O5099">
            <v>5035</v>
          </cell>
        </row>
        <row r="5100">
          <cell r="A5100">
            <v>44423</v>
          </cell>
          <cell r="G5100" t="str">
            <v>unit</v>
          </cell>
          <cell r="O5100">
            <v>5446.68</v>
          </cell>
        </row>
        <row r="5101">
          <cell r="A5101">
            <v>44423</v>
          </cell>
          <cell r="G5101" t="str">
            <v>unit</v>
          </cell>
          <cell r="O5101">
            <v>4141.4399999999996</v>
          </cell>
        </row>
        <row r="5102">
          <cell r="A5102">
            <v>44423</v>
          </cell>
          <cell r="G5102" t="str">
            <v>unit</v>
          </cell>
          <cell r="O5102">
            <v>7833</v>
          </cell>
        </row>
        <row r="5103">
          <cell r="A5103">
            <v>44423</v>
          </cell>
          <cell r="G5103" t="str">
            <v>unit</v>
          </cell>
          <cell r="O5103">
            <v>2506.12</v>
          </cell>
        </row>
        <row r="5104">
          <cell r="A5104">
            <v>44423</v>
          </cell>
          <cell r="G5104" t="str">
            <v>unit</v>
          </cell>
          <cell r="O5104">
            <v>5979</v>
          </cell>
        </row>
        <row r="5105">
          <cell r="A5105">
            <v>44423</v>
          </cell>
          <cell r="G5105" t="str">
            <v>unit</v>
          </cell>
          <cell r="O5105">
            <v>5040</v>
          </cell>
        </row>
        <row r="5106">
          <cell r="A5106">
            <v>44423</v>
          </cell>
          <cell r="G5106" t="str">
            <v>unit</v>
          </cell>
          <cell r="O5106">
            <v>4050.24</v>
          </cell>
        </row>
        <row r="5107">
          <cell r="A5107">
            <v>44423</v>
          </cell>
          <cell r="G5107" t="str">
            <v>unit</v>
          </cell>
          <cell r="O5107">
            <v>6217.52</v>
          </cell>
        </row>
        <row r="5108">
          <cell r="A5108">
            <v>44423</v>
          </cell>
          <cell r="G5108" t="str">
            <v>unit</v>
          </cell>
          <cell r="O5108">
            <v>3883.846</v>
          </cell>
        </row>
        <row r="5109">
          <cell r="A5109">
            <v>44423</v>
          </cell>
          <cell r="G5109" t="str">
            <v>unit</v>
          </cell>
          <cell r="O5109">
            <v>6595</v>
          </cell>
        </row>
        <row r="5110">
          <cell r="A5110">
            <v>44423</v>
          </cell>
          <cell r="G5110" t="str">
            <v>unit</v>
          </cell>
          <cell r="O5110">
            <v>7125</v>
          </cell>
        </row>
        <row r="5111">
          <cell r="A5111">
            <v>44423</v>
          </cell>
          <cell r="G5111" t="str">
            <v>unit</v>
          </cell>
          <cell r="O5111">
            <v>5247</v>
          </cell>
        </row>
        <row r="5112">
          <cell r="A5112">
            <v>44423</v>
          </cell>
          <cell r="G5112" t="str">
            <v>unit</v>
          </cell>
          <cell r="O5112">
            <v>4886.4399999999996</v>
          </cell>
        </row>
        <row r="5113">
          <cell r="A5113">
            <v>44423</v>
          </cell>
          <cell r="G5113" t="str">
            <v>shuttle</v>
          </cell>
          <cell r="O5113">
            <v>4193</v>
          </cell>
        </row>
        <row r="5114">
          <cell r="A5114">
            <v>44423</v>
          </cell>
          <cell r="G5114" t="str">
            <v>shuttle</v>
          </cell>
          <cell r="O5114">
            <v>4236</v>
          </cell>
        </row>
        <row r="5115">
          <cell r="A5115">
            <v>44423</v>
          </cell>
          <cell r="G5115" t="str">
            <v>shuttle</v>
          </cell>
          <cell r="O5115">
            <v>6376</v>
          </cell>
        </row>
        <row r="5116">
          <cell r="A5116">
            <v>44423</v>
          </cell>
          <cell r="G5116" t="str">
            <v>shuttle</v>
          </cell>
          <cell r="O5116">
            <v>5851</v>
          </cell>
        </row>
        <row r="5117">
          <cell r="A5117">
            <v>44423</v>
          </cell>
          <cell r="G5117" t="str">
            <v>shuttle</v>
          </cell>
          <cell r="O5117">
            <v>5721</v>
          </cell>
        </row>
        <row r="5118">
          <cell r="A5118">
            <v>44423</v>
          </cell>
          <cell r="G5118" t="str">
            <v>shuttle</v>
          </cell>
          <cell r="O5118">
            <v>6395.76</v>
          </cell>
        </row>
        <row r="5119">
          <cell r="A5119">
            <v>44423</v>
          </cell>
          <cell r="G5119" t="str">
            <v>shuttle</v>
          </cell>
          <cell r="O5119">
            <v>5180</v>
          </cell>
        </row>
        <row r="5120">
          <cell r="A5120">
            <v>44423</v>
          </cell>
          <cell r="G5120" t="str">
            <v>shuttle</v>
          </cell>
          <cell r="O5120">
            <v>5140</v>
          </cell>
        </row>
        <row r="5121">
          <cell r="A5121">
            <v>44423</v>
          </cell>
          <cell r="G5121" t="str">
            <v>shuttle</v>
          </cell>
          <cell r="O5121">
            <v>4061.44</v>
          </cell>
        </row>
        <row r="5122">
          <cell r="A5122">
            <v>44423</v>
          </cell>
          <cell r="G5122" t="str">
            <v>shuttle</v>
          </cell>
          <cell r="O5122">
            <v>3880</v>
          </cell>
        </row>
        <row r="5123">
          <cell r="A5123">
            <v>44423</v>
          </cell>
          <cell r="G5123" t="str">
            <v>shuttle</v>
          </cell>
          <cell r="O5123">
            <v>4508.88</v>
          </cell>
        </row>
        <row r="5124">
          <cell r="A5124">
            <v>44423</v>
          </cell>
          <cell r="G5124" t="str">
            <v>shuttle</v>
          </cell>
          <cell r="O5124">
            <v>5180</v>
          </cell>
        </row>
        <row r="5125">
          <cell r="A5125">
            <v>44423</v>
          </cell>
          <cell r="G5125" t="str">
            <v>shuttle</v>
          </cell>
          <cell r="O5125">
            <v>5100</v>
          </cell>
        </row>
        <row r="5126">
          <cell r="A5126">
            <v>44423</v>
          </cell>
          <cell r="G5126" t="str">
            <v>shuttle</v>
          </cell>
          <cell r="O5126">
            <v>5850</v>
          </cell>
        </row>
        <row r="5127">
          <cell r="A5127">
            <v>44423</v>
          </cell>
          <cell r="G5127" t="str">
            <v>shuttle</v>
          </cell>
          <cell r="O5127">
            <v>5900</v>
          </cell>
        </row>
        <row r="5128">
          <cell r="A5128">
            <v>44423</v>
          </cell>
          <cell r="G5128" t="str">
            <v>shuttle</v>
          </cell>
          <cell r="O5128">
            <v>5750</v>
          </cell>
        </row>
        <row r="5129">
          <cell r="A5129">
            <v>44423</v>
          </cell>
          <cell r="G5129" t="str">
            <v>shuttle</v>
          </cell>
          <cell r="O5129">
            <v>5153.3999999999996</v>
          </cell>
        </row>
        <row r="5130">
          <cell r="A5130">
            <v>44423</v>
          </cell>
          <cell r="G5130" t="str">
            <v>shuttle</v>
          </cell>
          <cell r="O5130">
            <v>4945</v>
          </cell>
        </row>
        <row r="5131">
          <cell r="A5131">
            <v>44423</v>
          </cell>
          <cell r="G5131" t="str">
            <v>shuttle</v>
          </cell>
          <cell r="O5131">
            <v>5652.88</v>
          </cell>
        </row>
        <row r="5132">
          <cell r="A5132">
            <v>44454</v>
          </cell>
          <cell r="G5132" t="str">
            <v>unit</v>
          </cell>
          <cell r="O5132">
            <v>3821.5</v>
          </cell>
        </row>
        <row r="5133">
          <cell r="A5133">
            <v>44454</v>
          </cell>
          <cell r="G5133" t="str">
            <v>unit</v>
          </cell>
          <cell r="O5133">
            <v>3658</v>
          </cell>
        </row>
        <row r="5134">
          <cell r="A5134">
            <v>44454</v>
          </cell>
          <cell r="G5134" t="str">
            <v>unit</v>
          </cell>
          <cell r="O5134">
            <v>7115</v>
          </cell>
        </row>
        <row r="5135">
          <cell r="A5135">
            <v>44454</v>
          </cell>
          <cell r="G5135" t="str">
            <v>unit</v>
          </cell>
          <cell r="O5135">
            <v>4747.5</v>
          </cell>
        </row>
        <row r="5136">
          <cell r="A5136">
            <v>44454</v>
          </cell>
          <cell r="G5136" t="str">
            <v>unit</v>
          </cell>
          <cell r="O5136">
            <v>6851</v>
          </cell>
        </row>
        <row r="5137">
          <cell r="A5137">
            <v>44454</v>
          </cell>
          <cell r="G5137" t="str">
            <v>unit</v>
          </cell>
          <cell r="O5137">
            <v>5044.75</v>
          </cell>
        </row>
        <row r="5138">
          <cell r="A5138">
            <v>44454</v>
          </cell>
          <cell r="G5138" t="str">
            <v>unit</v>
          </cell>
          <cell r="O5138">
            <v>5460.25</v>
          </cell>
        </row>
        <row r="5139">
          <cell r="A5139">
            <v>44454</v>
          </cell>
          <cell r="G5139" t="str">
            <v>unit</v>
          </cell>
          <cell r="O5139">
            <v>4151.5</v>
          </cell>
        </row>
        <row r="5140">
          <cell r="A5140">
            <v>44454</v>
          </cell>
          <cell r="G5140" t="str">
            <v>unit</v>
          </cell>
          <cell r="O5140">
            <v>7833</v>
          </cell>
        </row>
        <row r="5141">
          <cell r="A5141">
            <v>44454</v>
          </cell>
          <cell r="G5141" t="str">
            <v>unit</v>
          </cell>
          <cell r="O5141">
            <v>2508.25</v>
          </cell>
        </row>
        <row r="5142">
          <cell r="A5142">
            <v>44454</v>
          </cell>
          <cell r="G5142" t="str">
            <v>unit</v>
          </cell>
          <cell r="O5142">
            <v>5979</v>
          </cell>
        </row>
        <row r="5143">
          <cell r="A5143">
            <v>44454</v>
          </cell>
          <cell r="G5143" t="str">
            <v>unit</v>
          </cell>
          <cell r="O5143">
            <v>5040</v>
          </cell>
        </row>
        <row r="5144">
          <cell r="A5144">
            <v>44454</v>
          </cell>
          <cell r="G5144" t="str">
            <v>unit</v>
          </cell>
          <cell r="O5144">
            <v>4056.5</v>
          </cell>
        </row>
        <row r="5145">
          <cell r="A5145">
            <v>44454</v>
          </cell>
          <cell r="G5145" t="str">
            <v>unit</v>
          </cell>
          <cell r="O5145">
            <v>6235.75</v>
          </cell>
        </row>
        <row r="5146">
          <cell r="A5146">
            <v>44454</v>
          </cell>
          <cell r="G5146" t="str">
            <v>unit</v>
          </cell>
          <cell r="O5146">
            <v>3899.17</v>
          </cell>
        </row>
        <row r="5147">
          <cell r="A5147">
            <v>44454</v>
          </cell>
          <cell r="G5147" t="str">
            <v>unit</v>
          </cell>
          <cell r="O5147">
            <v>6595</v>
          </cell>
        </row>
        <row r="5148">
          <cell r="A5148">
            <v>44454</v>
          </cell>
          <cell r="G5148" t="str">
            <v>unit</v>
          </cell>
          <cell r="O5148">
            <v>7125</v>
          </cell>
        </row>
        <row r="5149">
          <cell r="A5149">
            <v>44454</v>
          </cell>
          <cell r="G5149" t="str">
            <v>unit</v>
          </cell>
          <cell r="O5149">
            <v>5247</v>
          </cell>
        </row>
        <row r="5150">
          <cell r="A5150">
            <v>44454</v>
          </cell>
          <cell r="G5150" t="str">
            <v>unit</v>
          </cell>
          <cell r="O5150">
            <v>4896.5</v>
          </cell>
        </row>
        <row r="5151">
          <cell r="A5151">
            <v>44454</v>
          </cell>
          <cell r="G5151" t="str">
            <v>shuttle</v>
          </cell>
          <cell r="O5151">
            <v>4193</v>
          </cell>
        </row>
        <row r="5152">
          <cell r="A5152">
            <v>44454</v>
          </cell>
          <cell r="G5152" t="str">
            <v>shuttle</v>
          </cell>
          <cell r="O5152">
            <v>4236</v>
          </cell>
        </row>
        <row r="5153">
          <cell r="A5153">
            <v>44454</v>
          </cell>
          <cell r="G5153" t="str">
            <v>shuttle</v>
          </cell>
          <cell r="O5153">
            <v>6376</v>
          </cell>
        </row>
        <row r="5154">
          <cell r="A5154">
            <v>44454</v>
          </cell>
          <cell r="G5154" t="str">
            <v>shuttle</v>
          </cell>
          <cell r="O5154">
            <v>5851</v>
          </cell>
        </row>
        <row r="5155">
          <cell r="A5155">
            <v>44454</v>
          </cell>
          <cell r="G5155" t="str">
            <v>shuttle</v>
          </cell>
          <cell r="O5155">
            <v>5721</v>
          </cell>
        </row>
        <row r="5156">
          <cell r="A5156">
            <v>44454</v>
          </cell>
          <cell r="G5156" t="str">
            <v>shuttle</v>
          </cell>
          <cell r="O5156">
            <v>6411.75</v>
          </cell>
        </row>
        <row r="5157">
          <cell r="A5157">
            <v>44454</v>
          </cell>
          <cell r="G5157" t="str">
            <v>shuttle</v>
          </cell>
          <cell r="O5157">
            <v>5180</v>
          </cell>
        </row>
        <row r="5158">
          <cell r="A5158">
            <v>44454</v>
          </cell>
          <cell r="G5158" t="str">
            <v>shuttle</v>
          </cell>
          <cell r="O5158">
            <v>5140</v>
          </cell>
        </row>
        <row r="5159">
          <cell r="A5159">
            <v>44454</v>
          </cell>
          <cell r="G5159" t="str">
            <v>shuttle</v>
          </cell>
          <cell r="O5159">
            <v>4071.5</v>
          </cell>
        </row>
        <row r="5160">
          <cell r="A5160">
            <v>44454</v>
          </cell>
          <cell r="G5160" t="str">
            <v>shuttle</v>
          </cell>
          <cell r="O5160">
            <v>3880</v>
          </cell>
        </row>
        <row r="5161">
          <cell r="A5161">
            <v>44454</v>
          </cell>
          <cell r="G5161" t="str">
            <v>shuttle</v>
          </cell>
          <cell r="O5161">
            <v>4516.75</v>
          </cell>
        </row>
        <row r="5162">
          <cell r="A5162">
            <v>44454</v>
          </cell>
          <cell r="G5162" t="str">
            <v>shuttle</v>
          </cell>
          <cell r="O5162">
            <v>5180</v>
          </cell>
        </row>
        <row r="5163">
          <cell r="A5163">
            <v>44454</v>
          </cell>
          <cell r="G5163" t="str">
            <v>shuttle</v>
          </cell>
          <cell r="O5163">
            <v>5100</v>
          </cell>
        </row>
        <row r="5164">
          <cell r="A5164">
            <v>44454</v>
          </cell>
          <cell r="G5164" t="str">
            <v>shuttle</v>
          </cell>
          <cell r="O5164">
            <v>6050</v>
          </cell>
        </row>
        <row r="5165">
          <cell r="A5165">
            <v>44454</v>
          </cell>
          <cell r="G5165" t="str">
            <v>shuttle</v>
          </cell>
          <cell r="O5165">
            <v>6100</v>
          </cell>
        </row>
        <row r="5166">
          <cell r="A5166">
            <v>44454</v>
          </cell>
          <cell r="G5166" t="str">
            <v>shuttle</v>
          </cell>
          <cell r="O5166">
            <v>5950</v>
          </cell>
        </row>
        <row r="5167">
          <cell r="A5167">
            <v>44454</v>
          </cell>
          <cell r="G5167" t="str">
            <v>shuttle</v>
          </cell>
          <cell r="O5167">
            <v>5165</v>
          </cell>
        </row>
        <row r="5168">
          <cell r="A5168">
            <v>44454</v>
          </cell>
          <cell r="G5168" t="str">
            <v>shuttle</v>
          </cell>
          <cell r="O5168">
            <v>4945</v>
          </cell>
        </row>
        <row r="5169">
          <cell r="A5169">
            <v>44454</v>
          </cell>
          <cell r="G5169" t="str">
            <v>shuttle</v>
          </cell>
          <cell r="O5169">
            <v>5669.25</v>
          </cell>
        </row>
        <row r="5170">
          <cell r="A5170">
            <v>44484</v>
          </cell>
          <cell r="G5170" t="str">
            <v>unit</v>
          </cell>
          <cell r="O5170">
            <v>3826.56</v>
          </cell>
        </row>
        <row r="5171">
          <cell r="A5171">
            <v>44484</v>
          </cell>
          <cell r="G5171" t="str">
            <v>unit</v>
          </cell>
          <cell r="O5171">
            <v>3658</v>
          </cell>
        </row>
        <row r="5172">
          <cell r="A5172">
            <v>44484</v>
          </cell>
          <cell r="G5172" t="str">
            <v>unit</v>
          </cell>
          <cell r="O5172">
            <v>7290</v>
          </cell>
        </row>
        <row r="5173">
          <cell r="A5173">
            <v>44484</v>
          </cell>
          <cell r="G5173" t="str">
            <v>unit</v>
          </cell>
          <cell r="O5173">
            <v>4756.3999999999996</v>
          </cell>
        </row>
        <row r="5174">
          <cell r="A5174">
            <v>44484</v>
          </cell>
          <cell r="G5174" t="str">
            <v>unit</v>
          </cell>
          <cell r="O5174">
            <v>7026</v>
          </cell>
        </row>
        <row r="5175">
          <cell r="A5175">
            <v>44484</v>
          </cell>
          <cell r="G5175" t="str">
            <v>unit</v>
          </cell>
          <cell r="O5175">
            <v>5054.5</v>
          </cell>
        </row>
        <row r="5176">
          <cell r="A5176">
            <v>44484</v>
          </cell>
          <cell r="G5176" t="str">
            <v>unit</v>
          </cell>
          <cell r="O5176">
            <v>5473.82</v>
          </cell>
        </row>
        <row r="5177">
          <cell r="A5177">
            <v>44484</v>
          </cell>
          <cell r="G5177" t="str">
            <v>unit</v>
          </cell>
          <cell r="O5177">
            <v>4261.5600000000004</v>
          </cell>
        </row>
        <row r="5178">
          <cell r="A5178">
            <v>44484</v>
          </cell>
          <cell r="G5178" t="str">
            <v>unit</v>
          </cell>
          <cell r="O5178">
            <v>8130</v>
          </cell>
        </row>
        <row r="5179">
          <cell r="A5179">
            <v>44484</v>
          </cell>
          <cell r="G5179" t="str">
            <v>unit</v>
          </cell>
          <cell r="O5179">
            <v>2560.38</v>
          </cell>
        </row>
        <row r="5180">
          <cell r="A5180">
            <v>44484</v>
          </cell>
          <cell r="G5180" t="str">
            <v>unit</v>
          </cell>
          <cell r="O5180">
            <v>6227</v>
          </cell>
        </row>
        <row r="5181">
          <cell r="A5181">
            <v>44484</v>
          </cell>
          <cell r="G5181" t="str">
            <v>unit</v>
          </cell>
          <cell r="O5181">
            <v>5247</v>
          </cell>
        </row>
        <row r="5182">
          <cell r="A5182">
            <v>44484</v>
          </cell>
          <cell r="G5182" t="str">
            <v>unit</v>
          </cell>
          <cell r="O5182">
            <v>4162.76</v>
          </cell>
        </row>
        <row r="5183">
          <cell r="A5183">
            <v>44484</v>
          </cell>
          <cell r="G5183" t="str">
            <v>unit</v>
          </cell>
          <cell r="O5183">
            <v>6353.98</v>
          </cell>
        </row>
        <row r="5184">
          <cell r="A5184">
            <v>44484</v>
          </cell>
          <cell r="G5184" t="str">
            <v>unit</v>
          </cell>
          <cell r="O5184">
            <v>3906.8319999999999</v>
          </cell>
        </row>
        <row r="5185">
          <cell r="A5185">
            <v>44484</v>
          </cell>
          <cell r="G5185" t="str">
            <v>unit</v>
          </cell>
          <cell r="O5185">
            <v>6714</v>
          </cell>
        </row>
        <row r="5186">
          <cell r="A5186">
            <v>44484</v>
          </cell>
          <cell r="G5186" t="str">
            <v>unit</v>
          </cell>
          <cell r="O5186">
            <v>7422</v>
          </cell>
        </row>
        <row r="5187">
          <cell r="A5187">
            <v>44484</v>
          </cell>
          <cell r="G5187" t="str">
            <v>unit</v>
          </cell>
          <cell r="O5187">
            <v>5367</v>
          </cell>
        </row>
        <row r="5188">
          <cell r="A5188">
            <v>44484</v>
          </cell>
          <cell r="G5188" t="str">
            <v>unit</v>
          </cell>
          <cell r="O5188">
            <v>5006.5600000000004</v>
          </cell>
        </row>
        <row r="5189">
          <cell r="A5189">
            <v>44484</v>
          </cell>
          <cell r="G5189" t="str">
            <v>shuttle</v>
          </cell>
          <cell r="O5189">
            <v>4193</v>
          </cell>
        </row>
        <row r="5190">
          <cell r="A5190">
            <v>44484</v>
          </cell>
          <cell r="G5190" t="str">
            <v>shuttle</v>
          </cell>
          <cell r="O5190">
            <v>4411</v>
          </cell>
        </row>
        <row r="5191">
          <cell r="A5191">
            <v>44484</v>
          </cell>
          <cell r="G5191" t="str">
            <v>shuttle</v>
          </cell>
          <cell r="O5191">
            <v>6670</v>
          </cell>
        </row>
        <row r="5192">
          <cell r="A5192">
            <v>44484</v>
          </cell>
          <cell r="G5192" t="str">
            <v>shuttle</v>
          </cell>
          <cell r="O5192">
            <v>5851</v>
          </cell>
        </row>
        <row r="5193">
          <cell r="A5193">
            <v>44484</v>
          </cell>
          <cell r="G5193" t="str">
            <v>shuttle</v>
          </cell>
          <cell r="O5193">
            <v>5721</v>
          </cell>
        </row>
        <row r="5194">
          <cell r="A5194">
            <v>44484</v>
          </cell>
          <cell r="G5194" t="str">
            <v>shuttle</v>
          </cell>
          <cell r="O5194">
            <v>6427.74</v>
          </cell>
        </row>
        <row r="5195">
          <cell r="A5195">
            <v>44484</v>
          </cell>
          <cell r="G5195" t="str">
            <v>shuttle</v>
          </cell>
          <cell r="O5195">
            <v>5380</v>
          </cell>
        </row>
        <row r="5196">
          <cell r="A5196">
            <v>44484</v>
          </cell>
          <cell r="G5196" t="str">
            <v>shuttle</v>
          </cell>
          <cell r="O5196">
            <v>5340</v>
          </cell>
        </row>
        <row r="5197">
          <cell r="A5197">
            <v>44484</v>
          </cell>
          <cell r="G5197" t="str">
            <v>shuttle</v>
          </cell>
          <cell r="O5197">
            <v>4181.5600000000004</v>
          </cell>
        </row>
        <row r="5198">
          <cell r="A5198">
            <v>44484</v>
          </cell>
          <cell r="G5198" t="str">
            <v>shuttle</v>
          </cell>
          <cell r="O5198">
            <v>4080</v>
          </cell>
        </row>
        <row r="5199">
          <cell r="A5199">
            <v>44484</v>
          </cell>
          <cell r="G5199" t="str">
            <v>shuttle</v>
          </cell>
          <cell r="O5199">
            <v>4624.62</v>
          </cell>
        </row>
        <row r="5200">
          <cell r="A5200">
            <v>44484</v>
          </cell>
          <cell r="G5200" t="str">
            <v>shuttle</v>
          </cell>
          <cell r="O5200">
            <v>5380</v>
          </cell>
        </row>
        <row r="5201">
          <cell r="A5201">
            <v>44484</v>
          </cell>
          <cell r="G5201" t="str">
            <v>shuttle</v>
          </cell>
          <cell r="O5201">
            <v>5300</v>
          </cell>
        </row>
        <row r="5202">
          <cell r="A5202">
            <v>44484</v>
          </cell>
          <cell r="G5202" t="str">
            <v>shuttle</v>
          </cell>
          <cell r="O5202">
            <v>6050</v>
          </cell>
        </row>
        <row r="5203">
          <cell r="A5203">
            <v>44484</v>
          </cell>
          <cell r="G5203" t="str">
            <v>shuttle</v>
          </cell>
          <cell r="O5203">
            <v>6100</v>
          </cell>
        </row>
        <row r="5204">
          <cell r="A5204">
            <v>44484</v>
          </cell>
          <cell r="G5204" t="str">
            <v>shuttle</v>
          </cell>
          <cell r="O5204">
            <v>5950</v>
          </cell>
        </row>
        <row r="5205">
          <cell r="A5205">
            <v>44484</v>
          </cell>
          <cell r="G5205" t="str">
            <v>shuttle</v>
          </cell>
          <cell r="O5205">
            <v>5276.6</v>
          </cell>
        </row>
        <row r="5206">
          <cell r="A5206">
            <v>44484</v>
          </cell>
          <cell r="G5206" t="str">
            <v>shuttle</v>
          </cell>
          <cell r="O5206">
            <v>4954</v>
          </cell>
        </row>
        <row r="5207">
          <cell r="A5207">
            <v>44484</v>
          </cell>
          <cell r="G5207" t="str">
            <v>shuttle</v>
          </cell>
          <cell r="O5207">
            <v>5785.62</v>
          </cell>
        </row>
        <row r="5208">
          <cell r="A5208">
            <v>44515</v>
          </cell>
          <cell r="G5208" t="str">
            <v>unit</v>
          </cell>
          <cell r="O5208">
            <v>3826.56</v>
          </cell>
        </row>
        <row r="5209">
          <cell r="A5209">
            <v>44515</v>
          </cell>
          <cell r="G5209" t="str">
            <v>unit</v>
          </cell>
          <cell r="O5209">
            <v>3658</v>
          </cell>
        </row>
        <row r="5210">
          <cell r="A5210">
            <v>44515</v>
          </cell>
          <cell r="G5210" t="str">
            <v>unit</v>
          </cell>
          <cell r="O5210">
            <v>7290</v>
          </cell>
        </row>
        <row r="5211">
          <cell r="A5211">
            <v>44515</v>
          </cell>
          <cell r="G5211" t="str">
            <v>unit</v>
          </cell>
          <cell r="O5211">
            <v>4756.3999999999996</v>
          </cell>
        </row>
        <row r="5212">
          <cell r="A5212">
            <v>44515</v>
          </cell>
          <cell r="G5212" t="str">
            <v>unit</v>
          </cell>
          <cell r="O5212">
            <v>7026</v>
          </cell>
        </row>
        <row r="5213">
          <cell r="A5213">
            <v>44515</v>
          </cell>
          <cell r="G5213" t="str">
            <v>unit</v>
          </cell>
          <cell r="O5213">
            <v>5054.5</v>
          </cell>
        </row>
        <row r="5214">
          <cell r="A5214">
            <v>44515</v>
          </cell>
          <cell r="G5214" t="str">
            <v>unit</v>
          </cell>
          <cell r="O5214">
            <v>5473.82</v>
          </cell>
        </row>
        <row r="5215">
          <cell r="A5215">
            <v>44515</v>
          </cell>
          <cell r="G5215" t="str">
            <v>unit</v>
          </cell>
          <cell r="O5215">
            <v>4261.5600000000004</v>
          </cell>
        </row>
        <row r="5216">
          <cell r="A5216">
            <v>44515</v>
          </cell>
          <cell r="G5216" t="str">
            <v>unit</v>
          </cell>
          <cell r="O5216">
            <v>8130</v>
          </cell>
        </row>
        <row r="5217">
          <cell r="A5217">
            <v>44515</v>
          </cell>
          <cell r="G5217" t="str">
            <v>unit</v>
          </cell>
          <cell r="O5217">
            <v>2560.38</v>
          </cell>
        </row>
        <row r="5218">
          <cell r="A5218">
            <v>44515</v>
          </cell>
          <cell r="G5218" t="str">
            <v>unit</v>
          </cell>
          <cell r="O5218">
            <v>6227</v>
          </cell>
        </row>
        <row r="5219">
          <cell r="A5219">
            <v>44515</v>
          </cell>
          <cell r="G5219" t="str">
            <v>unit</v>
          </cell>
          <cell r="O5219">
            <v>5247</v>
          </cell>
        </row>
        <row r="5220">
          <cell r="A5220">
            <v>44515</v>
          </cell>
          <cell r="G5220" t="str">
            <v>unit</v>
          </cell>
          <cell r="O5220">
            <v>4162.76</v>
          </cell>
        </row>
        <row r="5221">
          <cell r="A5221">
            <v>44515</v>
          </cell>
          <cell r="G5221" t="str">
            <v>unit</v>
          </cell>
          <cell r="O5221">
            <v>6353.98</v>
          </cell>
        </row>
        <row r="5222">
          <cell r="A5222">
            <v>44515</v>
          </cell>
          <cell r="G5222" t="str">
            <v>unit</v>
          </cell>
          <cell r="O5222">
            <v>3968.1280000000002</v>
          </cell>
        </row>
        <row r="5223">
          <cell r="A5223">
            <v>44515</v>
          </cell>
          <cell r="G5223" t="str">
            <v>unit</v>
          </cell>
          <cell r="O5223">
            <v>6714</v>
          </cell>
        </row>
        <row r="5224">
          <cell r="A5224">
            <v>44515</v>
          </cell>
          <cell r="G5224" t="str">
            <v>unit</v>
          </cell>
          <cell r="O5224">
            <v>7422</v>
          </cell>
        </row>
        <row r="5225">
          <cell r="A5225">
            <v>44515</v>
          </cell>
          <cell r="G5225" t="str">
            <v>unit</v>
          </cell>
          <cell r="O5225">
            <v>5367</v>
          </cell>
        </row>
        <row r="5226">
          <cell r="A5226">
            <v>44515</v>
          </cell>
          <cell r="G5226" t="str">
            <v>unit</v>
          </cell>
          <cell r="O5226">
            <v>5006.5600000000004</v>
          </cell>
        </row>
        <row r="5227">
          <cell r="A5227">
            <v>44515</v>
          </cell>
          <cell r="G5227" t="str">
            <v>shuttle</v>
          </cell>
          <cell r="O5227">
            <v>4193</v>
          </cell>
        </row>
        <row r="5228">
          <cell r="A5228">
            <v>44515</v>
          </cell>
          <cell r="G5228" t="str">
            <v>shuttle</v>
          </cell>
          <cell r="O5228">
            <v>4411</v>
          </cell>
        </row>
        <row r="5229">
          <cell r="A5229">
            <v>44515</v>
          </cell>
          <cell r="G5229" t="str">
            <v>shuttle</v>
          </cell>
          <cell r="O5229">
            <v>6670</v>
          </cell>
        </row>
        <row r="5230">
          <cell r="A5230">
            <v>44515</v>
          </cell>
          <cell r="G5230" t="str">
            <v>shuttle</v>
          </cell>
          <cell r="O5230">
            <v>5851</v>
          </cell>
        </row>
        <row r="5231">
          <cell r="A5231">
            <v>44515</v>
          </cell>
          <cell r="G5231" t="str">
            <v>shuttle</v>
          </cell>
          <cell r="O5231">
            <v>5721</v>
          </cell>
        </row>
        <row r="5232">
          <cell r="A5232">
            <v>44515</v>
          </cell>
          <cell r="G5232" t="str">
            <v>shuttle</v>
          </cell>
          <cell r="O5232">
            <v>6427.74</v>
          </cell>
        </row>
        <row r="5233">
          <cell r="A5233">
            <v>44515</v>
          </cell>
          <cell r="G5233" t="str">
            <v>shuttle</v>
          </cell>
          <cell r="O5233">
            <v>5380</v>
          </cell>
        </row>
        <row r="5234">
          <cell r="A5234">
            <v>44515</v>
          </cell>
          <cell r="G5234" t="str">
            <v>shuttle</v>
          </cell>
          <cell r="O5234">
            <v>5340</v>
          </cell>
        </row>
        <row r="5235">
          <cell r="A5235">
            <v>44515</v>
          </cell>
          <cell r="G5235" t="str">
            <v>shuttle</v>
          </cell>
          <cell r="O5235">
            <v>4181.5600000000004</v>
          </cell>
        </row>
        <row r="5236">
          <cell r="A5236">
            <v>44515</v>
          </cell>
          <cell r="G5236" t="str">
            <v>shuttle</v>
          </cell>
          <cell r="O5236">
            <v>4080</v>
          </cell>
        </row>
        <row r="5237">
          <cell r="A5237">
            <v>44515</v>
          </cell>
          <cell r="G5237" t="str">
            <v>shuttle</v>
          </cell>
          <cell r="O5237">
            <v>4624.62</v>
          </cell>
        </row>
        <row r="5238">
          <cell r="A5238">
            <v>44515</v>
          </cell>
          <cell r="G5238" t="str">
            <v>shuttle</v>
          </cell>
          <cell r="O5238">
            <v>5380</v>
          </cell>
        </row>
        <row r="5239">
          <cell r="A5239">
            <v>44515</v>
          </cell>
          <cell r="G5239" t="str">
            <v>shuttle</v>
          </cell>
          <cell r="O5239">
            <v>5300</v>
          </cell>
        </row>
        <row r="5240">
          <cell r="A5240">
            <v>44515</v>
          </cell>
          <cell r="G5240" t="str">
            <v>shuttle</v>
          </cell>
          <cell r="O5240">
            <v>6050</v>
          </cell>
        </row>
        <row r="5241">
          <cell r="A5241">
            <v>44515</v>
          </cell>
          <cell r="G5241" t="str">
            <v>shuttle</v>
          </cell>
          <cell r="O5241">
            <v>6100</v>
          </cell>
        </row>
        <row r="5242">
          <cell r="A5242">
            <v>44515</v>
          </cell>
          <cell r="G5242" t="str">
            <v>shuttle</v>
          </cell>
          <cell r="O5242">
            <v>5950</v>
          </cell>
        </row>
        <row r="5243">
          <cell r="A5243">
            <v>44515</v>
          </cell>
          <cell r="G5243" t="str">
            <v>shuttle</v>
          </cell>
          <cell r="O5243">
            <v>5276.6</v>
          </cell>
        </row>
        <row r="5244">
          <cell r="A5244">
            <v>44515</v>
          </cell>
          <cell r="G5244" t="str">
            <v>shuttle</v>
          </cell>
          <cell r="O5244">
            <v>4954</v>
          </cell>
        </row>
        <row r="5245">
          <cell r="A5245">
            <v>44515</v>
          </cell>
          <cell r="G5245" t="str">
            <v>shuttle</v>
          </cell>
          <cell r="O5245">
            <v>5785.62</v>
          </cell>
        </row>
        <row r="5246">
          <cell r="A5246">
            <v>44545</v>
          </cell>
          <cell r="G5246" t="str">
            <v>unit</v>
          </cell>
          <cell r="O5246">
            <v>3861.98</v>
          </cell>
        </row>
        <row r="5247">
          <cell r="A5247">
            <v>44545</v>
          </cell>
          <cell r="G5247" t="str">
            <v>unit</v>
          </cell>
          <cell r="O5247">
            <v>3658</v>
          </cell>
        </row>
        <row r="5248">
          <cell r="A5248">
            <v>44545</v>
          </cell>
          <cell r="G5248" t="str">
            <v>unit</v>
          </cell>
          <cell r="O5248">
            <v>7290</v>
          </cell>
        </row>
        <row r="5249">
          <cell r="A5249">
            <v>44545</v>
          </cell>
          <cell r="G5249" t="str">
            <v>unit</v>
          </cell>
          <cell r="O5249">
            <v>4818.7</v>
          </cell>
        </row>
        <row r="5250">
          <cell r="A5250">
            <v>44545</v>
          </cell>
          <cell r="G5250" t="str">
            <v>unit</v>
          </cell>
          <cell r="O5250">
            <v>7026</v>
          </cell>
        </row>
        <row r="5251">
          <cell r="A5251">
            <v>44545</v>
          </cell>
          <cell r="G5251" t="str">
            <v>unit</v>
          </cell>
          <cell r="O5251">
            <v>5122.75</v>
          </cell>
        </row>
        <row r="5252">
          <cell r="A5252">
            <v>44545</v>
          </cell>
          <cell r="G5252" t="str">
            <v>unit</v>
          </cell>
          <cell r="O5252">
            <v>5568.81</v>
          </cell>
        </row>
        <row r="5253">
          <cell r="A5253">
            <v>44545</v>
          </cell>
          <cell r="G5253" t="str">
            <v>unit</v>
          </cell>
          <cell r="O5253">
            <v>4331.9799999999996</v>
          </cell>
        </row>
        <row r="5254">
          <cell r="A5254">
            <v>44545</v>
          </cell>
          <cell r="G5254" t="str">
            <v>unit</v>
          </cell>
          <cell r="O5254">
            <v>8130</v>
          </cell>
        </row>
        <row r="5255">
          <cell r="A5255">
            <v>44545</v>
          </cell>
          <cell r="G5255" t="str">
            <v>unit</v>
          </cell>
          <cell r="O5255">
            <v>2575.29</v>
          </cell>
        </row>
        <row r="5256">
          <cell r="A5256">
            <v>44545</v>
          </cell>
          <cell r="G5256" t="str">
            <v>unit</v>
          </cell>
          <cell r="O5256">
            <v>6227</v>
          </cell>
        </row>
        <row r="5257">
          <cell r="A5257">
            <v>44545</v>
          </cell>
          <cell r="G5257" t="str">
            <v>unit</v>
          </cell>
          <cell r="O5257">
            <v>5247</v>
          </cell>
        </row>
        <row r="5258">
          <cell r="A5258">
            <v>44545</v>
          </cell>
          <cell r="G5258" t="str">
            <v>unit</v>
          </cell>
          <cell r="O5258">
            <v>4206.58</v>
          </cell>
        </row>
        <row r="5259">
          <cell r="A5259">
            <v>44545</v>
          </cell>
          <cell r="G5259" t="str">
            <v>unit</v>
          </cell>
          <cell r="O5259">
            <v>6481.59</v>
          </cell>
        </row>
        <row r="5260">
          <cell r="A5260">
            <v>44545</v>
          </cell>
          <cell r="G5260" t="str">
            <v>unit</v>
          </cell>
          <cell r="O5260">
            <v>4037.0860000000002</v>
          </cell>
        </row>
        <row r="5261">
          <cell r="A5261">
            <v>44545</v>
          </cell>
          <cell r="G5261" t="str">
            <v>unit</v>
          </cell>
          <cell r="O5261">
            <v>6714</v>
          </cell>
        </row>
        <row r="5262">
          <cell r="A5262">
            <v>44545</v>
          </cell>
          <cell r="G5262" t="str">
            <v>unit</v>
          </cell>
          <cell r="O5262">
            <v>7422</v>
          </cell>
        </row>
        <row r="5263">
          <cell r="A5263">
            <v>44545</v>
          </cell>
          <cell r="G5263" t="str">
            <v>unit</v>
          </cell>
          <cell r="O5263">
            <v>5367</v>
          </cell>
        </row>
        <row r="5264">
          <cell r="A5264">
            <v>44545</v>
          </cell>
          <cell r="G5264" t="str">
            <v>unit</v>
          </cell>
          <cell r="O5264">
            <v>5076.9799999999996</v>
          </cell>
        </row>
        <row r="5265">
          <cell r="A5265">
            <v>44545</v>
          </cell>
          <cell r="G5265" t="str">
            <v>shuttle</v>
          </cell>
          <cell r="O5265">
            <v>4193</v>
          </cell>
        </row>
        <row r="5266">
          <cell r="A5266">
            <v>44545</v>
          </cell>
          <cell r="G5266" t="str">
            <v>shuttle</v>
          </cell>
          <cell r="O5266">
            <v>4411</v>
          </cell>
        </row>
        <row r="5267">
          <cell r="A5267">
            <v>44545</v>
          </cell>
          <cell r="G5267" t="str">
            <v>shuttle</v>
          </cell>
          <cell r="O5267">
            <v>6670</v>
          </cell>
        </row>
        <row r="5268">
          <cell r="A5268">
            <v>44545</v>
          </cell>
          <cell r="G5268" t="str">
            <v>shuttle</v>
          </cell>
          <cell r="O5268">
            <v>5851</v>
          </cell>
        </row>
        <row r="5269">
          <cell r="A5269">
            <v>44545</v>
          </cell>
          <cell r="G5269" t="str">
            <v>shuttle</v>
          </cell>
          <cell r="O5269">
            <v>5721</v>
          </cell>
        </row>
        <row r="5270">
          <cell r="A5270">
            <v>44545</v>
          </cell>
          <cell r="G5270" t="str">
            <v>shuttle</v>
          </cell>
          <cell r="O5270">
            <v>6539.67</v>
          </cell>
        </row>
        <row r="5271">
          <cell r="A5271">
            <v>44545</v>
          </cell>
          <cell r="G5271" t="str">
            <v>shuttle</v>
          </cell>
          <cell r="O5271">
            <v>5380</v>
          </cell>
        </row>
        <row r="5272">
          <cell r="A5272">
            <v>44545</v>
          </cell>
          <cell r="G5272" t="str">
            <v>shuttle</v>
          </cell>
          <cell r="O5272">
            <v>5340</v>
          </cell>
        </row>
        <row r="5273">
          <cell r="A5273">
            <v>44545</v>
          </cell>
          <cell r="G5273" t="str">
            <v>shuttle</v>
          </cell>
          <cell r="O5273">
            <v>4251.9799999999996</v>
          </cell>
        </row>
        <row r="5274">
          <cell r="A5274">
            <v>44545</v>
          </cell>
          <cell r="G5274" t="str">
            <v>shuttle</v>
          </cell>
          <cell r="O5274">
            <v>4080</v>
          </cell>
        </row>
        <row r="5275">
          <cell r="A5275">
            <v>44545</v>
          </cell>
          <cell r="G5275" t="str">
            <v>shuttle</v>
          </cell>
          <cell r="O5275">
            <v>4679.71</v>
          </cell>
        </row>
        <row r="5276">
          <cell r="A5276">
            <v>44545</v>
          </cell>
          <cell r="G5276" t="str">
            <v>shuttle</v>
          </cell>
          <cell r="O5276">
            <v>5380</v>
          </cell>
        </row>
        <row r="5277">
          <cell r="A5277">
            <v>44545</v>
          </cell>
          <cell r="G5277" t="str">
            <v>shuttle</v>
          </cell>
          <cell r="O5277">
            <v>5300</v>
          </cell>
        </row>
        <row r="5278">
          <cell r="A5278">
            <v>44545</v>
          </cell>
          <cell r="G5278" t="str">
            <v>shuttle</v>
          </cell>
          <cell r="O5278">
            <v>6050</v>
          </cell>
        </row>
        <row r="5279">
          <cell r="A5279">
            <v>44545</v>
          </cell>
          <cell r="G5279" t="str">
            <v>shuttle</v>
          </cell>
          <cell r="O5279">
            <v>6100</v>
          </cell>
        </row>
        <row r="5280">
          <cell r="A5280">
            <v>44545</v>
          </cell>
          <cell r="G5280" t="str">
            <v>shuttle</v>
          </cell>
          <cell r="O5280">
            <v>5950</v>
          </cell>
        </row>
        <row r="5281">
          <cell r="A5281">
            <v>44545</v>
          </cell>
          <cell r="G5281" t="str">
            <v>shuttle</v>
          </cell>
          <cell r="O5281">
            <v>5357.8</v>
          </cell>
        </row>
        <row r="5282">
          <cell r="A5282">
            <v>44545</v>
          </cell>
          <cell r="G5282" t="str">
            <v>shuttle</v>
          </cell>
          <cell r="O5282">
            <v>4954</v>
          </cell>
        </row>
        <row r="5283">
          <cell r="A5283">
            <v>44545</v>
          </cell>
          <cell r="G5283" t="str">
            <v>shuttle</v>
          </cell>
          <cell r="O5283">
            <v>5900.21</v>
          </cell>
        </row>
        <row r="5284">
          <cell r="A5284">
            <v>44576</v>
          </cell>
          <cell r="G5284" t="str">
            <v>unit</v>
          </cell>
          <cell r="O5284">
            <v>3861.98</v>
          </cell>
        </row>
        <row r="5285">
          <cell r="A5285">
            <v>44576</v>
          </cell>
          <cell r="G5285" t="str">
            <v>unit</v>
          </cell>
          <cell r="O5285">
            <v>3693.76</v>
          </cell>
        </row>
        <row r="5286">
          <cell r="A5286">
            <v>44576</v>
          </cell>
          <cell r="G5286" t="str">
            <v>unit</v>
          </cell>
          <cell r="O5286">
            <v>7473.6</v>
          </cell>
        </row>
        <row r="5287">
          <cell r="A5287">
            <v>44576</v>
          </cell>
          <cell r="G5287" t="str">
            <v>unit</v>
          </cell>
          <cell r="O5287">
            <v>4818.7</v>
          </cell>
        </row>
        <row r="5288">
          <cell r="A5288">
            <v>44576</v>
          </cell>
          <cell r="G5288" t="str">
            <v>unit</v>
          </cell>
          <cell r="O5288">
            <v>7176.72</v>
          </cell>
        </row>
        <row r="5289">
          <cell r="A5289">
            <v>44576</v>
          </cell>
          <cell r="G5289" t="str">
            <v>unit</v>
          </cell>
          <cell r="O5289">
            <v>5122.75</v>
          </cell>
        </row>
        <row r="5290">
          <cell r="A5290">
            <v>44576</v>
          </cell>
          <cell r="G5290" t="str">
            <v>unit</v>
          </cell>
          <cell r="O5290">
            <v>5568.81</v>
          </cell>
        </row>
        <row r="5291">
          <cell r="A5291">
            <v>44576</v>
          </cell>
          <cell r="G5291" t="str">
            <v>unit</v>
          </cell>
          <cell r="O5291">
            <v>4331.9799999999996</v>
          </cell>
        </row>
        <row r="5292">
          <cell r="A5292">
            <v>44576</v>
          </cell>
          <cell r="G5292" t="str">
            <v>unit</v>
          </cell>
          <cell r="O5292">
            <v>8130</v>
          </cell>
        </row>
        <row r="5293">
          <cell r="A5293">
            <v>44576</v>
          </cell>
          <cell r="G5293" t="str">
            <v>unit</v>
          </cell>
          <cell r="O5293">
            <v>2575.29</v>
          </cell>
        </row>
        <row r="5294">
          <cell r="A5294">
            <v>44576</v>
          </cell>
          <cell r="G5294" t="str">
            <v>unit</v>
          </cell>
          <cell r="O5294">
            <v>6227</v>
          </cell>
        </row>
        <row r="5295">
          <cell r="A5295">
            <v>44576</v>
          </cell>
          <cell r="G5295" t="str">
            <v>unit</v>
          </cell>
          <cell r="O5295">
            <v>5247</v>
          </cell>
        </row>
        <row r="5296">
          <cell r="A5296">
            <v>44576</v>
          </cell>
          <cell r="G5296" t="str">
            <v>unit</v>
          </cell>
          <cell r="O5296">
            <v>4206.58</v>
          </cell>
        </row>
        <row r="5297">
          <cell r="A5297">
            <v>44576</v>
          </cell>
          <cell r="G5297" t="str">
            <v>unit</v>
          </cell>
          <cell r="O5297">
            <v>6481.59</v>
          </cell>
        </row>
        <row r="5298">
          <cell r="A5298">
            <v>44576</v>
          </cell>
          <cell r="G5298" t="str">
            <v>unit</v>
          </cell>
          <cell r="O5298">
            <v>4075.3959999999997</v>
          </cell>
        </row>
        <row r="5299">
          <cell r="A5299">
            <v>44576</v>
          </cell>
          <cell r="G5299" t="str">
            <v>unit</v>
          </cell>
          <cell r="O5299">
            <v>6714</v>
          </cell>
        </row>
        <row r="5300">
          <cell r="A5300">
            <v>44576</v>
          </cell>
          <cell r="G5300" t="str">
            <v>unit</v>
          </cell>
          <cell r="O5300">
            <v>7422</v>
          </cell>
        </row>
        <row r="5301">
          <cell r="A5301">
            <v>44576</v>
          </cell>
          <cell r="G5301" t="str">
            <v>unit</v>
          </cell>
          <cell r="O5301">
            <v>5367</v>
          </cell>
        </row>
        <row r="5302">
          <cell r="A5302">
            <v>44576</v>
          </cell>
          <cell r="G5302" t="str">
            <v>unit</v>
          </cell>
          <cell r="O5302">
            <v>5076.9799999999996</v>
          </cell>
        </row>
        <row r="5303">
          <cell r="A5303">
            <v>44576</v>
          </cell>
          <cell r="G5303" t="str">
            <v>shuttle</v>
          </cell>
          <cell r="O5303">
            <v>4298.6000000000004</v>
          </cell>
        </row>
        <row r="5304">
          <cell r="A5304">
            <v>44576</v>
          </cell>
          <cell r="G5304" t="str">
            <v>shuttle</v>
          </cell>
          <cell r="O5304">
            <v>4493.2</v>
          </cell>
        </row>
        <row r="5305">
          <cell r="A5305">
            <v>44576</v>
          </cell>
          <cell r="G5305" t="str">
            <v>shuttle</v>
          </cell>
          <cell r="O5305">
            <v>6670</v>
          </cell>
        </row>
        <row r="5306">
          <cell r="A5306">
            <v>44576</v>
          </cell>
          <cell r="G5306" t="str">
            <v>shuttle</v>
          </cell>
          <cell r="O5306">
            <v>6033.4</v>
          </cell>
        </row>
        <row r="5307">
          <cell r="A5307">
            <v>44576</v>
          </cell>
          <cell r="G5307" t="str">
            <v>shuttle</v>
          </cell>
          <cell r="O5307">
            <v>5388.96</v>
          </cell>
        </row>
        <row r="5308">
          <cell r="A5308">
            <v>44576</v>
          </cell>
          <cell r="G5308" t="str">
            <v>shuttle</v>
          </cell>
          <cell r="O5308">
            <v>6539.67</v>
          </cell>
        </row>
        <row r="5309">
          <cell r="A5309">
            <v>44576</v>
          </cell>
          <cell r="G5309" t="str">
            <v>shuttle</v>
          </cell>
          <cell r="O5309">
            <v>5602.12</v>
          </cell>
        </row>
        <row r="5310">
          <cell r="A5310">
            <v>44576</v>
          </cell>
          <cell r="G5310" t="str">
            <v>shuttle</v>
          </cell>
          <cell r="O5310">
            <v>5543.4</v>
          </cell>
        </row>
        <row r="5311">
          <cell r="A5311">
            <v>44576</v>
          </cell>
          <cell r="G5311" t="str">
            <v>shuttle</v>
          </cell>
          <cell r="O5311">
            <v>4251.9799999999996</v>
          </cell>
        </row>
        <row r="5312">
          <cell r="A5312">
            <v>44576</v>
          </cell>
          <cell r="G5312" t="str">
            <v>shuttle</v>
          </cell>
          <cell r="O5312">
            <v>4198.5600000000004</v>
          </cell>
        </row>
        <row r="5313">
          <cell r="A5313">
            <v>44576</v>
          </cell>
          <cell r="G5313" t="str">
            <v>shuttle</v>
          </cell>
          <cell r="O5313">
            <v>4679.71</v>
          </cell>
        </row>
        <row r="5314">
          <cell r="A5314">
            <v>44576</v>
          </cell>
          <cell r="G5314" t="str">
            <v>shuttle</v>
          </cell>
          <cell r="O5314">
            <v>5600.32</v>
          </cell>
        </row>
        <row r="5315">
          <cell r="A5315">
            <v>44576</v>
          </cell>
          <cell r="G5315" t="str">
            <v>shuttle</v>
          </cell>
          <cell r="O5315">
            <v>5527.88</v>
          </cell>
        </row>
        <row r="5316">
          <cell r="A5316">
            <v>44576</v>
          </cell>
          <cell r="G5316" t="str">
            <v>shuttle</v>
          </cell>
          <cell r="O5316">
            <v>6253.4</v>
          </cell>
        </row>
        <row r="5317">
          <cell r="A5317">
            <v>44576</v>
          </cell>
          <cell r="G5317" t="str">
            <v>shuttle</v>
          </cell>
          <cell r="O5317">
            <v>6322.12</v>
          </cell>
        </row>
        <row r="5318">
          <cell r="A5318">
            <v>44576</v>
          </cell>
          <cell r="G5318" t="str">
            <v>shuttle</v>
          </cell>
          <cell r="O5318">
            <v>6130.84</v>
          </cell>
        </row>
        <row r="5319">
          <cell r="A5319">
            <v>44576</v>
          </cell>
          <cell r="G5319" t="str">
            <v>shuttle</v>
          </cell>
          <cell r="O5319">
            <v>5357.8</v>
          </cell>
        </row>
        <row r="5320">
          <cell r="A5320">
            <v>44576</v>
          </cell>
          <cell r="G5320" t="str">
            <v>shuttle</v>
          </cell>
          <cell r="O5320">
            <v>4954</v>
          </cell>
        </row>
        <row r="5321">
          <cell r="A5321">
            <v>44576</v>
          </cell>
          <cell r="G5321" t="str">
            <v>shuttle</v>
          </cell>
          <cell r="O5321">
            <v>5900.21</v>
          </cell>
        </row>
        <row r="5322">
          <cell r="A5322">
            <v>44607</v>
          </cell>
          <cell r="G5322" t="str">
            <v>unit</v>
          </cell>
          <cell r="O5322">
            <v>3851.86</v>
          </cell>
        </row>
        <row r="5323">
          <cell r="A5323">
            <v>44607</v>
          </cell>
          <cell r="G5323" t="str">
            <v>unit</v>
          </cell>
          <cell r="O5323">
            <v>3687.8</v>
          </cell>
        </row>
        <row r="5324">
          <cell r="A5324">
            <v>44607</v>
          </cell>
          <cell r="G5324" t="str">
            <v>unit</v>
          </cell>
          <cell r="O5324">
            <v>7443</v>
          </cell>
        </row>
        <row r="5325">
          <cell r="A5325">
            <v>44607</v>
          </cell>
          <cell r="G5325" t="str">
            <v>unit</v>
          </cell>
          <cell r="O5325">
            <v>4711.8999999999996</v>
          </cell>
        </row>
        <row r="5326">
          <cell r="A5326">
            <v>44607</v>
          </cell>
          <cell r="G5326" t="str">
            <v>unit</v>
          </cell>
          <cell r="O5326">
            <v>7151.6</v>
          </cell>
        </row>
        <row r="5327">
          <cell r="A5327">
            <v>44607</v>
          </cell>
          <cell r="G5327" t="str">
            <v>unit</v>
          </cell>
          <cell r="O5327">
            <v>5014.25</v>
          </cell>
        </row>
        <row r="5328">
          <cell r="A5328">
            <v>44607</v>
          </cell>
          <cell r="G5328" t="str">
            <v>unit</v>
          </cell>
          <cell r="O5328">
            <v>5541.67</v>
          </cell>
        </row>
        <row r="5329">
          <cell r="A5329">
            <v>44607</v>
          </cell>
          <cell r="G5329" t="str">
            <v>unit</v>
          </cell>
          <cell r="O5329">
            <v>4311.8599999999997</v>
          </cell>
        </row>
        <row r="5330">
          <cell r="A5330">
            <v>44607</v>
          </cell>
          <cell r="G5330" t="str">
            <v>unit</v>
          </cell>
          <cell r="O5330">
            <v>8130</v>
          </cell>
        </row>
        <row r="5331">
          <cell r="A5331">
            <v>44607</v>
          </cell>
          <cell r="G5331" t="str">
            <v>unit</v>
          </cell>
          <cell r="O5331">
            <v>2571.0300000000002</v>
          </cell>
        </row>
        <row r="5332">
          <cell r="A5332">
            <v>44607</v>
          </cell>
          <cell r="G5332" t="str">
            <v>unit</v>
          </cell>
          <cell r="O5332">
            <v>6227</v>
          </cell>
        </row>
        <row r="5333">
          <cell r="A5333">
            <v>44607</v>
          </cell>
          <cell r="G5333" t="str">
            <v>unit</v>
          </cell>
          <cell r="O5333">
            <v>5247</v>
          </cell>
        </row>
        <row r="5334">
          <cell r="A5334">
            <v>44607</v>
          </cell>
          <cell r="G5334" t="str">
            <v>unit</v>
          </cell>
          <cell r="O5334">
            <v>4194.0600000000004</v>
          </cell>
        </row>
        <row r="5335">
          <cell r="A5335">
            <v>44607</v>
          </cell>
          <cell r="G5335" t="str">
            <v>unit</v>
          </cell>
          <cell r="O5335">
            <v>6445.13</v>
          </cell>
        </row>
        <row r="5336">
          <cell r="A5336">
            <v>44607</v>
          </cell>
          <cell r="G5336" t="str">
            <v>unit</v>
          </cell>
          <cell r="O5336">
            <v>4044.748</v>
          </cell>
        </row>
        <row r="5337">
          <cell r="A5337">
            <v>44607</v>
          </cell>
          <cell r="G5337" t="str">
            <v>unit</v>
          </cell>
          <cell r="O5337">
            <v>6714</v>
          </cell>
        </row>
        <row r="5338">
          <cell r="A5338">
            <v>44607</v>
          </cell>
          <cell r="G5338" t="str">
            <v>unit</v>
          </cell>
          <cell r="O5338">
            <v>7422</v>
          </cell>
        </row>
        <row r="5339">
          <cell r="A5339">
            <v>44607</v>
          </cell>
          <cell r="G5339" t="str">
            <v>unit</v>
          </cell>
          <cell r="O5339">
            <v>5367</v>
          </cell>
        </row>
        <row r="5340">
          <cell r="A5340">
            <v>44607</v>
          </cell>
          <cell r="G5340" t="str">
            <v>unit</v>
          </cell>
          <cell r="O5340">
            <v>4976.8599999999997</v>
          </cell>
        </row>
        <row r="5341">
          <cell r="A5341">
            <v>44607</v>
          </cell>
          <cell r="G5341" t="str">
            <v>shuttle</v>
          </cell>
          <cell r="O5341">
            <v>4281</v>
          </cell>
        </row>
        <row r="5342">
          <cell r="A5342">
            <v>44607</v>
          </cell>
          <cell r="G5342" t="str">
            <v>shuttle</v>
          </cell>
          <cell r="O5342">
            <v>4479.5</v>
          </cell>
        </row>
        <row r="5343">
          <cell r="A5343">
            <v>44607</v>
          </cell>
          <cell r="G5343" t="str">
            <v>shuttle</v>
          </cell>
          <cell r="O5343">
            <v>6670</v>
          </cell>
        </row>
        <row r="5344">
          <cell r="A5344">
            <v>44607</v>
          </cell>
          <cell r="G5344" t="str">
            <v>shuttle</v>
          </cell>
          <cell r="O5344">
            <v>6003</v>
          </cell>
        </row>
        <row r="5345">
          <cell r="A5345">
            <v>44607</v>
          </cell>
          <cell r="G5345" t="str">
            <v>shuttle</v>
          </cell>
          <cell r="O5345">
            <v>5357.3</v>
          </cell>
        </row>
        <row r="5346">
          <cell r="A5346">
            <v>44607</v>
          </cell>
          <cell r="G5346" t="str">
            <v>shuttle</v>
          </cell>
          <cell r="O5346">
            <v>6507.69</v>
          </cell>
        </row>
        <row r="5347">
          <cell r="A5347">
            <v>44607</v>
          </cell>
          <cell r="G5347" t="str">
            <v>shuttle</v>
          </cell>
          <cell r="O5347">
            <v>5565.1</v>
          </cell>
        </row>
        <row r="5348">
          <cell r="A5348">
            <v>44607</v>
          </cell>
          <cell r="G5348" t="str">
            <v>shuttle</v>
          </cell>
          <cell r="O5348">
            <v>5509.5</v>
          </cell>
        </row>
        <row r="5349">
          <cell r="A5349">
            <v>44607</v>
          </cell>
          <cell r="G5349" t="str">
            <v>shuttle</v>
          </cell>
          <cell r="O5349">
            <v>4231.8599999999997</v>
          </cell>
        </row>
        <row r="5350">
          <cell r="A5350">
            <v>44607</v>
          </cell>
          <cell r="G5350" t="str">
            <v>shuttle</v>
          </cell>
          <cell r="O5350">
            <v>4178.8</v>
          </cell>
        </row>
        <row r="5351">
          <cell r="A5351">
            <v>44607</v>
          </cell>
          <cell r="G5351" t="str">
            <v>shuttle</v>
          </cell>
          <cell r="O5351">
            <v>4663.97</v>
          </cell>
        </row>
        <row r="5352">
          <cell r="A5352">
            <v>44607</v>
          </cell>
          <cell r="G5352" t="str">
            <v>shuttle</v>
          </cell>
          <cell r="O5352">
            <v>5563.6</v>
          </cell>
        </row>
        <row r="5353">
          <cell r="A5353">
            <v>44607</v>
          </cell>
          <cell r="G5353" t="str">
            <v>shuttle</v>
          </cell>
          <cell r="O5353">
            <v>5489.9</v>
          </cell>
        </row>
        <row r="5354">
          <cell r="A5354">
            <v>44607</v>
          </cell>
          <cell r="G5354" t="str">
            <v>shuttle</v>
          </cell>
          <cell r="O5354">
            <v>6219.5</v>
          </cell>
        </row>
        <row r="5355">
          <cell r="A5355">
            <v>44607</v>
          </cell>
          <cell r="G5355" t="str">
            <v>shuttle</v>
          </cell>
          <cell r="O5355">
            <v>6285.1</v>
          </cell>
        </row>
        <row r="5356">
          <cell r="A5356">
            <v>44607</v>
          </cell>
          <cell r="G5356" t="str">
            <v>shuttle</v>
          </cell>
          <cell r="O5356">
            <v>6100.7</v>
          </cell>
        </row>
        <row r="5357">
          <cell r="A5357">
            <v>44607</v>
          </cell>
          <cell r="G5357" t="str">
            <v>shuttle</v>
          </cell>
          <cell r="O5357">
            <v>5254.6</v>
          </cell>
        </row>
        <row r="5358">
          <cell r="A5358">
            <v>44607</v>
          </cell>
          <cell r="G5358" t="str">
            <v>shuttle</v>
          </cell>
          <cell r="O5358">
            <v>4954</v>
          </cell>
        </row>
        <row r="5359">
          <cell r="A5359">
            <v>44607</v>
          </cell>
          <cell r="G5359" t="str">
            <v>shuttle</v>
          </cell>
          <cell r="O5359">
            <v>5787.47</v>
          </cell>
        </row>
        <row r="5360">
          <cell r="A5360">
            <v>44635</v>
          </cell>
          <cell r="G5360" t="str">
            <v>unit</v>
          </cell>
          <cell r="O5360">
            <v>3861.98</v>
          </cell>
        </row>
        <row r="5361">
          <cell r="A5361">
            <v>44635</v>
          </cell>
          <cell r="G5361" t="str">
            <v>unit</v>
          </cell>
          <cell r="O5361">
            <v>3693.76</v>
          </cell>
        </row>
        <row r="5362">
          <cell r="A5362">
            <v>44635</v>
          </cell>
          <cell r="G5362" t="str">
            <v>unit</v>
          </cell>
          <cell r="O5362">
            <v>7473.6</v>
          </cell>
        </row>
        <row r="5363">
          <cell r="A5363">
            <v>44635</v>
          </cell>
          <cell r="G5363" t="str">
            <v>unit</v>
          </cell>
          <cell r="O5363">
            <v>4729.7</v>
          </cell>
        </row>
        <row r="5364">
          <cell r="A5364">
            <v>44635</v>
          </cell>
          <cell r="G5364" t="str">
            <v>unit</v>
          </cell>
          <cell r="O5364">
            <v>7176.72</v>
          </cell>
        </row>
        <row r="5365">
          <cell r="A5365">
            <v>44635</v>
          </cell>
          <cell r="G5365" t="str">
            <v>unit</v>
          </cell>
          <cell r="O5365">
            <v>5033.75</v>
          </cell>
        </row>
        <row r="5366">
          <cell r="A5366">
            <v>44635</v>
          </cell>
          <cell r="G5366" t="str">
            <v>unit</v>
          </cell>
          <cell r="O5366">
            <v>5568.81</v>
          </cell>
        </row>
        <row r="5367">
          <cell r="A5367">
            <v>44635</v>
          </cell>
          <cell r="G5367" t="str">
            <v>unit</v>
          </cell>
          <cell r="O5367">
            <v>4331.9799999999996</v>
          </cell>
        </row>
        <row r="5368">
          <cell r="A5368">
            <v>44635</v>
          </cell>
          <cell r="G5368" t="str">
            <v>unit</v>
          </cell>
          <cell r="O5368">
            <v>8130</v>
          </cell>
        </row>
        <row r="5369">
          <cell r="A5369">
            <v>44635</v>
          </cell>
          <cell r="G5369" t="str">
            <v>unit</v>
          </cell>
          <cell r="O5369">
            <v>2575.29</v>
          </cell>
        </row>
        <row r="5370">
          <cell r="A5370">
            <v>44635</v>
          </cell>
          <cell r="G5370" t="str">
            <v>unit</v>
          </cell>
          <cell r="O5370">
            <v>6227</v>
          </cell>
        </row>
        <row r="5371">
          <cell r="A5371">
            <v>44635</v>
          </cell>
          <cell r="G5371" t="str">
            <v>unit</v>
          </cell>
          <cell r="O5371">
            <v>5247</v>
          </cell>
        </row>
        <row r="5372">
          <cell r="A5372">
            <v>44635</v>
          </cell>
          <cell r="G5372" t="str">
            <v>unit</v>
          </cell>
          <cell r="O5372">
            <v>4206.58</v>
          </cell>
        </row>
        <row r="5373">
          <cell r="A5373">
            <v>44635</v>
          </cell>
          <cell r="G5373" t="str">
            <v>unit</v>
          </cell>
          <cell r="O5373">
            <v>6481.59</v>
          </cell>
        </row>
        <row r="5374">
          <cell r="A5374">
            <v>44635</v>
          </cell>
          <cell r="G5374" t="str">
            <v>unit</v>
          </cell>
          <cell r="O5374">
            <v>4103.49</v>
          </cell>
        </row>
        <row r="5375">
          <cell r="A5375">
            <v>44635</v>
          </cell>
          <cell r="G5375" t="str">
            <v>unit</v>
          </cell>
          <cell r="O5375">
            <v>6714</v>
          </cell>
        </row>
        <row r="5376">
          <cell r="A5376">
            <v>44635</v>
          </cell>
          <cell r="G5376" t="str">
            <v>unit</v>
          </cell>
          <cell r="O5376">
            <v>7422</v>
          </cell>
        </row>
        <row r="5377">
          <cell r="A5377">
            <v>44635</v>
          </cell>
          <cell r="G5377" t="str">
            <v>unit</v>
          </cell>
          <cell r="O5377">
            <v>5367</v>
          </cell>
        </row>
        <row r="5378">
          <cell r="A5378">
            <v>44635</v>
          </cell>
          <cell r="G5378" t="str">
            <v>unit</v>
          </cell>
          <cell r="O5378">
            <v>4996.9799999999996</v>
          </cell>
        </row>
        <row r="5379">
          <cell r="A5379">
            <v>44635</v>
          </cell>
          <cell r="G5379" t="str">
            <v>shuttle</v>
          </cell>
          <cell r="O5379">
            <v>4298.6000000000004</v>
          </cell>
        </row>
        <row r="5380">
          <cell r="A5380">
            <v>44635</v>
          </cell>
          <cell r="G5380" t="str">
            <v>shuttle</v>
          </cell>
          <cell r="O5380">
            <v>4493.2</v>
          </cell>
        </row>
        <row r="5381">
          <cell r="A5381">
            <v>44635</v>
          </cell>
          <cell r="G5381" t="str">
            <v>shuttle</v>
          </cell>
          <cell r="O5381">
            <v>6670</v>
          </cell>
        </row>
        <row r="5382">
          <cell r="A5382">
            <v>44635</v>
          </cell>
          <cell r="G5382" t="str">
            <v>shuttle</v>
          </cell>
          <cell r="O5382">
            <v>6033.4</v>
          </cell>
        </row>
        <row r="5383">
          <cell r="A5383">
            <v>44635</v>
          </cell>
          <cell r="G5383" t="str">
            <v>shuttle</v>
          </cell>
          <cell r="O5383">
            <v>5388.96</v>
          </cell>
        </row>
        <row r="5384">
          <cell r="A5384">
            <v>44635</v>
          </cell>
          <cell r="G5384" t="str">
            <v>shuttle</v>
          </cell>
          <cell r="O5384">
            <v>6450.67</v>
          </cell>
        </row>
        <row r="5385">
          <cell r="A5385">
            <v>44635</v>
          </cell>
          <cell r="G5385" t="str">
            <v>shuttle</v>
          </cell>
          <cell r="O5385">
            <v>5602.12</v>
          </cell>
        </row>
        <row r="5386">
          <cell r="A5386">
            <v>44635</v>
          </cell>
          <cell r="G5386" t="str">
            <v>shuttle</v>
          </cell>
          <cell r="O5386">
            <v>5543.4</v>
          </cell>
        </row>
        <row r="5387">
          <cell r="A5387">
            <v>44635</v>
          </cell>
          <cell r="G5387" t="str">
            <v>shuttle</v>
          </cell>
          <cell r="O5387">
            <v>4251.9799999999996</v>
          </cell>
        </row>
        <row r="5388">
          <cell r="A5388">
            <v>44635</v>
          </cell>
          <cell r="G5388" t="str">
            <v>shuttle</v>
          </cell>
          <cell r="O5388">
            <v>4198.5600000000004</v>
          </cell>
        </row>
        <row r="5389">
          <cell r="A5389">
            <v>44635</v>
          </cell>
          <cell r="G5389" t="str">
            <v>shuttle</v>
          </cell>
          <cell r="O5389">
            <v>4679.71</v>
          </cell>
        </row>
        <row r="5390">
          <cell r="A5390">
            <v>44635</v>
          </cell>
          <cell r="G5390" t="str">
            <v>shuttle</v>
          </cell>
          <cell r="O5390">
            <v>5600.32</v>
          </cell>
        </row>
        <row r="5391">
          <cell r="A5391">
            <v>44635</v>
          </cell>
          <cell r="G5391" t="str">
            <v>shuttle</v>
          </cell>
          <cell r="O5391">
            <v>5527.88</v>
          </cell>
        </row>
        <row r="5392">
          <cell r="A5392">
            <v>44635</v>
          </cell>
          <cell r="G5392" t="str">
            <v>shuttle</v>
          </cell>
          <cell r="O5392">
            <v>6253.4</v>
          </cell>
        </row>
        <row r="5393">
          <cell r="A5393">
            <v>44635</v>
          </cell>
          <cell r="G5393" t="str">
            <v>shuttle</v>
          </cell>
          <cell r="O5393">
            <v>6322.12</v>
          </cell>
        </row>
        <row r="5394">
          <cell r="A5394">
            <v>44635</v>
          </cell>
          <cell r="G5394" t="str">
            <v>shuttle</v>
          </cell>
          <cell r="O5394">
            <v>6130.84</v>
          </cell>
        </row>
        <row r="5395">
          <cell r="A5395">
            <v>44635</v>
          </cell>
          <cell r="G5395" t="str">
            <v>shuttle</v>
          </cell>
          <cell r="O5395">
            <v>5277.8</v>
          </cell>
        </row>
        <row r="5396">
          <cell r="A5396">
            <v>44635</v>
          </cell>
          <cell r="G5396" t="str">
            <v>shuttle</v>
          </cell>
          <cell r="O5396">
            <v>4954</v>
          </cell>
        </row>
        <row r="5397">
          <cell r="A5397">
            <v>44635</v>
          </cell>
          <cell r="G5397" t="str">
            <v>shuttle</v>
          </cell>
          <cell r="O5397">
            <v>5820.21</v>
          </cell>
        </row>
        <row r="5398">
          <cell r="A5398">
            <v>44666</v>
          </cell>
          <cell r="G5398" t="str">
            <v>unit</v>
          </cell>
          <cell r="O5398">
            <v>3892.34</v>
          </cell>
        </row>
        <row r="5399">
          <cell r="A5399">
            <v>44666</v>
          </cell>
          <cell r="G5399" t="str">
            <v>unit</v>
          </cell>
          <cell r="O5399">
            <v>3717.6</v>
          </cell>
        </row>
        <row r="5400">
          <cell r="A5400">
            <v>44666</v>
          </cell>
          <cell r="G5400" t="str">
            <v>unit</v>
          </cell>
          <cell r="O5400">
            <v>7596</v>
          </cell>
        </row>
        <row r="5401">
          <cell r="A5401">
            <v>44666</v>
          </cell>
          <cell r="G5401" t="str">
            <v>unit</v>
          </cell>
          <cell r="O5401">
            <v>4783.1000000000004</v>
          </cell>
        </row>
        <row r="5402">
          <cell r="A5402">
            <v>44666</v>
          </cell>
          <cell r="G5402" t="str">
            <v>unit</v>
          </cell>
          <cell r="O5402">
            <v>7277.2</v>
          </cell>
        </row>
        <row r="5403">
          <cell r="A5403">
            <v>44666</v>
          </cell>
          <cell r="G5403" t="str">
            <v>unit</v>
          </cell>
          <cell r="O5403">
            <v>5092.25</v>
          </cell>
        </row>
        <row r="5404">
          <cell r="A5404">
            <v>44666</v>
          </cell>
          <cell r="G5404" t="str">
            <v>unit</v>
          </cell>
          <cell r="O5404">
            <v>5650.23</v>
          </cell>
        </row>
        <row r="5405">
          <cell r="A5405">
            <v>44666</v>
          </cell>
          <cell r="G5405" t="str">
            <v>unit</v>
          </cell>
          <cell r="O5405">
            <v>4392.34</v>
          </cell>
        </row>
        <row r="5406">
          <cell r="A5406">
            <v>44666</v>
          </cell>
          <cell r="G5406" t="str">
            <v>unit</v>
          </cell>
          <cell r="O5406">
            <v>8130</v>
          </cell>
        </row>
        <row r="5407">
          <cell r="A5407">
            <v>44666</v>
          </cell>
          <cell r="G5407" t="str">
            <v>unit</v>
          </cell>
          <cell r="O5407">
            <v>2588.0700000000002</v>
          </cell>
        </row>
        <row r="5408">
          <cell r="A5408">
            <v>44666</v>
          </cell>
          <cell r="G5408" t="str">
            <v>unit</v>
          </cell>
          <cell r="O5408">
            <v>6227</v>
          </cell>
        </row>
        <row r="5409">
          <cell r="A5409">
            <v>44666</v>
          </cell>
          <cell r="G5409" t="str">
            <v>unit</v>
          </cell>
          <cell r="O5409">
            <v>5247</v>
          </cell>
        </row>
        <row r="5410">
          <cell r="A5410">
            <v>44666</v>
          </cell>
          <cell r="G5410" t="str">
            <v>unit</v>
          </cell>
          <cell r="O5410">
            <v>4244.1400000000003</v>
          </cell>
        </row>
        <row r="5411">
          <cell r="A5411">
            <v>44666</v>
          </cell>
          <cell r="G5411" t="str">
            <v>unit</v>
          </cell>
          <cell r="O5411">
            <v>6590.97</v>
          </cell>
        </row>
        <row r="5412">
          <cell r="A5412">
            <v>44666</v>
          </cell>
          <cell r="G5412" t="str">
            <v>unit</v>
          </cell>
          <cell r="O5412">
            <v>4211.3964999999998</v>
          </cell>
        </row>
        <row r="5413">
          <cell r="A5413">
            <v>44666</v>
          </cell>
          <cell r="G5413" t="str">
            <v>unit</v>
          </cell>
          <cell r="O5413">
            <v>6714</v>
          </cell>
        </row>
        <row r="5414">
          <cell r="A5414">
            <v>44666</v>
          </cell>
          <cell r="G5414" t="str">
            <v>unit</v>
          </cell>
          <cell r="O5414">
            <v>7422</v>
          </cell>
        </row>
        <row r="5415">
          <cell r="A5415">
            <v>44666</v>
          </cell>
          <cell r="G5415" t="str">
            <v>unit</v>
          </cell>
          <cell r="O5415">
            <v>5367</v>
          </cell>
        </row>
        <row r="5416">
          <cell r="A5416">
            <v>44666</v>
          </cell>
          <cell r="G5416" t="str">
            <v>unit</v>
          </cell>
          <cell r="O5416">
            <v>5057.34</v>
          </cell>
        </row>
        <row r="5417">
          <cell r="A5417">
            <v>44666</v>
          </cell>
          <cell r="G5417" t="str">
            <v>shuttle</v>
          </cell>
          <cell r="O5417">
            <v>4369</v>
          </cell>
        </row>
        <row r="5418">
          <cell r="A5418">
            <v>44666</v>
          </cell>
          <cell r="G5418" t="str">
            <v>shuttle</v>
          </cell>
          <cell r="O5418">
            <v>4548</v>
          </cell>
        </row>
        <row r="5419">
          <cell r="A5419">
            <v>44666</v>
          </cell>
          <cell r="G5419" t="str">
            <v>shuttle</v>
          </cell>
          <cell r="O5419">
            <v>6670</v>
          </cell>
        </row>
        <row r="5420">
          <cell r="A5420">
            <v>44666</v>
          </cell>
          <cell r="G5420" t="str">
            <v>shuttle</v>
          </cell>
          <cell r="O5420">
            <v>6155</v>
          </cell>
        </row>
        <row r="5421">
          <cell r="A5421">
            <v>44666</v>
          </cell>
          <cell r="G5421" t="str">
            <v>shuttle</v>
          </cell>
          <cell r="O5421">
            <v>5515.6</v>
          </cell>
        </row>
        <row r="5422">
          <cell r="A5422">
            <v>44666</v>
          </cell>
          <cell r="G5422" t="str">
            <v>shuttle</v>
          </cell>
          <cell r="O5422">
            <v>6546.61</v>
          </cell>
        </row>
        <row r="5423">
          <cell r="A5423">
            <v>44666</v>
          </cell>
          <cell r="G5423" t="str">
            <v>shuttle</v>
          </cell>
          <cell r="O5423">
            <v>5750.2</v>
          </cell>
        </row>
        <row r="5424">
          <cell r="A5424">
            <v>44666</v>
          </cell>
          <cell r="G5424" t="str">
            <v>shuttle</v>
          </cell>
          <cell r="O5424">
            <v>5679</v>
          </cell>
        </row>
        <row r="5425">
          <cell r="A5425">
            <v>44666</v>
          </cell>
          <cell r="G5425" t="str">
            <v>shuttle</v>
          </cell>
          <cell r="O5425">
            <v>4312.34</v>
          </cell>
        </row>
        <row r="5426">
          <cell r="A5426">
            <v>44666</v>
          </cell>
          <cell r="G5426" t="str">
            <v>shuttle</v>
          </cell>
          <cell r="O5426">
            <v>4277.6000000000004</v>
          </cell>
        </row>
        <row r="5427">
          <cell r="A5427">
            <v>44666</v>
          </cell>
          <cell r="G5427" t="str">
            <v>shuttle</v>
          </cell>
          <cell r="O5427">
            <v>4726.93</v>
          </cell>
        </row>
        <row r="5428">
          <cell r="A5428">
            <v>44666</v>
          </cell>
          <cell r="G5428" t="str">
            <v>shuttle</v>
          </cell>
          <cell r="O5428">
            <v>5747.2</v>
          </cell>
        </row>
        <row r="5429">
          <cell r="A5429">
            <v>44666</v>
          </cell>
          <cell r="G5429" t="str">
            <v>shuttle</v>
          </cell>
          <cell r="O5429">
            <v>5679.8</v>
          </cell>
        </row>
        <row r="5430">
          <cell r="A5430">
            <v>44666</v>
          </cell>
          <cell r="G5430" t="str">
            <v>shuttle</v>
          </cell>
          <cell r="O5430">
            <v>6389</v>
          </cell>
        </row>
        <row r="5431">
          <cell r="A5431">
            <v>44666</v>
          </cell>
          <cell r="G5431" t="str">
            <v>shuttle</v>
          </cell>
          <cell r="O5431">
            <v>6470.2</v>
          </cell>
        </row>
        <row r="5432">
          <cell r="A5432">
            <v>44666</v>
          </cell>
          <cell r="G5432" t="str">
            <v>shuttle</v>
          </cell>
          <cell r="O5432">
            <v>6251.4</v>
          </cell>
        </row>
        <row r="5433">
          <cell r="A5433">
            <v>44666</v>
          </cell>
          <cell r="G5433" t="str">
            <v>shuttle</v>
          </cell>
          <cell r="O5433">
            <v>5347.4</v>
          </cell>
        </row>
        <row r="5434">
          <cell r="A5434">
            <v>44666</v>
          </cell>
          <cell r="G5434" t="str">
            <v>shuttle</v>
          </cell>
          <cell r="O5434">
            <v>4954</v>
          </cell>
        </row>
        <row r="5435">
          <cell r="A5435">
            <v>44666</v>
          </cell>
          <cell r="G5435" t="str">
            <v>shuttle</v>
          </cell>
          <cell r="O5435">
            <v>5918.43</v>
          </cell>
        </row>
        <row r="5436">
          <cell r="A5436">
            <v>44696</v>
          </cell>
          <cell r="G5436" t="str">
            <v>unit</v>
          </cell>
          <cell r="O5436">
            <v>4003.66</v>
          </cell>
        </row>
        <row r="5437">
          <cell r="A5437">
            <v>44696</v>
          </cell>
          <cell r="G5437" t="str">
            <v>unit</v>
          </cell>
          <cell r="O5437">
            <v>3798.06</v>
          </cell>
        </row>
        <row r="5438">
          <cell r="A5438">
            <v>44696</v>
          </cell>
          <cell r="G5438" t="str">
            <v>unit</v>
          </cell>
          <cell r="O5438">
            <v>8009.1</v>
          </cell>
        </row>
        <row r="5439">
          <cell r="A5439">
            <v>44696</v>
          </cell>
          <cell r="G5439" t="str">
            <v>unit</v>
          </cell>
          <cell r="O5439">
            <v>4978.8999999999996</v>
          </cell>
        </row>
        <row r="5440">
          <cell r="A5440">
            <v>44696</v>
          </cell>
          <cell r="G5440" t="str">
            <v>unit</v>
          </cell>
          <cell r="O5440">
            <v>7616.32</v>
          </cell>
        </row>
        <row r="5441">
          <cell r="A5441">
            <v>44696</v>
          </cell>
          <cell r="G5441" t="str">
            <v>unit</v>
          </cell>
          <cell r="O5441">
            <v>5306.75</v>
          </cell>
        </row>
        <row r="5442">
          <cell r="A5442">
            <v>44696</v>
          </cell>
          <cell r="G5442" t="str">
            <v>unit</v>
          </cell>
          <cell r="O5442">
            <v>5948.77</v>
          </cell>
        </row>
        <row r="5443">
          <cell r="A5443">
            <v>44696</v>
          </cell>
          <cell r="G5443" t="str">
            <v>unit</v>
          </cell>
          <cell r="O5443">
            <v>4613.66</v>
          </cell>
        </row>
        <row r="5444">
          <cell r="A5444">
            <v>44696</v>
          </cell>
          <cell r="G5444" t="str">
            <v>unit</v>
          </cell>
          <cell r="O5444">
            <v>8130</v>
          </cell>
        </row>
        <row r="5445">
          <cell r="A5445">
            <v>44696</v>
          </cell>
          <cell r="G5445" t="str">
            <v>unit</v>
          </cell>
          <cell r="O5445">
            <v>2634.93</v>
          </cell>
        </row>
        <row r="5446">
          <cell r="A5446">
            <v>44696</v>
          </cell>
          <cell r="G5446" t="str">
            <v>unit</v>
          </cell>
          <cell r="O5446">
            <v>6227</v>
          </cell>
        </row>
        <row r="5447">
          <cell r="A5447">
            <v>44696</v>
          </cell>
          <cell r="G5447" t="str">
            <v>unit</v>
          </cell>
          <cell r="O5447">
            <v>5247</v>
          </cell>
        </row>
        <row r="5448">
          <cell r="A5448">
            <v>44696</v>
          </cell>
          <cell r="G5448" t="str">
            <v>unit</v>
          </cell>
          <cell r="O5448">
            <v>4381.8599999999997</v>
          </cell>
        </row>
        <row r="5449">
          <cell r="A5449">
            <v>44696</v>
          </cell>
          <cell r="G5449" t="str">
            <v>unit</v>
          </cell>
          <cell r="O5449">
            <v>6992.03</v>
          </cell>
        </row>
        <row r="5450">
          <cell r="A5450">
            <v>44696</v>
          </cell>
          <cell r="G5450" t="str">
            <v>unit</v>
          </cell>
          <cell r="O5450">
            <v>5368.3180000000002</v>
          </cell>
        </row>
        <row r="5451">
          <cell r="A5451">
            <v>44696</v>
          </cell>
          <cell r="G5451" t="str">
            <v>unit</v>
          </cell>
          <cell r="O5451">
            <v>6714</v>
          </cell>
        </row>
        <row r="5452">
          <cell r="A5452">
            <v>44696</v>
          </cell>
          <cell r="G5452" t="str">
            <v>unit</v>
          </cell>
          <cell r="O5452">
            <v>7422</v>
          </cell>
        </row>
        <row r="5453">
          <cell r="A5453">
            <v>44696</v>
          </cell>
          <cell r="G5453" t="str">
            <v>unit</v>
          </cell>
          <cell r="O5453">
            <v>5367</v>
          </cell>
        </row>
        <row r="5454">
          <cell r="A5454">
            <v>44696</v>
          </cell>
          <cell r="G5454" t="str">
            <v>unit</v>
          </cell>
          <cell r="O5454">
            <v>5278.66</v>
          </cell>
        </row>
        <row r="5455">
          <cell r="A5455">
            <v>44696</v>
          </cell>
          <cell r="G5455" t="str">
            <v>shuttle</v>
          </cell>
          <cell r="O5455">
            <v>4606.6000000000004</v>
          </cell>
        </row>
        <row r="5456">
          <cell r="A5456">
            <v>44696</v>
          </cell>
          <cell r="G5456" t="str">
            <v>shuttle</v>
          </cell>
          <cell r="O5456">
            <v>4732.95</v>
          </cell>
        </row>
        <row r="5457">
          <cell r="A5457">
            <v>44696</v>
          </cell>
          <cell r="G5457" t="str">
            <v>shuttle</v>
          </cell>
          <cell r="O5457">
            <v>6670</v>
          </cell>
        </row>
        <row r="5458">
          <cell r="A5458">
            <v>44696</v>
          </cell>
          <cell r="G5458" t="str">
            <v>shuttle</v>
          </cell>
          <cell r="O5458">
            <v>6565.4</v>
          </cell>
        </row>
        <row r="5459">
          <cell r="A5459">
            <v>44696</v>
          </cell>
          <cell r="G5459" t="str">
            <v>shuttle</v>
          </cell>
          <cell r="O5459">
            <v>5943.01</v>
          </cell>
        </row>
        <row r="5460">
          <cell r="A5460">
            <v>44696</v>
          </cell>
          <cell r="G5460" t="str">
            <v>shuttle</v>
          </cell>
          <cell r="O5460">
            <v>6898.39</v>
          </cell>
        </row>
        <row r="5461">
          <cell r="A5461">
            <v>44696</v>
          </cell>
          <cell r="G5461" t="str">
            <v>shuttle</v>
          </cell>
          <cell r="O5461">
            <v>6249.97</v>
          </cell>
        </row>
        <row r="5462">
          <cell r="A5462">
            <v>44696</v>
          </cell>
          <cell r="G5462" t="str">
            <v>shuttle</v>
          </cell>
          <cell r="O5462">
            <v>6136.65</v>
          </cell>
        </row>
        <row r="5463">
          <cell r="A5463">
            <v>44696</v>
          </cell>
          <cell r="G5463" t="str">
            <v>shuttle</v>
          </cell>
          <cell r="O5463">
            <v>4533.66</v>
          </cell>
        </row>
        <row r="5464">
          <cell r="A5464">
            <v>44696</v>
          </cell>
          <cell r="G5464" t="str">
            <v>shuttle</v>
          </cell>
          <cell r="O5464">
            <v>4544.3599999999997</v>
          </cell>
        </row>
        <row r="5465">
          <cell r="A5465">
            <v>44696</v>
          </cell>
          <cell r="G5465" t="str">
            <v>shuttle</v>
          </cell>
          <cell r="O5465">
            <v>4900.07</v>
          </cell>
        </row>
        <row r="5466">
          <cell r="A5466">
            <v>44696</v>
          </cell>
          <cell r="G5466" t="str">
            <v>shuttle</v>
          </cell>
          <cell r="O5466">
            <v>6242.92</v>
          </cell>
        </row>
        <row r="5467">
          <cell r="A5467">
            <v>44696</v>
          </cell>
          <cell r="G5467" t="str">
            <v>shuttle</v>
          </cell>
          <cell r="O5467">
            <v>6192.53</v>
          </cell>
        </row>
        <row r="5468">
          <cell r="A5468">
            <v>44696</v>
          </cell>
          <cell r="G5468" t="str">
            <v>shuttle</v>
          </cell>
          <cell r="O5468">
            <v>6846.65</v>
          </cell>
        </row>
        <row r="5469">
          <cell r="A5469">
            <v>44696</v>
          </cell>
          <cell r="G5469" t="str">
            <v>shuttle</v>
          </cell>
          <cell r="O5469">
            <v>6969.97</v>
          </cell>
        </row>
        <row r="5470">
          <cell r="A5470">
            <v>44696</v>
          </cell>
          <cell r="G5470" t="str">
            <v>shuttle</v>
          </cell>
          <cell r="O5470">
            <v>6658.29</v>
          </cell>
        </row>
        <row r="5471">
          <cell r="A5471">
            <v>44696</v>
          </cell>
          <cell r="G5471" t="str">
            <v>shuttle</v>
          </cell>
          <cell r="O5471">
            <v>5602.6</v>
          </cell>
        </row>
        <row r="5472">
          <cell r="A5472">
            <v>44696</v>
          </cell>
          <cell r="G5472" t="str">
            <v>shuttle</v>
          </cell>
          <cell r="O5472">
            <v>4954</v>
          </cell>
        </row>
        <row r="5473">
          <cell r="A5473">
            <v>44696</v>
          </cell>
          <cell r="G5473" t="str">
            <v>shuttle</v>
          </cell>
          <cell r="O5473">
            <v>6278.57</v>
          </cell>
        </row>
        <row r="5474">
          <cell r="A5474">
            <v>44727</v>
          </cell>
          <cell r="G5474" t="str">
            <v>unit</v>
          </cell>
          <cell r="O5474">
            <v>4178.66</v>
          </cell>
        </row>
        <row r="5475">
          <cell r="A5475">
            <v>44727</v>
          </cell>
          <cell r="G5475" t="str">
            <v>unit</v>
          </cell>
          <cell r="O5475">
            <v>3798.06</v>
          </cell>
        </row>
        <row r="5476">
          <cell r="A5476">
            <v>44727</v>
          </cell>
          <cell r="G5476" t="str">
            <v>unit</v>
          </cell>
          <cell r="O5476">
            <v>8209.1</v>
          </cell>
        </row>
        <row r="5477">
          <cell r="A5477">
            <v>44727</v>
          </cell>
          <cell r="G5477" t="str">
            <v>unit</v>
          </cell>
          <cell r="O5477">
            <v>5142.8999999999996</v>
          </cell>
        </row>
        <row r="5478">
          <cell r="A5478">
            <v>44727</v>
          </cell>
          <cell r="G5478" t="str">
            <v>unit</v>
          </cell>
          <cell r="O5478">
            <v>7816.32</v>
          </cell>
        </row>
        <row r="5479">
          <cell r="A5479">
            <v>44727</v>
          </cell>
          <cell r="G5479" t="str">
            <v>unit</v>
          </cell>
          <cell r="O5479">
            <v>5444.75</v>
          </cell>
        </row>
        <row r="5480">
          <cell r="A5480">
            <v>44727</v>
          </cell>
          <cell r="G5480" t="str">
            <v>unit</v>
          </cell>
          <cell r="O5480">
            <v>5948.77</v>
          </cell>
        </row>
        <row r="5481">
          <cell r="A5481">
            <v>44727</v>
          </cell>
          <cell r="G5481" t="str">
            <v>unit</v>
          </cell>
          <cell r="O5481">
            <v>4613.66</v>
          </cell>
        </row>
        <row r="5482">
          <cell r="A5482">
            <v>44727</v>
          </cell>
          <cell r="G5482" t="str">
            <v>unit</v>
          </cell>
          <cell r="O5482">
            <v>8130</v>
          </cell>
        </row>
        <row r="5483">
          <cell r="A5483">
            <v>44727</v>
          </cell>
          <cell r="G5483" t="str">
            <v>unit</v>
          </cell>
          <cell r="O5483">
            <v>2634.93</v>
          </cell>
        </row>
        <row r="5484">
          <cell r="A5484">
            <v>44727</v>
          </cell>
          <cell r="G5484" t="str">
            <v>unit</v>
          </cell>
          <cell r="O5484">
            <v>6227</v>
          </cell>
        </row>
        <row r="5485">
          <cell r="A5485">
            <v>44727</v>
          </cell>
          <cell r="G5485" t="str">
            <v>unit</v>
          </cell>
          <cell r="O5485">
            <v>5247</v>
          </cell>
        </row>
        <row r="5486">
          <cell r="A5486">
            <v>44727</v>
          </cell>
          <cell r="G5486" t="str">
            <v>unit</v>
          </cell>
          <cell r="O5486">
            <v>4381.8599999999997</v>
          </cell>
        </row>
        <row r="5487">
          <cell r="A5487">
            <v>44727</v>
          </cell>
          <cell r="G5487" t="str">
            <v>unit</v>
          </cell>
          <cell r="O5487">
            <v>6992.03</v>
          </cell>
        </row>
        <row r="5488">
          <cell r="A5488">
            <v>44727</v>
          </cell>
          <cell r="G5488" t="str">
            <v>unit</v>
          </cell>
          <cell r="O5488">
            <v>5368.3180000000002</v>
          </cell>
        </row>
        <row r="5489">
          <cell r="A5489">
            <v>44727</v>
          </cell>
          <cell r="G5489" t="str">
            <v>unit</v>
          </cell>
          <cell r="O5489">
            <v>6714</v>
          </cell>
        </row>
        <row r="5490">
          <cell r="A5490">
            <v>44727</v>
          </cell>
          <cell r="G5490" t="str">
            <v>unit</v>
          </cell>
          <cell r="O5490">
            <v>7422</v>
          </cell>
        </row>
        <row r="5491">
          <cell r="A5491">
            <v>44727</v>
          </cell>
          <cell r="G5491" t="str">
            <v>unit</v>
          </cell>
          <cell r="O5491">
            <v>5367</v>
          </cell>
        </row>
        <row r="5492">
          <cell r="A5492">
            <v>44727</v>
          </cell>
          <cell r="G5492" t="str">
            <v>unit</v>
          </cell>
          <cell r="O5492">
            <v>5278.66</v>
          </cell>
        </row>
        <row r="5493">
          <cell r="A5493">
            <v>44727</v>
          </cell>
          <cell r="G5493" t="str">
            <v>shuttle</v>
          </cell>
          <cell r="O5493">
            <v>4606.6000000000004</v>
          </cell>
        </row>
        <row r="5494">
          <cell r="A5494">
            <v>44727</v>
          </cell>
          <cell r="G5494" t="str">
            <v>shuttle</v>
          </cell>
          <cell r="O5494">
            <v>4932.95</v>
          </cell>
        </row>
        <row r="5495">
          <cell r="A5495">
            <v>44727</v>
          </cell>
          <cell r="G5495" t="str">
            <v>shuttle</v>
          </cell>
          <cell r="O5495">
            <v>6670</v>
          </cell>
        </row>
        <row r="5496">
          <cell r="A5496">
            <v>44727</v>
          </cell>
          <cell r="G5496" t="str">
            <v>shuttle</v>
          </cell>
          <cell r="O5496">
            <v>6565.4</v>
          </cell>
        </row>
        <row r="5497">
          <cell r="A5497">
            <v>44727</v>
          </cell>
          <cell r="G5497" t="str">
            <v>shuttle</v>
          </cell>
          <cell r="O5497">
            <v>5943.01</v>
          </cell>
        </row>
        <row r="5498">
          <cell r="A5498">
            <v>44727</v>
          </cell>
          <cell r="G5498" t="str">
            <v>shuttle</v>
          </cell>
          <cell r="O5498">
            <v>6898.39</v>
          </cell>
        </row>
        <row r="5499">
          <cell r="A5499">
            <v>44727</v>
          </cell>
          <cell r="G5499" t="str">
            <v>shuttle</v>
          </cell>
          <cell r="O5499">
            <v>6249.97</v>
          </cell>
        </row>
        <row r="5500">
          <cell r="A5500">
            <v>44727</v>
          </cell>
          <cell r="G5500" t="str">
            <v>shuttle</v>
          </cell>
          <cell r="O5500">
            <v>6136.65</v>
          </cell>
        </row>
        <row r="5501">
          <cell r="A5501">
            <v>44727</v>
          </cell>
          <cell r="G5501" t="str">
            <v>shuttle</v>
          </cell>
          <cell r="O5501">
            <v>4533.66</v>
          </cell>
        </row>
        <row r="5502">
          <cell r="A5502">
            <v>44727</v>
          </cell>
          <cell r="G5502" t="str">
            <v>shuttle</v>
          </cell>
          <cell r="O5502">
            <v>4544.3599999999997</v>
          </cell>
        </row>
        <row r="5503">
          <cell r="A5503">
            <v>44727</v>
          </cell>
          <cell r="G5503" t="str">
            <v>shuttle</v>
          </cell>
          <cell r="O5503">
            <v>4900.07</v>
          </cell>
        </row>
        <row r="5504">
          <cell r="A5504">
            <v>44727</v>
          </cell>
          <cell r="G5504" t="str">
            <v>shuttle</v>
          </cell>
          <cell r="O5504">
            <v>6242.92</v>
          </cell>
        </row>
        <row r="5505">
          <cell r="A5505">
            <v>44727</v>
          </cell>
          <cell r="G5505" t="str">
            <v>shuttle</v>
          </cell>
          <cell r="O5505">
            <v>6192.53</v>
          </cell>
        </row>
        <row r="5506">
          <cell r="A5506">
            <v>44727</v>
          </cell>
          <cell r="G5506" t="str">
            <v>shuttle</v>
          </cell>
          <cell r="O5506">
            <v>6846.65</v>
          </cell>
        </row>
        <row r="5507">
          <cell r="A5507">
            <v>44727</v>
          </cell>
          <cell r="G5507" t="str">
            <v>shuttle</v>
          </cell>
          <cell r="O5507">
            <v>6969.97</v>
          </cell>
        </row>
        <row r="5508">
          <cell r="A5508">
            <v>44727</v>
          </cell>
          <cell r="G5508" t="str">
            <v>shuttle</v>
          </cell>
          <cell r="O5508">
            <v>6658.29</v>
          </cell>
        </row>
        <row r="5509">
          <cell r="A5509">
            <v>44727</v>
          </cell>
          <cell r="G5509" t="str">
            <v>shuttle</v>
          </cell>
          <cell r="O5509">
            <v>5602.6</v>
          </cell>
        </row>
        <row r="5510">
          <cell r="A5510">
            <v>44727</v>
          </cell>
          <cell r="G5510" t="str">
            <v>shuttle</v>
          </cell>
          <cell r="O5510">
            <v>4954</v>
          </cell>
        </row>
        <row r="5511">
          <cell r="A5511">
            <v>44727</v>
          </cell>
          <cell r="G5511" t="str">
            <v>shuttle</v>
          </cell>
          <cell r="O5511">
            <v>6278.57</v>
          </cell>
        </row>
        <row r="5512">
          <cell r="A5512">
            <v>44757</v>
          </cell>
          <cell r="G5512" t="str">
            <v>unit</v>
          </cell>
          <cell r="O5512">
            <v>4224.2</v>
          </cell>
        </row>
        <row r="5513">
          <cell r="A5513">
            <v>44757</v>
          </cell>
          <cell r="G5513" t="str">
            <v>unit</v>
          </cell>
          <cell r="O5513">
            <v>3833.82</v>
          </cell>
        </row>
        <row r="5514">
          <cell r="A5514">
            <v>44757</v>
          </cell>
          <cell r="G5514" t="str">
            <v>unit</v>
          </cell>
          <cell r="O5514">
            <v>8392.7000000000007</v>
          </cell>
        </row>
        <row r="5515">
          <cell r="A5515">
            <v>44757</v>
          </cell>
          <cell r="G5515" t="str">
            <v>unit</v>
          </cell>
          <cell r="O5515">
            <v>5223</v>
          </cell>
        </row>
        <row r="5516">
          <cell r="A5516">
            <v>44757</v>
          </cell>
          <cell r="G5516" t="str">
            <v>unit</v>
          </cell>
          <cell r="O5516">
            <v>7967.04</v>
          </cell>
        </row>
        <row r="5517">
          <cell r="A5517">
            <v>44757</v>
          </cell>
          <cell r="G5517" t="str">
            <v>unit</v>
          </cell>
          <cell r="O5517">
            <v>5532.5</v>
          </cell>
        </row>
        <row r="5518">
          <cell r="A5518">
            <v>44757</v>
          </cell>
          <cell r="G5518" t="str">
            <v>unit</v>
          </cell>
          <cell r="O5518">
            <v>6070.9</v>
          </cell>
        </row>
        <row r="5519">
          <cell r="A5519">
            <v>44757</v>
          </cell>
          <cell r="G5519" t="str">
            <v>unit</v>
          </cell>
          <cell r="O5519">
            <v>4704.2</v>
          </cell>
        </row>
        <row r="5520">
          <cell r="A5520">
            <v>44757</v>
          </cell>
          <cell r="G5520" t="str">
            <v>unit</v>
          </cell>
          <cell r="O5520">
            <v>8130</v>
          </cell>
        </row>
        <row r="5521">
          <cell r="A5521">
            <v>44757</v>
          </cell>
          <cell r="G5521" t="str">
            <v>unit</v>
          </cell>
          <cell r="O5521">
            <v>2654.1</v>
          </cell>
        </row>
        <row r="5522">
          <cell r="A5522">
            <v>44757</v>
          </cell>
          <cell r="G5522" t="str">
            <v>unit</v>
          </cell>
          <cell r="O5522">
            <v>6227</v>
          </cell>
        </row>
        <row r="5523">
          <cell r="A5523">
            <v>44757</v>
          </cell>
          <cell r="G5523" t="str">
            <v>unit</v>
          </cell>
          <cell r="O5523">
            <v>5247</v>
          </cell>
        </row>
        <row r="5524">
          <cell r="A5524">
            <v>44757</v>
          </cell>
          <cell r="G5524" t="str">
            <v>unit</v>
          </cell>
          <cell r="O5524">
            <v>4438.2</v>
          </cell>
        </row>
        <row r="5525">
          <cell r="A5525">
            <v>44757</v>
          </cell>
          <cell r="G5525" t="str">
            <v>unit</v>
          </cell>
          <cell r="O5525">
            <v>7156.1</v>
          </cell>
        </row>
        <row r="5526">
          <cell r="A5526">
            <v>44757</v>
          </cell>
          <cell r="G5526" t="str">
            <v>unit</v>
          </cell>
          <cell r="O5526">
            <v>5517.7269999999999</v>
          </cell>
        </row>
        <row r="5527">
          <cell r="A5527">
            <v>44757</v>
          </cell>
          <cell r="G5527" t="str">
            <v>unit</v>
          </cell>
          <cell r="O5527">
            <v>6714</v>
          </cell>
        </row>
        <row r="5528">
          <cell r="A5528">
            <v>44757</v>
          </cell>
          <cell r="G5528" t="str">
            <v>unit</v>
          </cell>
          <cell r="O5528">
            <v>7422</v>
          </cell>
        </row>
        <row r="5529">
          <cell r="A5529">
            <v>44757</v>
          </cell>
          <cell r="G5529" t="str">
            <v>unit</v>
          </cell>
          <cell r="O5529">
            <v>5367</v>
          </cell>
        </row>
        <row r="5530">
          <cell r="A5530">
            <v>44757</v>
          </cell>
          <cell r="G5530" t="str">
            <v>unit</v>
          </cell>
          <cell r="O5530">
            <v>5369.2</v>
          </cell>
        </row>
        <row r="5531">
          <cell r="A5531">
            <v>44757</v>
          </cell>
          <cell r="G5531" t="str">
            <v>shuttle</v>
          </cell>
          <cell r="O5531">
            <v>4712.2</v>
          </cell>
        </row>
        <row r="5532">
          <cell r="A5532">
            <v>44757</v>
          </cell>
          <cell r="G5532" t="str">
            <v>shuttle</v>
          </cell>
          <cell r="O5532">
            <v>5015.1499999999996</v>
          </cell>
        </row>
        <row r="5533">
          <cell r="A5533">
            <v>44757</v>
          </cell>
          <cell r="G5533" t="str">
            <v>shuttle</v>
          </cell>
          <cell r="O5533">
            <v>6670</v>
          </cell>
        </row>
        <row r="5534">
          <cell r="A5534">
            <v>44757</v>
          </cell>
          <cell r="G5534" t="str">
            <v>shuttle</v>
          </cell>
          <cell r="O5534">
            <v>6747.8</v>
          </cell>
        </row>
        <row r="5535">
          <cell r="A5535">
            <v>44757</v>
          </cell>
          <cell r="G5535" t="str">
            <v>shuttle</v>
          </cell>
          <cell r="O5535">
            <v>6132.97</v>
          </cell>
        </row>
        <row r="5536">
          <cell r="A5536">
            <v>44757</v>
          </cell>
          <cell r="G5536" t="str">
            <v>shuttle</v>
          </cell>
          <cell r="O5536">
            <v>7042.3</v>
          </cell>
        </row>
        <row r="5537">
          <cell r="A5537">
            <v>44757</v>
          </cell>
          <cell r="G5537" t="str">
            <v>shuttle</v>
          </cell>
          <cell r="O5537">
            <v>6472.09</v>
          </cell>
        </row>
        <row r="5538">
          <cell r="A5538">
            <v>44757</v>
          </cell>
          <cell r="G5538" t="str">
            <v>shuttle</v>
          </cell>
          <cell r="O5538">
            <v>6340.05</v>
          </cell>
        </row>
        <row r="5539">
          <cell r="A5539">
            <v>44757</v>
          </cell>
          <cell r="G5539" t="str">
            <v>shuttle</v>
          </cell>
          <cell r="O5539">
            <v>4624.2</v>
          </cell>
        </row>
        <row r="5540">
          <cell r="A5540">
            <v>44757</v>
          </cell>
          <cell r="G5540" t="str">
            <v>shuttle</v>
          </cell>
          <cell r="O5540">
            <v>4662.92</v>
          </cell>
        </row>
        <row r="5541">
          <cell r="A5541">
            <v>44757</v>
          </cell>
          <cell r="G5541" t="str">
            <v>shuttle</v>
          </cell>
          <cell r="O5541">
            <v>4970.8999999999996</v>
          </cell>
        </row>
        <row r="5542">
          <cell r="A5542">
            <v>44757</v>
          </cell>
          <cell r="G5542" t="str">
            <v>shuttle</v>
          </cell>
          <cell r="O5542">
            <v>6463.24</v>
          </cell>
        </row>
        <row r="5543">
          <cell r="A5543">
            <v>44757</v>
          </cell>
          <cell r="G5543" t="str">
            <v>shuttle</v>
          </cell>
          <cell r="O5543">
            <v>6420.41</v>
          </cell>
        </row>
        <row r="5544">
          <cell r="A5544">
            <v>44757</v>
          </cell>
          <cell r="G5544" t="str">
            <v>shuttle</v>
          </cell>
          <cell r="O5544">
            <v>7050.05</v>
          </cell>
        </row>
        <row r="5545">
          <cell r="A5545">
            <v>44757</v>
          </cell>
          <cell r="G5545" t="str">
            <v>shuttle</v>
          </cell>
          <cell r="O5545">
            <v>7192.09</v>
          </cell>
        </row>
        <row r="5546">
          <cell r="A5546">
            <v>44757</v>
          </cell>
          <cell r="G5546" t="str">
            <v>shuttle</v>
          </cell>
          <cell r="O5546">
            <v>6839.13</v>
          </cell>
        </row>
        <row r="5547">
          <cell r="A5547">
            <v>44757</v>
          </cell>
          <cell r="G5547" t="str">
            <v>shuttle</v>
          </cell>
          <cell r="O5547">
            <v>5707</v>
          </cell>
        </row>
        <row r="5548">
          <cell r="A5548">
            <v>44757</v>
          </cell>
          <cell r="G5548" t="str">
            <v>shuttle</v>
          </cell>
          <cell r="O5548">
            <v>4954</v>
          </cell>
        </row>
        <row r="5549">
          <cell r="A5549">
            <v>44757</v>
          </cell>
          <cell r="G5549" t="str">
            <v>shuttle</v>
          </cell>
          <cell r="O5549">
            <v>6425.9</v>
          </cell>
        </row>
        <row r="5550">
          <cell r="A5550">
            <v>44788</v>
          </cell>
          <cell r="G5550" t="str">
            <v>unit</v>
          </cell>
          <cell r="O5550">
            <v>4244.4399999999996</v>
          </cell>
        </row>
        <row r="5551">
          <cell r="A5551">
            <v>44788</v>
          </cell>
          <cell r="G5551" t="str">
            <v>unit</v>
          </cell>
          <cell r="O5551">
            <v>4045.74</v>
          </cell>
        </row>
        <row r="5552">
          <cell r="A5552">
            <v>44788</v>
          </cell>
          <cell r="G5552" t="str">
            <v>unit</v>
          </cell>
          <cell r="O5552">
            <v>8453.9</v>
          </cell>
        </row>
        <row r="5553">
          <cell r="A5553">
            <v>44788</v>
          </cell>
          <cell r="G5553" t="str">
            <v>unit</v>
          </cell>
          <cell r="O5553">
            <v>5258.6</v>
          </cell>
        </row>
        <row r="5554">
          <cell r="A5554">
            <v>44788</v>
          </cell>
          <cell r="G5554" t="str">
            <v>unit</v>
          </cell>
          <cell r="O5554">
            <v>8017.28</v>
          </cell>
        </row>
        <row r="5555">
          <cell r="A5555">
            <v>44788</v>
          </cell>
          <cell r="G5555" t="str">
            <v>unit</v>
          </cell>
          <cell r="O5555">
            <v>5571.5</v>
          </cell>
        </row>
        <row r="5556">
          <cell r="A5556">
            <v>44788</v>
          </cell>
          <cell r="G5556" t="str">
            <v>unit</v>
          </cell>
          <cell r="O5556">
            <v>6125.18</v>
          </cell>
        </row>
        <row r="5557">
          <cell r="A5557">
            <v>44788</v>
          </cell>
          <cell r="G5557" t="str">
            <v>unit</v>
          </cell>
          <cell r="O5557">
            <v>4744.4399999999996</v>
          </cell>
        </row>
        <row r="5558">
          <cell r="A5558">
            <v>44788</v>
          </cell>
          <cell r="G5558" t="str">
            <v>unit</v>
          </cell>
          <cell r="O5558">
            <v>8130</v>
          </cell>
        </row>
        <row r="5559">
          <cell r="A5559">
            <v>44788</v>
          </cell>
          <cell r="G5559" t="str">
            <v>unit</v>
          </cell>
          <cell r="O5559">
            <v>2662.62</v>
          </cell>
        </row>
        <row r="5560">
          <cell r="A5560">
            <v>44788</v>
          </cell>
          <cell r="G5560" t="str">
            <v>unit</v>
          </cell>
          <cell r="O5560">
            <v>6227</v>
          </cell>
        </row>
        <row r="5561">
          <cell r="A5561">
            <v>44788</v>
          </cell>
          <cell r="G5561" t="str">
            <v>unit</v>
          </cell>
          <cell r="O5561">
            <v>5247</v>
          </cell>
        </row>
        <row r="5562">
          <cell r="A5562">
            <v>44788</v>
          </cell>
          <cell r="G5562" t="str">
            <v>unit</v>
          </cell>
          <cell r="O5562">
            <v>4463.24</v>
          </cell>
        </row>
        <row r="5563">
          <cell r="A5563">
            <v>44788</v>
          </cell>
          <cell r="G5563" t="str">
            <v>unit</v>
          </cell>
          <cell r="O5563">
            <v>7229.02</v>
          </cell>
        </row>
        <row r="5564">
          <cell r="A5564">
            <v>44788</v>
          </cell>
          <cell r="G5564" t="str">
            <v>unit</v>
          </cell>
          <cell r="O5564">
            <v>5584.1310000000003</v>
          </cell>
        </row>
        <row r="5565">
          <cell r="A5565">
            <v>44788</v>
          </cell>
          <cell r="G5565" t="str">
            <v>unit</v>
          </cell>
          <cell r="O5565">
            <v>6714</v>
          </cell>
        </row>
        <row r="5566">
          <cell r="A5566">
            <v>44788</v>
          </cell>
          <cell r="G5566" t="str">
            <v>unit</v>
          </cell>
          <cell r="O5566">
            <v>7422</v>
          </cell>
        </row>
        <row r="5567">
          <cell r="A5567">
            <v>44788</v>
          </cell>
          <cell r="G5567" t="str">
            <v>unit</v>
          </cell>
          <cell r="O5567">
            <v>5367</v>
          </cell>
        </row>
        <row r="5568">
          <cell r="A5568">
            <v>44788</v>
          </cell>
          <cell r="G5568" t="str">
            <v>unit</v>
          </cell>
          <cell r="O5568">
            <v>5409.44</v>
          </cell>
        </row>
        <row r="5569">
          <cell r="A5569">
            <v>44788</v>
          </cell>
          <cell r="G5569" t="str">
            <v>shuttle</v>
          </cell>
          <cell r="O5569">
            <v>4947.3999999999996</v>
          </cell>
        </row>
        <row r="5570">
          <cell r="A5570">
            <v>44788</v>
          </cell>
          <cell r="G5570" t="str">
            <v>shuttle</v>
          </cell>
          <cell r="O5570">
            <v>5042.55</v>
          </cell>
        </row>
        <row r="5571">
          <cell r="A5571">
            <v>44788</v>
          </cell>
          <cell r="G5571" t="str">
            <v>shuttle</v>
          </cell>
          <cell r="O5571">
            <v>6670</v>
          </cell>
        </row>
        <row r="5572">
          <cell r="A5572">
            <v>44788</v>
          </cell>
          <cell r="G5572" t="str">
            <v>shuttle</v>
          </cell>
          <cell r="O5572">
            <v>7008.6</v>
          </cell>
        </row>
        <row r="5573">
          <cell r="A5573">
            <v>44788</v>
          </cell>
          <cell r="G5573" t="str">
            <v>shuttle</v>
          </cell>
          <cell r="O5573">
            <v>6396.29</v>
          </cell>
        </row>
        <row r="5574">
          <cell r="A5574">
            <v>44788</v>
          </cell>
          <cell r="G5574" t="str">
            <v>shuttle</v>
          </cell>
          <cell r="O5574">
            <v>7106.26</v>
          </cell>
        </row>
        <row r="5575">
          <cell r="A5575">
            <v>44788</v>
          </cell>
          <cell r="G5575" t="str">
            <v>shuttle</v>
          </cell>
          <cell r="O5575">
            <v>6546.13</v>
          </cell>
        </row>
        <row r="5576">
          <cell r="A5576">
            <v>44788</v>
          </cell>
          <cell r="G5576" t="str">
            <v>shuttle</v>
          </cell>
          <cell r="O5576">
            <v>6407.85</v>
          </cell>
        </row>
        <row r="5577">
          <cell r="A5577">
            <v>44788</v>
          </cell>
          <cell r="G5577" t="str">
            <v>shuttle</v>
          </cell>
          <cell r="O5577">
            <v>4664.4399999999996</v>
          </cell>
        </row>
        <row r="5578">
          <cell r="A5578">
            <v>44788</v>
          </cell>
          <cell r="G5578" t="str">
            <v>shuttle</v>
          </cell>
          <cell r="O5578">
            <v>4702.4400000000005</v>
          </cell>
        </row>
        <row r="5579">
          <cell r="A5579">
            <v>44788</v>
          </cell>
          <cell r="G5579" t="str">
            <v>shuttle</v>
          </cell>
          <cell r="O5579">
            <v>5002.38</v>
          </cell>
        </row>
        <row r="5580">
          <cell r="A5580">
            <v>44788</v>
          </cell>
          <cell r="G5580" t="str">
            <v>shuttle</v>
          </cell>
          <cell r="O5580">
            <v>6536.68</v>
          </cell>
        </row>
        <row r="5581">
          <cell r="A5581">
            <v>44788</v>
          </cell>
          <cell r="G5581" t="str">
            <v>shuttle</v>
          </cell>
          <cell r="O5581">
            <v>6496.37</v>
          </cell>
        </row>
        <row r="5582">
          <cell r="A5582">
            <v>44788</v>
          </cell>
          <cell r="G5582" t="str">
            <v>shuttle</v>
          </cell>
          <cell r="O5582">
            <v>7117.85</v>
          </cell>
        </row>
        <row r="5583">
          <cell r="A5583">
            <v>44788</v>
          </cell>
          <cell r="G5583" t="str">
            <v>shuttle</v>
          </cell>
          <cell r="O5583">
            <v>7266.13</v>
          </cell>
        </row>
        <row r="5584">
          <cell r="A5584">
            <v>44788</v>
          </cell>
          <cell r="G5584" t="str">
            <v>shuttle</v>
          </cell>
          <cell r="O5584">
            <v>6899.41</v>
          </cell>
        </row>
        <row r="5585">
          <cell r="A5585">
            <v>44788</v>
          </cell>
          <cell r="G5585" t="str">
            <v>shuttle</v>
          </cell>
          <cell r="O5585">
            <v>5753.4</v>
          </cell>
        </row>
        <row r="5586">
          <cell r="A5586">
            <v>44788</v>
          </cell>
          <cell r="G5586" t="str">
            <v>shuttle</v>
          </cell>
          <cell r="O5586">
            <v>4954</v>
          </cell>
        </row>
        <row r="5587">
          <cell r="A5587">
            <v>44788</v>
          </cell>
          <cell r="G5587" t="str">
            <v>shuttle</v>
          </cell>
          <cell r="O5587">
            <v>6491.38</v>
          </cell>
        </row>
        <row r="5588">
          <cell r="A5588">
            <v>44819</v>
          </cell>
          <cell r="G5588" t="str">
            <v>unit</v>
          </cell>
          <cell r="O5588">
            <v>4214.08</v>
          </cell>
        </row>
        <row r="5589">
          <cell r="A5589">
            <v>44819</v>
          </cell>
          <cell r="G5589" t="str">
            <v>unit</v>
          </cell>
          <cell r="O5589">
            <v>4024.88</v>
          </cell>
        </row>
        <row r="5590">
          <cell r="A5590">
            <v>44819</v>
          </cell>
          <cell r="G5590" t="str">
            <v>unit</v>
          </cell>
          <cell r="O5590">
            <v>8346.7999999999993</v>
          </cell>
        </row>
        <row r="5591">
          <cell r="A5591">
            <v>44819</v>
          </cell>
          <cell r="G5591" t="str">
            <v>unit</v>
          </cell>
          <cell r="O5591">
            <v>5205.2</v>
          </cell>
        </row>
        <row r="5592">
          <cell r="A5592">
            <v>44819</v>
          </cell>
          <cell r="G5592" t="str">
            <v>unit</v>
          </cell>
          <cell r="O5592">
            <v>7929.36</v>
          </cell>
        </row>
        <row r="5593">
          <cell r="A5593">
            <v>44819</v>
          </cell>
          <cell r="G5593" t="str">
            <v>unit</v>
          </cell>
          <cell r="O5593">
            <v>5513</v>
          </cell>
        </row>
        <row r="5594">
          <cell r="A5594">
            <v>44819</v>
          </cell>
          <cell r="G5594" t="str">
            <v>unit</v>
          </cell>
          <cell r="O5594">
            <v>6043.76</v>
          </cell>
        </row>
        <row r="5595">
          <cell r="A5595">
            <v>44819</v>
          </cell>
          <cell r="G5595" t="str">
            <v>unit</v>
          </cell>
          <cell r="O5595">
            <v>4684.08</v>
          </cell>
        </row>
        <row r="5596">
          <cell r="A5596">
            <v>44819</v>
          </cell>
          <cell r="G5596" t="str">
            <v>unit</v>
          </cell>
          <cell r="O5596">
            <v>8130</v>
          </cell>
        </row>
        <row r="5597">
          <cell r="A5597">
            <v>44819</v>
          </cell>
          <cell r="G5597" t="str">
            <v>unit</v>
          </cell>
          <cell r="O5597">
            <v>2649.84</v>
          </cell>
        </row>
        <row r="5598">
          <cell r="A5598">
            <v>44819</v>
          </cell>
          <cell r="G5598" t="str">
            <v>unit</v>
          </cell>
          <cell r="O5598">
            <v>6227</v>
          </cell>
        </row>
        <row r="5599">
          <cell r="A5599">
            <v>44819</v>
          </cell>
          <cell r="G5599" t="str">
            <v>unit</v>
          </cell>
          <cell r="O5599">
            <v>5247</v>
          </cell>
        </row>
        <row r="5600">
          <cell r="A5600">
            <v>44819</v>
          </cell>
          <cell r="G5600" t="str">
            <v>unit</v>
          </cell>
          <cell r="O5600">
            <v>4425.68</v>
          </cell>
        </row>
        <row r="5601">
          <cell r="A5601">
            <v>44819</v>
          </cell>
          <cell r="G5601" t="str">
            <v>unit</v>
          </cell>
          <cell r="O5601">
            <v>7119.64</v>
          </cell>
        </row>
        <row r="5602">
          <cell r="A5602">
            <v>44819</v>
          </cell>
          <cell r="G5602" t="str">
            <v>unit</v>
          </cell>
          <cell r="O5602">
            <v>5492.8254999999999</v>
          </cell>
        </row>
        <row r="5603">
          <cell r="A5603">
            <v>44819</v>
          </cell>
          <cell r="G5603" t="str">
            <v>unit</v>
          </cell>
          <cell r="O5603">
            <v>6714</v>
          </cell>
        </row>
        <row r="5604">
          <cell r="A5604">
            <v>44819</v>
          </cell>
          <cell r="G5604" t="str">
            <v>unit</v>
          </cell>
          <cell r="O5604">
            <v>7422</v>
          </cell>
        </row>
        <row r="5605">
          <cell r="A5605">
            <v>44819</v>
          </cell>
          <cell r="G5605" t="str">
            <v>unit</v>
          </cell>
          <cell r="O5605">
            <v>5367</v>
          </cell>
        </row>
        <row r="5606">
          <cell r="A5606">
            <v>44819</v>
          </cell>
          <cell r="G5606" t="str">
            <v>unit</v>
          </cell>
          <cell r="O5606">
            <v>5549.08</v>
          </cell>
        </row>
        <row r="5607">
          <cell r="A5607">
            <v>44819</v>
          </cell>
          <cell r="G5607" t="str">
            <v>shuttle</v>
          </cell>
          <cell r="O5607">
            <v>4885.8</v>
          </cell>
        </row>
        <row r="5608">
          <cell r="A5608">
            <v>44819</v>
          </cell>
          <cell r="G5608" t="str">
            <v>shuttle</v>
          </cell>
          <cell r="O5608">
            <v>4994.6000000000004</v>
          </cell>
        </row>
        <row r="5609">
          <cell r="A5609">
            <v>44819</v>
          </cell>
          <cell r="G5609" t="str">
            <v>shuttle</v>
          </cell>
          <cell r="O5609">
            <v>6670</v>
          </cell>
        </row>
        <row r="5610">
          <cell r="A5610">
            <v>44819</v>
          </cell>
          <cell r="G5610" t="str">
            <v>shuttle</v>
          </cell>
          <cell r="O5610">
            <v>6902.2</v>
          </cell>
        </row>
        <row r="5611">
          <cell r="A5611">
            <v>44819</v>
          </cell>
          <cell r="G5611" t="str">
            <v>shuttle</v>
          </cell>
          <cell r="O5611">
            <v>6285.4800000000005</v>
          </cell>
        </row>
        <row r="5612">
          <cell r="A5612">
            <v>44819</v>
          </cell>
          <cell r="G5612" t="str">
            <v>shuttle</v>
          </cell>
          <cell r="O5612">
            <v>7010.32</v>
          </cell>
        </row>
        <row r="5613">
          <cell r="A5613">
            <v>44819</v>
          </cell>
          <cell r="G5613" t="str">
            <v>shuttle</v>
          </cell>
          <cell r="O5613">
            <v>6416.56</v>
          </cell>
        </row>
        <row r="5614">
          <cell r="A5614">
            <v>44819</v>
          </cell>
          <cell r="G5614" t="str">
            <v>shuttle</v>
          </cell>
          <cell r="O5614">
            <v>6289.2</v>
          </cell>
        </row>
        <row r="5615">
          <cell r="A5615">
            <v>44819</v>
          </cell>
          <cell r="G5615" t="str">
            <v>shuttle</v>
          </cell>
          <cell r="O5615">
            <v>4604.08</v>
          </cell>
        </row>
        <row r="5616">
          <cell r="A5616">
            <v>44819</v>
          </cell>
          <cell r="G5616" t="str">
            <v>shuttle</v>
          </cell>
          <cell r="O5616">
            <v>4633.28</v>
          </cell>
        </row>
        <row r="5617">
          <cell r="A5617">
            <v>44819</v>
          </cell>
          <cell r="G5617" t="str">
            <v>shuttle</v>
          </cell>
          <cell r="O5617">
            <v>4955.16</v>
          </cell>
        </row>
        <row r="5618">
          <cell r="A5618">
            <v>44819</v>
          </cell>
          <cell r="G5618" t="str">
            <v>shuttle</v>
          </cell>
          <cell r="O5618">
            <v>6408.16</v>
          </cell>
        </row>
        <row r="5619">
          <cell r="A5619">
            <v>44819</v>
          </cell>
          <cell r="G5619" t="str">
            <v>shuttle</v>
          </cell>
          <cell r="O5619">
            <v>6363.4400000000005</v>
          </cell>
        </row>
        <row r="5620">
          <cell r="A5620">
            <v>44819</v>
          </cell>
          <cell r="G5620" t="str">
            <v>shuttle</v>
          </cell>
          <cell r="O5620">
            <v>7299.2</v>
          </cell>
        </row>
        <row r="5621">
          <cell r="A5621">
            <v>44819</v>
          </cell>
          <cell r="G5621" t="str">
            <v>shuttle</v>
          </cell>
          <cell r="O5621">
            <v>7436.56</v>
          </cell>
        </row>
        <row r="5622">
          <cell r="A5622">
            <v>44819</v>
          </cell>
          <cell r="G5622" t="str">
            <v>shuttle</v>
          </cell>
          <cell r="O5622">
            <v>7093.92</v>
          </cell>
        </row>
        <row r="5623">
          <cell r="A5623">
            <v>44819</v>
          </cell>
          <cell r="G5623" t="str">
            <v>shuttle</v>
          </cell>
          <cell r="O5623">
            <v>5883.8</v>
          </cell>
        </row>
        <row r="5624">
          <cell r="A5624">
            <v>44819</v>
          </cell>
          <cell r="G5624" t="str">
            <v>shuttle</v>
          </cell>
          <cell r="O5624">
            <v>4954</v>
          </cell>
        </row>
        <row r="5625">
          <cell r="A5625">
            <v>44819</v>
          </cell>
          <cell r="G5625" t="str">
            <v>shuttle</v>
          </cell>
          <cell r="O5625">
            <v>6843.16</v>
          </cell>
        </row>
        <row r="5626">
          <cell r="A5626">
            <v>44849</v>
          </cell>
          <cell r="G5626" t="str">
            <v>unit</v>
          </cell>
          <cell r="O5626">
            <v>4168.54</v>
          </cell>
        </row>
        <row r="5627">
          <cell r="A5627">
            <v>44849</v>
          </cell>
          <cell r="G5627" t="str">
            <v>unit</v>
          </cell>
          <cell r="O5627">
            <v>3992.1</v>
          </cell>
        </row>
        <row r="5628">
          <cell r="A5628">
            <v>44849</v>
          </cell>
          <cell r="G5628" t="str">
            <v>unit</v>
          </cell>
          <cell r="O5628">
            <v>8178.5</v>
          </cell>
        </row>
        <row r="5629">
          <cell r="A5629">
            <v>44849</v>
          </cell>
          <cell r="G5629" t="str">
            <v>unit</v>
          </cell>
          <cell r="O5629">
            <v>5125.1000000000004</v>
          </cell>
        </row>
        <row r="5630">
          <cell r="A5630">
            <v>44849</v>
          </cell>
          <cell r="G5630" t="str">
            <v>unit</v>
          </cell>
          <cell r="O5630">
            <v>7791.2</v>
          </cell>
        </row>
        <row r="5631">
          <cell r="A5631">
            <v>44849</v>
          </cell>
          <cell r="G5631" t="str">
            <v>unit</v>
          </cell>
          <cell r="O5631">
            <v>5425.25</v>
          </cell>
        </row>
        <row r="5632">
          <cell r="A5632">
            <v>44849</v>
          </cell>
          <cell r="G5632" t="str">
            <v>unit</v>
          </cell>
          <cell r="O5632">
            <v>5921.63</v>
          </cell>
        </row>
        <row r="5633">
          <cell r="A5633">
            <v>44849</v>
          </cell>
          <cell r="G5633" t="str">
            <v>unit</v>
          </cell>
          <cell r="O5633">
            <v>4593.54</v>
          </cell>
        </row>
        <row r="5634">
          <cell r="A5634">
            <v>44849</v>
          </cell>
          <cell r="G5634" t="str">
            <v>unit</v>
          </cell>
          <cell r="O5634">
            <v>8551</v>
          </cell>
        </row>
        <row r="5635">
          <cell r="A5635">
            <v>44849</v>
          </cell>
          <cell r="G5635" t="str">
            <v>unit</v>
          </cell>
          <cell r="O5635">
            <v>2780.67</v>
          </cell>
        </row>
        <row r="5636">
          <cell r="A5636">
            <v>44849</v>
          </cell>
          <cell r="G5636" t="str">
            <v>unit</v>
          </cell>
          <cell r="O5636">
            <v>6593</v>
          </cell>
        </row>
        <row r="5637">
          <cell r="A5637">
            <v>44849</v>
          </cell>
          <cell r="G5637" t="str">
            <v>unit</v>
          </cell>
          <cell r="O5637">
            <v>5564</v>
          </cell>
        </row>
        <row r="5638">
          <cell r="A5638">
            <v>44849</v>
          </cell>
          <cell r="G5638" t="str">
            <v>unit</v>
          </cell>
          <cell r="O5638">
            <v>4619.34</v>
          </cell>
        </row>
        <row r="5639">
          <cell r="A5639">
            <v>44849</v>
          </cell>
          <cell r="G5639" t="str">
            <v>unit</v>
          </cell>
          <cell r="O5639">
            <v>7205.57</v>
          </cell>
        </row>
        <row r="5640">
          <cell r="A5640">
            <v>44849</v>
          </cell>
          <cell r="G5640" t="str">
            <v>unit</v>
          </cell>
          <cell r="O5640">
            <v>5335.116</v>
          </cell>
        </row>
        <row r="5641">
          <cell r="A5641">
            <v>44849</v>
          </cell>
          <cell r="G5641" t="str">
            <v>unit</v>
          </cell>
          <cell r="O5641">
            <v>7037</v>
          </cell>
        </row>
        <row r="5642">
          <cell r="A5642">
            <v>44849</v>
          </cell>
          <cell r="G5642" t="str">
            <v>unit</v>
          </cell>
          <cell r="O5642">
            <v>7843</v>
          </cell>
        </row>
        <row r="5643">
          <cell r="A5643">
            <v>44849</v>
          </cell>
          <cell r="G5643" t="str">
            <v>unit</v>
          </cell>
          <cell r="O5643">
            <v>5689</v>
          </cell>
        </row>
        <row r="5644">
          <cell r="A5644">
            <v>44849</v>
          </cell>
          <cell r="G5644" t="str">
            <v>unit</v>
          </cell>
          <cell r="O5644">
            <v>5458.54</v>
          </cell>
        </row>
        <row r="5645">
          <cell r="A5645">
            <v>44849</v>
          </cell>
          <cell r="G5645" t="str">
            <v>shuttle</v>
          </cell>
          <cell r="O5645">
            <v>4789</v>
          </cell>
        </row>
        <row r="5646">
          <cell r="A5646">
            <v>44849</v>
          </cell>
          <cell r="G5646" t="str">
            <v>shuttle</v>
          </cell>
          <cell r="O5646">
            <v>4619.25</v>
          </cell>
        </row>
        <row r="5647">
          <cell r="A5647">
            <v>44849</v>
          </cell>
          <cell r="G5647" t="str">
            <v>shuttle</v>
          </cell>
          <cell r="O5647">
            <v>7090</v>
          </cell>
        </row>
        <row r="5648">
          <cell r="A5648">
            <v>44849</v>
          </cell>
          <cell r="G5648" t="str">
            <v>shuttle</v>
          </cell>
          <cell r="O5648">
            <v>6735</v>
          </cell>
        </row>
        <row r="5649">
          <cell r="A5649">
            <v>44849</v>
          </cell>
          <cell r="G5649" t="str">
            <v>shuttle</v>
          </cell>
          <cell r="O5649">
            <v>6111.35</v>
          </cell>
        </row>
        <row r="5650">
          <cell r="A5650">
            <v>44849</v>
          </cell>
          <cell r="G5650" t="str">
            <v>shuttle</v>
          </cell>
          <cell r="O5650">
            <v>6866.41</v>
          </cell>
        </row>
        <row r="5651">
          <cell r="A5651">
            <v>44849</v>
          </cell>
          <cell r="G5651" t="str">
            <v>shuttle</v>
          </cell>
          <cell r="O5651">
            <v>6492.95</v>
          </cell>
        </row>
        <row r="5652">
          <cell r="A5652">
            <v>44849</v>
          </cell>
          <cell r="G5652" t="str">
            <v>shuttle</v>
          </cell>
          <cell r="O5652">
            <v>6382.75</v>
          </cell>
        </row>
        <row r="5653">
          <cell r="A5653">
            <v>44849</v>
          </cell>
          <cell r="G5653" t="str">
            <v>shuttle</v>
          </cell>
          <cell r="O5653">
            <v>4763.54</v>
          </cell>
        </row>
        <row r="5654">
          <cell r="A5654">
            <v>44849</v>
          </cell>
          <cell r="G5654" t="str">
            <v>shuttle</v>
          </cell>
          <cell r="O5654">
            <v>4804.6000000000004</v>
          </cell>
        </row>
        <row r="5655">
          <cell r="A5655">
            <v>44849</v>
          </cell>
          <cell r="G5655" t="str">
            <v>shuttle</v>
          </cell>
          <cell r="O5655">
            <v>5134.33</v>
          </cell>
        </row>
        <row r="5656">
          <cell r="A5656">
            <v>44849</v>
          </cell>
          <cell r="G5656" t="str">
            <v>shuttle</v>
          </cell>
          <cell r="O5656">
            <v>6486.2</v>
          </cell>
        </row>
        <row r="5657">
          <cell r="A5657">
            <v>44849</v>
          </cell>
          <cell r="G5657" t="str">
            <v>shuttle</v>
          </cell>
          <cell r="O5657">
            <v>6434.55</v>
          </cell>
        </row>
        <row r="5658">
          <cell r="A5658">
            <v>44849</v>
          </cell>
          <cell r="G5658" t="str">
            <v>shuttle</v>
          </cell>
          <cell r="O5658">
            <v>7112.75</v>
          </cell>
        </row>
        <row r="5659">
          <cell r="A5659">
            <v>44849</v>
          </cell>
          <cell r="G5659" t="str">
            <v>shuttle</v>
          </cell>
          <cell r="O5659">
            <v>7232.95</v>
          </cell>
        </row>
        <row r="5660">
          <cell r="A5660">
            <v>44849</v>
          </cell>
          <cell r="G5660" t="str">
            <v>shuttle</v>
          </cell>
          <cell r="O5660">
            <v>6928.15</v>
          </cell>
        </row>
        <row r="5661">
          <cell r="A5661">
            <v>44849</v>
          </cell>
          <cell r="G5661" t="str">
            <v>shuttle</v>
          </cell>
          <cell r="O5661">
            <v>5779.4</v>
          </cell>
        </row>
        <row r="5662">
          <cell r="A5662">
            <v>44849</v>
          </cell>
          <cell r="G5662" t="str">
            <v>shuttle</v>
          </cell>
          <cell r="O5662">
            <v>5277</v>
          </cell>
        </row>
        <row r="5663">
          <cell r="A5663">
            <v>44849</v>
          </cell>
          <cell r="G5663" t="str">
            <v>shuttle</v>
          </cell>
          <cell r="O5663">
            <v>6695.83</v>
          </cell>
        </row>
        <row r="5664">
          <cell r="A5664">
            <v>44880</v>
          </cell>
          <cell r="G5664" t="str">
            <v>unit</v>
          </cell>
          <cell r="O5664">
            <v>4163.4799999999996</v>
          </cell>
        </row>
        <row r="5665">
          <cell r="A5665">
            <v>44880</v>
          </cell>
          <cell r="G5665" t="str">
            <v>unit</v>
          </cell>
          <cell r="O5665">
            <v>3989.12</v>
          </cell>
        </row>
        <row r="5666">
          <cell r="A5666">
            <v>44880</v>
          </cell>
          <cell r="G5666" t="str">
            <v>unit</v>
          </cell>
          <cell r="O5666">
            <v>8163.2</v>
          </cell>
        </row>
        <row r="5667">
          <cell r="A5667">
            <v>44880</v>
          </cell>
          <cell r="G5667" t="str">
            <v>unit</v>
          </cell>
          <cell r="O5667">
            <v>5116.2</v>
          </cell>
        </row>
        <row r="5668">
          <cell r="A5668">
            <v>44880</v>
          </cell>
          <cell r="G5668" t="str">
            <v>unit</v>
          </cell>
          <cell r="O5668">
            <v>7778.64</v>
          </cell>
        </row>
        <row r="5669">
          <cell r="A5669">
            <v>44880</v>
          </cell>
          <cell r="G5669" t="str">
            <v>unit</v>
          </cell>
          <cell r="O5669">
            <v>5415.5</v>
          </cell>
        </row>
        <row r="5670">
          <cell r="A5670">
            <v>44880</v>
          </cell>
          <cell r="G5670" t="str">
            <v>unit</v>
          </cell>
          <cell r="O5670">
            <v>5908.0599999999995</v>
          </cell>
        </row>
        <row r="5671">
          <cell r="A5671">
            <v>44880</v>
          </cell>
          <cell r="G5671" t="str">
            <v>unit</v>
          </cell>
          <cell r="O5671">
            <v>4583.4799999999996</v>
          </cell>
        </row>
        <row r="5672">
          <cell r="A5672">
            <v>44880</v>
          </cell>
          <cell r="G5672" t="str">
            <v>unit</v>
          </cell>
          <cell r="O5672">
            <v>8551</v>
          </cell>
        </row>
        <row r="5673">
          <cell r="A5673">
            <v>44880</v>
          </cell>
          <cell r="G5673" t="str">
            <v>unit</v>
          </cell>
          <cell r="O5673">
            <v>2778.54</v>
          </cell>
        </row>
        <row r="5674">
          <cell r="A5674">
            <v>44880</v>
          </cell>
          <cell r="G5674" t="str">
            <v>unit</v>
          </cell>
          <cell r="O5674">
            <v>6593</v>
          </cell>
        </row>
        <row r="5675">
          <cell r="A5675">
            <v>44880</v>
          </cell>
          <cell r="G5675" t="str">
            <v>unit</v>
          </cell>
          <cell r="O5675">
            <v>5564</v>
          </cell>
        </row>
        <row r="5676">
          <cell r="A5676">
            <v>44880</v>
          </cell>
          <cell r="G5676" t="str">
            <v>unit</v>
          </cell>
          <cell r="O5676">
            <v>4613.08</v>
          </cell>
        </row>
        <row r="5677">
          <cell r="A5677">
            <v>44880</v>
          </cell>
          <cell r="G5677" t="str">
            <v>unit</v>
          </cell>
          <cell r="O5677">
            <v>7187.34</v>
          </cell>
        </row>
        <row r="5678">
          <cell r="A5678">
            <v>44880</v>
          </cell>
          <cell r="G5678" t="str">
            <v>unit</v>
          </cell>
          <cell r="O5678">
            <v>6326.8154999999997</v>
          </cell>
        </row>
        <row r="5679">
          <cell r="A5679">
            <v>44880</v>
          </cell>
          <cell r="G5679" t="str">
            <v>unit</v>
          </cell>
          <cell r="O5679">
            <v>7037</v>
          </cell>
        </row>
        <row r="5680">
          <cell r="A5680">
            <v>44880</v>
          </cell>
          <cell r="G5680" t="str">
            <v>unit</v>
          </cell>
          <cell r="O5680">
            <v>7843</v>
          </cell>
        </row>
        <row r="5681">
          <cell r="A5681">
            <v>44880</v>
          </cell>
          <cell r="G5681" t="str">
            <v>unit</v>
          </cell>
          <cell r="O5681">
            <v>5689</v>
          </cell>
        </row>
        <row r="5682">
          <cell r="A5682">
            <v>44880</v>
          </cell>
          <cell r="G5682" t="str">
            <v>unit</v>
          </cell>
          <cell r="O5682">
            <v>5448.48</v>
          </cell>
        </row>
        <row r="5683">
          <cell r="A5683">
            <v>44880</v>
          </cell>
          <cell r="G5683" t="str">
            <v>shuttle</v>
          </cell>
          <cell r="O5683">
            <v>4780.2</v>
          </cell>
        </row>
        <row r="5684">
          <cell r="A5684">
            <v>44880</v>
          </cell>
          <cell r="G5684" t="str">
            <v>shuttle</v>
          </cell>
          <cell r="O5684">
            <v>4612.3999999999996</v>
          </cell>
        </row>
        <row r="5685">
          <cell r="A5685">
            <v>44880</v>
          </cell>
          <cell r="G5685" t="str">
            <v>shuttle</v>
          </cell>
          <cell r="O5685">
            <v>7090</v>
          </cell>
        </row>
        <row r="5686">
          <cell r="A5686">
            <v>44880</v>
          </cell>
          <cell r="G5686" t="str">
            <v>shuttle</v>
          </cell>
          <cell r="O5686">
            <v>6719.8</v>
          </cell>
        </row>
        <row r="5687">
          <cell r="A5687">
            <v>44880</v>
          </cell>
          <cell r="G5687" t="str">
            <v>shuttle</v>
          </cell>
          <cell r="O5687">
            <v>6095.52</v>
          </cell>
        </row>
        <row r="5688">
          <cell r="A5688">
            <v>44880</v>
          </cell>
          <cell r="G5688" t="str">
            <v>shuttle</v>
          </cell>
          <cell r="O5688">
            <v>6850.42</v>
          </cell>
        </row>
        <row r="5689">
          <cell r="A5689">
            <v>44880</v>
          </cell>
          <cell r="G5689" t="str">
            <v>shuttle</v>
          </cell>
          <cell r="O5689">
            <v>6474.4400000000005</v>
          </cell>
        </row>
        <row r="5690">
          <cell r="A5690">
            <v>44880</v>
          </cell>
          <cell r="G5690" t="str">
            <v>shuttle</v>
          </cell>
          <cell r="O5690">
            <v>6365.8</v>
          </cell>
        </row>
        <row r="5691">
          <cell r="A5691">
            <v>44880</v>
          </cell>
          <cell r="G5691" t="str">
            <v>shuttle</v>
          </cell>
          <cell r="O5691">
            <v>4753.4799999999996</v>
          </cell>
        </row>
        <row r="5692">
          <cell r="A5692">
            <v>44880</v>
          </cell>
          <cell r="G5692" t="str">
            <v>shuttle</v>
          </cell>
          <cell r="O5692">
            <v>4794.72</v>
          </cell>
        </row>
        <row r="5693">
          <cell r="A5693">
            <v>44880</v>
          </cell>
          <cell r="G5693" t="str">
            <v>shuttle</v>
          </cell>
          <cell r="O5693">
            <v>5126.46</v>
          </cell>
        </row>
        <row r="5694">
          <cell r="A5694">
            <v>44880</v>
          </cell>
          <cell r="G5694" t="str">
            <v>shuttle</v>
          </cell>
          <cell r="O5694">
            <v>6467.84</v>
          </cell>
        </row>
        <row r="5695">
          <cell r="A5695">
            <v>44880</v>
          </cell>
          <cell r="G5695" t="str">
            <v>shuttle</v>
          </cell>
          <cell r="O5695">
            <v>6415.56</v>
          </cell>
        </row>
        <row r="5696">
          <cell r="A5696">
            <v>44880</v>
          </cell>
          <cell r="G5696" t="str">
            <v>shuttle</v>
          </cell>
          <cell r="O5696">
            <v>7095.8</v>
          </cell>
        </row>
        <row r="5697">
          <cell r="A5697">
            <v>44880</v>
          </cell>
          <cell r="G5697" t="str">
            <v>shuttle</v>
          </cell>
          <cell r="O5697">
            <v>7214.4400000000005</v>
          </cell>
        </row>
        <row r="5698">
          <cell r="A5698">
            <v>44880</v>
          </cell>
          <cell r="G5698" t="str">
            <v>shuttle</v>
          </cell>
          <cell r="O5698">
            <v>6913.08</v>
          </cell>
        </row>
        <row r="5699">
          <cell r="A5699">
            <v>44880</v>
          </cell>
          <cell r="G5699" t="str">
            <v>shuttle</v>
          </cell>
          <cell r="O5699">
            <v>5767.8</v>
          </cell>
        </row>
        <row r="5700">
          <cell r="A5700">
            <v>44880</v>
          </cell>
          <cell r="G5700" t="str">
            <v>shuttle</v>
          </cell>
          <cell r="O5700">
            <v>5277</v>
          </cell>
        </row>
        <row r="5701">
          <cell r="A5701">
            <v>44880</v>
          </cell>
          <cell r="G5701" t="str">
            <v>shuttle</v>
          </cell>
          <cell r="O5701">
            <v>6679.46</v>
          </cell>
        </row>
        <row r="5702">
          <cell r="A5702">
            <v>44910</v>
          </cell>
          <cell r="G5702" t="str">
            <v>unit</v>
          </cell>
          <cell r="O5702">
            <v>4188.78</v>
          </cell>
        </row>
        <row r="5703">
          <cell r="A5703">
            <v>44910</v>
          </cell>
          <cell r="G5703" t="str">
            <v>unit</v>
          </cell>
          <cell r="O5703">
            <v>4007</v>
          </cell>
        </row>
        <row r="5704">
          <cell r="A5704">
            <v>44910</v>
          </cell>
          <cell r="G5704" t="str">
            <v>unit</v>
          </cell>
          <cell r="O5704">
            <v>8255</v>
          </cell>
        </row>
        <row r="5705">
          <cell r="A5705">
            <v>44910</v>
          </cell>
          <cell r="G5705" t="str">
            <v>unit</v>
          </cell>
          <cell r="O5705">
            <v>5160.7</v>
          </cell>
        </row>
        <row r="5706">
          <cell r="A5706">
            <v>44910</v>
          </cell>
          <cell r="G5706" t="str">
            <v>unit</v>
          </cell>
          <cell r="O5706">
            <v>7854</v>
          </cell>
        </row>
        <row r="5707">
          <cell r="A5707">
            <v>44910</v>
          </cell>
          <cell r="G5707" t="str">
            <v>unit</v>
          </cell>
          <cell r="O5707">
            <v>5464.25</v>
          </cell>
        </row>
        <row r="5708">
          <cell r="A5708">
            <v>44910</v>
          </cell>
          <cell r="G5708" t="str">
            <v>unit</v>
          </cell>
          <cell r="O5708">
            <v>5975.91</v>
          </cell>
        </row>
        <row r="5709">
          <cell r="A5709">
            <v>44910</v>
          </cell>
          <cell r="G5709" t="str">
            <v>unit</v>
          </cell>
          <cell r="O5709">
            <v>4633.78</v>
          </cell>
        </row>
        <row r="5710">
          <cell r="A5710">
            <v>44910</v>
          </cell>
          <cell r="G5710" t="str">
            <v>unit</v>
          </cell>
          <cell r="O5710">
            <v>8551</v>
          </cell>
        </row>
        <row r="5711">
          <cell r="A5711">
            <v>44910</v>
          </cell>
          <cell r="G5711" t="str">
            <v>unit</v>
          </cell>
          <cell r="O5711">
            <v>2789.19</v>
          </cell>
        </row>
        <row r="5712">
          <cell r="A5712">
            <v>44910</v>
          </cell>
          <cell r="G5712" t="str">
            <v>unit</v>
          </cell>
          <cell r="O5712">
            <v>6593</v>
          </cell>
        </row>
        <row r="5713">
          <cell r="A5713">
            <v>44910</v>
          </cell>
          <cell r="G5713" t="str">
            <v>unit</v>
          </cell>
          <cell r="O5713">
            <v>5564</v>
          </cell>
        </row>
        <row r="5714">
          <cell r="A5714">
            <v>44910</v>
          </cell>
          <cell r="G5714" t="str">
            <v>unit</v>
          </cell>
          <cell r="O5714">
            <v>4644.38</v>
          </cell>
        </row>
        <row r="5715">
          <cell r="A5715">
            <v>44910</v>
          </cell>
          <cell r="G5715" t="str">
            <v>unit</v>
          </cell>
          <cell r="O5715">
            <v>7278.49</v>
          </cell>
        </row>
        <row r="5716">
          <cell r="A5716">
            <v>44910</v>
          </cell>
          <cell r="G5716" t="str">
            <v>unit</v>
          </cell>
          <cell r="O5716">
            <v>6401.52</v>
          </cell>
        </row>
        <row r="5717">
          <cell r="A5717">
            <v>44910</v>
          </cell>
          <cell r="G5717" t="str">
            <v>unit</v>
          </cell>
          <cell r="O5717">
            <v>7037</v>
          </cell>
        </row>
        <row r="5718">
          <cell r="A5718">
            <v>44910</v>
          </cell>
          <cell r="G5718" t="str">
            <v>unit</v>
          </cell>
          <cell r="O5718">
            <v>7843</v>
          </cell>
        </row>
        <row r="5719">
          <cell r="A5719">
            <v>44910</v>
          </cell>
          <cell r="G5719" t="str">
            <v>unit</v>
          </cell>
          <cell r="O5719">
            <v>5689</v>
          </cell>
        </row>
        <row r="5720">
          <cell r="A5720">
            <v>44910</v>
          </cell>
          <cell r="G5720" t="str">
            <v>unit</v>
          </cell>
          <cell r="O5720">
            <v>5498.78</v>
          </cell>
        </row>
        <row r="5721">
          <cell r="A5721">
            <v>44910</v>
          </cell>
          <cell r="G5721" t="str">
            <v>shuttle</v>
          </cell>
          <cell r="O5721">
            <v>4833</v>
          </cell>
        </row>
        <row r="5722">
          <cell r="A5722">
            <v>44910</v>
          </cell>
          <cell r="G5722" t="str">
            <v>shuttle</v>
          </cell>
          <cell r="O5722">
            <v>4653.5</v>
          </cell>
        </row>
        <row r="5723">
          <cell r="A5723">
            <v>44910</v>
          </cell>
          <cell r="G5723" t="str">
            <v>shuttle</v>
          </cell>
          <cell r="O5723">
            <v>7090</v>
          </cell>
        </row>
        <row r="5724">
          <cell r="A5724">
            <v>44910</v>
          </cell>
          <cell r="G5724" t="str">
            <v>shuttle</v>
          </cell>
          <cell r="O5724">
            <v>6811</v>
          </cell>
        </row>
        <row r="5725">
          <cell r="A5725">
            <v>44910</v>
          </cell>
          <cell r="G5725" t="str">
            <v>shuttle</v>
          </cell>
          <cell r="O5725">
            <v>6190.5</v>
          </cell>
        </row>
        <row r="5726">
          <cell r="A5726">
            <v>44910</v>
          </cell>
          <cell r="G5726" t="str">
            <v>shuttle</v>
          </cell>
          <cell r="O5726">
            <v>6930.37</v>
          </cell>
        </row>
        <row r="5727">
          <cell r="A5727">
            <v>44910</v>
          </cell>
          <cell r="G5727" t="str">
            <v>shuttle</v>
          </cell>
          <cell r="O5727">
            <v>6585.5</v>
          </cell>
        </row>
        <row r="5728">
          <cell r="A5728">
            <v>44910</v>
          </cell>
          <cell r="G5728" t="str">
            <v>shuttle</v>
          </cell>
          <cell r="O5728">
            <v>6467.5</v>
          </cell>
        </row>
        <row r="5729">
          <cell r="A5729">
            <v>44910</v>
          </cell>
          <cell r="G5729" t="str">
            <v>shuttle</v>
          </cell>
          <cell r="O5729">
            <v>4803.78</v>
          </cell>
        </row>
        <row r="5730">
          <cell r="A5730">
            <v>44910</v>
          </cell>
          <cell r="G5730" t="str">
            <v>shuttle</v>
          </cell>
          <cell r="O5730">
            <v>4854</v>
          </cell>
        </row>
        <row r="5731">
          <cell r="A5731">
            <v>44910</v>
          </cell>
          <cell r="G5731" t="str">
            <v>shuttle</v>
          </cell>
          <cell r="O5731">
            <v>5165.8100000000004</v>
          </cell>
        </row>
        <row r="5732">
          <cell r="A5732">
            <v>44910</v>
          </cell>
          <cell r="G5732" t="str">
            <v>shuttle</v>
          </cell>
          <cell r="O5732">
            <v>6578</v>
          </cell>
        </row>
        <row r="5733">
          <cell r="A5733">
            <v>44910</v>
          </cell>
          <cell r="G5733" t="str">
            <v>shuttle</v>
          </cell>
          <cell r="O5733">
            <v>6529.5</v>
          </cell>
        </row>
        <row r="5734">
          <cell r="A5734">
            <v>44910</v>
          </cell>
          <cell r="G5734" t="str">
            <v>shuttle</v>
          </cell>
          <cell r="O5734">
            <v>7197.5</v>
          </cell>
        </row>
        <row r="5735">
          <cell r="A5735">
            <v>44910</v>
          </cell>
          <cell r="G5735" t="str">
            <v>shuttle</v>
          </cell>
          <cell r="O5735">
            <v>7325.5</v>
          </cell>
        </row>
        <row r="5736">
          <cell r="A5736">
            <v>44910</v>
          </cell>
          <cell r="G5736" t="str">
            <v>shuttle</v>
          </cell>
          <cell r="O5736">
            <v>7003.5</v>
          </cell>
        </row>
        <row r="5737">
          <cell r="A5737">
            <v>44910</v>
          </cell>
          <cell r="G5737" t="str">
            <v>shuttle</v>
          </cell>
          <cell r="O5737">
            <v>5825.8</v>
          </cell>
        </row>
        <row r="5738">
          <cell r="A5738">
            <v>44910</v>
          </cell>
          <cell r="G5738" t="str">
            <v>shuttle</v>
          </cell>
          <cell r="O5738">
            <v>5277</v>
          </cell>
        </row>
        <row r="5739">
          <cell r="A5739">
            <v>44910</v>
          </cell>
          <cell r="G5739" t="str">
            <v>shuttle</v>
          </cell>
          <cell r="O5739">
            <v>6761.3099999999995</v>
          </cell>
        </row>
        <row r="5740">
          <cell r="A5740">
            <v>44941</v>
          </cell>
          <cell r="G5740" t="str">
            <v>unit</v>
          </cell>
          <cell r="O5740">
            <v>4193.84</v>
          </cell>
        </row>
        <row r="5741">
          <cell r="A5741">
            <v>44941</v>
          </cell>
          <cell r="G5741" t="str">
            <v>unit</v>
          </cell>
          <cell r="O5741">
            <v>4009.98</v>
          </cell>
        </row>
        <row r="5742">
          <cell r="A5742">
            <v>44941</v>
          </cell>
          <cell r="G5742" t="str">
            <v>unit</v>
          </cell>
          <cell r="O5742">
            <v>8270.2999999999993</v>
          </cell>
        </row>
        <row r="5743">
          <cell r="A5743">
            <v>44941</v>
          </cell>
          <cell r="G5743" t="str">
            <v>unit</v>
          </cell>
          <cell r="O5743">
            <v>5169.6000000000004</v>
          </cell>
        </row>
        <row r="5744">
          <cell r="A5744">
            <v>44941</v>
          </cell>
          <cell r="G5744" t="str">
            <v>unit</v>
          </cell>
          <cell r="O5744">
            <v>7866.56</v>
          </cell>
        </row>
        <row r="5745">
          <cell r="A5745">
            <v>44941</v>
          </cell>
          <cell r="G5745" t="str">
            <v>unit</v>
          </cell>
          <cell r="O5745">
            <v>5474</v>
          </cell>
        </row>
        <row r="5746">
          <cell r="A5746">
            <v>44941</v>
          </cell>
          <cell r="G5746" t="str">
            <v>unit</v>
          </cell>
          <cell r="O5746">
            <v>5989.48</v>
          </cell>
        </row>
        <row r="5747">
          <cell r="A5747">
            <v>44941</v>
          </cell>
          <cell r="G5747" t="str">
            <v>unit</v>
          </cell>
          <cell r="O5747">
            <v>4643.84</v>
          </cell>
        </row>
        <row r="5748">
          <cell r="A5748">
            <v>44941</v>
          </cell>
          <cell r="G5748" t="str">
            <v>unit</v>
          </cell>
          <cell r="O5748">
            <v>8551</v>
          </cell>
        </row>
        <row r="5749">
          <cell r="A5749">
            <v>44941</v>
          </cell>
          <cell r="G5749" t="str">
            <v>unit</v>
          </cell>
          <cell r="O5749">
            <v>2791.32</v>
          </cell>
        </row>
        <row r="5750">
          <cell r="A5750">
            <v>44941</v>
          </cell>
          <cell r="G5750" t="str">
            <v>unit</v>
          </cell>
          <cell r="O5750">
            <v>6593</v>
          </cell>
        </row>
        <row r="5751">
          <cell r="A5751">
            <v>44941</v>
          </cell>
          <cell r="G5751" t="str">
            <v>unit</v>
          </cell>
          <cell r="O5751">
            <v>5564</v>
          </cell>
        </row>
        <row r="5752">
          <cell r="A5752">
            <v>44941</v>
          </cell>
          <cell r="G5752" t="str">
            <v>unit</v>
          </cell>
          <cell r="O5752">
            <v>4650.6400000000003</v>
          </cell>
        </row>
        <row r="5753">
          <cell r="A5753">
            <v>44941</v>
          </cell>
          <cell r="G5753" t="str">
            <v>unit</v>
          </cell>
          <cell r="O5753">
            <v>7296.72</v>
          </cell>
        </row>
        <row r="5754">
          <cell r="A5754">
            <v>44941</v>
          </cell>
          <cell r="G5754" t="str">
            <v>unit</v>
          </cell>
          <cell r="O5754">
            <v>4843.1210000000001</v>
          </cell>
        </row>
        <row r="5755">
          <cell r="A5755">
            <v>44941</v>
          </cell>
          <cell r="G5755" t="str">
            <v>unit</v>
          </cell>
          <cell r="O5755">
            <v>7037</v>
          </cell>
        </row>
        <row r="5756">
          <cell r="A5756">
            <v>44941</v>
          </cell>
          <cell r="G5756" t="str">
            <v>unit</v>
          </cell>
          <cell r="O5756">
            <v>7843</v>
          </cell>
        </row>
        <row r="5757">
          <cell r="A5757">
            <v>44941</v>
          </cell>
          <cell r="G5757" t="str">
            <v>unit</v>
          </cell>
          <cell r="O5757">
            <v>5689</v>
          </cell>
        </row>
        <row r="5758">
          <cell r="A5758">
            <v>44941</v>
          </cell>
          <cell r="G5758" t="str">
            <v>unit</v>
          </cell>
          <cell r="O5758">
            <v>5508.84</v>
          </cell>
        </row>
        <row r="5759">
          <cell r="A5759">
            <v>44941</v>
          </cell>
          <cell r="G5759" t="str">
            <v>shuttle</v>
          </cell>
          <cell r="O5759">
            <v>4841.8</v>
          </cell>
        </row>
        <row r="5760">
          <cell r="A5760">
            <v>44941</v>
          </cell>
          <cell r="G5760" t="str">
            <v>shuttle</v>
          </cell>
          <cell r="O5760">
            <v>4660.3500000000004</v>
          </cell>
        </row>
        <row r="5761">
          <cell r="A5761">
            <v>44941</v>
          </cell>
          <cell r="G5761" t="str">
            <v>shuttle</v>
          </cell>
          <cell r="O5761">
            <v>7090</v>
          </cell>
        </row>
        <row r="5762">
          <cell r="A5762">
            <v>44941</v>
          </cell>
          <cell r="G5762" t="str">
            <v>shuttle</v>
          </cell>
          <cell r="O5762">
            <v>6826.2</v>
          </cell>
        </row>
        <row r="5763">
          <cell r="A5763">
            <v>44941</v>
          </cell>
          <cell r="G5763" t="str">
            <v>shuttle</v>
          </cell>
          <cell r="O5763">
            <v>6206.33</v>
          </cell>
        </row>
        <row r="5764">
          <cell r="A5764">
            <v>44941</v>
          </cell>
          <cell r="G5764" t="str">
            <v>shuttle</v>
          </cell>
          <cell r="O5764">
            <v>6946.36</v>
          </cell>
        </row>
        <row r="5765">
          <cell r="A5765">
            <v>44941</v>
          </cell>
          <cell r="G5765" t="str">
            <v>shuttle</v>
          </cell>
          <cell r="O5765">
            <v>6604.01</v>
          </cell>
        </row>
        <row r="5766">
          <cell r="A5766">
            <v>44941</v>
          </cell>
          <cell r="G5766" t="str">
            <v>shuttle</v>
          </cell>
          <cell r="O5766">
            <v>6484.45</v>
          </cell>
        </row>
        <row r="5767">
          <cell r="A5767">
            <v>44941</v>
          </cell>
          <cell r="G5767" t="str">
            <v>shuttle</v>
          </cell>
          <cell r="O5767">
            <v>4813.84</v>
          </cell>
        </row>
        <row r="5768">
          <cell r="A5768">
            <v>44941</v>
          </cell>
          <cell r="G5768" t="str">
            <v>shuttle</v>
          </cell>
          <cell r="O5768">
            <v>4863.88</v>
          </cell>
        </row>
        <row r="5769">
          <cell r="A5769">
            <v>44941</v>
          </cell>
          <cell r="G5769" t="str">
            <v>shuttle</v>
          </cell>
          <cell r="O5769">
            <v>5173.68</v>
          </cell>
        </row>
        <row r="5770">
          <cell r="A5770">
            <v>44941</v>
          </cell>
          <cell r="G5770" t="str">
            <v>shuttle</v>
          </cell>
          <cell r="O5770">
            <v>6596.36</v>
          </cell>
        </row>
        <row r="5771">
          <cell r="A5771">
            <v>44941</v>
          </cell>
          <cell r="G5771" t="str">
            <v>shuttle</v>
          </cell>
          <cell r="O5771">
            <v>6548.49</v>
          </cell>
        </row>
        <row r="5772">
          <cell r="A5772">
            <v>44941</v>
          </cell>
          <cell r="G5772" t="str">
            <v>shuttle</v>
          </cell>
          <cell r="O5772">
            <v>7214.45</v>
          </cell>
        </row>
        <row r="5773">
          <cell r="A5773">
            <v>44941</v>
          </cell>
          <cell r="G5773" t="str">
            <v>shuttle</v>
          </cell>
          <cell r="O5773">
            <v>7344.01</v>
          </cell>
        </row>
        <row r="5774">
          <cell r="A5774">
            <v>44941</v>
          </cell>
          <cell r="G5774" t="str">
            <v>shuttle</v>
          </cell>
          <cell r="O5774">
            <v>7018.57</v>
          </cell>
        </row>
        <row r="5775">
          <cell r="A5775">
            <v>44941</v>
          </cell>
          <cell r="G5775" t="str">
            <v>shuttle</v>
          </cell>
          <cell r="O5775">
            <v>5837.4</v>
          </cell>
        </row>
        <row r="5776">
          <cell r="A5776">
            <v>44941</v>
          </cell>
          <cell r="G5776" t="str">
            <v>shuttle</v>
          </cell>
          <cell r="O5776">
            <v>5277</v>
          </cell>
        </row>
        <row r="5777">
          <cell r="A5777">
            <v>44941</v>
          </cell>
          <cell r="G5777" t="str">
            <v>shuttle</v>
          </cell>
          <cell r="O5777">
            <v>6777.68</v>
          </cell>
        </row>
        <row r="5778">
          <cell r="A5778">
            <v>44972</v>
          </cell>
          <cell r="G5778" t="str">
            <v>unit</v>
          </cell>
          <cell r="O5778">
            <v>4138.18</v>
          </cell>
        </row>
        <row r="5779">
          <cell r="A5779">
            <v>44972</v>
          </cell>
          <cell r="G5779" t="str">
            <v>unit</v>
          </cell>
          <cell r="O5779">
            <v>3968.26</v>
          </cell>
        </row>
        <row r="5780">
          <cell r="A5780">
            <v>44972</v>
          </cell>
          <cell r="G5780" t="str">
            <v>unit</v>
          </cell>
          <cell r="O5780">
            <v>8056.1</v>
          </cell>
        </row>
        <row r="5781">
          <cell r="A5781">
            <v>44972</v>
          </cell>
          <cell r="G5781" t="str">
            <v>unit</v>
          </cell>
          <cell r="O5781">
            <v>5071.7</v>
          </cell>
        </row>
        <row r="5782">
          <cell r="A5782">
            <v>44972</v>
          </cell>
          <cell r="G5782" t="str">
            <v>unit</v>
          </cell>
          <cell r="O5782">
            <v>7690.72</v>
          </cell>
        </row>
        <row r="5783">
          <cell r="A5783">
            <v>44972</v>
          </cell>
          <cell r="G5783" t="str">
            <v>unit</v>
          </cell>
          <cell r="O5783">
            <v>5366.75</v>
          </cell>
        </row>
        <row r="5784">
          <cell r="A5784">
            <v>44972</v>
          </cell>
          <cell r="G5784" t="str">
            <v>unit</v>
          </cell>
          <cell r="O5784">
            <v>5840.21</v>
          </cell>
        </row>
        <row r="5785">
          <cell r="A5785">
            <v>44972</v>
          </cell>
          <cell r="G5785" t="str">
            <v>unit</v>
          </cell>
          <cell r="O5785">
            <v>4533.18</v>
          </cell>
        </row>
        <row r="5786">
          <cell r="A5786">
            <v>44972</v>
          </cell>
          <cell r="G5786" t="str">
            <v>unit</v>
          </cell>
          <cell r="O5786">
            <v>8551</v>
          </cell>
        </row>
        <row r="5787">
          <cell r="A5787">
            <v>44972</v>
          </cell>
          <cell r="G5787" t="str">
            <v>unit</v>
          </cell>
          <cell r="O5787">
            <v>2767.89</v>
          </cell>
        </row>
        <row r="5788">
          <cell r="A5788">
            <v>44972</v>
          </cell>
          <cell r="G5788" t="str">
            <v>unit</v>
          </cell>
          <cell r="O5788">
            <v>6593</v>
          </cell>
        </row>
        <row r="5789">
          <cell r="A5789">
            <v>44972</v>
          </cell>
          <cell r="G5789" t="str">
            <v>unit</v>
          </cell>
          <cell r="O5789">
            <v>5564</v>
          </cell>
        </row>
        <row r="5790">
          <cell r="A5790">
            <v>44972</v>
          </cell>
          <cell r="G5790" t="str">
            <v>unit</v>
          </cell>
          <cell r="O5790">
            <v>4581.78</v>
          </cell>
        </row>
        <row r="5791">
          <cell r="A5791">
            <v>44972</v>
          </cell>
          <cell r="G5791" t="str">
            <v>unit</v>
          </cell>
          <cell r="O5791">
            <v>7096.1900000000005</v>
          </cell>
        </row>
        <row r="5792">
          <cell r="A5792">
            <v>44972</v>
          </cell>
          <cell r="G5792" t="str">
            <v>unit</v>
          </cell>
          <cell r="O5792">
            <v>4660.51</v>
          </cell>
        </row>
        <row r="5793">
          <cell r="A5793">
            <v>44972</v>
          </cell>
          <cell r="G5793" t="str">
            <v>unit</v>
          </cell>
          <cell r="O5793">
            <v>7037</v>
          </cell>
        </row>
        <row r="5794">
          <cell r="A5794">
            <v>44972</v>
          </cell>
          <cell r="G5794" t="str">
            <v>unit</v>
          </cell>
          <cell r="O5794">
            <v>7843</v>
          </cell>
        </row>
        <row r="5795">
          <cell r="A5795">
            <v>44972</v>
          </cell>
          <cell r="G5795" t="str">
            <v>unit</v>
          </cell>
          <cell r="O5795">
            <v>5689</v>
          </cell>
        </row>
        <row r="5796">
          <cell r="A5796">
            <v>44972</v>
          </cell>
          <cell r="G5796" t="str">
            <v>unit</v>
          </cell>
          <cell r="O5796">
            <v>5398.18</v>
          </cell>
        </row>
        <row r="5797">
          <cell r="A5797">
            <v>44972</v>
          </cell>
          <cell r="G5797" t="str">
            <v>shuttle</v>
          </cell>
          <cell r="O5797">
            <v>4718.6000000000004</v>
          </cell>
        </row>
        <row r="5798">
          <cell r="A5798">
            <v>44972</v>
          </cell>
          <cell r="G5798" t="str">
            <v>shuttle</v>
          </cell>
          <cell r="O5798">
            <v>4564.45</v>
          </cell>
        </row>
        <row r="5799">
          <cell r="A5799">
            <v>44972</v>
          </cell>
          <cell r="G5799" t="str">
            <v>shuttle</v>
          </cell>
          <cell r="O5799">
            <v>7090</v>
          </cell>
        </row>
        <row r="5800">
          <cell r="A5800">
            <v>44972</v>
          </cell>
          <cell r="G5800" t="str">
            <v>shuttle</v>
          </cell>
          <cell r="O5800">
            <v>6613.4</v>
          </cell>
        </row>
        <row r="5801">
          <cell r="A5801">
            <v>44972</v>
          </cell>
          <cell r="G5801" t="str">
            <v>shuttle</v>
          </cell>
          <cell r="O5801">
            <v>5984.71</v>
          </cell>
        </row>
        <row r="5802">
          <cell r="A5802">
            <v>44972</v>
          </cell>
          <cell r="G5802" t="str">
            <v>shuttle</v>
          </cell>
          <cell r="O5802">
            <v>6770.47</v>
          </cell>
        </row>
        <row r="5803">
          <cell r="A5803">
            <v>44972</v>
          </cell>
          <cell r="G5803" t="str">
            <v>shuttle</v>
          </cell>
          <cell r="O5803">
            <v>6344.87</v>
          </cell>
        </row>
        <row r="5804">
          <cell r="A5804">
            <v>44972</v>
          </cell>
          <cell r="G5804" t="str">
            <v>shuttle</v>
          </cell>
          <cell r="O5804">
            <v>6247.15</v>
          </cell>
        </row>
        <row r="5805">
          <cell r="A5805">
            <v>44972</v>
          </cell>
          <cell r="G5805" t="str">
            <v>shuttle</v>
          </cell>
          <cell r="O5805">
            <v>4703.18</v>
          </cell>
        </row>
        <row r="5806">
          <cell r="A5806">
            <v>44972</v>
          </cell>
          <cell r="G5806" t="str">
            <v>shuttle</v>
          </cell>
          <cell r="O5806">
            <v>4725.5600000000004</v>
          </cell>
        </row>
        <row r="5807">
          <cell r="A5807">
            <v>44972</v>
          </cell>
          <cell r="G5807" t="str">
            <v>shuttle</v>
          </cell>
          <cell r="O5807">
            <v>5087.1099999999997</v>
          </cell>
        </row>
        <row r="5808">
          <cell r="A5808">
            <v>44972</v>
          </cell>
          <cell r="G5808" t="str">
            <v>shuttle</v>
          </cell>
          <cell r="O5808">
            <v>6339.32</v>
          </cell>
        </row>
        <row r="5809">
          <cell r="A5809">
            <v>44972</v>
          </cell>
          <cell r="G5809" t="str">
            <v>shuttle</v>
          </cell>
          <cell r="O5809">
            <v>6282.63</v>
          </cell>
        </row>
        <row r="5810">
          <cell r="A5810">
            <v>44972</v>
          </cell>
          <cell r="G5810" t="str">
            <v>shuttle</v>
          </cell>
          <cell r="O5810">
            <v>6977.15</v>
          </cell>
        </row>
        <row r="5811">
          <cell r="A5811">
            <v>44972</v>
          </cell>
          <cell r="G5811" t="str">
            <v>shuttle</v>
          </cell>
          <cell r="O5811">
            <v>7084.87</v>
          </cell>
        </row>
        <row r="5812">
          <cell r="A5812">
            <v>44972</v>
          </cell>
          <cell r="G5812" t="str">
            <v>shuttle</v>
          </cell>
          <cell r="O5812">
            <v>6807.59</v>
          </cell>
        </row>
        <row r="5813">
          <cell r="A5813">
            <v>44972</v>
          </cell>
          <cell r="G5813" t="str">
            <v>shuttle</v>
          </cell>
          <cell r="O5813">
            <v>5709.8</v>
          </cell>
        </row>
        <row r="5814">
          <cell r="A5814">
            <v>44972</v>
          </cell>
          <cell r="G5814" t="str">
            <v>shuttle</v>
          </cell>
          <cell r="O5814">
            <v>5277</v>
          </cell>
        </row>
        <row r="5815">
          <cell r="A5815">
            <v>44972</v>
          </cell>
          <cell r="G5815" t="str">
            <v>shuttle</v>
          </cell>
          <cell r="O5815">
            <v>6597.61</v>
          </cell>
        </row>
        <row r="5816">
          <cell r="A5816">
            <v>45000</v>
          </cell>
          <cell r="G5816" t="str">
            <v>unit</v>
          </cell>
          <cell r="O5816">
            <v>4123</v>
          </cell>
        </row>
        <row r="5817">
          <cell r="A5817">
            <v>45000</v>
          </cell>
          <cell r="G5817" t="str">
            <v>unit</v>
          </cell>
          <cell r="O5817">
            <v>3959.32</v>
          </cell>
        </row>
        <row r="5818">
          <cell r="A5818">
            <v>45000</v>
          </cell>
          <cell r="G5818" t="str">
            <v>unit</v>
          </cell>
          <cell r="O5818">
            <v>8010.2</v>
          </cell>
        </row>
        <row r="5819">
          <cell r="A5819">
            <v>45000</v>
          </cell>
          <cell r="G5819" t="str">
            <v>unit</v>
          </cell>
          <cell r="O5819">
            <v>5045</v>
          </cell>
        </row>
        <row r="5820">
          <cell r="A5820">
            <v>45000</v>
          </cell>
          <cell r="G5820" t="str">
            <v>unit</v>
          </cell>
          <cell r="O5820">
            <v>7653.04</v>
          </cell>
        </row>
        <row r="5821">
          <cell r="A5821">
            <v>45000</v>
          </cell>
          <cell r="G5821" t="str">
            <v>unit</v>
          </cell>
          <cell r="O5821">
            <v>5337.5</v>
          </cell>
        </row>
        <row r="5822">
          <cell r="A5822">
            <v>45000</v>
          </cell>
          <cell r="G5822" t="str">
            <v>unit</v>
          </cell>
          <cell r="O5822">
            <v>5799.5</v>
          </cell>
        </row>
        <row r="5823">
          <cell r="A5823">
            <v>45000</v>
          </cell>
          <cell r="G5823" t="str">
            <v>unit</v>
          </cell>
          <cell r="O5823">
            <v>4503</v>
          </cell>
        </row>
        <row r="5824">
          <cell r="A5824">
            <v>45000</v>
          </cell>
          <cell r="G5824" t="str">
            <v>unit</v>
          </cell>
          <cell r="O5824">
            <v>8551</v>
          </cell>
        </row>
        <row r="5825">
          <cell r="A5825">
            <v>45000</v>
          </cell>
          <cell r="G5825" t="str">
            <v>unit</v>
          </cell>
          <cell r="O5825">
            <v>2761.5</v>
          </cell>
        </row>
        <row r="5826">
          <cell r="A5826">
            <v>45000</v>
          </cell>
          <cell r="G5826" t="str">
            <v>unit</v>
          </cell>
          <cell r="O5826">
            <v>6593</v>
          </cell>
        </row>
        <row r="5827">
          <cell r="A5827">
            <v>45000</v>
          </cell>
          <cell r="G5827" t="str">
            <v>unit</v>
          </cell>
          <cell r="O5827">
            <v>5564</v>
          </cell>
        </row>
        <row r="5828">
          <cell r="A5828">
            <v>45000</v>
          </cell>
          <cell r="G5828" t="str">
            <v>unit</v>
          </cell>
          <cell r="O5828">
            <v>4563</v>
          </cell>
        </row>
        <row r="5829">
          <cell r="A5829">
            <v>45000</v>
          </cell>
          <cell r="G5829" t="str">
            <v>unit</v>
          </cell>
          <cell r="O5829">
            <v>7041.5</v>
          </cell>
        </row>
        <row r="5830">
          <cell r="A5830">
            <v>45000</v>
          </cell>
          <cell r="G5830" t="str">
            <v>unit</v>
          </cell>
          <cell r="O5830">
            <v>4619.0074999999997</v>
          </cell>
        </row>
        <row r="5831">
          <cell r="A5831">
            <v>45000</v>
          </cell>
          <cell r="G5831" t="str">
            <v>unit</v>
          </cell>
          <cell r="O5831">
            <v>7037</v>
          </cell>
        </row>
        <row r="5832">
          <cell r="A5832">
            <v>45000</v>
          </cell>
          <cell r="G5832" t="str">
            <v>unit</v>
          </cell>
          <cell r="O5832">
            <v>7843</v>
          </cell>
        </row>
        <row r="5833">
          <cell r="A5833">
            <v>45000</v>
          </cell>
          <cell r="G5833" t="str">
            <v>unit</v>
          </cell>
          <cell r="O5833">
            <v>5689</v>
          </cell>
        </row>
        <row r="5834">
          <cell r="A5834">
            <v>45000</v>
          </cell>
          <cell r="G5834" t="str">
            <v>unit</v>
          </cell>
          <cell r="O5834">
            <v>5368</v>
          </cell>
        </row>
        <row r="5835">
          <cell r="A5835">
            <v>45000</v>
          </cell>
          <cell r="G5835" t="str">
            <v>shuttle</v>
          </cell>
          <cell r="O5835">
            <v>4692.2</v>
          </cell>
        </row>
        <row r="5836">
          <cell r="A5836">
            <v>45000</v>
          </cell>
          <cell r="G5836" t="str">
            <v>shuttle</v>
          </cell>
          <cell r="O5836">
            <v>4543.8999999999996</v>
          </cell>
        </row>
        <row r="5837">
          <cell r="A5837">
            <v>45000</v>
          </cell>
          <cell r="G5837" t="str">
            <v>shuttle</v>
          </cell>
          <cell r="O5837">
            <v>7090</v>
          </cell>
        </row>
        <row r="5838">
          <cell r="A5838">
            <v>45000</v>
          </cell>
          <cell r="G5838" t="str">
            <v>shuttle</v>
          </cell>
          <cell r="O5838">
            <v>6567.8</v>
          </cell>
        </row>
        <row r="5839">
          <cell r="A5839">
            <v>45000</v>
          </cell>
          <cell r="G5839" t="str">
            <v>shuttle</v>
          </cell>
          <cell r="O5839">
            <v>5937.22</v>
          </cell>
        </row>
        <row r="5840">
          <cell r="A5840">
            <v>45000</v>
          </cell>
          <cell r="G5840" t="str">
            <v>shuttle</v>
          </cell>
          <cell r="O5840">
            <v>6722.5</v>
          </cell>
        </row>
        <row r="5841">
          <cell r="A5841">
            <v>45000</v>
          </cell>
          <cell r="G5841" t="str">
            <v>shuttle</v>
          </cell>
          <cell r="O5841">
            <v>6289.34</v>
          </cell>
        </row>
        <row r="5842">
          <cell r="A5842">
            <v>45000</v>
          </cell>
          <cell r="G5842" t="str">
            <v>shuttle</v>
          </cell>
          <cell r="O5842">
            <v>6196.3</v>
          </cell>
        </row>
        <row r="5843">
          <cell r="A5843">
            <v>45000</v>
          </cell>
          <cell r="G5843" t="str">
            <v>shuttle</v>
          </cell>
          <cell r="O5843">
            <v>4673</v>
          </cell>
        </row>
        <row r="5844">
          <cell r="A5844">
            <v>45000</v>
          </cell>
          <cell r="G5844" t="str">
            <v>shuttle</v>
          </cell>
          <cell r="O5844">
            <v>4695.92</v>
          </cell>
        </row>
        <row r="5845">
          <cell r="A5845">
            <v>45000</v>
          </cell>
          <cell r="G5845" t="str">
            <v>shuttle</v>
          </cell>
          <cell r="O5845">
            <v>5063.5</v>
          </cell>
        </row>
        <row r="5846">
          <cell r="A5846">
            <v>45000</v>
          </cell>
          <cell r="G5846" t="str">
            <v>shuttle</v>
          </cell>
          <cell r="O5846">
            <v>6284.24</v>
          </cell>
        </row>
        <row r="5847">
          <cell r="A5847">
            <v>45000</v>
          </cell>
          <cell r="G5847" t="str">
            <v>shuttle</v>
          </cell>
          <cell r="O5847">
            <v>6225.66</v>
          </cell>
        </row>
        <row r="5848">
          <cell r="A5848">
            <v>45000</v>
          </cell>
          <cell r="G5848" t="str">
            <v>shuttle</v>
          </cell>
          <cell r="O5848">
            <v>6926.3</v>
          </cell>
        </row>
        <row r="5849">
          <cell r="A5849">
            <v>45000</v>
          </cell>
          <cell r="G5849" t="str">
            <v>shuttle</v>
          </cell>
          <cell r="O5849">
            <v>7029.34</v>
          </cell>
        </row>
        <row r="5850">
          <cell r="A5850">
            <v>45000</v>
          </cell>
          <cell r="G5850" t="str">
            <v>shuttle</v>
          </cell>
          <cell r="O5850">
            <v>6762.38</v>
          </cell>
        </row>
        <row r="5851">
          <cell r="A5851">
            <v>45000</v>
          </cell>
          <cell r="G5851" t="str">
            <v>shuttle</v>
          </cell>
          <cell r="O5851">
            <v>5675</v>
          </cell>
        </row>
        <row r="5852">
          <cell r="A5852">
            <v>45000</v>
          </cell>
          <cell r="G5852" t="str">
            <v>shuttle</v>
          </cell>
          <cell r="O5852">
            <v>5277</v>
          </cell>
        </row>
        <row r="5853">
          <cell r="A5853">
            <v>45000</v>
          </cell>
          <cell r="G5853" t="str">
            <v>shuttle</v>
          </cell>
          <cell r="O5853">
            <v>6548.5</v>
          </cell>
        </row>
        <row r="5854">
          <cell r="A5854">
            <v>45031</v>
          </cell>
          <cell r="G5854" t="str">
            <v>unit</v>
          </cell>
          <cell r="O5854">
            <v>4107.82</v>
          </cell>
        </row>
        <row r="5855">
          <cell r="A5855">
            <v>45031</v>
          </cell>
          <cell r="G5855" t="str">
            <v>unit</v>
          </cell>
          <cell r="O5855">
            <v>3947.4</v>
          </cell>
        </row>
        <row r="5856">
          <cell r="A5856">
            <v>45031</v>
          </cell>
          <cell r="G5856" t="str">
            <v>unit</v>
          </cell>
          <cell r="O5856">
            <v>7949</v>
          </cell>
        </row>
        <row r="5857">
          <cell r="A5857">
            <v>45031</v>
          </cell>
          <cell r="G5857" t="str">
            <v>unit</v>
          </cell>
          <cell r="O5857">
            <v>5018.3</v>
          </cell>
        </row>
        <row r="5858">
          <cell r="A5858">
            <v>45031</v>
          </cell>
          <cell r="G5858" t="str">
            <v>unit</v>
          </cell>
          <cell r="O5858">
            <v>7602.8</v>
          </cell>
        </row>
        <row r="5859">
          <cell r="A5859">
            <v>45031</v>
          </cell>
          <cell r="G5859" t="str">
            <v>unit</v>
          </cell>
          <cell r="O5859">
            <v>5308.25</v>
          </cell>
        </row>
        <row r="5860">
          <cell r="A5860">
            <v>45031</v>
          </cell>
          <cell r="G5860" t="str">
            <v>unit</v>
          </cell>
          <cell r="O5860">
            <v>5758.79</v>
          </cell>
        </row>
        <row r="5861">
          <cell r="A5861">
            <v>45031</v>
          </cell>
          <cell r="G5861" t="str">
            <v>unit</v>
          </cell>
          <cell r="O5861">
            <v>4472.82</v>
          </cell>
        </row>
        <row r="5862">
          <cell r="A5862">
            <v>45031</v>
          </cell>
          <cell r="G5862" t="str">
            <v>unit</v>
          </cell>
          <cell r="O5862">
            <v>8551</v>
          </cell>
        </row>
        <row r="5863">
          <cell r="A5863">
            <v>45031</v>
          </cell>
          <cell r="G5863" t="str">
            <v>unit</v>
          </cell>
          <cell r="O5863">
            <v>2755.11</v>
          </cell>
        </row>
        <row r="5864">
          <cell r="A5864">
            <v>45031</v>
          </cell>
          <cell r="G5864" t="str">
            <v>unit</v>
          </cell>
          <cell r="O5864">
            <v>6593</v>
          </cell>
        </row>
        <row r="5865">
          <cell r="A5865">
            <v>45031</v>
          </cell>
          <cell r="G5865" t="str">
            <v>unit</v>
          </cell>
          <cell r="O5865">
            <v>5564</v>
          </cell>
        </row>
        <row r="5866">
          <cell r="A5866">
            <v>45031</v>
          </cell>
          <cell r="G5866" t="str">
            <v>unit</v>
          </cell>
          <cell r="O5866">
            <v>4544.22</v>
          </cell>
        </row>
        <row r="5867">
          <cell r="A5867">
            <v>45031</v>
          </cell>
          <cell r="G5867" t="str">
            <v>unit</v>
          </cell>
          <cell r="O5867">
            <v>6986.8099999999995</v>
          </cell>
        </row>
        <row r="5868">
          <cell r="A5868">
            <v>45031</v>
          </cell>
          <cell r="G5868" t="str">
            <v>unit</v>
          </cell>
          <cell r="O5868">
            <v>4560.9040000000005</v>
          </cell>
        </row>
        <row r="5869">
          <cell r="A5869">
            <v>45031</v>
          </cell>
          <cell r="G5869" t="str">
            <v>unit</v>
          </cell>
          <cell r="O5869">
            <v>7037</v>
          </cell>
        </row>
        <row r="5870">
          <cell r="A5870">
            <v>45031</v>
          </cell>
          <cell r="G5870" t="str">
            <v>unit</v>
          </cell>
          <cell r="O5870">
            <v>7843</v>
          </cell>
        </row>
        <row r="5871">
          <cell r="A5871">
            <v>45031</v>
          </cell>
          <cell r="G5871" t="str">
            <v>unit</v>
          </cell>
          <cell r="O5871">
            <v>5689</v>
          </cell>
        </row>
        <row r="5872">
          <cell r="A5872">
            <v>45031</v>
          </cell>
          <cell r="G5872" t="str">
            <v>unit</v>
          </cell>
          <cell r="O5872">
            <v>5337.82</v>
          </cell>
        </row>
        <row r="5873">
          <cell r="A5873">
            <v>45031</v>
          </cell>
          <cell r="G5873" t="str">
            <v>shuttle</v>
          </cell>
          <cell r="O5873">
            <v>4657</v>
          </cell>
        </row>
        <row r="5874">
          <cell r="A5874">
            <v>45031</v>
          </cell>
          <cell r="G5874" t="str">
            <v>shuttle</v>
          </cell>
          <cell r="O5874">
            <v>4516.5</v>
          </cell>
        </row>
        <row r="5875">
          <cell r="A5875">
            <v>45031</v>
          </cell>
          <cell r="G5875" t="str">
            <v>shuttle</v>
          </cell>
          <cell r="O5875">
            <v>7090</v>
          </cell>
        </row>
        <row r="5876">
          <cell r="A5876">
            <v>45031</v>
          </cell>
          <cell r="G5876" t="str">
            <v>shuttle</v>
          </cell>
          <cell r="O5876">
            <v>6507</v>
          </cell>
        </row>
        <row r="5877">
          <cell r="A5877">
            <v>45031</v>
          </cell>
          <cell r="G5877" t="str">
            <v>shuttle</v>
          </cell>
          <cell r="O5877">
            <v>5873.9</v>
          </cell>
        </row>
        <row r="5878">
          <cell r="A5878">
            <v>45031</v>
          </cell>
          <cell r="G5878" t="str">
            <v>shuttle</v>
          </cell>
          <cell r="O5878">
            <v>6674.53</v>
          </cell>
        </row>
        <row r="5879">
          <cell r="A5879">
            <v>45031</v>
          </cell>
          <cell r="G5879" t="str">
            <v>shuttle</v>
          </cell>
          <cell r="O5879">
            <v>6215.3</v>
          </cell>
        </row>
        <row r="5880">
          <cell r="A5880">
            <v>45031</v>
          </cell>
          <cell r="G5880" t="str">
            <v>shuttle</v>
          </cell>
          <cell r="O5880">
            <v>6128.5</v>
          </cell>
        </row>
        <row r="5881">
          <cell r="A5881">
            <v>45031</v>
          </cell>
          <cell r="G5881" t="str">
            <v>shuttle</v>
          </cell>
          <cell r="O5881">
            <v>4642.82</v>
          </cell>
        </row>
        <row r="5882">
          <cell r="A5882">
            <v>45031</v>
          </cell>
          <cell r="G5882" t="str">
            <v>shuttle</v>
          </cell>
          <cell r="O5882">
            <v>4656.3999999999996</v>
          </cell>
        </row>
        <row r="5883">
          <cell r="A5883">
            <v>45031</v>
          </cell>
          <cell r="G5883" t="str">
            <v>shuttle</v>
          </cell>
          <cell r="O5883">
            <v>5039.8900000000003</v>
          </cell>
        </row>
        <row r="5884">
          <cell r="A5884">
            <v>45031</v>
          </cell>
          <cell r="G5884" t="str">
            <v>shuttle</v>
          </cell>
          <cell r="O5884">
            <v>6210.8</v>
          </cell>
        </row>
        <row r="5885">
          <cell r="A5885">
            <v>45031</v>
          </cell>
          <cell r="G5885" t="str">
            <v>shuttle</v>
          </cell>
          <cell r="O5885">
            <v>6149.7</v>
          </cell>
        </row>
        <row r="5886">
          <cell r="A5886">
            <v>45031</v>
          </cell>
          <cell r="G5886" t="str">
            <v>shuttle</v>
          </cell>
          <cell r="O5886">
            <v>6858.5</v>
          </cell>
        </row>
        <row r="5887">
          <cell r="A5887">
            <v>45031</v>
          </cell>
          <cell r="G5887" t="str">
            <v>shuttle</v>
          </cell>
          <cell r="O5887">
            <v>6955.3</v>
          </cell>
        </row>
        <row r="5888">
          <cell r="A5888">
            <v>45031</v>
          </cell>
          <cell r="G5888" t="str">
            <v>shuttle</v>
          </cell>
          <cell r="O5888">
            <v>6702.1</v>
          </cell>
        </row>
        <row r="5889">
          <cell r="A5889">
            <v>45031</v>
          </cell>
          <cell r="G5889" t="str">
            <v>shuttle</v>
          </cell>
          <cell r="O5889">
            <v>5640.2</v>
          </cell>
        </row>
        <row r="5890">
          <cell r="A5890">
            <v>45031</v>
          </cell>
          <cell r="G5890" t="str">
            <v>shuttle</v>
          </cell>
          <cell r="O5890">
            <v>5277</v>
          </cell>
        </row>
        <row r="5891">
          <cell r="A5891">
            <v>45031</v>
          </cell>
          <cell r="G5891" t="str">
            <v>shuttle</v>
          </cell>
          <cell r="O5891">
            <v>6499.39</v>
          </cell>
        </row>
        <row r="5892">
          <cell r="A5892">
            <v>45061</v>
          </cell>
          <cell r="G5892" t="str">
            <v>unit</v>
          </cell>
          <cell r="O5892">
            <v>4087.58</v>
          </cell>
        </row>
        <row r="5893">
          <cell r="A5893">
            <v>45061</v>
          </cell>
          <cell r="G5893" t="str">
            <v>unit</v>
          </cell>
          <cell r="O5893">
            <v>3932.5</v>
          </cell>
        </row>
        <row r="5894">
          <cell r="A5894">
            <v>45061</v>
          </cell>
          <cell r="G5894" t="str">
            <v>unit</v>
          </cell>
          <cell r="O5894">
            <v>7872.5</v>
          </cell>
        </row>
        <row r="5895">
          <cell r="A5895">
            <v>45061</v>
          </cell>
          <cell r="G5895" t="str">
            <v>unit</v>
          </cell>
          <cell r="O5895">
            <v>4982.7</v>
          </cell>
        </row>
        <row r="5896">
          <cell r="A5896">
            <v>45061</v>
          </cell>
          <cell r="G5896" t="str">
            <v>unit</v>
          </cell>
          <cell r="O5896">
            <v>7540</v>
          </cell>
        </row>
        <row r="5897">
          <cell r="A5897">
            <v>45061</v>
          </cell>
          <cell r="G5897" t="str">
            <v>unit</v>
          </cell>
          <cell r="O5897">
            <v>5269.25</v>
          </cell>
        </row>
        <row r="5898">
          <cell r="A5898">
            <v>45061</v>
          </cell>
          <cell r="G5898" t="str">
            <v>unit</v>
          </cell>
          <cell r="O5898">
            <v>5704.51</v>
          </cell>
        </row>
        <row r="5899">
          <cell r="A5899">
            <v>45061</v>
          </cell>
          <cell r="G5899" t="str">
            <v>unit</v>
          </cell>
          <cell r="O5899">
            <v>4432.58</v>
          </cell>
        </row>
        <row r="5900">
          <cell r="A5900">
            <v>45061</v>
          </cell>
          <cell r="G5900" t="str">
            <v>unit</v>
          </cell>
          <cell r="O5900">
            <v>8551</v>
          </cell>
        </row>
        <row r="5901">
          <cell r="A5901">
            <v>45061</v>
          </cell>
          <cell r="G5901" t="str">
            <v>unit</v>
          </cell>
          <cell r="O5901">
            <v>2746.59</v>
          </cell>
        </row>
        <row r="5902">
          <cell r="A5902">
            <v>45061</v>
          </cell>
          <cell r="G5902" t="str">
            <v>unit</v>
          </cell>
          <cell r="O5902">
            <v>6593</v>
          </cell>
        </row>
        <row r="5903">
          <cell r="A5903">
            <v>45061</v>
          </cell>
          <cell r="G5903" t="str">
            <v>unit</v>
          </cell>
          <cell r="O5903">
            <v>5564</v>
          </cell>
        </row>
        <row r="5904">
          <cell r="A5904">
            <v>45061</v>
          </cell>
          <cell r="G5904" t="str">
            <v>unit</v>
          </cell>
          <cell r="O5904">
            <v>4519.18</v>
          </cell>
        </row>
        <row r="5905">
          <cell r="A5905">
            <v>45061</v>
          </cell>
          <cell r="G5905" t="str">
            <v>unit</v>
          </cell>
          <cell r="O5905">
            <v>6913.89</v>
          </cell>
        </row>
        <row r="5906">
          <cell r="A5906">
            <v>45061</v>
          </cell>
          <cell r="G5906" t="str">
            <v>unit</v>
          </cell>
          <cell r="O5906">
            <v>4880.5</v>
          </cell>
        </row>
        <row r="5907">
          <cell r="A5907">
            <v>45061</v>
          </cell>
          <cell r="G5907" t="str">
            <v>unit</v>
          </cell>
          <cell r="O5907">
            <v>7037</v>
          </cell>
        </row>
        <row r="5908">
          <cell r="A5908">
            <v>45061</v>
          </cell>
          <cell r="G5908" t="str">
            <v>unit</v>
          </cell>
          <cell r="O5908">
            <v>7843</v>
          </cell>
        </row>
        <row r="5909">
          <cell r="A5909">
            <v>45061</v>
          </cell>
          <cell r="G5909" t="str">
            <v>unit</v>
          </cell>
          <cell r="O5909">
            <v>5689</v>
          </cell>
        </row>
        <row r="5910">
          <cell r="A5910">
            <v>45061</v>
          </cell>
          <cell r="G5910" t="str">
            <v>unit</v>
          </cell>
          <cell r="O5910">
            <v>5297.58</v>
          </cell>
        </row>
        <row r="5911">
          <cell r="A5911">
            <v>45061</v>
          </cell>
          <cell r="G5911" t="str">
            <v>shuttle</v>
          </cell>
          <cell r="O5911">
            <v>4613</v>
          </cell>
        </row>
        <row r="5912">
          <cell r="A5912">
            <v>45061</v>
          </cell>
          <cell r="G5912" t="str">
            <v>shuttle</v>
          </cell>
          <cell r="O5912">
            <v>4482.25</v>
          </cell>
        </row>
        <row r="5913">
          <cell r="A5913">
            <v>45061</v>
          </cell>
          <cell r="G5913" t="str">
            <v>shuttle</v>
          </cell>
          <cell r="O5913">
            <v>7090</v>
          </cell>
        </row>
        <row r="5914">
          <cell r="A5914">
            <v>45061</v>
          </cell>
          <cell r="G5914" t="str">
            <v>shuttle</v>
          </cell>
          <cell r="O5914">
            <v>6431</v>
          </cell>
        </row>
        <row r="5915">
          <cell r="A5915">
            <v>45061</v>
          </cell>
          <cell r="G5915" t="str">
            <v>shuttle</v>
          </cell>
          <cell r="O5915">
            <v>5794.75</v>
          </cell>
        </row>
        <row r="5916">
          <cell r="A5916">
            <v>45061</v>
          </cell>
          <cell r="G5916" t="str">
            <v>shuttle</v>
          </cell>
          <cell r="O5916">
            <v>6610.57</v>
          </cell>
        </row>
        <row r="5917">
          <cell r="A5917">
            <v>45061</v>
          </cell>
          <cell r="G5917" t="str">
            <v>shuttle</v>
          </cell>
          <cell r="O5917">
            <v>6122.75</v>
          </cell>
        </row>
        <row r="5918">
          <cell r="A5918">
            <v>45061</v>
          </cell>
          <cell r="G5918" t="str">
            <v>shuttle</v>
          </cell>
          <cell r="O5918">
            <v>6043.75</v>
          </cell>
        </row>
        <row r="5919">
          <cell r="A5919">
            <v>45061</v>
          </cell>
          <cell r="G5919" t="str">
            <v>shuttle</v>
          </cell>
          <cell r="O5919">
            <v>4602.58</v>
          </cell>
        </row>
        <row r="5920">
          <cell r="A5920">
            <v>45061</v>
          </cell>
          <cell r="G5920" t="str">
            <v>shuttle</v>
          </cell>
          <cell r="O5920">
            <v>4607</v>
          </cell>
        </row>
        <row r="5921">
          <cell r="A5921">
            <v>45061</v>
          </cell>
          <cell r="G5921" t="str">
            <v>shuttle</v>
          </cell>
          <cell r="O5921">
            <v>5008.41</v>
          </cell>
        </row>
        <row r="5922">
          <cell r="A5922">
            <v>45061</v>
          </cell>
          <cell r="G5922" t="str">
            <v>shuttle</v>
          </cell>
          <cell r="O5922">
            <v>6119</v>
          </cell>
        </row>
        <row r="5923">
          <cell r="A5923">
            <v>45061</v>
          </cell>
          <cell r="G5923" t="str">
            <v>shuttle</v>
          </cell>
          <cell r="O5923">
            <v>6054.75</v>
          </cell>
        </row>
        <row r="5924">
          <cell r="A5924">
            <v>45061</v>
          </cell>
          <cell r="G5924" t="str">
            <v>shuttle</v>
          </cell>
          <cell r="O5924">
            <v>6773.75</v>
          </cell>
        </row>
        <row r="5925">
          <cell r="A5925">
            <v>45061</v>
          </cell>
          <cell r="G5925" t="str">
            <v>shuttle</v>
          </cell>
          <cell r="O5925">
            <v>6862.75</v>
          </cell>
        </row>
        <row r="5926">
          <cell r="A5926">
            <v>45061</v>
          </cell>
          <cell r="G5926" t="str">
            <v>shuttle</v>
          </cell>
          <cell r="O5926">
            <v>6626.75</v>
          </cell>
        </row>
        <row r="5927">
          <cell r="A5927">
            <v>45061</v>
          </cell>
          <cell r="G5927" t="str">
            <v>shuttle</v>
          </cell>
          <cell r="O5927">
            <v>5593.8</v>
          </cell>
        </row>
        <row r="5928">
          <cell r="A5928">
            <v>45061</v>
          </cell>
          <cell r="G5928" t="str">
            <v>shuttle</v>
          </cell>
          <cell r="O5928">
            <v>5277</v>
          </cell>
        </row>
        <row r="5929">
          <cell r="A5929">
            <v>45061</v>
          </cell>
          <cell r="G5929" t="str">
            <v>shuttle</v>
          </cell>
          <cell r="O5929">
            <v>6433.91</v>
          </cell>
        </row>
        <row r="5930">
          <cell r="A5930">
            <v>45092</v>
          </cell>
          <cell r="G5930" t="str">
            <v>unit</v>
          </cell>
          <cell r="O5930">
            <v>4297.3999999999996</v>
          </cell>
        </row>
        <row r="5931">
          <cell r="A5931">
            <v>45092</v>
          </cell>
          <cell r="G5931" t="str">
            <v>unit</v>
          </cell>
          <cell r="O5931">
            <v>3923.56</v>
          </cell>
        </row>
        <row r="5932">
          <cell r="A5932">
            <v>45092</v>
          </cell>
          <cell r="G5932" t="str">
            <v>unit</v>
          </cell>
          <cell r="O5932">
            <v>7976.6</v>
          </cell>
        </row>
        <row r="5933">
          <cell r="A5933">
            <v>45092</v>
          </cell>
          <cell r="G5933" t="str">
            <v>unit</v>
          </cell>
          <cell r="O5933">
            <v>5181</v>
          </cell>
        </row>
        <row r="5934">
          <cell r="A5934">
            <v>45092</v>
          </cell>
          <cell r="G5934" t="str">
            <v>unit</v>
          </cell>
          <cell r="O5934">
            <v>7652.32</v>
          </cell>
        </row>
        <row r="5935">
          <cell r="A5935">
            <v>45092</v>
          </cell>
          <cell r="G5935" t="str">
            <v>unit</v>
          </cell>
          <cell r="O5935">
            <v>5465</v>
          </cell>
        </row>
        <row r="5936">
          <cell r="A5936">
            <v>45092</v>
          </cell>
          <cell r="G5936" t="str">
            <v>unit</v>
          </cell>
          <cell r="O5936">
            <v>5663.8</v>
          </cell>
        </row>
        <row r="5937">
          <cell r="A5937">
            <v>45092</v>
          </cell>
          <cell r="G5937" t="str">
            <v>unit</v>
          </cell>
          <cell r="O5937">
            <v>4402.3999999999996</v>
          </cell>
        </row>
        <row r="5938">
          <cell r="A5938">
            <v>45092</v>
          </cell>
          <cell r="G5938" t="str">
            <v>unit</v>
          </cell>
          <cell r="O5938">
            <v>8551</v>
          </cell>
        </row>
        <row r="5939">
          <cell r="A5939">
            <v>45092</v>
          </cell>
          <cell r="G5939" t="str">
            <v>unit</v>
          </cell>
          <cell r="O5939">
            <v>2740.2</v>
          </cell>
        </row>
        <row r="5940">
          <cell r="A5940">
            <v>45092</v>
          </cell>
          <cell r="G5940" t="str">
            <v>unit</v>
          </cell>
          <cell r="O5940">
            <v>6593</v>
          </cell>
        </row>
        <row r="5941">
          <cell r="A5941">
            <v>45092</v>
          </cell>
          <cell r="G5941" t="str">
            <v>unit</v>
          </cell>
          <cell r="O5941">
            <v>5564</v>
          </cell>
        </row>
        <row r="5942">
          <cell r="A5942">
            <v>45092</v>
          </cell>
          <cell r="G5942" t="str">
            <v>unit</v>
          </cell>
          <cell r="O5942">
            <v>4500.3999999999996</v>
          </cell>
        </row>
        <row r="5943">
          <cell r="A5943">
            <v>45092</v>
          </cell>
          <cell r="G5943" t="str">
            <v>unit</v>
          </cell>
          <cell r="O5943">
            <v>6859.2</v>
          </cell>
        </row>
        <row r="5944">
          <cell r="A5944">
            <v>45092</v>
          </cell>
          <cell r="G5944" t="str">
            <v>unit</v>
          </cell>
          <cell r="O5944">
            <v>4838.9975000000004</v>
          </cell>
        </row>
        <row r="5945">
          <cell r="A5945">
            <v>45092</v>
          </cell>
          <cell r="G5945" t="str">
            <v>unit</v>
          </cell>
          <cell r="O5945">
            <v>7037</v>
          </cell>
        </row>
        <row r="5946">
          <cell r="A5946">
            <v>45092</v>
          </cell>
          <cell r="G5946" t="str">
            <v>unit</v>
          </cell>
          <cell r="O5946">
            <v>7843</v>
          </cell>
        </row>
        <row r="5947">
          <cell r="A5947">
            <v>45092</v>
          </cell>
          <cell r="G5947" t="str">
            <v>unit</v>
          </cell>
          <cell r="O5947">
            <v>5689</v>
          </cell>
        </row>
        <row r="5948">
          <cell r="A5948">
            <v>45092</v>
          </cell>
          <cell r="G5948" t="str">
            <v>unit</v>
          </cell>
          <cell r="O5948">
            <v>5267.4</v>
          </cell>
        </row>
        <row r="5949">
          <cell r="A5949">
            <v>45092</v>
          </cell>
          <cell r="G5949" t="str">
            <v>shuttle</v>
          </cell>
          <cell r="O5949">
            <v>4586.6000000000004</v>
          </cell>
        </row>
        <row r="5950">
          <cell r="A5950">
            <v>45092</v>
          </cell>
          <cell r="G5950" t="str">
            <v>shuttle</v>
          </cell>
          <cell r="O5950">
            <v>4761.7</v>
          </cell>
        </row>
        <row r="5951">
          <cell r="A5951">
            <v>45092</v>
          </cell>
          <cell r="G5951" t="str">
            <v>shuttle</v>
          </cell>
          <cell r="O5951">
            <v>7090</v>
          </cell>
        </row>
        <row r="5952">
          <cell r="A5952">
            <v>45092</v>
          </cell>
          <cell r="G5952" t="str">
            <v>shuttle</v>
          </cell>
          <cell r="O5952">
            <v>6385.4</v>
          </cell>
        </row>
        <row r="5953">
          <cell r="A5953">
            <v>45092</v>
          </cell>
          <cell r="G5953" t="str">
            <v>shuttle</v>
          </cell>
          <cell r="O5953">
            <v>5747.26</v>
          </cell>
        </row>
        <row r="5954">
          <cell r="A5954">
            <v>45092</v>
          </cell>
          <cell r="G5954" t="str">
            <v>shuttle</v>
          </cell>
          <cell r="O5954">
            <v>6562.6</v>
          </cell>
        </row>
        <row r="5955">
          <cell r="A5955">
            <v>45092</v>
          </cell>
          <cell r="G5955" t="str">
            <v>shuttle</v>
          </cell>
          <cell r="O5955">
            <v>6067.22</v>
          </cell>
        </row>
        <row r="5956">
          <cell r="A5956">
            <v>45092</v>
          </cell>
          <cell r="G5956" t="str">
            <v>shuttle</v>
          </cell>
          <cell r="O5956">
            <v>5992.9</v>
          </cell>
        </row>
        <row r="5957">
          <cell r="A5957">
            <v>45092</v>
          </cell>
          <cell r="G5957" t="str">
            <v>shuttle</v>
          </cell>
          <cell r="O5957">
            <v>4572.3999999999996</v>
          </cell>
        </row>
        <row r="5958">
          <cell r="A5958">
            <v>45092</v>
          </cell>
          <cell r="G5958" t="str">
            <v>shuttle</v>
          </cell>
          <cell r="O5958">
            <v>4577.3599999999997</v>
          </cell>
        </row>
        <row r="5959">
          <cell r="A5959">
            <v>45092</v>
          </cell>
          <cell r="G5959" t="str">
            <v>shuttle</v>
          </cell>
          <cell r="O5959">
            <v>4984.8</v>
          </cell>
        </row>
        <row r="5960">
          <cell r="A5960">
            <v>45092</v>
          </cell>
          <cell r="G5960" t="str">
            <v>shuttle</v>
          </cell>
          <cell r="O5960">
            <v>6063.92</v>
          </cell>
        </row>
        <row r="5961">
          <cell r="A5961">
            <v>45092</v>
          </cell>
          <cell r="G5961" t="str">
            <v>shuttle</v>
          </cell>
          <cell r="O5961">
            <v>5997.78</v>
          </cell>
        </row>
        <row r="5962">
          <cell r="A5962">
            <v>45092</v>
          </cell>
          <cell r="G5962" t="str">
            <v>shuttle</v>
          </cell>
          <cell r="O5962">
            <v>6722.9</v>
          </cell>
        </row>
        <row r="5963">
          <cell r="A5963">
            <v>45092</v>
          </cell>
          <cell r="G5963" t="str">
            <v>shuttle</v>
          </cell>
          <cell r="O5963">
            <v>6807.22</v>
          </cell>
        </row>
        <row r="5964">
          <cell r="A5964">
            <v>45092</v>
          </cell>
          <cell r="G5964" t="str">
            <v>shuttle</v>
          </cell>
          <cell r="O5964">
            <v>6581.54</v>
          </cell>
        </row>
        <row r="5965">
          <cell r="A5965">
            <v>45092</v>
          </cell>
          <cell r="G5965" t="str">
            <v>shuttle</v>
          </cell>
          <cell r="O5965">
            <v>5559</v>
          </cell>
        </row>
        <row r="5966">
          <cell r="A5966">
            <v>45092</v>
          </cell>
          <cell r="G5966" t="str">
            <v>shuttle</v>
          </cell>
          <cell r="O5966">
            <v>5277</v>
          </cell>
        </row>
        <row r="5967">
          <cell r="A5967">
            <v>45092</v>
          </cell>
          <cell r="G5967" t="str">
            <v>shuttle</v>
          </cell>
          <cell r="O5967">
            <v>6384.8</v>
          </cell>
        </row>
        <row r="5968">
          <cell r="A5968">
            <v>45122</v>
          </cell>
          <cell r="G5968" t="str">
            <v>unit</v>
          </cell>
          <cell r="O5968">
            <v>4282.22</v>
          </cell>
        </row>
        <row r="5969">
          <cell r="A5969">
            <v>45122</v>
          </cell>
          <cell r="G5969" t="str">
            <v>unit</v>
          </cell>
          <cell r="O5969">
            <v>3908.66</v>
          </cell>
        </row>
        <row r="5970">
          <cell r="A5970">
            <v>45122</v>
          </cell>
          <cell r="G5970" t="str">
            <v>unit</v>
          </cell>
          <cell r="O5970">
            <v>7900.1</v>
          </cell>
        </row>
        <row r="5971">
          <cell r="A5971">
            <v>45122</v>
          </cell>
          <cell r="G5971" t="str">
            <v>unit</v>
          </cell>
          <cell r="O5971">
            <v>5154.3</v>
          </cell>
        </row>
        <row r="5972">
          <cell r="A5972">
            <v>45122</v>
          </cell>
          <cell r="G5972" t="str">
            <v>unit</v>
          </cell>
          <cell r="O5972">
            <v>7589.52</v>
          </cell>
        </row>
        <row r="5973">
          <cell r="A5973">
            <v>45122</v>
          </cell>
          <cell r="G5973" t="str">
            <v>unit</v>
          </cell>
          <cell r="O5973">
            <v>5435.75</v>
          </cell>
        </row>
        <row r="5974">
          <cell r="A5974">
            <v>45122</v>
          </cell>
          <cell r="G5974" t="str">
            <v>unit</v>
          </cell>
          <cell r="O5974">
            <v>5623.09</v>
          </cell>
        </row>
        <row r="5975">
          <cell r="A5975">
            <v>45122</v>
          </cell>
          <cell r="G5975" t="str">
            <v>unit</v>
          </cell>
          <cell r="O5975">
            <v>4372.22</v>
          </cell>
        </row>
        <row r="5976">
          <cell r="A5976">
            <v>45122</v>
          </cell>
          <cell r="G5976" t="str">
            <v>unit</v>
          </cell>
          <cell r="O5976">
            <v>8551</v>
          </cell>
        </row>
        <row r="5977">
          <cell r="A5977">
            <v>45122</v>
          </cell>
          <cell r="G5977" t="str">
            <v>unit</v>
          </cell>
          <cell r="O5977">
            <v>2733.81</v>
          </cell>
        </row>
        <row r="5978">
          <cell r="A5978">
            <v>45122</v>
          </cell>
          <cell r="G5978" t="str">
            <v>unit</v>
          </cell>
          <cell r="O5978">
            <v>6593</v>
          </cell>
        </row>
        <row r="5979">
          <cell r="A5979">
            <v>45122</v>
          </cell>
          <cell r="G5979" t="str">
            <v>unit</v>
          </cell>
          <cell r="O5979">
            <v>5564</v>
          </cell>
        </row>
        <row r="5980">
          <cell r="A5980">
            <v>45122</v>
          </cell>
          <cell r="G5980" t="str">
            <v>unit</v>
          </cell>
          <cell r="O5980">
            <v>4481.62</v>
          </cell>
        </row>
        <row r="5981">
          <cell r="A5981">
            <v>45122</v>
          </cell>
          <cell r="G5981" t="str">
            <v>unit</v>
          </cell>
          <cell r="O5981">
            <v>6804.51</v>
          </cell>
        </row>
        <row r="5982">
          <cell r="A5982">
            <v>45122</v>
          </cell>
          <cell r="G5982" t="str">
            <v>unit</v>
          </cell>
          <cell r="O5982">
            <v>4010.8940000000002</v>
          </cell>
        </row>
        <row r="5983">
          <cell r="A5983">
            <v>45122</v>
          </cell>
          <cell r="G5983" t="str">
            <v>unit</v>
          </cell>
          <cell r="O5983">
            <v>7037</v>
          </cell>
        </row>
        <row r="5984">
          <cell r="A5984">
            <v>45122</v>
          </cell>
          <cell r="G5984" t="str">
            <v>unit</v>
          </cell>
          <cell r="O5984">
            <v>7843</v>
          </cell>
        </row>
        <row r="5985">
          <cell r="A5985">
            <v>45122</v>
          </cell>
          <cell r="G5985" t="str">
            <v>unit</v>
          </cell>
          <cell r="O5985">
            <v>5689</v>
          </cell>
        </row>
        <row r="5986">
          <cell r="A5986">
            <v>45122</v>
          </cell>
          <cell r="G5986" t="str">
            <v>unit</v>
          </cell>
          <cell r="O5986">
            <v>5237.22</v>
          </cell>
        </row>
        <row r="5987">
          <cell r="A5987">
            <v>45122</v>
          </cell>
          <cell r="G5987" t="str">
            <v>shuttle</v>
          </cell>
          <cell r="O5987">
            <v>4542.6000000000004</v>
          </cell>
        </row>
        <row r="5988">
          <cell r="A5988">
            <v>45122</v>
          </cell>
          <cell r="G5988" t="str">
            <v>shuttle</v>
          </cell>
          <cell r="O5988">
            <v>4727.45</v>
          </cell>
        </row>
        <row r="5989">
          <cell r="A5989">
            <v>45122</v>
          </cell>
          <cell r="G5989" t="str">
            <v>shuttle</v>
          </cell>
          <cell r="O5989">
            <v>7090</v>
          </cell>
        </row>
        <row r="5990">
          <cell r="A5990">
            <v>45122</v>
          </cell>
          <cell r="G5990" t="str">
            <v>shuttle</v>
          </cell>
          <cell r="O5990">
            <v>6309.4</v>
          </cell>
        </row>
        <row r="5991">
          <cell r="A5991">
            <v>45122</v>
          </cell>
          <cell r="G5991" t="str">
            <v>shuttle</v>
          </cell>
          <cell r="O5991">
            <v>5668.11</v>
          </cell>
        </row>
        <row r="5992">
          <cell r="A5992">
            <v>45122</v>
          </cell>
          <cell r="G5992" t="str">
            <v>shuttle</v>
          </cell>
          <cell r="O5992">
            <v>6514.63</v>
          </cell>
        </row>
        <row r="5993">
          <cell r="A5993">
            <v>45122</v>
          </cell>
          <cell r="G5993" t="str">
            <v>shuttle</v>
          </cell>
          <cell r="O5993">
            <v>5974.67</v>
          </cell>
        </row>
        <row r="5994">
          <cell r="A5994">
            <v>45122</v>
          </cell>
          <cell r="G5994" t="str">
            <v>shuttle</v>
          </cell>
          <cell r="O5994">
            <v>5908.15</v>
          </cell>
        </row>
        <row r="5995">
          <cell r="A5995">
            <v>45122</v>
          </cell>
          <cell r="G5995" t="str">
            <v>shuttle</v>
          </cell>
          <cell r="O5995">
            <v>4542.22</v>
          </cell>
        </row>
        <row r="5996">
          <cell r="A5996">
            <v>45122</v>
          </cell>
          <cell r="G5996" t="str">
            <v>shuttle</v>
          </cell>
          <cell r="O5996">
            <v>4527.96</v>
          </cell>
        </row>
        <row r="5997">
          <cell r="A5997">
            <v>45122</v>
          </cell>
          <cell r="G5997" t="str">
            <v>shuttle</v>
          </cell>
          <cell r="O5997">
            <v>4961.1899999999996</v>
          </cell>
        </row>
        <row r="5998">
          <cell r="A5998">
            <v>45122</v>
          </cell>
          <cell r="G5998" t="str">
            <v>shuttle</v>
          </cell>
          <cell r="O5998">
            <v>5972.12</v>
          </cell>
        </row>
        <row r="5999">
          <cell r="A5999">
            <v>45122</v>
          </cell>
          <cell r="G5999" t="str">
            <v>shuttle</v>
          </cell>
          <cell r="O5999">
            <v>5902.83</v>
          </cell>
        </row>
        <row r="6000">
          <cell r="A6000">
            <v>45122</v>
          </cell>
          <cell r="G6000" t="str">
            <v>shuttle</v>
          </cell>
          <cell r="O6000">
            <v>6638.15</v>
          </cell>
        </row>
        <row r="6001">
          <cell r="A6001">
            <v>45122</v>
          </cell>
          <cell r="G6001" t="str">
            <v>shuttle</v>
          </cell>
          <cell r="O6001">
            <v>6714.67</v>
          </cell>
        </row>
        <row r="6002">
          <cell r="A6002">
            <v>45122</v>
          </cell>
          <cell r="G6002" t="str">
            <v>shuttle</v>
          </cell>
          <cell r="O6002">
            <v>6506.19</v>
          </cell>
        </row>
        <row r="6003">
          <cell r="A6003">
            <v>45122</v>
          </cell>
          <cell r="G6003" t="str">
            <v>shuttle</v>
          </cell>
          <cell r="O6003">
            <v>5524.2</v>
          </cell>
        </row>
        <row r="6004">
          <cell r="A6004">
            <v>45122</v>
          </cell>
          <cell r="G6004" t="str">
            <v>shuttle</v>
          </cell>
          <cell r="O6004">
            <v>5277</v>
          </cell>
        </row>
        <row r="6005">
          <cell r="A6005">
            <v>45122</v>
          </cell>
          <cell r="G6005" t="str">
            <v>shuttle</v>
          </cell>
          <cell r="O6005">
            <v>6335.69</v>
          </cell>
        </row>
        <row r="6006">
          <cell r="A6006">
            <v>45153</v>
          </cell>
          <cell r="G6006" t="str">
            <v>unit</v>
          </cell>
          <cell r="O6006">
            <v>4272.1000000000004</v>
          </cell>
        </row>
        <row r="6007">
          <cell r="A6007">
            <v>45153</v>
          </cell>
          <cell r="G6007" t="str">
            <v>unit</v>
          </cell>
          <cell r="O6007">
            <v>4049.72</v>
          </cell>
        </row>
        <row r="6008">
          <cell r="A6008">
            <v>45153</v>
          </cell>
          <cell r="G6008" t="str">
            <v>unit</v>
          </cell>
          <cell r="O6008">
            <v>7554.2</v>
          </cell>
        </row>
        <row r="6009">
          <cell r="A6009">
            <v>45153</v>
          </cell>
          <cell r="G6009" t="str">
            <v>unit</v>
          </cell>
          <cell r="O6009">
            <v>5136.5</v>
          </cell>
        </row>
        <row r="6010">
          <cell r="A6010">
            <v>45153</v>
          </cell>
          <cell r="G6010" t="str">
            <v>unit</v>
          </cell>
          <cell r="O6010">
            <v>7286.84</v>
          </cell>
        </row>
        <row r="6011">
          <cell r="A6011">
            <v>45153</v>
          </cell>
          <cell r="G6011" t="str">
            <v>unit</v>
          </cell>
          <cell r="O6011">
            <v>5416.25</v>
          </cell>
        </row>
        <row r="6012">
          <cell r="A6012">
            <v>45153</v>
          </cell>
          <cell r="G6012" t="str">
            <v>unit</v>
          </cell>
          <cell r="O6012">
            <v>5595.95</v>
          </cell>
        </row>
        <row r="6013">
          <cell r="A6013">
            <v>45153</v>
          </cell>
          <cell r="G6013" t="str">
            <v>unit</v>
          </cell>
          <cell r="O6013">
            <v>4352.1000000000004</v>
          </cell>
        </row>
        <row r="6014">
          <cell r="A6014">
            <v>45153</v>
          </cell>
          <cell r="G6014" t="str">
            <v>unit</v>
          </cell>
          <cell r="O6014">
            <v>8551</v>
          </cell>
        </row>
        <row r="6015">
          <cell r="A6015">
            <v>45153</v>
          </cell>
          <cell r="G6015" t="str">
            <v>unit</v>
          </cell>
          <cell r="O6015">
            <v>2729.55</v>
          </cell>
        </row>
        <row r="6016">
          <cell r="A6016">
            <v>45153</v>
          </cell>
          <cell r="G6016" t="str">
            <v>unit</v>
          </cell>
          <cell r="O6016">
            <v>6593</v>
          </cell>
        </row>
        <row r="6017">
          <cell r="A6017">
            <v>45153</v>
          </cell>
          <cell r="G6017" t="str">
            <v>unit</v>
          </cell>
          <cell r="O6017">
            <v>5564</v>
          </cell>
        </row>
        <row r="6018">
          <cell r="A6018">
            <v>45153</v>
          </cell>
          <cell r="G6018" t="str">
            <v>unit</v>
          </cell>
          <cell r="O6018">
            <v>4469.1000000000004</v>
          </cell>
        </row>
        <row r="6019">
          <cell r="A6019">
            <v>45153</v>
          </cell>
          <cell r="G6019" t="str">
            <v>unit</v>
          </cell>
          <cell r="O6019">
            <v>6768.05</v>
          </cell>
        </row>
        <row r="6020">
          <cell r="A6020">
            <v>45153</v>
          </cell>
          <cell r="G6020" t="str">
            <v>unit</v>
          </cell>
          <cell r="O6020">
            <v>3977.692</v>
          </cell>
        </row>
        <row r="6021">
          <cell r="A6021">
            <v>45153</v>
          </cell>
          <cell r="G6021" t="str">
            <v>unit</v>
          </cell>
          <cell r="O6021">
            <v>7037</v>
          </cell>
        </row>
        <row r="6022">
          <cell r="A6022">
            <v>45153</v>
          </cell>
          <cell r="G6022" t="str">
            <v>unit</v>
          </cell>
          <cell r="O6022">
            <v>7843</v>
          </cell>
        </row>
        <row r="6023">
          <cell r="A6023">
            <v>45153</v>
          </cell>
          <cell r="G6023" t="str">
            <v>unit</v>
          </cell>
          <cell r="O6023">
            <v>5689</v>
          </cell>
        </row>
        <row r="6024">
          <cell r="A6024">
            <v>45153</v>
          </cell>
          <cell r="G6024" t="str">
            <v>unit</v>
          </cell>
          <cell r="O6024">
            <v>5217.1000000000004</v>
          </cell>
        </row>
        <row r="6025">
          <cell r="A6025">
            <v>45153</v>
          </cell>
          <cell r="G6025" t="str">
            <v>shuttle</v>
          </cell>
          <cell r="O6025">
            <v>4666.2</v>
          </cell>
        </row>
        <row r="6026">
          <cell r="A6026">
            <v>45153</v>
          </cell>
          <cell r="G6026" t="str">
            <v>shuttle</v>
          </cell>
          <cell r="O6026">
            <v>4706.8999999999996</v>
          </cell>
        </row>
        <row r="6027">
          <cell r="A6027">
            <v>45153</v>
          </cell>
          <cell r="G6027" t="str">
            <v>shuttle</v>
          </cell>
          <cell r="O6027">
            <v>7090</v>
          </cell>
        </row>
        <row r="6028">
          <cell r="A6028">
            <v>45153</v>
          </cell>
          <cell r="G6028" t="str">
            <v>shuttle</v>
          </cell>
          <cell r="O6028">
            <v>6413.8</v>
          </cell>
        </row>
        <row r="6029">
          <cell r="A6029">
            <v>45153</v>
          </cell>
          <cell r="G6029" t="str">
            <v>shuttle</v>
          </cell>
          <cell r="O6029">
            <v>5770.62</v>
          </cell>
        </row>
        <row r="6030">
          <cell r="A6030">
            <v>45153</v>
          </cell>
          <cell r="G6030" t="str">
            <v>shuttle</v>
          </cell>
          <cell r="O6030">
            <v>6482.65</v>
          </cell>
        </row>
        <row r="6031">
          <cell r="A6031">
            <v>45153</v>
          </cell>
          <cell r="G6031" t="str">
            <v>shuttle</v>
          </cell>
          <cell r="O6031">
            <v>5919.14</v>
          </cell>
        </row>
        <row r="6032">
          <cell r="A6032">
            <v>45153</v>
          </cell>
          <cell r="G6032" t="str">
            <v>shuttle</v>
          </cell>
          <cell r="O6032">
            <v>5857.3</v>
          </cell>
        </row>
        <row r="6033">
          <cell r="A6033">
            <v>45153</v>
          </cell>
          <cell r="G6033" t="str">
            <v>shuttle</v>
          </cell>
          <cell r="O6033">
            <v>4522.1000000000004</v>
          </cell>
        </row>
        <row r="6034">
          <cell r="A6034">
            <v>45153</v>
          </cell>
          <cell r="G6034" t="str">
            <v>shuttle</v>
          </cell>
          <cell r="O6034">
            <v>4498.32</v>
          </cell>
        </row>
        <row r="6035">
          <cell r="A6035">
            <v>45153</v>
          </cell>
          <cell r="G6035" t="str">
            <v>shuttle</v>
          </cell>
          <cell r="O6035">
            <v>4945.45</v>
          </cell>
        </row>
        <row r="6036">
          <cell r="A6036">
            <v>45153</v>
          </cell>
          <cell r="G6036" t="str">
            <v>shuttle</v>
          </cell>
          <cell r="O6036">
            <v>5917.04</v>
          </cell>
        </row>
        <row r="6037">
          <cell r="A6037">
            <v>45153</v>
          </cell>
          <cell r="G6037" t="str">
            <v>shuttle</v>
          </cell>
          <cell r="O6037">
            <v>5845.86</v>
          </cell>
        </row>
        <row r="6038">
          <cell r="A6038">
            <v>45153</v>
          </cell>
          <cell r="G6038" t="str">
            <v>shuttle</v>
          </cell>
          <cell r="O6038">
            <v>6587.3</v>
          </cell>
        </row>
        <row r="6039">
          <cell r="A6039">
            <v>45153</v>
          </cell>
          <cell r="G6039" t="str">
            <v>shuttle</v>
          </cell>
          <cell r="O6039">
            <v>6659.14</v>
          </cell>
        </row>
        <row r="6040">
          <cell r="A6040">
            <v>45153</v>
          </cell>
          <cell r="G6040" t="str">
            <v>shuttle</v>
          </cell>
          <cell r="O6040">
            <v>6460.98</v>
          </cell>
        </row>
        <row r="6041">
          <cell r="A6041">
            <v>45153</v>
          </cell>
          <cell r="G6041" t="str">
            <v>shuttle</v>
          </cell>
          <cell r="O6041">
            <v>5501</v>
          </cell>
        </row>
        <row r="6042">
          <cell r="A6042">
            <v>45153</v>
          </cell>
          <cell r="G6042" t="str">
            <v>shuttle</v>
          </cell>
          <cell r="O6042">
            <v>5277</v>
          </cell>
        </row>
        <row r="6043">
          <cell r="A6043">
            <v>45153</v>
          </cell>
          <cell r="G6043" t="str">
            <v>shuttle</v>
          </cell>
          <cell r="O6043">
            <v>6302.95</v>
          </cell>
        </row>
        <row r="6044">
          <cell r="A6044">
            <v>45184</v>
          </cell>
          <cell r="G6044" t="str">
            <v>unit</v>
          </cell>
          <cell r="O6044">
            <v>4277.16</v>
          </cell>
        </row>
        <row r="6045">
          <cell r="A6045">
            <v>45184</v>
          </cell>
          <cell r="G6045" t="str">
            <v>unit</v>
          </cell>
          <cell r="O6045">
            <v>4055.68</v>
          </cell>
        </row>
        <row r="6046">
          <cell r="A6046">
            <v>45184</v>
          </cell>
          <cell r="G6046" t="str">
            <v>unit</v>
          </cell>
          <cell r="O6046">
            <v>7584.8</v>
          </cell>
        </row>
        <row r="6047">
          <cell r="A6047">
            <v>45184</v>
          </cell>
          <cell r="G6047" t="str">
            <v>unit</v>
          </cell>
          <cell r="O6047">
            <v>5145.3999999999996</v>
          </cell>
        </row>
        <row r="6048">
          <cell r="A6048">
            <v>45184</v>
          </cell>
          <cell r="G6048" t="str">
            <v>unit</v>
          </cell>
          <cell r="O6048">
            <v>7311.96</v>
          </cell>
        </row>
        <row r="6049">
          <cell r="A6049">
            <v>45184</v>
          </cell>
          <cell r="G6049" t="str">
            <v>unit</v>
          </cell>
          <cell r="O6049">
            <v>5426</v>
          </cell>
        </row>
        <row r="6050">
          <cell r="A6050">
            <v>45184</v>
          </cell>
          <cell r="G6050" t="str">
            <v>unit</v>
          </cell>
          <cell r="O6050">
            <v>5609.52</v>
          </cell>
        </row>
        <row r="6051">
          <cell r="A6051">
            <v>45184</v>
          </cell>
          <cell r="G6051" t="str">
            <v>unit</v>
          </cell>
          <cell r="O6051">
            <v>4362.16</v>
          </cell>
        </row>
        <row r="6052">
          <cell r="A6052">
            <v>45184</v>
          </cell>
          <cell r="G6052" t="str">
            <v>unit</v>
          </cell>
          <cell r="O6052">
            <v>8551</v>
          </cell>
        </row>
        <row r="6053">
          <cell r="A6053">
            <v>45184</v>
          </cell>
          <cell r="G6053" t="str">
            <v>unit</v>
          </cell>
          <cell r="O6053">
            <v>2731.68</v>
          </cell>
        </row>
        <row r="6054">
          <cell r="A6054">
            <v>45184</v>
          </cell>
          <cell r="G6054" t="str">
            <v>unit</v>
          </cell>
          <cell r="O6054">
            <v>6593</v>
          </cell>
        </row>
        <row r="6055">
          <cell r="A6055">
            <v>45184</v>
          </cell>
          <cell r="G6055" t="str">
            <v>unit</v>
          </cell>
          <cell r="O6055">
            <v>5564</v>
          </cell>
        </row>
        <row r="6056">
          <cell r="A6056">
            <v>45184</v>
          </cell>
          <cell r="G6056" t="str">
            <v>unit</v>
          </cell>
          <cell r="O6056">
            <v>4475.3599999999997</v>
          </cell>
        </row>
        <row r="6057">
          <cell r="A6057">
            <v>45184</v>
          </cell>
          <cell r="G6057" t="str">
            <v>unit</v>
          </cell>
          <cell r="O6057">
            <v>6786.28</v>
          </cell>
        </row>
        <row r="6058">
          <cell r="A6058">
            <v>45184</v>
          </cell>
          <cell r="G6058" t="str">
            <v>unit</v>
          </cell>
          <cell r="O6058">
            <v>3686.5934999999999</v>
          </cell>
        </row>
        <row r="6059">
          <cell r="A6059">
            <v>45184</v>
          </cell>
          <cell r="G6059" t="str">
            <v>unit</v>
          </cell>
          <cell r="O6059">
            <v>7037</v>
          </cell>
        </row>
        <row r="6060">
          <cell r="A6060">
            <v>45184</v>
          </cell>
          <cell r="G6060" t="str">
            <v>unit</v>
          </cell>
          <cell r="O6060">
            <v>7843</v>
          </cell>
        </row>
        <row r="6061">
          <cell r="A6061">
            <v>45184</v>
          </cell>
          <cell r="G6061" t="str">
            <v>unit</v>
          </cell>
          <cell r="O6061">
            <v>5689</v>
          </cell>
        </row>
        <row r="6062">
          <cell r="A6062">
            <v>45184</v>
          </cell>
          <cell r="G6062" t="str">
            <v>unit</v>
          </cell>
          <cell r="O6062">
            <v>5402.16</v>
          </cell>
        </row>
        <row r="6063">
          <cell r="A6063">
            <v>45184</v>
          </cell>
          <cell r="G6063" t="str">
            <v>shuttle</v>
          </cell>
          <cell r="O6063">
            <v>4683.8</v>
          </cell>
        </row>
        <row r="6064">
          <cell r="A6064">
            <v>45184</v>
          </cell>
          <cell r="G6064" t="str">
            <v>shuttle</v>
          </cell>
          <cell r="O6064">
            <v>4720.6000000000004</v>
          </cell>
        </row>
        <row r="6065">
          <cell r="A6065">
            <v>45184</v>
          </cell>
          <cell r="G6065" t="str">
            <v>shuttle</v>
          </cell>
          <cell r="O6065">
            <v>7090</v>
          </cell>
        </row>
        <row r="6066">
          <cell r="A6066">
            <v>45184</v>
          </cell>
          <cell r="G6066" t="str">
            <v>shuttle</v>
          </cell>
          <cell r="O6066">
            <v>6444.2</v>
          </cell>
        </row>
        <row r="6067">
          <cell r="A6067">
            <v>45184</v>
          </cell>
          <cell r="G6067" t="str">
            <v>shuttle</v>
          </cell>
          <cell r="O6067">
            <v>5802.28</v>
          </cell>
        </row>
        <row r="6068">
          <cell r="A6068">
            <v>45184</v>
          </cell>
          <cell r="G6068" t="str">
            <v>shuttle</v>
          </cell>
          <cell r="O6068">
            <v>6498.64</v>
          </cell>
        </row>
        <row r="6069">
          <cell r="A6069">
            <v>45184</v>
          </cell>
          <cell r="G6069" t="str">
            <v>shuttle</v>
          </cell>
          <cell r="O6069">
            <v>5956.16</v>
          </cell>
        </row>
        <row r="6070">
          <cell r="A6070">
            <v>45184</v>
          </cell>
          <cell r="G6070" t="str">
            <v>shuttle</v>
          </cell>
          <cell r="O6070">
            <v>5891.2</v>
          </cell>
        </row>
        <row r="6071">
          <cell r="A6071">
            <v>45184</v>
          </cell>
          <cell r="G6071" t="str">
            <v>shuttle</v>
          </cell>
          <cell r="O6071">
            <v>4532.16</v>
          </cell>
        </row>
        <row r="6072">
          <cell r="A6072">
            <v>45184</v>
          </cell>
          <cell r="G6072" t="str">
            <v>shuttle</v>
          </cell>
          <cell r="O6072">
            <v>4518.08</v>
          </cell>
        </row>
        <row r="6073">
          <cell r="A6073">
            <v>45184</v>
          </cell>
          <cell r="G6073" t="str">
            <v>shuttle</v>
          </cell>
          <cell r="O6073">
            <v>4953.32</v>
          </cell>
        </row>
        <row r="6074">
          <cell r="A6074">
            <v>45184</v>
          </cell>
          <cell r="G6074" t="str">
            <v>shuttle</v>
          </cell>
          <cell r="O6074">
            <v>5953.76</v>
          </cell>
        </row>
        <row r="6075">
          <cell r="A6075">
            <v>45184</v>
          </cell>
          <cell r="G6075" t="str">
            <v>shuttle</v>
          </cell>
          <cell r="O6075">
            <v>5883.84</v>
          </cell>
        </row>
        <row r="6076">
          <cell r="A6076">
            <v>45184</v>
          </cell>
          <cell r="G6076" t="str">
            <v>shuttle</v>
          </cell>
          <cell r="O6076">
            <v>6806.2</v>
          </cell>
        </row>
        <row r="6077">
          <cell r="A6077">
            <v>45184</v>
          </cell>
          <cell r="G6077" t="str">
            <v>shuttle</v>
          </cell>
          <cell r="O6077">
            <v>6881.16</v>
          </cell>
        </row>
        <row r="6078">
          <cell r="A6078">
            <v>45184</v>
          </cell>
          <cell r="G6078" t="str">
            <v>shuttle</v>
          </cell>
          <cell r="O6078">
            <v>6676.12</v>
          </cell>
        </row>
        <row r="6079">
          <cell r="A6079">
            <v>45184</v>
          </cell>
          <cell r="G6079" t="str">
            <v>shuttle</v>
          </cell>
          <cell r="O6079">
            <v>5687.6</v>
          </cell>
        </row>
        <row r="6080">
          <cell r="A6080">
            <v>45184</v>
          </cell>
          <cell r="G6080" t="str">
            <v>shuttle</v>
          </cell>
          <cell r="O6080">
            <v>5277</v>
          </cell>
        </row>
        <row r="6081">
          <cell r="A6081">
            <v>45184</v>
          </cell>
          <cell r="G6081" t="str">
            <v>shuttle</v>
          </cell>
          <cell r="O6081">
            <v>6494.32</v>
          </cell>
        </row>
        <row r="6082">
          <cell r="A6082">
            <v>45214</v>
          </cell>
          <cell r="G6082" t="str">
            <v>unit</v>
          </cell>
          <cell r="O6082">
            <v>4327.76</v>
          </cell>
        </row>
        <row r="6083">
          <cell r="A6083">
            <v>45214</v>
          </cell>
          <cell r="G6083" t="str">
            <v>unit</v>
          </cell>
          <cell r="O6083">
            <v>4094.42</v>
          </cell>
        </row>
        <row r="6084">
          <cell r="A6084">
            <v>45214</v>
          </cell>
          <cell r="G6084" t="str">
            <v>unit</v>
          </cell>
          <cell r="O6084">
            <v>7783.7</v>
          </cell>
        </row>
        <row r="6085">
          <cell r="A6085">
            <v>45214</v>
          </cell>
          <cell r="G6085" t="str">
            <v>unit</v>
          </cell>
          <cell r="O6085">
            <v>5234.3999999999996</v>
          </cell>
        </row>
        <row r="6086">
          <cell r="A6086">
            <v>45214</v>
          </cell>
          <cell r="G6086" t="str">
            <v>unit</v>
          </cell>
          <cell r="O6086">
            <v>7475.24</v>
          </cell>
        </row>
        <row r="6087">
          <cell r="A6087">
            <v>45214</v>
          </cell>
          <cell r="G6087" t="str">
            <v>unit</v>
          </cell>
          <cell r="O6087">
            <v>5523.5</v>
          </cell>
        </row>
        <row r="6088">
          <cell r="A6088">
            <v>45214</v>
          </cell>
          <cell r="G6088" t="str">
            <v>unit</v>
          </cell>
          <cell r="O6088">
            <v>5745.22</v>
          </cell>
        </row>
        <row r="6089">
          <cell r="A6089">
            <v>45214</v>
          </cell>
          <cell r="G6089" t="str">
            <v>unit</v>
          </cell>
          <cell r="O6089">
            <v>5567.76</v>
          </cell>
        </row>
        <row r="6090">
          <cell r="A6090">
            <v>45214</v>
          </cell>
          <cell r="G6090" t="str">
            <v>unit</v>
          </cell>
          <cell r="O6090">
            <v>8877</v>
          </cell>
        </row>
        <row r="6091">
          <cell r="A6091">
            <v>45214</v>
          </cell>
          <cell r="G6091" t="str">
            <v>unit</v>
          </cell>
          <cell r="O6091">
            <v>2927.98</v>
          </cell>
        </row>
        <row r="6092">
          <cell r="A6092">
            <v>45214</v>
          </cell>
          <cell r="G6092" t="str">
            <v>unit</v>
          </cell>
          <cell r="O6092">
            <v>6866</v>
          </cell>
        </row>
        <row r="6093">
          <cell r="A6093">
            <v>45214</v>
          </cell>
          <cell r="G6093" t="str">
            <v>unit</v>
          </cell>
          <cell r="O6093">
            <v>5790</v>
          </cell>
        </row>
        <row r="6094">
          <cell r="A6094">
            <v>45214</v>
          </cell>
          <cell r="G6094" t="str">
            <v>unit</v>
          </cell>
          <cell r="O6094">
            <v>4712.96</v>
          </cell>
        </row>
        <row r="6095">
          <cell r="A6095">
            <v>45214</v>
          </cell>
          <cell r="G6095" t="str">
            <v>unit</v>
          </cell>
          <cell r="O6095">
            <v>7143.58</v>
          </cell>
        </row>
        <row r="6096">
          <cell r="A6096">
            <v>45214</v>
          </cell>
          <cell r="G6096" t="str">
            <v>unit</v>
          </cell>
          <cell r="O6096">
            <v>4244.3029999999999</v>
          </cell>
        </row>
        <row r="6097">
          <cell r="A6097">
            <v>45214</v>
          </cell>
          <cell r="G6097" t="str">
            <v>unit</v>
          </cell>
          <cell r="O6097">
            <v>7269</v>
          </cell>
        </row>
        <row r="6098">
          <cell r="A6098">
            <v>45214</v>
          </cell>
          <cell r="G6098" t="str">
            <v>unit</v>
          </cell>
          <cell r="O6098">
            <v>8169</v>
          </cell>
        </row>
        <row r="6099">
          <cell r="A6099">
            <v>45214</v>
          </cell>
          <cell r="G6099" t="str">
            <v>unit</v>
          </cell>
          <cell r="O6099">
            <v>5921</v>
          </cell>
        </row>
        <row r="6100">
          <cell r="A6100">
            <v>45214</v>
          </cell>
          <cell r="G6100" t="str">
            <v>unit</v>
          </cell>
          <cell r="O6100">
            <v>5502.76</v>
          </cell>
        </row>
        <row r="6101">
          <cell r="A6101">
            <v>45214</v>
          </cell>
          <cell r="G6101" t="str">
            <v>shuttle</v>
          </cell>
          <cell r="O6101">
            <v>4798.2</v>
          </cell>
        </row>
        <row r="6102">
          <cell r="A6102">
            <v>45214</v>
          </cell>
          <cell r="G6102" t="str">
            <v>shuttle</v>
          </cell>
          <cell r="O6102">
            <v>4809.6499999999996</v>
          </cell>
        </row>
        <row r="6103">
          <cell r="A6103">
            <v>45214</v>
          </cell>
          <cell r="G6103" t="str">
            <v>shuttle</v>
          </cell>
          <cell r="O6103">
            <v>7413</v>
          </cell>
        </row>
        <row r="6104">
          <cell r="A6104">
            <v>45214</v>
          </cell>
          <cell r="G6104" t="str">
            <v>shuttle</v>
          </cell>
          <cell r="O6104">
            <v>6641.8</v>
          </cell>
        </row>
        <row r="6105">
          <cell r="A6105">
            <v>45214</v>
          </cell>
          <cell r="G6105" t="str">
            <v>shuttle</v>
          </cell>
          <cell r="O6105">
            <v>6008.07</v>
          </cell>
        </row>
        <row r="6106">
          <cell r="A6106">
            <v>45214</v>
          </cell>
          <cell r="G6106" t="str">
            <v>shuttle</v>
          </cell>
          <cell r="O6106">
            <v>6658.54</v>
          </cell>
        </row>
        <row r="6107">
          <cell r="A6107">
            <v>45214</v>
          </cell>
          <cell r="G6107" t="str">
            <v>shuttle</v>
          </cell>
          <cell r="O6107">
            <v>6196.79</v>
          </cell>
        </row>
        <row r="6108">
          <cell r="A6108">
            <v>45214</v>
          </cell>
          <cell r="G6108" t="str">
            <v>shuttle</v>
          </cell>
          <cell r="O6108">
            <v>6111.55</v>
          </cell>
        </row>
        <row r="6109">
          <cell r="A6109">
            <v>45214</v>
          </cell>
          <cell r="G6109" t="str">
            <v>shuttle</v>
          </cell>
          <cell r="O6109">
            <v>4807.76</v>
          </cell>
        </row>
        <row r="6110">
          <cell r="A6110">
            <v>45214</v>
          </cell>
          <cell r="G6110" t="str">
            <v>shuttle</v>
          </cell>
          <cell r="O6110">
            <v>4846.5200000000004</v>
          </cell>
        </row>
        <row r="6111">
          <cell r="A6111">
            <v>45214</v>
          </cell>
          <cell r="G6111" t="str">
            <v>shuttle</v>
          </cell>
          <cell r="O6111">
            <v>5207.0200000000004</v>
          </cell>
        </row>
        <row r="6112">
          <cell r="A6112">
            <v>45214</v>
          </cell>
          <cell r="G6112" t="str">
            <v>shuttle</v>
          </cell>
          <cell r="O6112">
            <v>6192.44</v>
          </cell>
        </row>
        <row r="6113">
          <cell r="A6113">
            <v>45214</v>
          </cell>
          <cell r="G6113" t="str">
            <v>shuttle</v>
          </cell>
          <cell r="O6113">
            <v>6330.71</v>
          </cell>
        </row>
        <row r="6114">
          <cell r="A6114">
            <v>45214</v>
          </cell>
          <cell r="G6114" t="str">
            <v>shuttle</v>
          </cell>
          <cell r="O6114">
            <v>7026.55</v>
          </cell>
        </row>
        <row r="6115">
          <cell r="A6115">
            <v>45214</v>
          </cell>
          <cell r="G6115" t="str">
            <v>shuttle</v>
          </cell>
          <cell r="O6115">
            <v>7121.79</v>
          </cell>
        </row>
        <row r="6116">
          <cell r="A6116">
            <v>45214</v>
          </cell>
          <cell r="G6116" t="str">
            <v>shuttle</v>
          </cell>
          <cell r="O6116">
            <v>6872.03</v>
          </cell>
        </row>
        <row r="6117">
          <cell r="A6117">
            <v>45214</v>
          </cell>
          <cell r="G6117" t="str">
            <v>shuttle</v>
          </cell>
          <cell r="O6117">
            <v>5803.6</v>
          </cell>
        </row>
        <row r="6118">
          <cell r="A6118">
            <v>45214</v>
          </cell>
          <cell r="G6118" t="str">
            <v>shuttle</v>
          </cell>
          <cell r="O6118">
            <v>5509</v>
          </cell>
        </row>
        <row r="6119">
          <cell r="A6119">
            <v>45214</v>
          </cell>
          <cell r="G6119" t="str">
            <v>shuttle</v>
          </cell>
          <cell r="O6119">
            <v>6658.02</v>
          </cell>
        </row>
        <row r="6120">
          <cell r="A6120">
            <v>45245</v>
          </cell>
          <cell r="G6120" t="str">
            <v>unit</v>
          </cell>
          <cell r="O6120">
            <v>4348</v>
          </cell>
        </row>
        <row r="6121">
          <cell r="A6121">
            <v>45245</v>
          </cell>
          <cell r="G6121" t="str">
            <v>unit</v>
          </cell>
          <cell r="O6121">
            <v>4106.34</v>
          </cell>
        </row>
        <row r="6122">
          <cell r="A6122">
            <v>45245</v>
          </cell>
          <cell r="G6122" t="str">
            <v>unit</v>
          </cell>
          <cell r="O6122">
            <v>7844.9</v>
          </cell>
        </row>
        <row r="6123">
          <cell r="A6123">
            <v>45245</v>
          </cell>
          <cell r="G6123" t="str">
            <v>unit</v>
          </cell>
          <cell r="O6123">
            <v>5270</v>
          </cell>
        </row>
        <row r="6124">
          <cell r="A6124">
            <v>45245</v>
          </cell>
          <cell r="G6124" t="str">
            <v>unit</v>
          </cell>
          <cell r="O6124">
            <v>7525.48</v>
          </cell>
        </row>
        <row r="6125">
          <cell r="A6125">
            <v>45245</v>
          </cell>
          <cell r="G6125" t="str">
            <v>unit</v>
          </cell>
          <cell r="O6125">
            <v>5562.5</v>
          </cell>
        </row>
        <row r="6126">
          <cell r="A6126">
            <v>45245</v>
          </cell>
          <cell r="G6126" t="str">
            <v>unit</v>
          </cell>
          <cell r="O6126">
            <v>5799.5</v>
          </cell>
        </row>
        <row r="6127">
          <cell r="A6127">
            <v>45245</v>
          </cell>
          <cell r="G6127" t="str">
            <v>unit</v>
          </cell>
          <cell r="O6127">
            <v>5608</v>
          </cell>
        </row>
        <row r="6128">
          <cell r="A6128">
            <v>45245</v>
          </cell>
          <cell r="G6128" t="str">
            <v>unit</v>
          </cell>
          <cell r="O6128">
            <v>8877</v>
          </cell>
        </row>
        <row r="6129">
          <cell r="A6129">
            <v>45245</v>
          </cell>
          <cell r="G6129" t="str">
            <v>unit</v>
          </cell>
          <cell r="O6129">
            <v>2936.5</v>
          </cell>
        </row>
        <row r="6130">
          <cell r="A6130">
            <v>45245</v>
          </cell>
          <cell r="G6130" t="str">
            <v>unit</v>
          </cell>
          <cell r="O6130">
            <v>6866</v>
          </cell>
        </row>
        <row r="6131">
          <cell r="A6131">
            <v>45245</v>
          </cell>
          <cell r="G6131" t="str">
            <v>unit</v>
          </cell>
          <cell r="O6131">
            <v>5790</v>
          </cell>
        </row>
        <row r="6132">
          <cell r="A6132">
            <v>45245</v>
          </cell>
          <cell r="G6132" t="str">
            <v>unit</v>
          </cell>
          <cell r="O6132">
            <v>4738</v>
          </cell>
        </row>
        <row r="6133">
          <cell r="A6133">
            <v>45245</v>
          </cell>
          <cell r="G6133" t="str">
            <v>unit</v>
          </cell>
          <cell r="O6133">
            <v>7216.5</v>
          </cell>
        </row>
        <row r="6134">
          <cell r="A6134">
            <v>45245</v>
          </cell>
          <cell r="G6134" t="str">
            <v>unit</v>
          </cell>
          <cell r="O6134">
            <v>4110.7070000000003</v>
          </cell>
        </row>
        <row r="6135">
          <cell r="A6135">
            <v>45245</v>
          </cell>
          <cell r="G6135" t="str">
            <v>unit</v>
          </cell>
          <cell r="O6135">
            <v>7269</v>
          </cell>
        </row>
        <row r="6136">
          <cell r="A6136">
            <v>45245</v>
          </cell>
          <cell r="G6136" t="str">
            <v>unit</v>
          </cell>
          <cell r="O6136">
            <v>8169</v>
          </cell>
        </row>
        <row r="6137">
          <cell r="A6137">
            <v>45245</v>
          </cell>
          <cell r="G6137" t="str">
            <v>unit</v>
          </cell>
          <cell r="O6137">
            <v>5921</v>
          </cell>
        </row>
        <row r="6138">
          <cell r="A6138">
            <v>45245</v>
          </cell>
          <cell r="G6138" t="str">
            <v>unit</v>
          </cell>
          <cell r="O6138">
            <v>5543</v>
          </cell>
        </row>
        <row r="6139">
          <cell r="A6139">
            <v>45245</v>
          </cell>
          <cell r="G6139" t="str">
            <v>shuttle</v>
          </cell>
          <cell r="O6139">
            <v>4833.3999999999996</v>
          </cell>
        </row>
        <row r="6140">
          <cell r="A6140">
            <v>45245</v>
          </cell>
          <cell r="G6140" t="str">
            <v>shuttle</v>
          </cell>
          <cell r="O6140">
            <v>4837.05</v>
          </cell>
        </row>
        <row r="6141">
          <cell r="A6141">
            <v>45245</v>
          </cell>
          <cell r="G6141" t="str">
            <v>shuttle</v>
          </cell>
          <cell r="O6141">
            <v>7413</v>
          </cell>
        </row>
        <row r="6142">
          <cell r="A6142">
            <v>45245</v>
          </cell>
          <cell r="G6142" t="str">
            <v>shuttle</v>
          </cell>
          <cell r="O6142">
            <v>6702.6</v>
          </cell>
        </row>
        <row r="6143">
          <cell r="A6143">
            <v>45245</v>
          </cell>
          <cell r="G6143" t="str">
            <v>shuttle</v>
          </cell>
          <cell r="O6143">
            <v>6071.39</v>
          </cell>
        </row>
        <row r="6144">
          <cell r="A6144">
            <v>45245</v>
          </cell>
          <cell r="G6144" t="str">
            <v>shuttle</v>
          </cell>
          <cell r="O6144">
            <v>6722.5</v>
          </cell>
        </row>
        <row r="6145">
          <cell r="A6145">
            <v>45245</v>
          </cell>
          <cell r="G6145" t="str">
            <v>shuttle</v>
          </cell>
          <cell r="O6145">
            <v>6270.83</v>
          </cell>
        </row>
        <row r="6146">
          <cell r="A6146">
            <v>45245</v>
          </cell>
          <cell r="G6146" t="str">
            <v>shuttle</v>
          </cell>
          <cell r="O6146">
            <v>6179.35</v>
          </cell>
        </row>
        <row r="6147">
          <cell r="A6147">
            <v>45245</v>
          </cell>
          <cell r="G6147" t="str">
            <v>shuttle</v>
          </cell>
          <cell r="O6147">
            <v>4848</v>
          </cell>
        </row>
        <row r="6148">
          <cell r="A6148">
            <v>45245</v>
          </cell>
          <cell r="G6148" t="str">
            <v>shuttle</v>
          </cell>
          <cell r="O6148">
            <v>4886.04</v>
          </cell>
        </row>
        <row r="6149">
          <cell r="A6149">
            <v>45245</v>
          </cell>
          <cell r="G6149" t="str">
            <v>shuttle</v>
          </cell>
          <cell r="O6149">
            <v>5238.5</v>
          </cell>
        </row>
        <row r="6150">
          <cell r="A6150">
            <v>45245</v>
          </cell>
          <cell r="G6150" t="str">
            <v>shuttle</v>
          </cell>
          <cell r="O6150">
            <v>6265.88</v>
          </cell>
        </row>
        <row r="6151">
          <cell r="A6151">
            <v>45245</v>
          </cell>
          <cell r="G6151" t="str">
            <v>shuttle</v>
          </cell>
          <cell r="O6151">
            <v>6406.67</v>
          </cell>
        </row>
        <row r="6152">
          <cell r="A6152">
            <v>45245</v>
          </cell>
          <cell r="G6152" t="str">
            <v>shuttle</v>
          </cell>
          <cell r="O6152">
            <v>6894.35</v>
          </cell>
        </row>
        <row r="6153">
          <cell r="A6153">
            <v>45245</v>
          </cell>
          <cell r="G6153" t="str">
            <v>shuttle</v>
          </cell>
          <cell r="O6153">
            <v>6995.83</v>
          </cell>
        </row>
        <row r="6154">
          <cell r="A6154">
            <v>45245</v>
          </cell>
          <cell r="G6154" t="str">
            <v>shuttle</v>
          </cell>
          <cell r="O6154">
            <v>6732.31</v>
          </cell>
        </row>
        <row r="6155">
          <cell r="A6155">
            <v>45245</v>
          </cell>
          <cell r="G6155" t="str">
            <v>shuttle</v>
          </cell>
          <cell r="O6155">
            <v>5850</v>
          </cell>
        </row>
        <row r="6156">
          <cell r="A6156">
            <v>45245</v>
          </cell>
          <cell r="G6156" t="str">
            <v>shuttle</v>
          </cell>
          <cell r="O6156">
            <v>5509</v>
          </cell>
        </row>
        <row r="6157">
          <cell r="A6157">
            <v>45245</v>
          </cell>
          <cell r="G6157" t="str">
            <v>shuttle</v>
          </cell>
          <cell r="O6157">
            <v>6723.5</v>
          </cell>
        </row>
        <row r="6158">
          <cell r="A6158">
            <v>45275</v>
          </cell>
          <cell r="G6158" t="str">
            <v>unit</v>
          </cell>
          <cell r="O6158">
            <v>4342.9399999999996</v>
          </cell>
        </row>
        <row r="6159">
          <cell r="A6159">
            <v>45275</v>
          </cell>
          <cell r="G6159" t="str">
            <v>unit</v>
          </cell>
          <cell r="O6159">
            <v>4103.3599999999997</v>
          </cell>
        </row>
        <row r="6160">
          <cell r="A6160">
            <v>45275</v>
          </cell>
          <cell r="G6160" t="str">
            <v>unit</v>
          </cell>
          <cell r="O6160">
            <v>7829.6</v>
          </cell>
        </row>
        <row r="6161">
          <cell r="A6161">
            <v>45275</v>
          </cell>
          <cell r="G6161" t="str">
            <v>unit</v>
          </cell>
          <cell r="O6161">
            <v>5261.1</v>
          </cell>
        </row>
        <row r="6162">
          <cell r="A6162">
            <v>45275</v>
          </cell>
          <cell r="G6162" t="str">
            <v>unit</v>
          </cell>
          <cell r="O6162">
            <v>7512.92</v>
          </cell>
        </row>
        <row r="6163">
          <cell r="A6163">
            <v>45275</v>
          </cell>
          <cell r="G6163" t="str">
            <v>unit</v>
          </cell>
          <cell r="O6163">
            <v>5552.75</v>
          </cell>
        </row>
        <row r="6164">
          <cell r="A6164">
            <v>45275</v>
          </cell>
          <cell r="G6164" t="str">
            <v>unit</v>
          </cell>
          <cell r="O6164">
            <v>5785.93</v>
          </cell>
        </row>
        <row r="6165">
          <cell r="A6165">
            <v>45275</v>
          </cell>
          <cell r="G6165" t="str">
            <v>unit</v>
          </cell>
          <cell r="O6165">
            <v>5597.94</v>
          </cell>
        </row>
        <row r="6166">
          <cell r="A6166">
            <v>45275</v>
          </cell>
          <cell r="G6166" t="str">
            <v>unit</v>
          </cell>
          <cell r="O6166">
            <v>8877</v>
          </cell>
        </row>
        <row r="6167">
          <cell r="A6167">
            <v>45275</v>
          </cell>
          <cell r="G6167" t="str">
            <v>unit</v>
          </cell>
          <cell r="O6167">
            <v>2934.37</v>
          </cell>
        </row>
        <row r="6168">
          <cell r="A6168">
            <v>45275</v>
          </cell>
          <cell r="G6168" t="str">
            <v>unit</v>
          </cell>
          <cell r="O6168">
            <v>6866</v>
          </cell>
        </row>
        <row r="6169">
          <cell r="A6169">
            <v>45275</v>
          </cell>
          <cell r="G6169" t="str">
            <v>unit</v>
          </cell>
          <cell r="O6169">
            <v>5790</v>
          </cell>
        </row>
        <row r="6170">
          <cell r="A6170">
            <v>45275</v>
          </cell>
          <cell r="G6170" t="str">
            <v>unit</v>
          </cell>
          <cell r="O6170">
            <v>4731.74</v>
          </cell>
        </row>
        <row r="6171">
          <cell r="A6171">
            <v>45275</v>
          </cell>
          <cell r="G6171" t="str">
            <v>unit</v>
          </cell>
          <cell r="O6171">
            <v>7198.27</v>
          </cell>
        </row>
        <row r="6172">
          <cell r="A6172">
            <v>45275</v>
          </cell>
          <cell r="G6172" t="str">
            <v>unit</v>
          </cell>
          <cell r="O6172">
            <v>3894.1059999999998</v>
          </cell>
        </row>
        <row r="6173">
          <cell r="A6173">
            <v>45275</v>
          </cell>
          <cell r="G6173" t="str">
            <v>unit</v>
          </cell>
          <cell r="O6173">
            <v>7269</v>
          </cell>
        </row>
        <row r="6174">
          <cell r="A6174">
            <v>45275</v>
          </cell>
          <cell r="G6174" t="str">
            <v>unit</v>
          </cell>
          <cell r="O6174">
            <v>8169</v>
          </cell>
        </row>
        <row r="6175">
          <cell r="A6175">
            <v>45275</v>
          </cell>
          <cell r="G6175" t="str">
            <v>unit</v>
          </cell>
          <cell r="O6175">
            <v>5921</v>
          </cell>
        </row>
        <row r="6176">
          <cell r="A6176">
            <v>45275</v>
          </cell>
          <cell r="G6176" t="str">
            <v>unit</v>
          </cell>
          <cell r="O6176">
            <v>5532.94</v>
          </cell>
        </row>
        <row r="6177">
          <cell r="A6177">
            <v>45275</v>
          </cell>
          <cell r="G6177" t="str">
            <v>shuttle</v>
          </cell>
          <cell r="O6177">
            <v>4824.6000000000004</v>
          </cell>
        </row>
        <row r="6178">
          <cell r="A6178">
            <v>45275</v>
          </cell>
          <cell r="G6178" t="str">
            <v>shuttle</v>
          </cell>
          <cell r="O6178">
            <v>4830.2</v>
          </cell>
        </row>
        <row r="6179">
          <cell r="A6179">
            <v>45275</v>
          </cell>
          <cell r="G6179" t="str">
            <v>shuttle</v>
          </cell>
          <cell r="O6179">
            <v>7413</v>
          </cell>
        </row>
        <row r="6180">
          <cell r="A6180">
            <v>45275</v>
          </cell>
          <cell r="G6180" t="str">
            <v>shuttle</v>
          </cell>
          <cell r="O6180">
            <v>6687.4</v>
          </cell>
        </row>
        <row r="6181">
          <cell r="A6181">
            <v>45275</v>
          </cell>
          <cell r="G6181" t="str">
            <v>shuttle</v>
          </cell>
          <cell r="O6181">
            <v>6055.56</v>
          </cell>
        </row>
        <row r="6182">
          <cell r="A6182">
            <v>45275</v>
          </cell>
          <cell r="G6182" t="str">
            <v>shuttle</v>
          </cell>
          <cell r="O6182">
            <v>6706.51</v>
          </cell>
        </row>
        <row r="6183">
          <cell r="A6183">
            <v>45275</v>
          </cell>
          <cell r="G6183" t="str">
            <v>shuttle</v>
          </cell>
          <cell r="O6183">
            <v>6252.32</v>
          </cell>
        </row>
        <row r="6184">
          <cell r="A6184">
            <v>45275</v>
          </cell>
          <cell r="G6184" t="str">
            <v>shuttle</v>
          </cell>
          <cell r="O6184">
            <v>6162.4</v>
          </cell>
        </row>
        <row r="6185">
          <cell r="A6185">
            <v>45275</v>
          </cell>
          <cell r="G6185" t="str">
            <v>shuttle</v>
          </cell>
          <cell r="O6185">
            <v>4837.9399999999996</v>
          </cell>
        </row>
        <row r="6186">
          <cell r="A6186">
            <v>45275</v>
          </cell>
          <cell r="G6186" t="str">
            <v>shuttle</v>
          </cell>
          <cell r="O6186">
            <v>4876.16</v>
          </cell>
        </row>
        <row r="6187">
          <cell r="A6187">
            <v>45275</v>
          </cell>
          <cell r="G6187" t="str">
            <v>shuttle</v>
          </cell>
          <cell r="O6187">
            <v>5230.63</v>
          </cell>
        </row>
        <row r="6188">
          <cell r="A6188">
            <v>45275</v>
          </cell>
          <cell r="G6188" t="str">
            <v>shuttle</v>
          </cell>
          <cell r="O6188">
            <v>6247.52</v>
          </cell>
        </row>
        <row r="6189">
          <cell r="A6189">
            <v>45275</v>
          </cell>
          <cell r="G6189" t="str">
            <v>shuttle</v>
          </cell>
          <cell r="O6189">
            <v>6387.68</v>
          </cell>
        </row>
        <row r="6190">
          <cell r="A6190">
            <v>45275</v>
          </cell>
          <cell r="G6190" t="str">
            <v>shuttle</v>
          </cell>
          <cell r="O6190">
            <v>6877.4</v>
          </cell>
        </row>
        <row r="6191">
          <cell r="A6191">
            <v>45275</v>
          </cell>
          <cell r="G6191" t="str">
            <v>shuttle</v>
          </cell>
          <cell r="O6191">
            <v>6977.32</v>
          </cell>
        </row>
        <row r="6192">
          <cell r="A6192">
            <v>45275</v>
          </cell>
          <cell r="G6192" t="str">
            <v>shuttle</v>
          </cell>
          <cell r="O6192">
            <v>6717.24</v>
          </cell>
        </row>
        <row r="6193">
          <cell r="A6193">
            <v>45275</v>
          </cell>
          <cell r="G6193" t="str">
            <v>shuttle</v>
          </cell>
          <cell r="O6193">
            <v>5838.4</v>
          </cell>
        </row>
        <row r="6194">
          <cell r="A6194">
            <v>45275</v>
          </cell>
          <cell r="G6194" t="str">
            <v>shuttle</v>
          </cell>
          <cell r="O6194">
            <v>5509</v>
          </cell>
        </row>
        <row r="6195">
          <cell r="A6195">
            <v>45275</v>
          </cell>
          <cell r="G6195" t="str">
            <v>shuttle</v>
          </cell>
          <cell r="O6195">
            <v>6707.13</v>
          </cell>
        </row>
        <row r="6196">
          <cell r="A6196">
            <v>45306</v>
          </cell>
          <cell r="G6196" t="str">
            <v>unit</v>
          </cell>
          <cell r="O6196">
            <v>4317.6400000000003</v>
          </cell>
        </row>
        <row r="6197">
          <cell r="A6197">
            <v>45306</v>
          </cell>
          <cell r="G6197" t="str">
            <v>unit</v>
          </cell>
          <cell r="O6197">
            <v>3585.48</v>
          </cell>
        </row>
        <row r="6198">
          <cell r="A6198">
            <v>45306</v>
          </cell>
          <cell r="G6198" t="str">
            <v>unit</v>
          </cell>
          <cell r="O6198">
            <v>7237.8</v>
          </cell>
        </row>
        <row r="6199">
          <cell r="A6199">
            <v>45306</v>
          </cell>
          <cell r="G6199" t="str">
            <v>unit</v>
          </cell>
          <cell r="O6199">
            <v>5216.6000000000004</v>
          </cell>
        </row>
        <row r="6200">
          <cell r="A6200">
            <v>45306</v>
          </cell>
          <cell r="G6200" t="str">
            <v>unit</v>
          </cell>
          <cell r="O6200">
            <v>6937.56</v>
          </cell>
        </row>
        <row r="6201">
          <cell r="A6201">
            <v>45306</v>
          </cell>
          <cell r="G6201" t="str">
            <v>unit</v>
          </cell>
          <cell r="O6201">
            <v>5504</v>
          </cell>
        </row>
        <row r="6202">
          <cell r="A6202">
            <v>45306</v>
          </cell>
          <cell r="G6202" t="str">
            <v>unit</v>
          </cell>
          <cell r="O6202">
            <v>5718.08</v>
          </cell>
        </row>
        <row r="6203">
          <cell r="A6203">
            <v>45306</v>
          </cell>
          <cell r="G6203" t="str">
            <v>unit</v>
          </cell>
          <cell r="O6203">
            <v>5547.64</v>
          </cell>
        </row>
        <row r="6204">
          <cell r="A6204">
            <v>45306</v>
          </cell>
          <cell r="G6204" t="str">
            <v>unit</v>
          </cell>
          <cell r="O6204">
            <v>8877</v>
          </cell>
        </row>
        <row r="6205">
          <cell r="A6205">
            <v>45306</v>
          </cell>
          <cell r="G6205" t="str">
            <v>unit</v>
          </cell>
          <cell r="O6205">
            <v>2923.72</v>
          </cell>
        </row>
        <row r="6206">
          <cell r="A6206">
            <v>45306</v>
          </cell>
          <cell r="G6206" t="str">
            <v>unit</v>
          </cell>
          <cell r="O6206">
            <v>6866</v>
          </cell>
        </row>
        <row r="6207">
          <cell r="A6207">
            <v>45306</v>
          </cell>
          <cell r="G6207" t="str">
            <v>unit</v>
          </cell>
          <cell r="O6207">
            <v>5790</v>
          </cell>
        </row>
        <row r="6208">
          <cell r="A6208">
            <v>45306</v>
          </cell>
          <cell r="G6208" t="str">
            <v>unit</v>
          </cell>
          <cell r="O6208">
            <v>4700.4399999999996</v>
          </cell>
        </row>
        <row r="6209">
          <cell r="A6209">
            <v>45306</v>
          </cell>
          <cell r="G6209" t="str">
            <v>unit</v>
          </cell>
          <cell r="O6209">
            <v>7107.12</v>
          </cell>
        </row>
        <row r="6210">
          <cell r="A6210">
            <v>45306</v>
          </cell>
          <cell r="G6210" t="str">
            <v>unit</v>
          </cell>
          <cell r="O6210">
            <v>3811.1010000000001</v>
          </cell>
        </row>
        <row r="6211">
          <cell r="A6211">
            <v>45306</v>
          </cell>
          <cell r="G6211" t="str">
            <v>unit</v>
          </cell>
          <cell r="O6211">
            <v>7269</v>
          </cell>
        </row>
        <row r="6212">
          <cell r="A6212">
            <v>45306</v>
          </cell>
          <cell r="G6212" t="str">
            <v>unit</v>
          </cell>
          <cell r="O6212">
            <v>8169</v>
          </cell>
        </row>
        <row r="6213">
          <cell r="A6213">
            <v>45306</v>
          </cell>
          <cell r="G6213" t="str">
            <v>unit</v>
          </cell>
          <cell r="O6213">
            <v>5921</v>
          </cell>
        </row>
        <row r="6214">
          <cell r="A6214">
            <v>45306</v>
          </cell>
          <cell r="G6214" t="str">
            <v>unit</v>
          </cell>
          <cell r="O6214">
            <v>5482.64</v>
          </cell>
        </row>
        <row r="6215">
          <cell r="A6215">
            <v>45306</v>
          </cell>
          <cell r="G6215" t="str">
            <v>shuttle</v>
          </cell>
          <cell r="O6215">
            <v>4271.8</v>
          </cell>
        </row>
        <row r="6216">
          <cell r="A6216">
            <v>45306</v>
          </cell>
          <cell r="G6216" t="str">
            <v>shuttle</v>
          </cell>
          <cell r="O6216">
            <v>4289.1000000000004</v>
          </cell>
        </row>
        <row r="6217">
          <cell r="A6217">
            <v>45306</v>
          </cell>
          <cell r="G6217" t="str">
            <v>shuttle</v>
          </cell>
          <cell r="O6217">
            <v>7413</v>
          </cell>
        </row>
        <row r="6218">
          <cell r="A6218">
            <v>45306</v>
          </cell>
          <cell r="G6218" t="str">
            <v>shuttle</v>
          </cell>
          <cell r="O6218">
            <v>6096.2</v>
          </cell>
        </row>
        <row r="6219">
          <cell r="A6219">
            <v>45306</v>
          </cell>
          <cell r="G6219" t="str">
            <v>shuttle</v>
          </cell>
          <cell r="O6219">
            <v>5551.34</v>
          </cell>
        </row>
        <row r="6220">
          <cell r="A6220">
            <v>45306</v>
          </cell>
          <cell r="G6220" t="str">
            <v>shuttle</v>
          </cell>
          <cell r="O6220">
            <v>6626.56</v>
          </cell>
        </row>
        <row r="6221">
          <cell r="A6221">
            <v>45306</v>
          </cell>
          <cell r="G6221" t="str">
            <v>shuttle</v>
          </cell>
          <cell r="O6221">
            <v>6141.26</v>
          </cell>
        </row>
        <row r="6222">
          <cell r="A6222">
            <v>45306</v>
          </cell>
          <cell r="G6222" t="str">
            <v>shuttle</v>
          </cell>
          <cell r="O6222">
            <v>6060.7</v>
          </cell>
        </row>
        <row r="6223">
          <cell r="A6223">
            <v>45306</v>
          </cell>
          <cell r="G6223" t="str">
            <v>shuttle</v>
          </cell>
          <cell r="O6223">
            <v>4787.6400000000003</v>
          </cell>
        </row>
        <row r="6224">
          <cell r="A6224">
            <v>45306</v>
          </cell>
          <cell r="G6224" t="str">
            <v>shuttle</v>
          </cell>
          <cell r="O6224">
            <v>4816.88</v>
          </cell>
        </row>
        <row r="6225">
          <cell r="A6225">
            <v>45306</v>
          </cell>
          <cell r="G6225" t="str">
            <v>shuttle</v>
          </cell>
          <cell r="O6225">
            <v>5191.28</v>
          </cell>
        </row>
        <row r="6226">
          <cell r="A6226">
            <v>45306</v>
          </cell>
          <cell r="G6226" t="str">
            <v>shuttle</v>
          </cell>
          <cell r="O6226">
            <v>6137.36</v>
          </cell>
        </row>
        <row r="6227">
          <cell r="A6227">
            <v>45306</v>
          </cell>
          <cell r="G6227" t="str">
            <v>shuttle</v>
          </cell>
          <cell r="O6227">
            <v>6273.74</v>
          </cell>
        </row>
        <row r="6228">
          <cell r="A6228">
            <v>45306</v>
          </cell>
          <cell r="G6228" t="str">
            <v>shuttle</v>
          </cell>
          <cell r="O6228">
            <v>6775.7</v>
          </cell>
        </row>
        <row r="6229">
          <cell r="A6229">
            <v>45306</v>
          </cell>
          <cell r="G6229" t="str">
            <v>shuttle</v>
          </cell>
          <cell r="O6229">
            <v>6866.26</v>
          </cell>
        </row>
        <row r="6230">
          <cell r="A6230">
            <v>45306</v>
          </cell>
          <cell r="G6230" t="str">
            <v>shuttle</v>
          </cell>
          <cell r="O6230">
            <v>6626.82</v>
          </cell>
        </row>
        <row r="6231">
          <cell r="A6231">
            <v>45306</v>
          </cell>
          <cell r="G6231" t="str">
            <v>shuttle</v>
          </cell>
          <cell r="O6231">
            <v>5780.4</v>
          </cell>
        </row>
        <row r="6232">
          <cell r="A6232">
            <v>45306</v>
          </cell>
          <cell r="G6232" t="str">
            <v>shuttle</v>
          </cell>
          <cell r="O6232">
            <v>5509</v>
          </cell>
        </row>
        <row r="6233">
          <cell r="A6233">
            <v>45306</v>
          </cell>
          <cell r="G6233" t="str">
            <v>shuttle</v>
          </cell>
          <cell r="O6233">
            <v>6625.28</v>
          </cell>
        </row>
        <row r="6234">
          <cell r="A6234">
            <v>45337</v>
          </cell>
          <cell r="G6234" t="str">
            <v>unit</v>
          </cell>
          <cell r="O6234">
            <v>4287.28</v>
          </cell>
        </row>
        <row r="6235">
          <cell r="A6235">
            <v>45337</v>
          </cell>
          <cell r="G6235" t="str">
            <v>unit</v>
          </cell>
          <cell r="O6235">
            <v>3564.62</v>
          </cell>
        </row>
        <row r="6236">
          <cell r="A6236">
            <v>45337</v>
          </cell>
          <cell r="G6236" t="str">
            <v>unit</v>
          </cell>
          <cell r="O6236">
            <v>7130.7</v>
          </cell>
        </row>
        <row r="6237">
          <cell r="A6237">
            <v>45337</v>
          </cell>
          <cell r="G6237" t="str">
            <v>unit</v>
          </cell>
          <cell r="O6237">
            <v>5163.2</v>
          </cell>
        </row>
        <row r="6238">
          <cell r="A6238">
            <v>45337</v>
          </cell>
          <cell r="G6238" t="str">
            <v>unit</v>
          </cell>
          <cell r="O6238">
            <v>6849.64</v>
          </cell>
        </row>
        <row r="6239">
          <cell r="A6239">
            <v>45337</v>
          </cell>
          <cell r="G6239" t="str">
            <v>unit</v>
          </cell>
          <cell r="O6239">
            <v>5445.5</v>
          </cell>
        </row>
        <row r="6240">
          <cell r="A6240">
            <v>45337</v>
          </cell>
          <cell r="G6240" t="str">
            <v>unit</v>
          </cell>
          <cell r="O6240">
            <v>5636.66</v>
          </cell>
        </row>
        <row r="6241">
          <cell r="A6241">
            <v>45337</v>
          </cell>
          <cell r="G6241" t="str">
            <v>unit</v>
          </cell>
          <cell r="O6241">
            <v>5487.28</v>
          </cell>
        </row>
        <row r="6242">
          <cell r="A6242">
            <v>45337</v>
          </cell>
          <cell r="G6242" t="str">
            <v>unit</v>
          </cell>
          <cell r="O6242">
            <v>8877</v>
          </cell>
        </row>
        <row r="6243">
          <cell r="A6243">
            <v>45337</v>
          </cell>
          <cell r="G6243" t="str">
            <v>unit</v>
          </cell>
          <cell r="O6243">
            <v>2910.94</v>
          </cell>
        </row>
        <row r="6244">
          <cell r="A6244">
            <v>45337</v>
          </cell>
          <cell r="G6244" t="str">
            <v>unit</v>
          </cell>
          <cell r="O6244">
            <v>6866</v>
          </cell>
        </row>
        <row r="6245">
          <cell r="A6245">
            <v>45337</v>
          </cell>
          <cell r="G6245" t="str">
            <v>unit</v>
          </cell>
          <cell r="O6245">
            <v>5790</v>
          </cell>
        </row>
        <row r="6246">
          <cell r="A6246">
            <v>45337</v>
          </cell>
          <cell r="G6246" t="str">
            <v>unit</v>
          </cell>
          <cell r="O6246">
            <v>4662.88</v>
          </cell>
        </row>
        <row r="6247">
          <cell r="A6247">
            <v>45337</v>
          </cell>
          <cell r="G6247" t="str">
            <v>unit</v>
          </cell>
          <cell r="O6247">
            <v>6997.74</v>
          </cell>
        </row>
        <row r="6248">
          <cell r="A6248">
            <v>45337</v>
          </cell>
          <cell r="G6248" t="str">
            <v>unit</v>
          </cell>
          <cell r="O6248">
            <v>3711.4949999999999</v>
          </cell>
        </row>
        <row r="6249">
          <cell r="A6249">
            <v>45337</v>
          </cell>
          <cell r="G6249" t="str">
            <v>unit</v>
          </cell>
          <cell r="O6249">
            <v>7269</v>
          </cell>
        </row>
        <row r="6250">
          <cell r="A6250">
            <v>45337</v>
          </cell>
          <cell r="G6250" t="str">
            <v>unit</v>
          </cell>
          <cell r="O6250">
            <v>8169</v>
          </cell>
        </row>
        <row r="6251">
          <cell r="A6251">
            <v>45337</v>
          </cell>
          <cell r="G6251" t="str">
            <v>unit</v>
          </cell>
          <cell r="O6251">
            <v>5921</v>
          </cell>
        </row>
        <row r="6252">
          <cell r="A6252">
            <v>45337</v>
          </cell>
          <cell r="G6252" t="str">
            <v>unit</v>
          </cell>
          <cell r="O6252">
            <v>5422.28</v>
          </cell>
        </row>
        <row r="6253">
          <cell r="A6253">
            <v>45337</v>
          </cell>
          <cell r="G6253" t="str">
            <v>shuttle</v>
          </cell>
          <cell r="O6253">
            <v>4210.2</v>
          </cell>
        </row>
        <row r="6254">
          <cell r="A6254">
            <v>45337</v>
          </cell>
          <cell r="G6254" t="str">
            <v>shuttle</v>
          </cell>
          <cell r="O6254">
            <v>4241.1499999999996</v>
          </cell>
        </row>
        <row r="6255">
          <cell r="A6255">
            <v>45337</v>
          </cell>
          <cell r="G6255" t="str">
            <v>shuttle</v>
          </cell>
          <cell r="O6255">
            <v>7413</v>
          </cell>
        </row>
        <row r="6256">
          <cell r="A6256">
            <v>45337</v>
          </cell>
          <cell r="G6256" t="str">
            <v>shuttle</v>
          </cell>
          <cell r="O6256">
            <v>5989.8</v>
          </cell>
        </row>
        <row r="6257">
          <cell r="A6257">
            <v>45337</v>
          </cell>
          <cell r="G6257" t="str">
            <v>shuttle</v>
          </cell>
          <cell r="O6257">
            <v>5442.21</v>
          </cell>
        </row>
        <row r="6258">
          <cell r="A6258">
            <v>45337</v>
          </cell>
          <cell r="G6258" t="str">
            <v>shuttle</v>
          </cell>
          <cell r="O6258">
            <v>6530.62</v>
          </cell>
        </row>
        <row r="6259">
          <cell r="A6259">
            <v>45337</v>
          </cell>
          <cell r="G6259" t="str">
            <v>shuttle</v>
          </cell>
          <cell r="O6259">
            <v>6011.69</v>
          </cell>
        </row>
        <row r="6260">
          <cell r="A6260">
            <v>45337</v>
          </cell>
          <cell r="G6260" t="str">
            <v>shuttle</v>
          </cell>
          <cell r="O6260">
            <v>5942.05</v>
          </cell>
        </row>
        <row r="6261">
          <cell r="A6261">
            <v>45337</v>
          </cell>
          <cell r="G6261" t="str">
            <v>shuttle</v>
          </cell>
          <cell r="O6261">
            <v>4727.28</v>
          </cell>
        </row>
        <row r="6262">
          <cell r="A6262">
            <v>45337</v>
          </cell>
          <cell r="G6262" t="str">
            <v>shuttle</v>
          </cell>
          <cell r="O6262">
            <v>4747.72</v>
          </cell>
        </row>
        <row r="6263">
          <cell r="A6263">
            <v>45337</v>
          </cell>
          <cell r="G6263" t="str">
            <v>shuttle</v>
          </cell>
          <cell r="O6263">
            <v>5144.0600000000004</v>
          </cell>
        </row>
        <row r="6264">
          <cell r="A6264">
            <v>45337</v>
          </cell>
          <cell r="G6264" t="str">
            <v>shuttle</v>
          </cell>
          <cell r="O6264">
            <v>6008.84</v>
          </cell>
        </row>
        <row r="6265">
          <cell r="A6265">
            <v>45337</v>
          </cell>
          <cell r="G6265" t="str">
            <v>shuttle</v>
          </cell>
          <cell r="O6265">
            <v>6140.81</v>
          </cell>
        </row>
        <row r="6266">
          <cell r="A6266">
            <v>45337</v>
          </cell>
          <cell r="G6266" t="str">
            <v>shuttle</v>
          </cell>
          <cell r="O6266">
            <v>6657.05</v>
          </cell>
        </row>
        <row r="6267">
          <cell r="A6267">
            <v>45337</v>
          </cell>
          <cell r="G6267" t="str">
            <v>shuttle</v>
          </cell>
          <cell r="O6267">
            <v>6736.69</v>
          </cell>
        </row>
        <row r="6268">
          <cell r="A6268">
            <v>45337</v>
          </cell>
          <cell r="G6268" t="str">
            <v>shuttle</v>
          </cell>
          <cell r="O6268">
            <v>6521.33</v>
          </cell>
        </row>
        <row r="6269">
          <cell r="A6269">
            <v>45337</v>
          </cell>
          <cell r="G6269" t="str">
            <v>shuttle</v>
          </cell>
          <cell r="O6269">
            <v>5710.8</v>
          </cell>
        </row>
        <row r="6270">
          <cell r="A6270">
            <v>45337</v>
          </cell>
          <cell r="G6270" t="str">
            <v>shuttle</v>
          </cell>
          <cell r="O6270">
            <v>5509</v>
          </cell>
        </row>
        <row r="6271">
          <cell r="A6271">
            <v>45337</v>
          </cell>
          <cell r="G6271" t="str">
            <v>shuttle</v>
          </cell>
          <cell r="O6271">
            <v>6527.06</v>
          </cell>
        </row>
        <row r="6272">
          <cell r="A6272">
            <v>45366</v>
          </cell>
          <cell r="G6272" t="str">
            <v>unit</v>
          </cell>
          <cell r="O6272">
            <v>4277.16</v>
          </cell>
        </row>
        <row r="6273">
          <cell r="A6273">
            <v>45366</v>
          </cell>
          <cell r="G6273" t="str">
            <v>unit</v>
          </cell>
          <cell r="O6273">
            <v>3555.68</v>
          </cell>
        </row>
        <row r="6274">
          <cell r="A6274">
            <v>45366</v>
          </cell>
          <cell r="G6274" t="str">
            <v>unit</v>
          </cell>
          <cell r="O6274">
            <v>7084.8</v>
          </cell>
        </row>
        <row r="6275">
          <cell r="A6275">
            <v>45366</v>
          </cell>
          <cell r="G6275" t="str">
            <v>unit</v>
          </cell>
          <cell r="O6275">
            <v>5145.3999999999996</v>
          </cell>
        </row>
        <row r="6276">
          <cell r="A6276">
            <v>45366</v>
          </cell>
          <cell r="G6276" t="str">
            <v>unit</v>
          </cell>
          <cell r="O6276">
            <v>6811.96</v>
          </cell>
        </row>
        <row r="6277">
          <cell r="A6277">
            <v>45366</v>
          </cell>
          <cell r="G6277" t="str">
            <v>unit</v>
          </cell>
          <cell r="O6277">
            <v>5426</v>
          </cell>
        </row>
        <row r="6278">
          <cell r="A6278">
            <v>45366</v>
          </cell>
          <cell r="G6278" t="str">
            <v>unit</v>
          </cell>
          <cell r="O6278">
            <v>5609.52</v>
          </cell>
        </row>
        <row r="6279">
          <cell r="A6279">
            <v>45366</v>
          </cell>
          <cell r="G6279" t="str">
            <v>unit</v>
          </cell>
          <cell r="O6279">
            <v>5467.16</v>
          </cell>
        </row>
        <row r="6280">
          <cell r="A6280">
            <v>45366</v>
          </cell>
          <cell r="G6280" t="str">
            <v>unit</v>
          </cell>
          <cell r="O6280">
            <v>8877</v>
          </cell>
        </row>
        <row r="6281">
          <cell r="A6281">
            <v>45366</v>
          </cell>
          <cell r="G6281" t="str">
            <v>unit</v>
          </cell>
          <cell r="O6281">
            <v>2906.68</v>
          </cell>
        </row>
        <row r="6282">
          <cell r="A6282">
            <v>45366</v>
          </cell>
          <cell r="G6282" t="str">
            <v>unit</v>
          </cell>
          <cell r="O6282">
            <v>6866</v>
          </cell>
        </row>
        <row r="6283">
          <cell r="A6283">
            <v>45366</v>
          </cell>
          <cell r="G6283" t="str">
            <v>unit</v>
          </cell>
          <cell r="O6283">
            <v>5790</v>
          </cell>
        </row>
        <row r="6284">
          <cell r="A6284">
            <v>45366</v>
          </cell>
          <cell r="G6284" t="str">
            <v>unit</v>
          </cell>
          <cell r="O6284">
            <v>4650.3599999999997</v>
          </cell>
        </row>
        <row r="6285">
          <cell r="A6285">
            <v>45366</v>
          </cell>
          <cell r="G6285" t="str">
            <v>unit</v>
          </cell>
          <cell r="O6285">
            <v>6961.28</v>
          </cell>
        </row>
        <row r="6286">
          <cell r="A6286">
            <v>45366</v>
          </cell>
          <cell r="G6286" t="str">
            <v>unit</v>
          </cell>
          <cell r="O6286">
            <v>3678.2930000000001</v>
          </cell>
        </row>
        <row r="6287">
          <cell r="A6287">
            <v>45366</v>
          </cell>
          <cell r="G6287" t="str">
            <v>unit</v>
          </cell>
          <cell r="O6287">
            <v>7269</v>
          </cell>
        </row>
        <row r="6288">
          <cell r="A6288">
            <v>45366</v>
          </cell>
          <cell r="G6288" t="str">
            <v>unit</v>
          </cell>
          <cell r="O6288">
            <v>8169</v>
          </cell>
        </row>
        <row r="6289">
          <cell r="A6289">
            <v>45366</v>
          </cell>
          <cell r="G6289" t="str">
            <v>unit</v>
          </cell>
          <cell r="O6289">
            <v>5921</v>
          </cell>
        </row>
        <row r="6290">
          <cell r="A6290">
            <v>45366</v>
          </cell>
          <cell r="G6290" t="str">
            <v>unit</v>
          </cell>
          <cell r="O6290">
            <v>5402.16</v>
          </cell>
        </row>
        <row r="6291">
          <cell r="A6291">
            <v>45366</v>
          </cell>
          <cell r="G6291" t="str">
            <v>shuttle</v>
          </cell>
          <cell r="O6291">
            <v>4183.8</v>
          </cell>
        </row>
        <row r="6292">
          <cell r="A6292">
            <v>45366</v>
          </cell>
          <cell r="G6292" t="str">
            <v>shuttle</v>
          </cell>
          <cell r="O6292">
            <v>4220.6000000000004</v>
          </cell>
        </row>
        <row r="6293">
          <cell r="A6293">
            <v>45366</v>
          </cell>
          <cell r="G6293" t="str">
            <v>shuttle</v>
          </cell>
          <cell r="O6293">
            <v>7413</v>
          </cell>
        </row>
        <row r="6294">
          <cell r="A6294">
            <v>45366</v>
          </cell>
          <cell r="G6294" t="str">
            <v>shuttle</v>
          </cell>
          <cell r="O6294">
            <v>5944.2</v>
          </cell>
        </row>
        <row r="6295">
          <cell r="A6295">
            <v>45366</v>
          </cell>
          <cell r="G6295" t="str">
            <v>shuttle</v>
          </cell>
          <cell r="O6295">
            <v>5395.44</v>
          </cell>
        </row>
        <row r="6296">
          <cell r="A6296">
            <v>45366</v>
          </cell>
          <cell r="G6296" t="str">
            <v>shuttle</v>
          </cell>
          <cell r="O6296">
            <v>6498.64</v>
          </cell>
        </row>
        <row r="6297">
          <cell r="A6297">
            <v>45366</v>
          </cell>
          <cell r="G6297" t="str">
            <v>shuttle</v>
          </cell>
          <cell r="O6297">
            <v>5956.16</v>
          </cell>
        </row>
        <row r="6298">
          <cell r="A6298">
            <v>45366</v>
          </cell>
          <cell r="G6298" t="str">
            <v>shuttle</v>
          </cell>
          <cell r="O6298">
            <v>5891.2</v>
          </cell>
        </row>
        <row r="6299">
          <cell r="A6299">
            <v>45366</v>
          </cell>
          <cell r="G6299" t="str">
            <v>shuttle</v>
          </cell>
          <cell r="O6299">
            <v>4707.16</v>
          </cell>
        </row>
        <row r="6300">
          <cell r="A6300">
            <v>45366</v>
          </cell>
          <cell r="G6300" t="str">
            <v>shuttle</v>
          </cell>
          <cell r="O6300">
            <v>4718.08</v>
          </cell>
        </row>
        <row r="6301">
          <cell r="A6301">
            <v>45366</v>
          </cell>
          <cell r="G6301" t="str">
            <v>shuttle</v>
          </cell>
          <cell r="O6301">
            <v>5128.32</v>
          </cell>
        </row>
        <row r="6302">
          <cell r="A6302">
            <v>45366</v>
          </cell>
          <cell r="G6302" t="str">
            <v>shuttle</v>
          </cell>
          <cell r="O6302">
            <v>5953.76</v>
          </cell>
        </row>
        <row r="6303">
          <cell r="A6303">
            <v>45366</v>
          </cell>
          <cell r="G6303" t="str">
            <v>shuttle</v>
          </cell>
          <cell r="O6303">
            <v>6083.84</v>
          </cell>
        </row>
        <row r="6304">
          <cell r="A6304">
            <v>45366</v>
          </cell>
          <cell r="G6304" t="str">
            <v>shuttle</v>
          </cell>
          <cell r="O6304">
            <v>6606.2</v>
          </cell>
        </row>
        <row r="6305">
          <cell r="A6305">
            <v>45366</v>
          </cell>
          <cell r="G6305" t="str">
            <v>shuttle</v>
          </cell>
          <cell r="O6305">
            <v>6681.16</v>
          </cell>
        </row>
        <row r="6306">
          <cell r="A6306">
            <v>45366</v>
          </cell>
          <cell r="G6306" t="str">
            <v>shuttle</v>
          </cell>
          <cell r="O6306">
            <v>6476.12</v>
          </cell>
        </row>
        <row r="6307">
          <cell r="A6307">
            <v>45366</v>
          </cell>
          <cell r="G6307" t="str">
            <v>shuttle</v>
          </cell>
          <cell r="O6307">
            <v>5687.6</v>
          </cell>
        </row>
        <row r="6308">
          <cell r="A6308">
            <v>45366</v>
          </cell>
          <cell r="G6308" t="str">
            <v>shuttle</v>
          </cell>
          <cell r="O6308">
            <v>5509</v>
          </cell>
        </row>
        <row r="6309">
          <cell r="A6309">
            <v>45366</v>
          </cell>
          <cell r="G6309" t="str">
            <v>shuttle</v>
          </cell>
          <cell r="O6309">
            <v>6494.32</v>
          </cell>
        </row>
        <row r="6310">
          <cell r="A6310">
            <v>45397</v>
          </cell>
          <cell r="G6310" t="str">
            <v>unit</v>
          </cell>
          <cell r="O6310">
            <v>4292.34</v>
          </cell>
        </row>
        <row r="6311">
          <cell r="A6311">
            <v>45397</v>
          </cell>
          <cell r="G6311" t="str">
            <v>unit</v>
          </cell>
          <cell r="O6311">
            <v>3567.6</v>
          </cell>
        </row>
        <row r="6312">
          <cell r="A6312">
            <v>45397</v>
          </cell>
          <cell r="G6312" t="str">
            <v>unit</v>
          </cell>
          <cell r="O6312">
            <v>7146</v>
          </cell>
        </row>
        <row r="6313">
          <cell r="A6313">
            <v>45397</v>
          </cell>
          <cell r="G6313" t="str">
            <v>unit</v>
          </cell>
          <cell r="O6313">
            <v>5172.1000000000004</v>
          </cell>
        </row>
        <row r="6314">
          <cell r="A6314">
            <v>45397</v>
          </cell>
          <cell r="G6314" t="str">
            <v>unit</v>
          </cell>
          <cell r="O6314">
            <v>6862.2</v>
          </cell>
        </row>
        <row r="6315">
          <cell r="A6315">
            <v>45397</v>
          </cell>
          <cell r="G6315" t="str">
            <v>unit</v>
          </cell>
          <cell r="O6315">
            <v>5455.25</v>
          </cell>
        </row>
        <row r="6316">
          <cell r="A6316">
            <v>45397</v>
          </cell>
          <cell r="G6316" t="str">
            <v>unit</v>
          </cell>
          <cell r="O6316">
            <v>5650.23</v>
          </cell>
        </row>
        <row r="6317">
          <cell r="A6317">
            <v>45397</v>
          </cell>
          <cell r="G6317" t="str">
            <v>unit</v>
          </cell>
          <cell r="O6317">
            <v>5497.34</v>
          </cell>
        </row>
        <row r="6318">
          <cell r="A6318">
            <v>45397</v>
          </cell>
          <cell r="G6318" t="str">
            <v>unit</v>
          </cell>
          <cell r="O6318">
            <v>8877</v>
          </cell>
        </row>
        <row r="6319">
          <cell r="A6319">
            <v>45397</v>
          </cell>
          <cell r="G6319" t="str">
            <v>unit</v>
          </cell>
          <cell r="O6319">
            <v>2913.07</v>
          </cell>
        </row>
        <row r="6320">
          <cell r="A6320">
            <v>45397</v>
          </cell>
          <cell r="G6320" t="str">
            <v>unit</v>
          </cell>
          <cell r="O6320">
            <v>6866</v>
          </cell>
        </row>
        <row r="6321">
          <cell r="A6321">
            <v>45397</v>
          </cell>
          <cell r="G6321" t="str">
            <v>unit</v>
          </cell>
          <cell r="O6321">
            <v>5790</v>
          </cell>
        </row>
        <row r="6322">
          <cell r="A6322">
            <v>45397</v>
          </cell>
          <cell r="G6322" t="str">
            <v>unit</v>
          </cell>
          <cell r="O6322">
            <v>4669.1400000000003</v>
          </cell>
        </row>
        <row r="6323">
          <cell r="A6323">
            <v>45397</v>
          </cell>
          <cell r="G6323" t="str">
            <v>unit</v>
          </cell>
          <cell r="O6323">
            <v>7015.97</v>
          </cell>
        </row>
        <row r="6324">
          <cell r="A6324">
            <v>45397</v>
          </cell>
          <cell r="G6324" t="str">
            <v>unit</v>
          </cell>
          <cell r="O6324">
            <v>3736.3964999999998</v>
          </cell>
        </row>
        <row r="6325">
          <cell r="A6325">
            <v>45397</v>
          </cell>
          <cell r="G6325" t="str">
            <v>unit</v>
          </cell>
          <cell r="O6325">
            <v>7269</v>
          </cell>
        </row>
        <row r="6326">
          <cell r="A6326">
            <v>45397</v>
          </cell>
          <cell r="G6326" t="str">
            <v>unit</v>
          </cell>
          <cell r="O6326">
            <v>8169</v>
          </cell>
        </row>
        <row r="6327">
          <cell r="A6327">
            <v>45397</v>
          </cell>
          <cell r="G6327" t="str">
            <v>unit</v>
          </cell>
          <cell r="O6327">
            <v>5921</v>
          </cell>
        </row>
        <row r="6328">
          <cell r="A6328">
            <v>45397</v>
          </cell>
          <cell r="G6328" t="str">
            <v>unit</v>
          </cell>
          <cell r="O6328">
            <v>5432.34</v>
          </cell>
        </row>
        <row r="6329">
          <cell r="A6329">
            <v>45397</v>
          </cell>
          <cell r="G6329" t="str">
            <v>shuttle</v>
          </cell>
          <cell r="O6329">
            <v>4219</v>
          </cell>
        </row>
        <row r="6330">
          <cell r="A6330">
            <v>45397</v>
          </cell>
          <cell r="G6330" t="str">
            <v>shuttle</v>
          </cell>
          <cell r="O6330">
            <v>4248</v>
          </cell>
        </row>
        <row r="6331">
          <cell r="A6331">
            <v>45397</v>
          </cell>
          <cell r="G6331" t="str">
            <v>shuttle</v>
          </cell>
          <cell r="O6331">
            <v>7413</v>
          </cell>
        </row>
        <row r="6332">
          <cell r="A6332">
            <v>45397</v>
          </cell>
          <cell r="G6332" t="str">
            <v>shuttle</v>
          </cell>
          <cell r="O6332">
            <v>6005</v>
          </cell>
        </row>
        <row r="6333">
          <cell r="A6333">
            <v>45397</v>
          </cell>
          <cell r="G6333" t="str">
            <v>shuttle</v>
          </cell>
          <cell r="O6333">
            <v>5457.8</v>
          </cell>
        </row>
        <row r="6334">
          <cell r="A6334">
            <v>45397</v>
          </cell>
          <cell r="G6334" t="str">
            <v>shuttle</v>
          </cell>
          <cell r="O6334">
            <v>6546.61</v>
          </cell>
        </row>
        <row r="6335">
          <cell r="A6335">
            <v>45397</v>
          </cell>
          <cell r="G6335" t="str">
            <v>shuttle</v>
          </cell>
          <cell r="O6335">
            <v>6030.2</v>
          </cell>
        </row>
        <row r="6336">
          <cell r="A6336">
            <v>45397</v>
          </cell>
          <cell r="G6336" t="str">
            <v>shuttle</v>
          </cell>
          <cell r="O6336">
            <v>5959</v>
          </cell>
        </row>
        <row r="6337">
          <cell r="A6337">
            <v>45397</v>
          </cell>
          <cell r="G6337" t="str">
            <v>shuttle</v>
          </cell>
          <cell r="O6337">
            <v>4737.34</v>
          </cell>
        </row>
        <row r="6338">
          <cell r="A6338">
            <v>45397</v>
          </cell>
          <cell r="G6338" t="str">
            <v>shuttle</v>
          </cell>
          <cell r="O6338">
            <v>4757.6000000000004</v>
          </cell>
        </row>
        <row r="6339">
          <cell r="A6339">
            <v>45397</v>
          </cell>
          <cell r="G6339" t="str">
            <v>shuttle</v>
          </cell>
          <cell r="O6339">
            <v>5151.93</v>
          </cell>
        </row>
        <row r="6340">
          <cell r="A6340">
            <v>45397</v>
          </cell>
          <cell r="G6340" t="str">
            <v>shuttle</v>
          </cell>
          <cell r="O6340">
            <v>6027.2</v>
          </cell>
        </row>
        <row r="6341">
          <cell r="A6341">
            <v>45397</v>
          </cell>
          <cell r="G6341" t="str">
            <v>shuttle</v>
          </cell>
          <cell r="O6341">
            <v>6159.8</v>
          </cell>
        </row>
        <row r="6342">
          <cell r="A6342">
            <v>45397</v>
          </cell>
          <cell r="G6342" t="str">
            <v>shuttle</v>
          </cell>
          <cell r="O6342">
            <v>6674</v>
          </cell>
        </row>
        <row r="6343">
          <cell r="A6343">
            <v>45397</v>
          </cell>
          <cell r="G6343" t="str">
            <v>shuttle</v>
          </cell>
          <cell r="O6343">
            <v>6755.2</v>
          </cell>
        </row>
        <row r="6344">
          <cell r="A6344">
            <v>45397</v>
          </cell>
          <cell r="G6344" t="str">
            <v>shuttle</v>
          </cell>
          <cell r="O6344">
            <v>6536.4</v>
          </cell>
        </row>
        <row r="6345">
          <cell r="A6345">
            <v>45397</v>
          </cell>
          <cell r="G6345" t="str">
            <v>shuttle</v>
          </cell>
          <cell r="O6345">
            <v>5722.4</v>
          </cell>
        </row>
        <row r="6346">
          <cell r="A6346">
            <v>45397</v>
          </cell>
          <cell r="G6346" t="str">
            <v>shuttle</v>
          </cell>
          <cell r="O6346">
            <v>5509</v>
          </cell>
        </row>
        <row r="6347">
          <cell r="A6347">
            <v>45397</v>
          </cell>
          <cell r="G6347" t="str">
            <v>shuttle</v>
          </cell>
          <cell r="O6347">
            <v>6543.43</v>
          </cell>
        </row>
        <row r="6348">
          <cell r="A6348">
            <v>45427</v>
          </cell>
          <cell r="G6348" t="str">
            <v>unit</v>
          </cell>
          <cell r="O6348">
            <v>4292.34</v>
          </cell>
        </row>
        <row r="6349">
          <cell r="A6349">
            <v>45427</v>
          </cell>
          <cell r="G6349" t="str">
            <v>unit</v>
          </cell>
          <cell r="O6349">
            <v>3567.6</v>
          </cell>
        </row>
        <row r="6350">
          <cell r="A6350">
            <v>45427</v>
          </cell>
          <cell r="G6350" t="str">
            <v>unit</v>
          </cell>
          <cell r="O6350">
            <v>7146</v>
          </cell>
        </row>
        <row r="6351">
          <cell r="A6351">
            <v>45427</v>
          </cell>
          <cell r="G6351" t="str">
            <v>unit</v>
          </cell>
          <cell r="O6351">
            <v>5172.1000000000004</v>
          </cell>
        </row>
        <row r="6352">
          <cell r="A6352">
            <v>45427</v>
          </cell>
          <cell r="G6352" t="str">
            <v>unit</v>
          </cell>
          <cell r="O6352">
            <v>6862.2</v>
          </cell>
        </row>
        <row r="6353">
          <cell r="A6353">
            <v>45427</v>
          </cell>
          <cell r="G6353" t="str">
            <v>unit</v>
          </cell>
          <cell r="O6353">
            <v>5455.25</v>
          </cell>
        </row>
        <row r="6354">
          <cell r="A6354">
            <v>45427</v>
          </cell>
          <cell r="G6354" t="str">
            <v>unit</v>
          </cell>
          <cell r="O6354">
            <v>5650.23</v>
          </cell>
        </row>
        <row r="6355">
          <cell r="A6355">
            <v>45427</v>
          </cell>
          <cell r="G6355" t="str">
            <v>unit</v>
          </cell>
          <cell r="O6355">
            <v>5497.34</v>
          </cell>
        </row>
        <row r="6356">
          <cell r="A6356">
            <v>45427</v>
          </cell>
          <cell r="G6356" t="str">
            <v>unit</v>
          </cell>
          <cell r="O6356">
            <v>8877</v>
          </cell>
        </row>
        <row r="6357">
          <cell r="A6357">
            <v>45427</v>
          </cell>
          <cell r="G6357" t="str">
            <v>unit</v>
          </cell>
          <cell r="O6357">
            <v>2913.07</v>
          </cell>
        </row>
        <row r="6358">
          <cell r="A6358">
            <v>45427</v>
          </cell>
          <cell r="G6358" t="str">
            <v>unit</v>
          </cell>
          <cell r="O6358">
            <v>6866</v>
          </cell>
        </row>
        <row r="6359">
          <cell r="A6359">
            <v>45427</v>
          </cell>
          <cell r="G6359" t="str">
            <v>unit</v>
          </cell>
          <cell r="O6359">
            <v>5790</v>
          </cell>
        </row>
        <row r="6360">
          <cell r="A6360">
            <v>45427</v>
          </cell>
          <cell r="G6360" t="str">
            <v>unit</v>
          </cell>
          <cell r="O6360">
            <v>4669.1400000000003</v>
          </cell>
        </row>
        <row r="6361">
          <cell r="A6361">
            <v>45427</v>
          </cell>
          <cell r="G6361" t="str">
            <v>unit</v>
          </cell>
          <cell r="O6361">
            <v>7015.97</v>
          </cell>
        </row>
        <row r="6362">
          <cell r="A6362">
            <v>45427</v>
          </cell>
          <cell r="G6362" t="str">
            <v>unit</v>
          </cell>
          <cell r="O6362">
            <v>3728.096</v>
          </cell>
        </row>
        <row r="6363">
          <cell r="A6363">
            <v>45427</v>
          </cell>
          <cell r="G6363" t="str">
            <v>unit</v>
          </cell>
          <cell r="O6363">
            <v>7269</v>
          </cell>
        </row>
        <row r="6364">
          <cell r="A6364">
            <v>45427</v>
          </cell>
          <cell r="G6364" t="str">
            <v>unit</v>
          </cell>
          <cell r="O6364">
            <v>8169</v>
          </cell>
        </row>
        <row r="6365">
          <cell r="A6365">
            <v>45427</v>
          </cell>
          <cell r="G6365" t="str">
            <v>unit</v>
          </cell>
          <cell r="O6365">
            <v>5921</v>
          </cell>
        </row>
        <row r="6366">
          <cell r="A6366">
            <v>45427</v>
          </cell>
          <cell r="G6366" t="str">
            <v>unit</v>
          </cell>
          <cell r="O6366">
            <v>5432.34</v>
          </cell>
        </row>
        <row r="6367">
          <cell r="A6367">
            <v>45427</v>
          </cell>
          <cell r="G6367" t="str">
            <v>shuttle</v>
          </cell>
          <cell r="O6367">
            <v>4219</v>
          </cell>
        </row>
        <row r="6368">
          <cell r="A6368">
            <v>45427</v>
          </cell>
          <cell r="G6368" t="str">
            <v>shuttle</v>
          </cell>
          <cell r="O6368">
            <v>4248</v>
          </cell>
        </row>
        <row r="6369">
          <cell r="A6369">
            <v>45427</v>
          </cell>
          <cell r="G6369" t="str">
            <v>shuttle</v>
          </cell>
          <cell r="O6369">
            <v>7413</v>
          </cell>
        </row>
        <row r="6370">
          <cell r="A6370">
            <v>45427</v>
          </cell>
          <cell r="G6370" t="str">
            <v>shuttle</v>
          </cell>
          <cell r="O6370">
            <v>6005</v>
          </cell>
        </row>
        <row r="6371">
          <cell r="A6371">
            <v>45427</v>
          </cell>
          <cell r="G6371" t="str">
            <v>shuttle</v>
          </cell>
          <cell r="O6371">
            <v>5457.8</v>
          </cell>
        </row>
        <row r="6372">
          <cell r="A6372">
            <v>45427</v>
          </cell>
          <cell r="G6372" t="str">
            <v>shuttle</v>
          </cell>
          <cell r="O6372">
            <v>6546.61</v>
          </cell>
        </row>
        <row r="6373">
          <cell r="A6373">
            <v>45427</v>
          </cell>
          <cell r="G6373" t="str">
            <v>shuttle</v>
          </cell>
          <cell r="O6373">
            <v>6030.2</v>
          </cell>
        </row>
        <row r="6374">
          <cell r="A6374">
            <v>45427</v>
          </cell>
          <cell r="G6374" t="str">
            <v>shuttle</v>
          </cell>
          <cell r="O6374">
            <v>5959</v>
          </cell>
        </row>
        <row r="6375">
          <cell r="A6375">
            <v>45427</v>
          </cell>
          <cell r="G6375" t="str">
            <v>shuttle</v>
          </cell>
          <cell r="O6375">
            <v>4737.34</v>
          </cell>
        </row>
        <row r="6376">
          <cell r="A6376">
            <v>45427</v>
          </cell>
          <cell r="G6376" t="str">
            <v>shuttle</v>
          </cell>
          <cell r="O6376">
            <v>4757.6000000000004</v>
          </cell>
        </row>
        <row r="6377">
          <cell r="A6377">
            <v>45427</v>
          </cell>
          <cell r="G6377" t="str">
            <v>shuttle</v>
          </cell>
          <cell r="O6377">
            <v>5151.93</v>
          </cell>
        </row>
        <row r="6378">
          <cell r="A6378">
            <v>45427</v>
          </cell>
          <cell r="G6378" t="str">
            <v>shuttle</v>
          </cell>
          <cell r="O6378">
            <v>6027.2</v>
          </cell>
        </row>
        <row r="6379">
          <cell r="A6379">
            <v>45427</v>
          </cell>
          <cell r="G6379" t="str">
            <v>shuttle</v>
          </cell>
          <cell r="O6379">
            <v>6159.8</v>
          </cell>
        </row>
        <row r="6380">
          <cell r="A6380">
            <v>45427</v>
          </cell>
          <cell r="G6380" t="str">
            <v>shuttle</v>
          </cell>
          <cell r="O6380">
            <v>6674</v>
          </cell>
        </row>
        <row r="6381">
          <cell r="A6381">
            <v>45427</v>
          </cell>
          <cell r="G6381" t="str">
            <v>shuttle</v>
          </cell>
          <cell r="O6381">
            <v>6755.2</v>
          </cell>
        </row>
        <row r="6382">
          <cell r="A6382">
            <v>45427</v>
          </cell>
          <cell r="G6382" t="str">
            <v>shuttle</v>
          </cell>
          <cell r="O6382">
            <v>6536.4</v>
          </cell>
        </row>
        <row r="6383">
          <cell r="A6383">
            <v>45427</v>
          </cell>
          <cell r="G6383" t="str">
            <v>shuttle</v>
          </cell>
          <cell r="O6383">
            <v>5722.4</v>
          </cell>
        </row>
        <row r="6384">
          <cell r="A6384">
            <v>45427</v>
          </cell>
          <cell r="G6384" t="str">
            <v>shuttle</v>
          </cell>
          <cell r="O6384">
            <v>5509</v>
          </cell>
        </row>
        <row r="6385">
          <cell r="A6385">
            <v>45427</v>
          </cell>
          <cell r="G6385" t="str">
            <v>shuttle</v>
          </cell>
          <cell r="O6385">
            <v>6543.43</v>
          </cell>
        </row>
        <row r="6386">
          <cell r="A6386">
            <v>45458</v>
          </cell>
          <cell r="G6386" t="str">
            <v>unit</v>
          </cell>
          <cell r="O6386">
            <v>5188.34</v>
          </cell>
        </row>
        <row r="6387">
          <cell r="A6387">
            <v>45458</v>
          </cell>
          <cell r="G6387" t="str">
            <v>unit</v>
          </cell>
          <cell r="O6387">
            <v>3564.62</v>
          </cell>
        </row>
        <row r="6388">
          <cell r="A6388">
            <v>45458</v>
          </cell>
          <cell r="G6388" t="str">
            <v>unit</v>
          </cell>
          <cell r="O6388">
            <v>7255.7</v>
          </cell>
        </row>
        <row r="6389">
          <cell r="A6389">
            <v>45458</v>
          </cell>
          <cell r="G6389" t="str">
            <v>unit</v>
          </cell>
          <cell r="O6389">
            <v>4772.1000000000004</v>
          </cell>
        </row>
        <row r="6390">
          <cell r="A6390">
            <v>45458</v>
          </cell>
          <cell r="G6390" t="str">
            <v>unit</v>
          </cell>
          <cell r="O6390">
            <v>7149.64</v>
          </cell>
        </row>
        <row r="6391">
          <cell r="A6391">
            <v>45458</v>
          </cell>
          <cell r="G6391" t="str">
            <v>unit</v>
          </cell>
          <cell r="O6391">
            <v>5055.25</v>
          </cell>
        </row>
        <row r="6392">
          <cell r="A6392">
            <v>45458</v>
          </cell>
          <cell r="G6392" t="str">
            <v>unit</v>
          </cell>
          <cell r="O6392">
            <v>6114.23</v>
          </cell>
        </row>
        <row r="6393">
          <cell r="A6393">
            <v>45458</v>
          </cell>
          <cell r="G6393" t="str">
            <v>unit</v>
          </cell>
          <cell r="O6393">
            <v>5497.34</v>
          </cell>
        </row>
        <row r="6394">
          <cell r="A6394">
            <v>45458</v>
          </cell>
          <cell r="G6394" t="str">
            <v>unit</v>
          </cell>
          <cell r="O6394">
            <v>8877</v>
          </cell>
        </row>
        <row r="6395">
          <cell r="A6395">
            <v>45458</v>
          </cell>
          <cell r="G6395" t="str">
            <v>unit</v>
          </cell>
          <cell r="O6395">
            <v>2913.07</v>
          </cell>
        </row>
        <row r="6396">
          <cell r="A6396">
            <v>45458</v>
          </cell>
          <cell r="G6396" t="str">
            <v>unit</v>
          </cell>
          <cell r="O6396">
            <v>6866</v>
          </cell>
        </row>
        <row r="6397">
          <cell r="A6397">
            <v>45458</v>
          </cell>
          <cell r="G6397" t="str">
            <v>unit</v>
          </cell>
          <cell r="O6397">
            <v>5790</v>
          </cell>
        </row>
        <row r="6398">
          <cell r="A6398">
            <v>45458</v>
          </cell>
          <cell r="G6398" t="str">
            <v>unit</v>
          </cell>
          <cell r="O6398">
            <v>4669.1400000000003</v>
          </cell>
        </row>
        <row r="6399">
          <cell r="A6399">
            <v>45458</v>
          </cell>
          <cell r="G6399" t="str">
            <v>unit</v>
          </cell>
          <cell r="O6399">
            <v>7015.97</v>
          </cell>
        </row>
        <row r="6400">
          <cell r="A6400">
            <v>45458</v>
          </cell>
          <cell r="G6400" t="str">
            <v>unit</v>
          </cell>
          <cell r="O6400">
            <v>3728.096</v>
          </cell>
        </row>
        <row r="6401">
          <cell r="A6401">
            <v>45458</v>
          </cell>
          <cell r="G6401" t="str">
            <v>unit</v>
          </cell>
          <cell r="O6401">
            <v>7269</v>
          </cell>
        </row>
        <row r="6402">
          <cell r="A6402">
            <v>45458</v>
          </cell>
          <cell r="G6402" t="str">
            <v>unit</v>
          </cell>
          <cell r="O6402">
            <v>8169</v>
          </cell>
        </row>
        <row r="6403">
          <cell r="A6403">
            <v>45458</v>
          </cell>
          <cell r="G6403" t="str">
            <v>unit</v>
          </cell>
          <cell r="O6403">
            <v>5921</v>
          </cell>
        </row>
        <row r="6404">
          <cell r="A6404">
            <v>45458</v>
          </cell>
          <cell r="G6404" t="str">
            <v>unit</v>
          </cell>
          <cell r="O6404">
            <v>5432.34</v>
          </cell>
        </row>
        <row r="6405">
          <cell r="A6405">
            <v>45458</v>
          </cell>
          <cell r="G6405" t="str">
            <v>shuttle</v>
          </cell>
          <cell r="O6405">
            <v>4210.2</v>
          </cell>
        </row>
        <row r="6406">
          <cell r="A6406">
            <v>45458</v>
          </cell>
          <cell r="G6406" t="str">
            <v>shuttle</v>
          </cell>
          <cell r="O6406">
            <v>4541.1499999999996</v>
          </cell>
        </row>
        <row r="6407">
          <cell r="A6407">
            <v>45458</v>
          </cell>
          <cell r="G6407" t="str">
            <v>shuttle</v>
          </cell>
          <cell r="O6407">
            <v>7413</v>
          </cell>
        </row>
        <row r="6408">
          <cell r="A6408">
            <v>45458</v>
          </cell>
          <cell r="G6408" t="str">
            <v>shuttle</v>
          </cell>
          <cell r="O6408">
            <v>5989.8</v>
          </cell>
        </row>
        <row r="6409">
          <cell r="A6409">
            <v>45458</v>
          </cell>
          <cell r="G6409" t="str">
            <v>shuttle</v>
          </cell>
          <cell r="O6409">
            <v>5442.21</v>
          </cell>
        </row>
        <row r="6410">
          <cell r="A6410">
            <v>45458</v>
          </cell>
          <cell r="G6410" t="str">
            <v>shuttle</v>
          </cell>
          <cell r="O6410">
            <v>7065.31</v>
          </cell>
        </row>
        <row r="6411">
          <cell r="A6411">
            <v>45458</v>
          </cell>
          <cell r="G6411" t="str">
            <v>shuttle</v>
          </cell>
          <cell r="O6411">
            <v>6011.69</v>
          </cell>
        </row>
        <row r="6412">
          <cell r="A6412">
            <v>45458</v>
          </cell>
          <cell r="G6412" t="str">
            <v>shuttle</v>
          </cell>
          <cell r="O6412">
            <v>5942.05</v>
          </cell>
        </row>
        <row r="6413">
          <cell r="A6413">
            <v>45458</v>
          </cell>
          <cell r="G6413" t="str">
            <v>shuttle</v>
          </cell>
          <cell r="O6413">
            <v>4737.34</v>
          </cell>
        </row>
        <row r="6414">
          <cell r="A6414">
            <v>45458</v>
          </cell>
          <cell r="G6414" t="str">
            <v>shuttle</v>
          </cell>
          <cell r="O6414">
            <v>4747.72</v>
          </cell>
        </row>
        <row r="6415">
          <cell r="A6415">
            <v>45458</v>
          </cell>
          <cell r="G6415" t="str">
            <v>shuttle</v>
          </cell>
          <cell r="O6415">
            <v>5151.93</v>
          </cell>
        </row>
        <row r="6416">
          <cell r="A6416">
            <v>45458</v>
          </cell>
          <cell r="G6416" t="str">
            <v>shuttle</v>
          </cell>
          <cell r="O6416">
            <v>6008.84</v>
          </cell>
        </row>
        <row r="6417">
          <cell r="A6417">
            <v>45458</v>
          </cell>
          <cell r="G6417" t="str">
            <v>shuttle</v>
          </cell>
          <cell r="O6417">
            <v>6140.81</v>
          </cell>
        </row>
        <row r="6418">
          <cell r="A6418">
            <v>45458</v>
          </cell>
          <cell r="G6418" t="str">
            <v>shuttle</v>
          </cell>
          <cell r="O6418">
            <v>6657.05</v>
          </cell>
        </row>
        <row r="6419">
          <cell r="A6419">
            <v>45458</v>
          </cell>
          <cell r="G6419" t="str">
            <v>shuttle</v>
          </cell>
          <cell r="O6419">
            <v>6736.69</v>
          </cell>
        </row>
        <row r="6420">
          <cell r="A6420">
            <v>45458</v>
          </cell>
          <cell r="G6420" t="str">
            <v>shuttle</v>
          </cell>
          <cell r="O6420">
            <v>6521.33</v>
          </cell>
        </row>
        <row r="6421">
          <cell r="A6421">
            <v>45458</v>
          </cell>
          <cell r="G6421" t="str">
            <v>shuttle</v>
          </cell>
          <cell r="O6421">
            <v>5722.4</v>
          </cell>
        </row>
        <row r="6422">
          <cell r="A6422">
            <v>45458</v>
          </cell>
          <cell r="G6422" t="str">
            <v>shuttle</v>
          </cell>
          <cell r="O6422">
            <v>5509</v>
          </cell>
        </row>
        <row r="6423">
          <cell r="A6423">
            <v>45458</v>
          </cell>
          <cell r="G6423" t="str">
            <v>shuttle</v>
          </cell>
          <cell r="O6423">
            <v>6543.43</v>
          </cell>
        </row>
        <row r="6424">
          <cell r="A6424">
            <v>45488</v>
          </cell>
          <cell r="G6424" t="str">
            <v>unit</v>
          </cell>
          <cell r="O6424">
            <v>5168.1000000000004</v>
          </cell>
        </row>
        <row r="6425">
          <cell r="A6425">
            <v>45488</v>
          </cell>
          <cell r="G6425" t="str">
            <v>unit</v>
          </cell>
          <cell r="O6425">
            <v>3552.7</v>
          </cell>
        </row>
        <row r="6426">
          <cell r="A6426">
            <v>45488</v>
          </cell>
          <cell r="G6426" t="str">
            <v>unit</v>
          </cell>
          <cell r="O6426">
            <v>7194.5</v>
          </cell>
        </row>
        <row r="6427">
          <cell r="A6427">
            <v>45488</v>
          </cell>
          <cell r="G6427" t="str">
            <v>unit</v>
          </cell>
          <cell r="O6427">
            <v>4736.5</v>
          </cell>
        </row>
        <row r="6428">
          <cell r="A6428">
            <v>45488</v>
          </cell>
          <cell r="G6428" t="str">
            <v>unit</v>
          </cell>
          <cell r="O6428">
            <v>7099.4</v>
          </cell>
        </row>
        <row r="6429">
          <cell r="A6429">
            <v>45488</v>
          </cell>
          <cell r="G6429" t="str">
            <v>unit</v>
          </cell>
          <cell r="O6429">
            <v>5016.25</v>
          </cell>
        </row>
        <row r="6430">
          <cell r="A6430">
            <v>45488</v>
          </cell>
          <cell r="G6430" t="str">
            <v>unit</v>
          </cell>
          <cell r="O6430">
            <v>6059.95</v>
          </cell>
        </row>
        <row r="6431">
          <cell r="A6431">
            <v>45488</v>
          </cell>
          <cell r="G6431" t="str">
            <v>unit</v>
          </cell>
          <cell r="O6431">
            <v>5457.1</v>
          </cell>
        </row>
        <row r="6432">
          <cell r="A6432">
            <v>45488</v>
          </cell>
          <cell r="G6432" t="str">
            <v>unit</v>
          </cell>
          <cell r="O6432">
            <v>8877</v>
          </cell>
        </row>
        <row r="6433">
          <cell r="A6433">
            <v>45488</v>
          </cell>
          <cell r="G6433" t="str">
            <v>unit</v>
          </cell>
          <cell r="O6433">
            <v>2904.55</v>
          </cell>
        </row>
        <row r="6434">
          <cell r="A6434">
            <v>45488</v>
          </cell>
          <cell r="G6434" t="str">
            <v>unit</v>
          </cell>
          <cell r="O6434">
            <v>6866</v>
          </cell>
        </row>
        <row r="6435">
          <cell r="A6435">
            <v>45488</v>
          </cell>
          <cell r="G6435" t="str">
            <v>unit</v>
          </cell>
          <cell r="O6435">
            <v>5790</v>
          </cell>
        </row>
        <row r="6436">
          <cell r="A6436">
            <v>45488</v>
          </cell>
          <cell r="G6436" t="str">
            <v>unit</v>
          </cell>
          <cell r="O6436">
            <v>4644.1000000000004</v>
          </cell>
        </row>
        <row r="6437">
          <cell r="A6437">
            <v>45488</v>
          </cell>
          <cell r="G6437" t="str">
            <v>unit</v>
          </cell>
          <cell r="O6437">
            <v>6943.05</v>
          </cell>
        </row>
        <row r="6438">
          <cell r="A6438">
            <v>45488</v>
          </cell>
          <cell r="G6438" t="str">
            <v>unit</v>
          </cell>
          <cell r="O6438">
            <v>3661.692</v>
          </cell>
        </row>
        <row r="6439">
          <cell r="A6439">
            <v>45488</v>
          </cell>
          <cell r="G6439" t="str">
            <v>unit</v>
          </cell>
          <cell r="O6439">
            <v>7269</v>
          </cell>
        </row>
        <row r="6440">
          <cell r="A6440">
            <v>45488</v>
          </cell>
          <cell r="G6440" t="str">
            <v>unit</v>
          </cell>
          <cell r="O6440">
            <v>8169</v>
          </cell>
        </row>
        <row r="6441">
          <cell r="A6441">
            <v>45488</v>
          </cell>
          <cell r="G6441" t="str">
            <v>unit</v>
          </cell>
          <cell r="O6441">
            <v>5921</v>
          </cell>
        </row>
        <row r="6442">
          <cell r="A6442">
            <v>45488</v>
          </cell>
          <cell r="G6442" t="str">
            <v>unit</v>
          </cell>
          <cell r="O6442">
            <v>5392.1</v>
          </cell>
        </row>
        <row r="6443">
          <cell r="A6443">
            <v>45488</v>
          </cell>
          <cell r="G6443" t="str">
            <v>shuttle</v>
          </cell>
          <cell r="O6443">
            <v>4175</v>
          </cell>
        </row>
        <row r="6444">
          <cell r="A6444">
            <v>45488</v>
          </cell>
          <cell r="G6444" t="str">
            <v>shuttle</v>
          </cell>
          <cell r="O6444">
            <v>4513.75</v>
          </cell>
        </row>
        <row r="6445">
          <cell r="A6445">
            <v>45488</v>
          </cell>
          <cell r="G6445" t="str">
            <v>shuttle</v>
          </cell>
          <cell r="O6445">
            <v>7413</v>
          </cell>
        </row>
        <row r="6446">
          <cell r="A6446">
            <v>45488</v>
          </cell>
          <cell r="G6446" t="str">
            <v>shuttle</v>
          </cell>
          <cell r="O6446">
            <v>5929</v>
          </cell>
        </row>
        <row r="6447">
          <cell r="A6447">
            <v>45488</v>
          </cell>
          <cell r="G6447" t="str">
            <v>shuttle</v>
          </cell>
          <cell r="O6447">
            <v>5379.85</v>
          </cell>
        </row>
        <row r="6448">
          <cell r="A6448">
            <v>45488</v>
          </cell>
          <cell r="G6448" t="str">
            <v>shuttle</v>
          </cell>
          <cell r="O6448">
            <v>6987.35</v>
          </cell>
        </row>
        <row r="6449">
          <cell r="A6449">
            <v>45488</v>
          </cell>
          <cell r="G6449" t="str">
            <v>shuttle</v>
          </cell>
          <cell r="O6449">
            <v>5937.65</v>
          </cell>
        </row>
        <row r="6450">
          <cell r="A6450">
            <v>45488</v>
          </cell>
          <cell r="G6450" t="str">
            <v>shuttle</v>
          </cell>
          <cell r="O6450">
            <v>5874.25</v>
          </cell>
        </row>
        <row r="6451">
          <cell r="A6451">
            <v>45488</v>
          </cell>
          <cell r="G6451" t="str">
            <v>shuttle</v>
          </cell>
          <cell r="O6451">
            <v>4697.1000000000004</v>
          </cell>
        </row>
        <row r="6452">
          <cell r="A6452">
            <v>45488</v>
          </cell>
          <cell r="G6452" t="str">
            <v>shuttle</v>
          </cell>
          <cell r="O6452">
            <v>4708.2</v>
          </cell>
        </row>
        <row r="6453">
          <cell r="A6453">
            <v>45488</v>
          </cell>
          <cell r="G6453" t="str">
            <v>shuttle</v>
          </cell>
          <cell r="O6453">
            <v>5120.45</v>
          </cell>
        </row>
        <row r="6454">
          <cell r="A6454">
            <v>45488</v>
          </cell>
          <cell r="G6454" t="str">
            <v>shuttle</v>
          </cell>
          <cell r="O6454">
            <v>5935.4</v>
          </cell>
        </row>
        <row r="6455">
          <cell r="A6455">
            <v>45488</v>
          </cell>
          <cell r="G6455" t="str">
            <v>shuttle</v>
          </cell>
          <cell r="O6455">
            <v>6064.85</v>
          </cell>
        </row>
        <row r="6456">
          <cell r="A6456">
            <v>45488</v>
          </cell>
          <cell r="G6456" t="str">
            <v>shuttle</v>
          </cell>
          <cell r="O6456">
            <v>6589.25</v>
          </cell>
        </row>
        <row r="6457">
          <cell r="A6457">
            <v>45488</v>
          </cell>
          <cell r="G6457" t="str">
            <v>shuttle</v>
          </cell>
          <cell r="O6457">
            <v>6662.65</v>
          </cell>
        </row>
        <row r="6458">
          <cell r="A6458">
            <v>45488</v>
          </cell>
          <cell r="G6458" t="str">
            <v>shuttle</v>
          </cell>
          <cell r="O6458">
            <v>6461.05</v>
          </cell>
        </row>
        <row r="6459">
          <cell r="A6459">
            <v>45488</v>
          </cell>
          <cell r="G6459" t="str">
            <v>shuttle</v>
          </cell>
          <cell r="O6459">
            <v>5676</v>
          </cell>
        </row>
        <row r="6460">
          <cell r="A6460">
            <v>45488</v>
          </cell>
          <cell r="G6460" t="str">
            <v>shuttle</v>
          </cell>
          <cell r="O6460">
            <v>5509</v>
          </cell>
        </row>
        <row r="6461">
          <cell r="A6461">
            <v>45488</v>
          </cell>
          <cell r="G6461" t="str">
            <v>shuttle</v>
          </cell>
          <cell r="O6461">
            <v>6477.95</v>
          </cell>
        </row>
        <row r="6462">
          <cell r="A6462">
            <v>45519</v>
          </cell>
          <cell r="G6462" t="str">
            <v>unit</v>
          </cell>
          <cell r="O6462">
            <v>5157.9799999999996</v>
          </cell>
        </row>
        <row r="6463">
          <cell r="A6463">
            <v>45519</v>
          </cell>
          <cell r="G6463" t="str">
            <v>unit</v>
          </cell>
          <cell r="O6463">
            <v>3897.76</v>
          </cell>
        </row>
        <row r="6464">
          <cell r="A6464">
            <v>45519</v>
          </cell>
          <cell r="G6464" t="str">
            <v>unit</v>
          </cell>
          <cell r="O6464">
            <v>7203.6</v>
          </cell>
        </row>
        <row r="6465">
          <cell r="A6465">
            <v>45519</v>
          </cell>
          <cell r="G6465" t="str">
            <v>unit</v>
          </cell>
          <cell r="O6465">
            <v>4718.7</v>
          </cell>
        </row>
        <row r="6466">
          <cell r="A6466">
            <v>45519</v>
          </cell>
          <cell r="G6466" t="str">
            <v>unit</v>
          </cell>
          <cell r="O6466">
            <v>7116.72</v>
          </cell>
        </row>
        <row r="6467">
          <cell r="A6467">
            <v>45519</v>
          </cell>
          <cell r="G6467" t="str">
            <v>unit</v>
          </cell>
          <cell r="O6467">
            <v>4996.75</v>
          </cell>
        </row>
        <row r="6468">
          <cell r="A6468">
            <v>45519</v>
          </cell>
          <cell r="G6468" t="str">
            <v>unit</v>
          </cell>
          <cell r="O6468">
            <v>6032.81</v>
          </cell>
        </row>
        <row r="6469">
          <cell r="A6469">
            <v>45519</v>
          </cell>
          <cell r="G6469" t="str">
            <v>unit</v>
          </cell>
          <cell r="O6469">
            <v>5436.98</v>
          </cell>
        </row>
        <row r="6470">
          <cell r="A6470">
            <v>45519</v>
          </cell>
          <cell r="G6470" t="str">
            <v>unit</v>
          </cell>
          <cell r="O6470">
            <v>8877</v>
          </cell>
        </row>
        <row r="6471">
          <cell r="A6471">
            <v>45519</v>
          </cell>
          <cell r="G6471" t="str">
            <v>unit</v>
          </cell>
          <cell r="O6471">
            <v>2900.29</v>
          </cell>
        </row>
        <row r="6472">
          <cell r="A6472">
            <v>45519</v>
          </cell>
          <cell r="G6472" t="str">
            <v>unit</v>
          </cell>
          <cell r="O6472">
            <v>6866</v>
          </cell>
        </row>
        <row r="6473">
          <cell r="A6473">
            <v>45519</v>
          </cell>
          <cell r="G6473" t="str">
            <v>unit</v>
          </cell>
          <cell r="O6473">
            <v>5790</v>
          </cell>
        </row>
        <row r="6474">
          <cell r="A6474">
            <v>45519</v>
          </cell>
          <cell r="G6474" t="str">
            <v>unit</v>
          </cell>
          <cell r="O6474">
            <v>4631.58</v>
          </cell>
        </row>
        <row r="6475">
          <cell r="A6475">
            <v>45519</v>
          </cell>
          <cell r="G6475" t="str">
            <v>unit</v>
          </cell>
          <cell r="O6475">
            <v>6906.59</v>
          </cell>
        </row>
        <row r="6476">
          <cell r="A6476">
            <v>45519</v>
          </cell>
          <cell r="G6476" t="str">
            <v>unit</v>
          </cell>
          <cell r="O6476">
            <v>3628.49</v>
          </cell>
        </row>
        <row r="6477">
          <cell r="A6477">
            <v>45519</v>
          </cell>
          <cell r="G6477" t="str">
            <v>unit</v>
          </cell>
          <cell r="O6477">
            <v>7269</v>
          </cell>
        </row>
        <row r="6478">
          <cell r="A6478">
            <v>45519</v>
          </cell>
          <cell r="G6478" t="str">
            <v>unit</v>
          </cell>
          <cell r="O6478">
            <v>8169</v>
          </cell>
        </row>
        <row r="6479">
          <cell r="A6479">
            <v>45519</v>
          </cell>
          <cell r="G6479" t="str">
            <v>unit</v>
          </cell>
          <cell r="O6479">
            <v>5921</v>
          </cell>
        </row>
        <row r="6480">
          <cell r="A6480">
            <v>45519</v>
          </cell>
          <cell r="G6480" t="str">
            <v>unit</v>
          </cell>
          <cell r="O6480">
            <v>5371.98</v>
          </cell>
        </row>
        <row r="6481">
          <cell r="A6481">
            <v>45519</v>
          </cell>
          <cell r="G6481" t="str">
            <v>shuttle</v>
          </cell>
          <cell r="O6481">
            <v>4448.6000000000004</v>
          </cell>
        </row>
        <row r="6482">
          <cell r="A6482">
            <v>45519</v>
          </cell>
          <cell r="G6482" t="str">
            <v>shuttle</v>
          </cell>
          <cell r="O6482">
            <v>4493.2</v>
          </cell>
        </row>
        <row r="6483">
          <cell r="A6483">
            <v>45519</v>
          </cell>
          <cell r="G6483" t="str">
            <v>shuttle</v>
          </cell>
          <cell r="O6483">
            <v>7413</v>
          </cell>
        </row>
        <row r="6484">
          <cell r="A6484">
            <v>45519</v>
          </cell>
          <cell r="G6484" t="str">
            <v>shuttle</v>
          </cell>
          <cell r="O6484">
            <v>6183.4</v>
          </cell>
        </row>
        <row r="6485">
          <cell r="A6485">
            <v>45519</v>
          </cell>
          <cell r="G6485" t="str">
            <v>shuttle</v>
          </cell>
          <cell r="O6485">
            <v>5633.08</v>
          </cell>
        </row>
        <row r="6486">
          <cell r="A6486">
            <v>45519</v>
          </cell>
          <cell r="G6486" t="str">
            <v>shuttle</v>
          </cell>
          <cell r="O6486">
            <v>6928.88</v>
          </cell>
        </row>
        <row r="6487">
          <cell r="A6487">
            <v>45519</v>
          </cell>
          <cell r="G6487" t="str">
            <v>shuttle</v>
          </cell>
          <cell r="O6487">
            <v>5882.12</v>
          </cell>
        </row>
        <row r="6488">
          <cell r="A6488">
            <v>45519</v>
          </cell>
          <cell r="G6488" t="str">
            <v>shuttle</v>
          </cell>
          <cell r="O6488">
            <v>5823.4</v>
          </cell>
        </row>
        <row r="6489">
          <cell r="A6489">
            <v>45519</v>
          </cell>
          <cell r="G6489" t="str">
            <v>shuttle</v>
          </cell>
          <cell r="O6489">
            <v>4676.9799999999996</v>
          </cell>
        </row>
        <row r="6490">
          <cell r="A6490">
            <v>45519</v>
          </cell>
          <cell r="G6490" t="str">
            <v>shuttle</v>
          </cell>
          <cell r="O6490">
            <v>4678.5600000000004</v>
          </cell>
        </row>
        <row r="6491">
          <cell r="A6491">
            <v>45519</v>
          </cell>
          <cell r="G6491" t="str">
            <v>shuttle</v>
          </cell>
          <cell r="O6491">
            <v>5104.71</v>
          </cell>
        </row>
        <row r="6492">
          <cell r="A6492">
            <v>45519</v>
          </cell>
          <cell r="G6492" t="str">
            <v>shuttle</v>
          </cell>
          <cell r="O6492">
            <v>5880.32</v>
          </cell>
        </row>
        <row r="6493">
          <cell r="A6493">
            <v>45519</v>
          </cell>
          <cell r="G6493" t="str">
            <v>shuttle</v>
          </cell>
          <cell r="O6493">
            <v>6007.88</v>
          </cell>
        </row>
        <row r="6494">
          <cell r="A6494">
            <v>45519</v>
          </cell>
          <cell r="G6494" t="str">
            <v>shuttle</v>
          </cell>
          <cell r="O6494">
            <v>6538.4</v>
          </cell>
        </row>
        <row r="6495">
          <cell r="A6495">
            <v>45519</v>
          </cell>
          <cell r="G6495" t="str">
            <v>shuttle</v>
          </cell>
          <cell r="O6495">
            <v>6607.12</v>
          </cell>
        </row>
        <row r="6496">
          <cell r="A6496">
            <v>45519</v>
          </cell>
          <cell r="G6496" t="str">
            <v>shuttle</v>
          </cell>
          <cell r="O6496">
            <v>6415.84</v>
          </cell>
        </row>
        <row r="6497">
          <cell r="A6497">
            <v>45519</v>
          </cell>
          <cell r="G6497" t="str">
            <v>shuttle</v>
          </cell>
          <cell r="O6497">
            <v>5652.8</v>
          </cell>
        </row>
        <row r="6498">
          <cell r="A6498">
            <v>45519</v>
          </cell>
          <cell r="G6498" t="str">
            <v>shuttle</v>
          </cell>
          <cell r="O6498">
            <v>5509</v>
          </cell>
        </row>
        <row r="6499">
          <cell r="A6499">
            <v>45519</v>
          </cell>
          <cell r="G6499" t="str">
            <v>shuttle</v>
          </cell>
          <cell r="O6499">
            <v>6445.21</v>
          </cell>
        </row>
        <row r="6500">
          <cell r="A6500">
            <v>45550</v>
          </cell>
          <cell r="G6500" t="str">
            <v>unit</v>
          </cell>
          <cell r="O6500">
            <v>5168.1000000000004</v>
          </cell>
        </row>
        <row r="6501">
          <cell r="A6501">
            <v>45550</v>
          </cell>
          <cell r="G6501" t="str">
            <v>unit</v>
          </cell>
          <cell r="O6501">
            <v>3906.7</v>
          </cell>
        </row>
        <row r="6502">
          <cell r="A6502">
            <v>45550</v>
          </cell>
          <cell r="G6502" t="str">
            <v>unit</v>
          </cell>
          <cell r="O6502">
            <v>7249.5</v>
          </cell>
        </row>
        <row r="6503">
          <cell r="A6503">
            <v>45550</v>
          </cell>
          <cell r="G6503" t="str">
            <v>unit</v>
          </cell>
          <cell r="O6503">
            <v>4736.5</v>
          </cell>
        </row>
        <row r="6504">
          <cell r="A6504">
            <v>45550</v>
          </cell>
          <cell r="G6504" t="str">
            <v>unit</v>
          </cell>
          <cell r="O6504">
            <v>7154.4</v>
          </cell>
        </row>
        <row r="6505">
          <cell r="A6505">
            <v>45550</v>
          </cell>
          <cell r="G6505" t="str">
            <v>unit</v>
          </cell>
          <cell r="O6505">
            <v>5016.25</v>
          </cell>
        </row>
        <row r="6506">
          <cell r="A6506">
            <v>45550</v>
          </cell>
          <cell r="G6506" t="str">
            <v>unit</v>
          </cell>
          <cell r="O6506">
            <v>6059.95</v>
          </cell>
        </row>
        <row r="6507">
          <cell r="A6507">
            <v>45550</v>
          </cell>
          <cell r="G6507" t="str">
            <v>unit</v>
          </cell>
          <cell r="O6507">
            <v>5457.1</v>
          </cell>
        </row>
        <row r="6508">
          <cell r="A6508">
            <v>45550</v>
          </cell>
          <cell r="G6508" t="str">
            <v>unit</v>
          </cell>
          <cell r="O6508">
            <v>8877</v>
          </cell>
        </row>
        <row r="6509">
          <cell r="A6509">
            <v>45550</v>
          </cell>
          <cell r="G6509" t="str">
            <v>unit</v>
          </cell>
          <cell r="O6509">
            <v>2904.55</v>
          </cell>
        </row>
        <row r="6510">
          <cell r="A6510">
            <v>45550</v>
          </cell>
          <cell r="G6510" t="str">
            <v>unit</v>
          </cell>
          <cell r="O6510">
            <v>6866</v>
          </cell>
        </row>
        <row r="6511">
          <cell r="A6511">
            <v>45550</v>
          </cell>
          <cell r="G6511" t="str">
            <v>unit</v>
          </cell>
          <cell r="O6511">
            <v>5790</v>
          </cell>
        </row>
        <row r="6512">
          <cell r="A6512">
            <v>45550</v>
          </cell>
          <cell r="G6512" t="str">
            <v>unit</v>
          </cell>
          <cell r="O6512">
            <v>4644.1000000000004</v>
          </cell>
        </row>
        <row r="6513">
          <cell r="A6513">
            <v>45550</v>
          </cell>
          <cell r="G6513" t="str">
            <v>unit</v>
          </cell>
          <cell r="O6513">
            <v>6943.05</v>
          </cell>
        </row>
        <row r="6514">
          <cell r="A6514">
            <v>45550</v>
          </cell>
          <cell r="G6514" t="str">
            <v>unit</v>
          </cell>
          <cell r="O6514">
            <v>3761.692</v>
          </cell>
        </row>
        <row r="6515">
          <cell r="A6515">
            <v>45550</v>
          </cell>
          <cell r="G6515" t="str">
            <v>unit</v>
          </cell>
          <cell r="O6515">
            <v>7269</v>
          </cell>
        </row>
        <row r="6516">
          <cell r="A6516">
            <v>45550</v>
          </cell>
          <cell r="G6516" t="str">
            <v>unit</v>
          </cell>
          <cell r="O6516">
            <v>8169</v>
          </cell>
        </row>
        <row r="6517">
          <cell r="A6517">
            <v>45550</v>
          </cell>
          <cell r="G6517" t="str">
            <v>unit</v>
          </cell>
          <cell r="O6517">
            <v>5921</v>
          </cell>
        </row>
        <row r="6518">
          <cell r="A6518">
            <v>45550</v>
          </cell>
          <cell r="G6518" t="str">
            <v>unit</v>
          </cell>
          <cell r="O6518">
            <v>5672.1</v>
          </cell>
        </row>
        <row r="6519">
          <cell r="A6519">
            <v>45550</v>
          </cell>
          <cell r="G6519" t="str">
            <v>shuttle</v>
          </cell>
          <cell r="O6519">
            <v>4475</v>
          </cell>
        </row>
        <row r="6520">
          <cell r="A6520">
            <v>45550</v>
          </cell>
          <cell r="G6520" t="str">
            <v>shuttle</v>
          </cell>
          <cell r="O6520">
            <v>4513.75</v>
          </cell>
        </row>
        <row r="6521">
          <cell r="A6521">
            <v>45550</v>
          </cell>
          <cell r="G6521" t="str">
            <v>shuttle</v>
          </cell>
          <cell r="O6521">
            <v>7413</v>
          </cell>
        </row>
        <row r="6522">
          <cell r="A6522">
            <v>45550</v>
          </cell>
          <cell r="G6522" t="str">
            <v>shuttle</v>
          </cell>
          <cell r="O6522">
            <v>6229</v>
          </cell>
        </row>
        <row r="6523">
          <cell r="A6523">
            <v>45550</v>
          </cell>
          <cell r="G6523" t="str">
            <v>shuttle</v>
          </cell>
          <cell r="O6523">
            <v>5679.85</v>
          </cell>
        </row>
        <row r="6524">
          <cell r="A6524">
            <v>45550</v>
          </cell>
          <cell r="G6524" t="str">
            <v>shuttle</v>
          </cell>
          <cell r="O6524">
            <v>6987.35</v>
          </cell>
        </row>
        <row r="6525">
          <cell r="A6525">
            <v>45550</v>
          </cell>
          <cell r="G6525" t="str">
            <v>shuttle</v>
          </cell>
          <cell r="O6525">
            <v>5937.65</v>
          </cell>
        </row>
        <row r="6526">
          <cell r="A6526">
            <v>45550</v>
          </cell>
          <cell r="G6526" t="str">
            <v>shuttle</v>
          </cell>
          <cell r="O6526">
            <v>5874.25</v>
          </cell>
        </row>
        <row r="6527">
          <cell r="A6527">
            <v>45550</v>
          </cell>
          <cell r="G6527" t="str">
            <v>shuttle</v>
          </cell>
          <cell r="O6527">
            <v>4697.1000000000004</v>
          </cell>
        </row>
        <row r="6528">
          <cell r="A6528">
            <v>45550</v>
          </cell>
          <cell r="G6528" t="str">
            <v>shuttle</v>
          </cell>
          <cell r="O6528">
            <v>4708.2</v>
          </cell>
        </row>
        <row r="6529">
          <cell r="A6529">
            <v>45550</v>
          </cell>
          <cell r="G6529" t="str">
            <v>shuttle</v>
          </cell>
          <cell r="O6529">
            <v>5120.45</v>
          </cell>
        </row>
        <row r="6530">
          <cell r="A6530">
            <v>45550</v>
          </cell>
          <cell r="G6530" t="str">
            <v>shuttle</v>
          </cell>
          <cell r="O6530">
            <v>5935.4</v>
          </cell>
        </row>
        <row r="6531">
          <cell r="A6531">
            <v>45550</v>
          </cell>
          <cell r="G6531" t="str">
            <v>shuttle</v>
          </cell>
          <cell r="O6531">
            <v>6064.85</v>
          </cell>
        </row>
        <row r="6532">
          <cell r="A6532">
            <v>45550</v>
          </cell>
          <cell r="G6532" t="str">
            <v>shuttle</v>
          </cell>
          <cell r="O6532">
            <v>6439.25</v>
          </cell>
        </row>
        <row r="6533">
          <cell r="A6533">
            <v>45550</v>
          </cell>
          <cell r="G6533" t="str">
            <v>shuttle</v>
          </cell>
          <cell r="O6533">
            <v>6512.65</v>
          </cell>
        </row>
        <row r="6534">
          <cell r="A6534">
            <v>45550</v>
          </cell>
          <cell r="G6534" t="str">
            <v>shuttle</v>
          </cell>
          <cell r="O6534">
            <v>6311.05</v>
          </cell>
        </row>
        <row r="6535">
          <cell r="A6535">
            <v>45550</v>
          </cell>
          <cell r="G6535" t="str">
            <v>shuttle</v>
          </cell>
          <cell r="O6535">
            <v>5956</v>
          </cell>
        </row>
        <row r="6536">
          <cell r="A6536">
            <v>45550</v>
          </cell>
          <cell r="G6536" t="str">
            <v>shuttle</v>
          </cell>
          <cell r="O6536">
            <v>5509</v>
          </cell>
        </row>
        <row r="6537">
          <cell r="A6537">
            <v>45550</v>
          </cell>
          <cell r="G6537" t="str">
            <v>shuttle</v>
          </cell>
          <cell r="O6537">
            <v>6757.95</v>
          </cell>
        </row>
        <row r="6538">
          <cell r="A6538">
            <v>45580</v>
          </cell>
          <cell r="G6538" t="str">
            <v>unit</v>
          </cell>
          <cell r="O6538">
            <v>5157.9799999999996</v>
          </cell>
        </row>
        <row r="6539">
          <cell r="A6539">
            <v>45580</v>
          </cell>
          <cell r="G6539" t="str">
            <v>unit</v>
          </cell>
          <cell r="O6539">
            <v>3897.76</v>
          </cell>
        </row>
        <row r="6540">
          <cell r="A6540">
            <v>45580</v>
          </cell>
          <cell r="G6540" t="str">
            <v>unit</v>
          </cell>
          <cell r="O6540">
            <v>7203.6</v>
          </cell>
        </row>
        <row r="6541">
          <cell r="A6541">
            <v>45580</v>
          </cell>
          <cell r="G6541" t="str">
            <v>unit</v>
          </cell>
          <cell r="O6541">
            <v>4718.7</v>
          </cell>
        </row>
        <row r="6542">
          <cell r="A6542">
            <v>45580</v>
          </cell>
          <cell r="G6542" t="str">
            <v>unit</v>
          </cell>
          <cell r="O6542">
            <v>7116.72</v>
          </cell>
        </row>
        <row r="6543">
          <cell r="A6543">
            <v>45580</v>
          </cell>
          <cell r="G6543" t="str">
            <v>unit</v>
          </cell>
          <cell r="O6543">
            <v>4996.75</v>
          </cell>
        </row>
        <row r="6544">
          <cell r="A6544">
            <v>45580</v>
          </cell>
          <cell r="G6544" t="str">
            <v>unit</v>
          </cell>
          <cell r="O6544">
            <v>6032.81</v>
          </cell>
        </row>
        <row r="6545">
          <cell r="A6545">
            <v>45580</v>
          </cell>
          <cell r="G6545" t="str">
            <v>unit</v>
          </cell>
          <cell r="O6545">
            <v>5716.98</v>
          </cell>
        </row>
        <row r="6546">
          <cell r="A6546">
            <v>45580</v>
          </cell>
          <cell r="G6546" t="str">
            <v>unit</v>
          </cell>
          <cell r="O6546">
            <v>8877</v>
          </cell>
        </row>
        <row r="6547">
          <cell r="A6547">
            <v>45580</v>
          </cell>
          <cell r="G6547" t="str">
            <v>unit</v>
          </cell>
          <cell r="O6547">
            <v>3689.29</v>
          </cell>
        </row>
        <row r="6548">
          <cell r="A6548">
            <v>45580</v>
          </cell>
          <cell r="G6548" t="str">
            <v>unit</v>
          </cell>
          <cell r="O6548">
            <v>6866</v>
          </cell>
        </row>
        <row r="6549">
          <cell r="A6549">
            <v>45580</v>
          </cell>
          <cell r="G6549" t="str">
            <v>unit</v>
          </cell>
          <cell r="O6549">
            <v>5790</v>
          </cell>
        </row>
        <row r="6550">
          <cell r="A6550">
            <v>45580</v>
          </cell>
          <cell r="G6550" t="str">
            <v>unit</v>
          </cell>
          <cell r="O6550">
            <v>4911.58</v>
          </cell>
        </row>
        <row r="6551">
          <cell r="A6551">
            <v>45580</v>
          </cell>
          <cell r="G6551" t="str">
            <v>unit</v>
          </cell>
          <cell r="O6551">
            <v>7186.59</v>
          </cell>
        </row>
        <row r="6552">
          <cell r="A6552">
            <v>45580</v>
          </cell>
          <cell r="G6552" t="str">
            <v>unit</v>
          </cell>
          <cell r="O6552">
            <v>4128.49</v>
          </cell>
        </row>
        <row r="6553">
          <cell r="A6553">
            <v>45580</v>
          </cell>
          <cell r="G6553" t="str">
            <v>unit</v>
          </cell>
          <cell r="O6553">
            <v>7324</v>
          </cell>
        </row>
        <row r="6554">
          <cell r="A6554">
            <v>45580</v>
          </cell>
          <cell r="G6554" t="str">
            <v>unit</v>
          </cell>
          <cell r="O6554">
            <v>8169</v>
          </cell>
        </row>
        <row r="6555">
          <cell r="A6555">
            <v>45580</v>
          </cell>
          <cell r="G6555" t="str">
            <v>unit</v>
          </cell>
          <cell r="O6555">
            <v>5921</v>
          </cell>
        </row>
        <row r="6556">
          <cell r="A6556">
            <v>45580</v>
          </cell>
          <cell r="G6556" t="str">
            <v>unit</v>
          </cell>
          <cell r="O6556">
            <v>5651.98</v>
          </cell>
        </row>
        <row r="6557">
          <cell r="A6557">
            <v>45580</v>
          </cell>
          <cell r="G6557" t="str">
            <v>shuttle</v>
          </cell>
          <cell r="O6557">
            <v>4448.6000000000004</v>
          </cell>
        </row>
        <row r="6558">
          <cell r="A6558">
            <v>45580</v>
          </cell>
          <cell r="G6558" t="str">
            <v>shuttle</v>
          </cell>
          <cell r="O6558">
            <v>4493.2</v>
          </cell>
        </row>
        <row r="6559">
          <cell r="A6559">
            <v>45580</v>
          </cell>
          <cell r="G6559" t="str">
            <v>shuttle</v>
          </cell>
          <cell r="O6559">
            <v>7413</v>
          </cell>
        </row>
        <row r="6560">
          <cell r="A6560">
            <v>45580</v>
          </cell>
          <cell r="G6560" t="str">
            <v>shuttle</v>
          </cell>
          <cell r="O6560">
            <v>6183.4</v>
          </cell>
        </row>
        <row r="6561">
          <cell r="A6561">
            <v>45580</v>
          </cell>
          <cell r="G6561" t="str">
            <v>shuttle</v>
          </cell>
          <cell r="O6561">
            <v>5633.08</v>
          </cell>
        </row>
        <row r="6562">
          <cell r="A6562">
            <v>45580</v>
          </cell>
          <cell r="G6562" t="str">
            <v>shuttle</v>
          </cell>
          <cell r="O6562">
            <v>6928.88</v>
          </cell>
        </row>
        <row r="6563">
          <cell r="A6563">
            <v>45580</v>
          </cell>
          <cell r="G6563" t="str">
            <v>shuttle</v>
          </cell>
          <cell r="O6563">
            <v>5732.12</v>
          </cell>
        </row>
        <row r="6564">
          <cell r="A6564">
            <v>45580</v>
          </cell>
          <cell r="G6564" t="str">
            <v>shuttle</v>
          </cell>
          <cell r="O6564">
            <v>5673.4</v>
          </cell>
        </row>
        <row r="6565">
          <cell r="A6565">
            <v>45580</v>
          </cell>
          <cell r="G6565" t="str">
            <v>shuttle</v>
          </cell>
          <cell r="O6565">
            <v>4956.9799999999996</v>
          </cell>
        </row>
        <row r="6566">
          <cell r="A6566">
            <v>45580</v>
          </cell>
          <cell r="G6566" t="str">
            <v>shuttle</v>
          </cell>
          <cell r="O6566">
            <v>4978.5600000000004</v>
          </cell>
        </row>
        <row r="6567">
          <cell r="A6567">
            <v>45580</v>
          </cell>
          <cell r="G6567" t="str">
            <v>shuttle</v>
          </cell>
          <cell r="O6567">
            <v>5384.71</v>
          </cell>
        </row>
        <row r="6568">
          <cell r="A6568">
            <v>45580</v>
          </cell>
          <cell r="G6568" t="str">
            <v>shuttle</v>
          </cell>
          <cell r="O6568">
            <v>5730.32</v>
          </cell>
        </row>
        <row r="6569">
          <cell r="A6569">
            <v>45580</v>
          </cell>
          <cell r="G6569" t="str">
            <v>shuttle</v>
          </cell>
          <cell r="O6569">
            <v>6307.88</v>
          </cell>
        </row>
        <row r="6570">
          <cell r="A6570">
            <v>45580</v>
          </cell>
          <cell r="G6570" t="str">
            <v>shuttle</v>
          </cell>
          <cell r="O6570">
            <v>6388.4</v>
          </cell>
        </row>
        <row r="6571">
          <cell r="A6571">
            <v>45580</v>
          </cell>
          <cell r="G6571" t="str">
            <v>shuttle</v>
          </cell>
          <cell r="O6571">
            <v>6457.12</v>
          </cell>
        </row>
        <row r="6572">
          <cell r="A6572">
            <v>45580</v>
          </cell>
          <cell r="G6572" t="str">
            <v>shuttle</v>
          </cell>
          <cell r="O6572">
            <v>6265.84</v>
          </cell>
        </row>
        <row r="6573">
          <cell r="A6573">
            <v>45580</v>
          </cell>
          <cell r="G6573" t="str">
            <v>shuttle</v>
          </cell>
          <cell r="O6573">
            <v>5932.8</v>
          </cell>
        </row>
        <row r="6574">
          <cell r="A6574">
            <v>45580</v>
          </cell>
          <cell r="G6574" t="str">
            <v>shuttle</v>
          </cell>
          <cell r="O6574">
            <v>5564</v>
          </cell>
        </row>
        <row r="6575">
          <cell r="A6575">
            <v>45580</v>
          </cell>
          <cell r="G6575" t="str">
            <v>shuttle</v>
          </cell>
          <cell r="O6575">
            <v>6725.21</v>
          </cell>
        </row>
        <row r="6576">
          <cell r="A6576">
            <v>45611</v>
          </cell>
          <cell r="G6576" t="str">
            <v>unit</v>
          </cell>
          <cell r="O6576">
            <v>5142.8</v>
          </cell>
        </row>
        <row r="6577">
          <cell r="A6577">
            <v>45611</v>
          </cell>
          <cell r="G6577" t="str">
            <v>unit</v>
          </cell>
          <cell r="O6577">
            <v>3885.84</v>
          </cell>
        </row>
        <row r="6578">
          <cell r="A6578">
            <v>45611</v>
          </cell>
          <cell r="G6578" t="str">
            <v>unit</v>
          </cell>
          <cell r="O6578">
            <v>7142.4</v>
          </cell>
        </row>
        <row r="6579">
          <cell r="A6579">
            <v>45611</v>
          </cell>
          <cell r="G6579" t="str">
            <v>unit</v>
          </cell>
          <cell r="O6579">
            <v>4692</v>
          </cell>
        </row>
        <row r="6580">
          <cell r="A6580">
            <v>45611</v>
          </cell>
          <cell r="G6580" t="str">
            <v>unit</v>
          </cell>
          <cell r="O6580">
            <v>7066.48</v>
          </cell>
        </row>
        <row r="6581">
          <cell r="A6581">
            <v>45611</v>
          </cell>
          <cell r="G6581" t="str">
            <v>unit</v>
          </cell>
          <cell r="O6581">
            <v>4967.5</v>
          </cell>
        </row>
        <row r="6582">
          <cell r="A6582">
            <v>45611</v>
          </cell>
          <cell r="G6582" t="str">
            <v>unit</v>
          </cell>
          <cell r="O6582">
            <v>5992.1</v>
          </cell>
        </row>
        <row r="6583">
          <cell r="A6583">
            <v>45611</v>
          </cell>
          <cell r="G6583" t="str">
            <v>unit</v>
          </cell>
          <cell r="O6583">
            <v>5686.8</v>
          </cell>
        </row>
        <row r="6584">
          <cell r="A6584">
            <v>45611</v>
          </cell>
          <cell r="G6584" t="str">
            <v>unit</v>
          </cell>
          <cell r="O6584">
            <v>8877</v>
          </cell>
        </row>
        <row r="6585">
          <cell r="A6585">
            <v>45611</v>
          </cell>
          <cell r="G6585" t="str">
            <v>unit</v>
          </cell>
          <cell r="O6585">
            <v>3682.9</v>
          </cell>
        </row>
        <row r="6586">
          <cell r="A6586">
            <v>45611</v>
          </cell>
          <cell r="G6586" t="str">
            <v>unit</v>
          </cell>
          <cell r="O6586">
            <v>6866</v>
          </cell>
        </row>
        <row r="6587">
          <cell r="A6587">
            <v>45611</v>
          </cell>
          <cell r="G6587" t="str">
            <v>unit</v>
          </cell>
          <cell r="O6587">
            <v>5790</v>
          </cell>
        </row>
        <row r="6588">
          <cell r="A6588">
            <v>45611</v>
          </cell>
          <cell r="G6588" t="str">
            <v>unit</v>
          </cell>
          <cell r="O6588">
            <v>4892.8</v>
          </cell>
        </row>
        <row r="6589">
          <cell r="A6589">
            <v>45611</v>
          </cell>
          <cell r="G6589" t="str">
            <v>unit</v>
          </cell>
          <cell r="O6589">
            <v>7131.9</v>
          </cell>
        </row>
        <row r="6590">
          <cell r="A6590">
            <v>45611</v>
          </cell>
          <cell r="G6590" t="str">
            <v>unit</v>
          </cell>
          <cell r="O6590">
            <v>3878.6869999999999</v>
          </cell>
        </row>
        <row r="6591">
          <cell r="A6591">
            <v>45611</v>
          </cell>
          <cell r="G6591" t="str">
            <v>unit</v>
          </cell>
          <cell r="O6591">
            <v>7324</v>
          </cell>
        </row>
        <row r="6592">
          <cell r="A6592">
            <v>45611</v>
          </cell>
          <cell r="G6592" t="str">
            <v>unit</v>
          </cell>
          <cell r="O6592">
            <v>8169</v>
          </cell>
        </row>
        <row r="6593">
          <cell r="A6593">
            <v>45611</v>
          </cell>
          <cell r="G6593" t="str">
            <v>unit</v>
          </cell>
          <cell r="O6593">
            <v>5921</v>
          </cell>
        </row>
        <row r="6594">
          <cell r="A6594">
            <v>45611</v>
          </cell>
          <cell r="G6594" t="str">
            <v>unit</v>
          </cell>
          <cell r="O6594">
            <v>5621.8</v>
          </cell>
        </row>
        <row r="6595">
          <cell r="A6595">
            <v>45611</v>
          </cell>
          <cell r="G6595" t="str">
            <v>shuttle</v>
          </cell>
          <cell r="O6595">
            <v>4413.3999999999996</v>
          </cell>
        </row>
        <row r="6596">
          <cell r="A6596">
            <v>45611</v>
          </cell>
          <cell r="G6596" t="str">
            <v>shuttle</v>
          </cell>
          <cell r="O6596">
            <v>4465.8</v>
          </cell>
        </row>
        <row r="6597">
          <cell r="A6597">
            <v>45611</v>
          </cell>
          <cell r="G6597" t="str">
            <v>shuttle</v>
          </cell>
          <cell r="O6597">
            <v>7413</v>
          </cell>
        </row>
        <row r="6598">
          <cell r="A6598">
            <v>45611</v>
          </cell>
          <cell r="G6598" t="str">
            <v>shuttle</v>
          </cell>
          <cell r="O6598">
            <v>6122.6</v>
          </cell>
        </row>
        <row r="6599">
          <cell r="A6599">
            <v>45611</v>
          </cell>
          <cell r="G6599" t="str">
            <v>shuttle</v>
          </cell>
          <cell r="O6599">
            <v>5570.72</v>
          </cell>
        </row>
        <row r="6600">
          <cell r="A6600">
            <v>45611</v>
          </cell>
          <cell r="G6600" t="str">
            <v>shuttle</v>
          </cell>
          <cell r="O6600">
            <v>6850.92</v>
          </cell>
        </row>
        <row r="6601">
          <cell r="A6601">
            <v>45611</v>
          </cell>
          <cell r="G6601" t="str">
            <v>shuttle</v>
          </cell>
          <cell r="O6601">
            <v>5658.08</v>
          </cell>
        </row>
        <row r="6602">
          <cell r="A6602">
            <v>45611</v>
          </cell>
          <cell r="G6602" t="str">
            <v>shuttle</v>
          </cell>
          <cell r="O6602">
            <v>5605.6</v>
          </cell>
        </row>
        <row r="6603">
          <cell r="A6603">
            <v>45611</v>
          </cell>
          <cell r="G6603" t="str">
            <v>shuttle</v>
          </cell>
          <cell r="O6603">
            <v>4926.8</v>
          </cell>
        </row>
        <row r="6604">
          <cell r="A6604">
            <v>45611</v>
          </cell>
          <cell r="G6604" t="str">
            <v>shuttle</v>
          </cell>
          <cell r="O6604">
            <v>4939.04</v>
          </cell>
        </row>
        <row r="6605">
          <cell r="A6605">
            <v>45611</v>
          </cell>
          <cell r="G6605" t="str">
            <v>shuttle</v>
          </cell>
          <cell r="O6605">
            <v>5361.1</v>
          </cell>
        </row>
        <row r="6606">
          <cell r="A6606">
            <v>45611</v>
          </cell>
          <cell r="G6606" t="str">
            <v>shuttle</v>
          </cell>
          <cell r="O6606">
            <v>5656.88</v>
          </cell>
        </row>
        <row r="6607">
          <cell r="A6607">
            <v>45611</v>
          </cell>
          <cell r="G6607" t="str">
            <v>shuttle</v>
          </cell>
          <cell r="O6607">
            <v>6231.92</v>
          </cell>
        </row>
        <row r="6608">
          <cell r="A6608">
            <v>45611</v>
          </cell>
          <cell r="G6608" t="str">
            <v>shuttle</v>
          </cell>
          <cell r="O6608">
            <v>6320.6</v>
          </cell>
        </row>
        <row r="6609">
          <cell r="A6609">
            <v>45611</v>
          </cell>
          <cell r="G6609" t="str">
            <v>shuttle</v>
          </cell>
          <cell r="O6609">
            <v>6383.08</v>
          </cell>
        </row>
        <row r="6610">
          <cell r="A6610">
            <v>45611</v>
          </cell>
          <cell r="G6610" t="str">
            <v>shuttle</v>
          </cell>
          <cell r="O6610">
            <v>6205.56</v>
          </cell>
        </row>
        <row r="6611">
          <cell r="A6611">
            <v>45611</v>
          </cell>
          <cell r="G6611" t="str">
            <v>shuttle</v>
          </cell>
          <cell r="O6611">
            <v>5898</v>
          </cell>
        </row>
        <row r="6612">
          <cell r="A6612">
            <v>45611</v>
          </cell>
          <cell r="G6612" t="str">
            <v>shuttle</v>
          </cell>
          <cell r="O6612">
            <v>5564</v>
          </cell>
        </row>
        <row r="6613">
          <cell r="A6613">
            <v>45611</v>
          </cell>
          <cell r="G6613" t="str">
            <v>shuttle</v>
          </cell>
          <cell r="O6613">
            <v>6676.1</v>
          </cell>
        </row>
        <row r="6614">
          <cell r="A6614">
            <v>45641</v>
          </cell>
          <cell r="G6614" t="str">
            <v>unit</v>
          </cell>
          <cell r="O6614">
            <v>5142.8</v>
          </cell>
        </row>
        <row r="6615">
          <cell r="A6615">
            <v>45641</v>
          </cell>
          <cell r="G6615" t="str">
            <v>unit</v>
          </cell>
          <cell r="O6615">
            <v>3888.82</v>
          </cell>
        </row>
        <row r="6616">
          <cell r="A6616">
            <v>45641</v>
          </cell>
          <cell r="G6616" t="str">
            <v>unit</v>
          </cell>
          <cell r="O6616">
            <v>7157.7</v>
          </cell>
        </row>
        <row r="6617">
          <cell r="A6617">
            <v>45641</v>
          </cell>
          <cell r="G6617" t="str">
            <v>unit</v>
          </cell>
          <cell r="O6617">
            <v>4692</v>
          </cell>
        </row>
        <row r="6618">
          <cell r="A6618">
            <v>45641</v>
          </cell>
          <cell r="G6618" t="str">
            <v>unit</v>
          </cell>
          <cell r="O6618">
            <v>7079.04</v>
          </cell>
        </row>
        <row r="6619">
          <cell r="A6619">
            <v>45641</v>
          </cell>
          <cell r="G6619" t="str">
            <v>unit</v>
          </cell>
          <cell r="O6619">
            <v>4967.5</v>
          </cell>
        </row>
        <row r="6620">
          <cell r="A6620">
            <v>45641</v>
          </cell>
          <cell r="G6620" t="str">
            <v>unit</v>
          </cell>
          <cell r="O6620">
            <v>5992.1</v>
          </cell>
        </row>
        <row r="6621">
          <cell r="A6621">
            <v>45641</v>
          </cell>
          <cell r="G6621" t="str">
            <v>unit</v>
          </cell>
          <cell r="O6621">
            <v>5686.8</v>
          </cell>
        </row>
        <row r="6622">
          <cell r="A6622">
            <v>45641</v>
          </cell>
          <cell r="G6622" t="str">
            <v>unit</v>
          </cell>
          <cell r="O6622">
            <v>8877</v>
          </cell>
        </row>
        <row r="6623">
          <cell r="A6623">
            <v>45641</v>
          </cell>
          <cell r="G6623" t="str">
            <v>unit</v>
          </cell>
          <cell r="O6623">
            <v>3682.9</v>
          </cell>
        </row>
        <row r="6624">
          <cell r="A6624">
            <v>45641</v>
          </cell>
          <cell r="G6624" t="str">
            <v>unit</v>
          </cell>
          <cell r="O6624">
            <v>6866</v>
          </cell>
        </row>
        <row r="6625">
          <cell r="A6625">
            <v>45641</v>
          </cell>
          <cell r="G6625" t="str">
            <v>unit</v>
          </cell>
          <cell r="O6625">
            <v>5790</v>
          </cell>
        </row>
        <row r="6626">
          <cell r="A6626">
            <v>45641</v>
          </cell>
          <cell r="G6626" t="str">
            <v>unit</v>
          </cell>
          <cell r="O6626">
            <v>4892.8</v>
          </cell>
        </row>
        <row r="6627">
          <cell r="A6627">
            <v>45641</v>
          </cell>
          <cell r="G6627" t="str">
            <v>unit</v>
          </cell>
          <cell r="O6627">
            <v>7131.9</v>
          </cell>
        </row>
        <row r="6628">
          <cell r="A6628">
            <v>45641</v>
          </cell>
          <cell r="G6628" t="str">
            <v>unit</v>
          </cell>
          <cell r="O6628">
            <v>3886.9875000000002</v>
          </cell>
        </row>
        <row r="6629">
          <cell r="A6629">
            <v>45641</v>
          </cell>
          <cell r="G6629" t="str">
            <v>unit</v>
          </cell>
          <cell r="O6629">
            <v>7324</v>
          </cell>
        </row>
        <row r="6630">
          <cell r="A6630">
            <v>45641</v>
          </cell>
          <cell r="G6630" t="str">
            <v>unit</v>
          </cell>
          <cell r="O6630">
            <v>8169</v>
          </cell>
        </row>
        <row r="6631">
          <cell r="A6631">
            <v>45641</v>
          </cell>
          <cell r="G6631" t="str">
            <v>unit</v>
          </cell>
          <cell r="O6631">
            <v>5921</v>
          </cell>
        </row>
        <row r="6632">
          <cell r="A6632">
            <v>45641</v>
          </cell>
          <cell r="G6632" t="str">
            <v>unit</v>
          </cell>
          <cell r="O6632">
            <v>5621.8</v>
          </cell>
        </row>
        <row r="6633">
          <cell r="A6633">
            <v>45641</v>
          </cell>
          <cell r="G6633" t="str">
            <v>shuttle</v>
          </cell>
          <cell r="O6633">
            <v>4422.2</v>
          </cell>
        </row>
        <row r="6634">
          <cell r="A6634">
            <v>45641</v>
          </cell>
          <cell r="G6634" t="str">
            <v>shuttle</v>
          </cell>
          <cell r="O6634">
            <v>4472.6499999999996</v>
          </cell>
        </row>
        <row r="6635">
          <cell r="A6635">
            <v>45641</v>
          </cell>
          <cell r="G6635" t="str">
            <v>shuttle</v>
          </cell>
          <cell r="O6635">
            <v>7413</v>
          </cell>
        </row>
        <row r="6636">
          <cell r="A6636">
            <v>45641</v>
          </cell>
          <cell r="G6636" t="str">
            <v>shuttle</v>
          </cell>
          <cell r="O6636">
            <v>6137.8</v>
          </cell>
        </row>
        <row r="6637">
          <cell r="A6637">
            <v>45641</v>
          </cell>
          <cell r="G6637" t="str">
            <v>shuttle</v>
          </cell>
          <cell r="O6637">
            <v>5586.31</v>
          </cell>
        </row>
        <row r="6638">
          <cell r="A6638">
            <v>45641</v>
          </cell>
          <cell r="G6638" t="str">
            <v>shuttle</v>
          </cell>
          <cell r="O6638">
            <v>6870.41</v>
          </cell>
        </row>
        <row r="6639">
          <cell r="A6639">
            <v>45641</v>
          </cell>
          <cell r="G6639" t="str">
            <v>shuttle</v>
          </cell>
          <cell r="O6639">
            <v>5676.59</v>
          </cell>
        </row>
        <row r="6640">
          <cell r="A6640">
            <v>45641</v>
          </cell>
          <cell r="G6640" t="str">
            <v>shuttle</v>
          </cell>
          <cell r="O6640">
            <v>5622.55</v>
          </cell>
        </row>
        <row r="6641">
          <cell r="A6641">
            <v>45641</v>
          </cell>
          <cell r="G6641" t="str">
            <v>shuttle</v>
          </cell>
          <cell r="O6641">
            <v>4926.8</v>
          </cell>
        </row>
        <row r="6642">
          <cell r="A6642">
            <v>45641</v>
          </cell>
          <cell r="G6642" t="str">
            <v>shuttle</v>
          </cell>
          <cell r="O6642">
            <v>4948.92</v>
          </cell>
        </row>
        <row r="6643">
          <cell r="A6643">
            <v>45641</v>
          </cell>
          <cell r="G6643" t="str">
            <v>shuttle</v>
          </cell>
          <cell r="O6643">
            <v>5361.1</v>
          </cell>
        </row>
        <row r="6644">
          <cell r="A6644">
            <v>45641</v>
          </cell>
          <cell r="G6644" t="str">
            <v>shuttle</v>
          </cell>
          <cell r="O6644">
            <v>5675.24</v>
          </cell>
        </row>
        <row r="6645">
          <cell r="A6645">
            <v>45641</v>
          </cell>
          <cell r="G6645" t="str">
            <v>shuttle</v>
          </cell>
          <cell r="O6645">
            <v>6250.91</v>
          </cell>
        </row>
        <row r="6646">
          <cell r="A6646">
            <v>45641</v>
          </cell>
          <cell r="G6646" t="str">
            <v>shuttle</v>
          </cell>
          <cell r="O6646">
            <v>6337.55</v>
          </cell>
        </row>
        <row r="6647">
          <cell r="A6647">
            <v>45641</v>
          </cell>
          <cell r="G6647" t="str">
            <v>shuttle</v>
          </cell>
          <cell r="O6647">
            <v>6401.59</v>
          </cell>
        </row>
        <row r="6648">
          <cell r="A6648">
            <v>45641</v>
          </cell>
          <cell r="G6648" t="str">
            <v>shuttle</v>
          </cell>
          <cell r="O6648">
            <v>6220.63</v>
          </cell>
        </row>
        <row r="6649">
          <cell r="A6649">
            <v>45641</v>
          </cell>
          <cell r="G6649" t="str">
            <v>shuttle</v>
          </cell>
          <cell r="O6649">
            <v>5898</v>
          </cell>
        </row>
        <row r="6650">
          <cell r="A6650">
            <v>45641</v>
          </cell>
          <cell r="G6650" t="str">
            <v>shuttle</v>
          </cell>
          <cell r="O6650">
            <v>5564</v>
          </cell>
        </row>
        <row r="6651">
          <cell r="A6651">
            <v>45641</v>
          </cell>
          <cell r="G6651" t="str">
            <v>shuttle</v>
          </cell>
          <cell r="O6651">
            <v>6676.1</v>
          </cell>
        </row>
        <row r="6652">
          <cell r="A6652">
            <v>45672</v>
          </cell>
          <cell r="G6652" t="str">
            <v>unit</v>
          </cell>
          <cell r="O6652">
            <v>5137.74</v>
          </cell>
        </row>
        <row r="6653">
          <cell r="A6653">
            <v>45672</v>
          </cell>
          <cell r="G6653" t="str">
            <v>unit</v>
          </cell>
          <cell r="O6653">
            <v>3882.86</v>
          </cell>
        </row>
        <row r="6654">
          <cell r="A6654">
            <v>45672</v>
          </cell>
          <cell r="G6654" t="str">
            <v>unit</v>
          </cell>
          <cell r="O6654">
            <v>7127.1</v>
          </cell>
        </row>
        <row r="6655">
          <cell r="A6655">
            <v>45672</v>
          </cell>
          <cell r="G6655" t="str">
            <v>unit</v>
          </cell>
          <cell r="O6655">
            <v>4683.1000000000004</v>
          </cell>
        </row>
        <row r="6656">
          <cell r="A6656">
            <v>45672</v>
          </cell>
          <cell r="G6656" t="str">
            <v>unit</v>
          </cell>
          <cell r="O6656">
            <v>7053.92</v>
          </cell>
        </row>
        <row r="6657">
          <cell r="A6657">
            <v>45672</v>
          </cell>
          <cell r="G6657" t="str">
            <v>unit</v>
          </cell>
          <cell r="O6657">
            <v>4957.75</v>
          </cell>
        </row>
        <row r="6658">
          <cell r="A6658">
            <v>45672</v>
          </cell>
          <cell r="G6658" t="str">
            <v>unit</v>
          </cell>
          <cell r="O6658">
            <v>5978.53</v>
          </cell>
        </row>
        <row r="6659">
          <cell r="A6659">
            <v>45672</v>
          </cell>
          <cell r="G6659" t="str">
            <v>unit</v>
          </cell>
          <cell r="O6659">
            <v>5676.74</v>
          </cell>
        </row>
        <row r="6660">
          <cell r="A6660">
            <v>45672</v>
          </cell>
          <cell r="G6660" t="str">
            <v>unit</v>
          </cell>
          <cell r="O6660">
            <v>8877</v>
          </cell>
        </row>
        <row r="6661">
          <cell r="A6661">
            <v>45672</v>
          </cell>
          <cell r="G6661" t="str">
            <v>unit</v>
          </cell>
          <cell r="O6661">
            <v>3680.77</v>
          </cell>
        </row>
        <row r="6662">
          <cell r="A6662">
            <v>45672</v>
          </cell>
          <cell r="G6662" t="str">
            <v>unit</v>
          </cell>
          <cell r="O6662">
            <v>6866</v>
          </cell>
        </row>
        <row r="6663">
          <cell r="A6663">
            <v>45672</v>
          </cell>
          <cell r="G6663" t="str">
            <v>unit</v>
          </cell>
          <cell r="O6663">
            <v>5790</v>
          </cell>
        </row>
        <row r="6664">
          <cell r="A6664">
            <v>45672</v>
          </cell>
          <cell r="G6664" t="str">
            <v>unit</v>
          </cell>
          <cell r="O6664">
            <v>4886.54</v>
          </cell>
        </row>
        <row r="6665">
          <cell r="A6665">
            <v>45672</v>
          </cell>
          <cell r="G6665" t="str">
            <v>unit</v>
          </cell>
          <cell r="O6665">
            <v>7113.67</v>
          </cell>
        </row>
        <row r="6666">
          <cell r="A6666">
            <v>45672</v>
          </cell>
          <cell r="G6666" t="str">
            <v>unit</v>
          </cell>
          <cell r="O6666">
            <v>3874.0860000000002</v>
          </cell>
        </row>
        <row r="6667">
          <cell r="A6667">
            <v>45672</v>
          </cell>
          <cell r="G6667" t="str">
            <v>unit</v>
          </cell>
          <cell r="O6667">
            <v>7324</v>
          </cell>
        </row>
        <row r="6668">
          <cell r="A6668">
            <v>45672</v>
          </cell>
          <cell r="G6668" t="str">
            <v>unit</v>
          </cell>
          <cell r="O6668">
            <v>8169</v>
          </cell>
        </row>
        <row r="6669">
          <cell r="A6669">
            <v>45672</v>
          </cell>
          <cell r="G6669" t="str">
            <v>unit</v>
          </cell>
          <cell r="O6669">
            <v>5921</v>
          </cell>
        </row>
        <row r="6670">
          <cell r="A6670">
            <v>45672</v>
          </cell>
          <cell r="G6670" t="str">
            <v>unit</v>
          </cell>
          <cell r="O6670">
            <v>5611.74</v>
          </cell>
        </row>
        <row r="6671">
          <cell r="A6671">
            <v>45672</v>
          </cell>
          <cell r="G6671" t="str">
            <v>shuttle</v>
          </cell>
          <cell r="O6671">
            <v>4404.6000000000004</v>
          </cell>
        </row>
        <row r="6672">
          <cell r="A6672">
            <v>45672</v>
          </cell>
          <cell r="G6672" t="str">
            <v>shuttle</v>
          </cell>
          <cell r="O6672">
            <v>4458.95</v>
          </cell>
        </row>
        <row r="6673">
          <cell r="A6673">
            <v>45672</v>
          </cell>
          <cell r="G6673" t="str">
            <v>shuttle</v>
          </cell>
          <cell r="O6673">
            <v>7413</v>
          </cell>
        </row>
        <row r="6674">
          <cell r="A6674">
            <v>45672</v>
          </cell>
          <cell r="G6674" t="str">
            <v>shuttle</v>
          </cell>
          <cell r="O6674">
            <v>6107.4</v>
          </cell>
        </row>
        <row r="6675">
          <cell r="A6675">
            <v>45672</v>
          </cell>
          <cell r="G6675" t="str">
            <v>shuttle</v>
          </cell>
          <cell r="O6675">
            <v>5555.13</v>
          </cell>
        </row>
        <row r="6676">
          <cell r="A6676">
            <v>45672</v>
          </cell>
          <cell r="G6676" t="str">
            <v>shuttle</v>
          </cell>
          <cell r="O6676">
            <v>6831.43</v>
          </cell>
        </row>
        <row r="6677">
          <cell r="A6677">
            <v>45672</v>
          </cell>
          <cell r="G6677" t="str">
            <v>shuttle</v>
          </cell>
          <cell r="O6677">
            <v>5639.57</v>
          </cell>
        </row>
        <row r="6678">
          <cell r="A6678">
            <v>45672</v>
          </cell>
          <cell r="G6678" t="str">
            <v>shuttle</v>
          </cell>
          <cell r="O6678">
            <v>5588.65</v>
          </cell>
        </row>
        <row r="6679">
          <cell r="A6679">
            <v>45672</v>
          </cell>
          <cell r="G6679" t="str">
            <v>shuttle</v>
          </cell>
          <cell r="O6679">
            <v>4916.74</v>
          </cell>
        </row>
        <row r="6680">
          <cell r="A6680">
            <v>45672</v>
          </cell>
          <cell r="G6680" t="str">
            <v>shuttle</v>
          </cell>
          <cell r="O6680">
            <v>4929.16</v>
          </cell>
        </row>
        <row r="6681">
          <cell r="A6681">
            <v>45672</v>
          </cell>
          <cell r="G6681" t="str">
            <v>shuttle</v>
          </cell>
          <cell r="O6681">
            <v>5353.23</v>
          </cell>
        </row>
        <row r="6682">
          <cell r="A6682">
            <v>45672</v>
          </cell>
          <cell r="G6682" t="str">
            <v>shuttle</v>
          </cell>
          <cell r="O6682">
            <v>5638.52</v>
          </cell>
        </row>
        <row r="6683">
          <cell r="A6683">
            <v>45672</v>
          </cell>
          <cell r="G6683" t="str">
            <v>shuttle</v>
          </cell>
          <cell r="O6683">
            <v>6212.93</v>
          </cell>
        </row>
        <row r="6684">
          <cell r="A6684">
            <v>45672</v>
          </cell>
          <cell r="G6684" t="str">
            <v>shuttle</v>
          </cell>
          <cell r="O6684">
            <v>6303.65</v>
          </cell>
        </row>
        <row r="6685">
          <cell r="A6685">
            <v>45672</v>
          </cell>
          <cell r="G6685" t="str">
            <v>shuttle</v>
          </cell>
          <cell r="O6685">
            <v>6364.57</v>
          </cell>
        </row>
        <row r="6686">
          <cell r="A6686">
            <v>45672</v>
          </cell>
          <cell r="G6686" t="str">
            <v>shuttle</v>
          </cell>
          <cell r="O6686">
            <v>6190.49</v>
          </cell>
        </row>
        <row r="6687">
          <cell r="A6687">
            <v>45672</v>
          </cell>
          <cell r="G6687" t="str">
            <v>shuttle</v>
          </cell>
          <cell r="O6687">
            <v>5886.4</v>
          </cell>
        </row>
        <row r="6688">
          <cell r="A6688">
            <v>45672</v>
          </cell>
          <cell r="G6688" t="str">
            <v>shuttle</v>
          </cell>
          <cell r="O6688">
            <v>5564</v>
          </cell>
        </row>
        <row r="6689">
          <cell r="A6689">
            <v>45672</v>
          </cell>
          <cell r="G6689" t="str">
            <v>shuttle</v>
          </cell>
          <cell r="O6689">
            <v>6659.73</v>
          </cell>
        </row>
        <row r="6690">
          <cell r="A6690">
            <v>45703</v>
          </cell>
          <cell r="G6690" t="str">
            <v>unit</v>
          </cell>
          <cell r="O6690">
            <v>5132.68</v>
          </cell>
        </row>
        <row r="6691">
          <cell r="A6691">
            <v>45703</v>
          </cell>
          <cell r="G6691" t="str">
            <v>unit</v>
          </cell>
          <cell r="O6691">
            <v>3882.86</v>
          </cell>
        </row>
        <row r="6692">
          <cell r="A6692">
            <v>45703</v>
          </cell>
          <cell r="G6692" t="str">
            <v>unit</v>
          </cell>
          <cell r="O6692">
            <v>7127.1</v>
          </cell>
        </row>
        <row r="6693">
          <cell r="A6693">
            <v>45703</v>
          </cell>
          <cell r="G6693" t="str">
            <v>unit</v>
          </cell>
          <cell r="O6693">
            <v>4674.2</v>
          </cell>
        </row>
        <row r="6694">
          <cell r="A6694">
            <v>45703</v>
          </cell>
          <cell r="G6694" t="str">
            <v>unit</v>
          </cell>
          <cell r="O6694">
            <v>7053.92</v>
          </cell>
        </row>
        <row r="6695">
          <cell r="A6695">
            <v>45703</v>
          </cell>
          <cell r="G6695" t="str">
            <v>unit</v>
          </cell>
          <cell r="O6695">
            <v>4948</v>
          </cell>
        </row>
        <row r="6696">
          <cell r="A6696">
            <v>45703</v>
          </cell>
          <cell r="G6696" t="str">
            <v>unit</v>
          </cell>
          <cell r="O6696">
            <v>5964.96</v>
          </cell>
        </row>
        <row r="6697">
          <cell r="A6697">
            <v>45703</v>
          </cell>
          <cell r="G6697" t="str">
            <v>unit</v>
          </cell>
          <cell r="O6697">
            <v>5666.68</v>
          </cell>
        </row>
        <row r="6698">
          <cell r="A6698">
            <v>45703</v>
          </cell>
          <cell r="G6698" t="str">
            <v>unit</v>
          </cell>
          <cell r="O6698">
            <v>8877</v>
          </cell>
        </row>
        <row r="6699">
          <cell r="A6699">
            <v>45703</v>
          </cell>
          <cell r="G6699" t="str">
            <v>unit</v>
          </cell>
          <cell r="O6699">
            <v>3678.64</v>
          </cell>
        </row>
        <row r="6700">
          <cell r="A6700">
            <v>45703</v>
          </cell>
          <cell r="G6700" t="str">
            <v>unit</v>
          </cell>
          <cell r="O6700">
            <v>6866</v>
          </cell>
        </row>
        <row r="6701">
          <cell r="A6701">
            <v>45703</v>
          </cell>
          <cell r="G6701" t="str">
            <v>unit</v>
          </cell>
          <cell r="O6701">
            <v>5790</v>
          </cell>
        </row>
        <row r="6702">
          <cell r="A6702">
            <v>45703</v>
          </cell>
          <cell r="G6702" t="str">
            <v>unit</v>
          </cell>
          <cell r="O6702">
            <v>4880.28</v>
          </cell>
        </row>
        <row r="6703">
          <cell r="A6703">
            <v>45703</v>
          </cell>
          <cell r="G6703" t="str">
            <v>unit</v>
          </cell>
          <cell r="O6703">
            <v>7095.4400000000005</v>
          </cell>
        </row>
        <row r="6704">
          <cell r="A6704">
            <v>45703</v>
          </cell>
          <cell r="G6704" t="str">
            <v>unit</v>
          </cell>
          <cell r="O6704">
            <v>3865.7855</v>
          </cell>
        </row>
        <row r="6705">
          <cell r="A6705">
            <v>45703</v>
          </cell>
          <cell r="G6705" t="str">
            <v>unit</v>
          </cell>
          <cell r="O6705">
            <v>7324</v>
          </cell>
        </row>
        <row r="6706">
          <cell r="A6706">
            <v>45703</v>
          </cell>
          <cell r="G6706" t="str">
            <v>unit</v>
          </cell>
          <cell r="O6706">
            <v>8169</v>
          </cell>
        </row>
        <row r="6707">
          <cell r="A6707">
            <v>45703</v>
          </cell>
          <cell r="G6707" t="str">
            <v>unit</v>
          </cell>
          <cell r="O6707">
            <v>5921</v>
          </cell>
        </row>
        <row r="6708">
          <cell r="A6708">
            <v>45703</v>
          </cell>
          <cell r="G6708" t="str">
            <v>unit</v>
          </cell>
          <cell r="O6708">
            <v>5601.68</v>
          </cell>
        </row>
        <row r="6709">
          <cell r="A6709">
            <v>45703</v>
          </cell>
          <cell r="G6709" t="str">
            <v>shuttle</v>
          </cell>
          <cell r="O6709">
            <v>4404.6000000000004</v>
          </cell>
        </row>
        <row r="6710">
          <cell r="A6710">
            <v>45703</v>
          </cell>
          <cell r="G6710" t="str">
            <v>shuttle</v>
          </cell>
          <cell r="O6710">
            <v>4458.95</v>
          </cell>
        </row>
        <row r="6711">
          <cell r="A6711">
            <v>45703</v>
          </cell>
          <cell r="G6711" t="str">
            <v>shuttle</v>
          </cell>
          <cell r="O6711">
            <v>7413</v>
          </cell>
        </row>
        <row r="6712">
          <cell r="A6712">
            <v>45703</v>
          </cell>
          <cell r="G6712" t="str">
            <v>shuttle</v>
          </cell>
          <cell r="O6712">
            <v>6107.4</v>
          </cell>
        </row>
        <row r="6713">
          <cell r="A6713">
            <v>45703</v>
          </cell>
          <cell r="G6713" t="str">
            <v>shuttle</v>
          </cell>
          <cell r="O6713">
            <v>5555.13</v>
          </cell>
        </row>
        <row r="6714">
          <cell r="A6714">
            <v>45703</v>
          </cell>
          <cell r="G6714" t="str">
            <v>shuttle</v>
          </cell>
          <cell r="O6714">
            <v>6831.43</v>
          </cell>
        </row>
        <row r="6715">
          <cell r="A6715">
            <v>45703</v>
          </cell>
          <cell r="G6715" t="str">
            <v>shuttle</v>
          </cell>
          <cell r="O6715">
            <v>5639.57</v>
          </cell>
        </row>
        <row r="6716">
          <cell r="A6716">
            <v>45703</v>
          </cell>
          <cell r="G6716" t="str">
            <v>shuttle</v>
          </cell>
          <cell r="O6716">
            <v>5588.65</v>
          </cell>
        </row>
        <row r="6717">
          <cell r="A6717">
            <v>45703</v>
          </cell>
          <cell r="G6717" t="str">
            <v>shuttle</v>
          </cell>
          <cell r="O6717">
            <v>4906.68</v>
          </cell>
        </row>
        <row r="6718">
          <cell r="A6718">
            <v>45703</v>
          </cell>
          <cell r="G6718" t="str">
            <v>shuttle</v>
          </cell>
          <cell r="O6718">
            <v>4929.16</v>
          </cell>
        </row>
        <row r="6719">
          <cell r="A6719">
            <v>45703</v>
          </cell>
          <cell r="G6719" t="str">
            <v>shuttle</v>
          </cell>
          <cell r="O6719">
            <v>5345.36</v>
          </cell>
        </row>
        <row r="6720">
          <cell r="A6720">
            <v>45703</v>
          </cell>
          <cell r="G6720" t="str">
            <v>shuttle</v>
          </cell>
          <cell r="O6720">
            <v>5638.52</v>
          </cell>
        </row>
        <row r="6721">
          <cell r="A6721">
            <v>45703</v>
          </cell>
          <cell r="G6721" t="str">
            <v>shuttle</v>
          </cell>
          <cell r="O6721">
            <v>6212.93</v>
          </cell>
        </row>
        <row r="6722">
          <cell r="A6722">
            <v>45703</v>
          </cell>
          <cell r="G6722" t="str">
            <v>shuttle</v>
          </cell>
          <cell r="O6722">
            <v>6303.65</v>
          </cell>
        </row>
        <row r="6723">
          <cell r="A6723">
            <v>45703</v>
          </cell>
          <cell r="G6723" t="str">
            <v>shuttle</v>
          </cell>
          <cell r="O6723">
            <v>6364.57</v>
          </cell>
        </row>
        <row r="6724">
          <cell r="A6724">
            <v>45703</v>
          </cell>
          <cell r="G6724" t="str">
            <v>shuttle</v>
          </cell>
          <cell r="O6724">
            <v>6190.49</v>
          </cell>
        </row>
        <row r="6725">
          <cell r="A6725">
            <v>45703</v>
          </cell>
          <cell r="G6725" t="str">
            <v>shuttle</v>
          </cell>
          <cell r="O6725">
            <v>5874.8</v>
          </cell>
        </row>
        <row r="6726">
          <cell r="A6726">
            <v>45703</v>
          </cell>
          <cell r="G6726" t="str">
            <v>shuttle</v>
          </cell>
          <cell r="O6726">
            <v>5564</v>
          </cell>
        </row>
        <row r="6727">
          <cell r="A6727">
            <v>45703</v>
          </cell>
          <cell r="G6727" t="str">
            <v>shuttle</v>
          </cell>
          <cell r="O6727">
            <v>6643.36</v>
          </cell>
        </row>
        <row r="6728">
          <cell r="A6728">
            <v>45731</v>
          </cell>
          <cell r="G6728" t="str">
            <v>unit</v>
          </cell>
          <cell r="O6728">
            <v>5147.8599999999997</v>
          </cell>
        </row>
        <row r="6729">
          <cell r="A6729">
            <v>45731</v>
          </cell>
          <cell r="G6729" t="str">
            <v>unit</v>
          </cell>
          <cell r="O6729">
            <v>3891.8</v>
          </cell>
        </row>
        <row r="6730">
          <cell r="A6730">
            <v>45731</v>
          </cell>
          <cell r="G6730" t="str">
            <v>unit</v>
          </cell>
          <cell r="O6730">
            <v>7173</v>
          </cell>
        </row>
        <row r="6731">
          <cell r="A6731">
            <v>45731</v>
          </cell>
          <cell r="G6731" t="str">
            <v>unit</v>
          </cell>
          <cell r="O6731">
            <v>4700.8999999999996</v>
          </cell>
        </row>
        <row r="6732">
          <cell r="A6732">
            <v>45731</v>
          </cell>
          <cell r="G6732" t="str">
            <v>unit</v>
          </cell>
          <cell r="O6732">
            <v>7091.6</v>
          </cell>
        </row>
        <row r="6733">
          <cell r="A6733">
            <v>45731</v>
          </cell>
          <cell r="G6733" t="str">
            <v>unit</v>
          </cell>
          <cell r="O6733">
            <v>4977.25</v>
          </cell>
        </row>
        <row r="6734">
          <cell r="A6734">
            <v>45731</v>
          </cell>
          <cell r="G6734" t="str">
            <v>unit</v>
          </cell>
          <cell r="O6734">
            <v>6005.67</v>
          </cell>
        </row>
        <row r="6735">
          <cell r="A6735">
            <v>45731</v>
          </cell>
          <cell r="G6735" t="str">
            <v>unit</v>
          </cell>
          <cell r="O6735">
            <v>5696.86</v>
          </cell>
        </row>
        <row r="6736">
          <cell r="A6736">
            <v>45731</v>
          </cell>
          <cell r="G6736" t="str">
            <v>unit</v>
          </cell>
          <cell r="O6736">
            <v>8877</v>
          </cell>
        </row>
        <row r="6737">
          <cell r="A6737">
            <v>45731</v>
          </cell>
          <cell r="G6737" t="str">
            <v>unit</v>
          </cell>
          <cell r="O6737">
            <v>3685.03</v>
          </cell>
        </row>
        <row r="6738">
          <cell r="A6738">
            <v>45731</v>
          </cell>
          <cell r="G6738" t="str">
            <v>unit</v>
          </cell>
          <cell r="O6738">
            <v>6866</v>
          </cell>
        </row>
        <row r="6739">
          <cell r="A6739">
            <v>45731</v>
          </cell>
          <cell r="G6739" t="str">
            <v>unit</v>
          </cell>
          <cell r="O6739">
            <v>5790</v>
          </cell>
        </row>
        <row r="6740">
          <cell r="A6740">
            <v>45731</v>
          </cell>
          <cell r="G6740" t="str">
            <v>unit</v>
          </cell>
          <cell r="O6740">
            <v>4899.0600000000004</v>
          </cell>
        </row>
        <row r="6741">
          <cell r="A6741">
            <v>45731</v>
          </cell>
          <cell r="G6741" t="str">
            <v>unit</v>
          </cell>
          <cell r="O6741">
            <v>7150.13</v>
          </cell>
        </row>
        <row r="6742">
          <cell r="A6742">
            <v>45731</v>
          </cell>
          <cell r="G6742" t="str">
            <v>unit</v>
          </cell>
          <cell r="O6742">
            <v>3915.5884999999998</v>
          </cell>
        </row>
        <row r="6743">
          <cell r="A6743">
            <v>45731</v>
          </cell>
          <cell r="G6743" t="str">
            <v>unit</v>
          </cell>
          <cell r="O6743">
            <v>7324</v>
          </cell>
        </row>
        <row r="6744">
          <cell r="A6744">
            <v>45731</v>
          </cell>
          <cell r="G6744" t="str">
            <v>unit</v>
          </cell>
          <cell r="O6744">
            <v>8169</v>
          </cell>
        </row>
        <row r="6745">
          <cell r="A6745">
            <v>45731</v>
          </cell>
          <cell r="G6745" t="str">
            <v>unit</v>
          </cell>
          <cell r="O6745">
            <v>5921</v>
          </cell>
        </row>
        <row r="6746">
          <cell r="A6746">
            <v>45731</v>
          </cell>
          <cell r="G6746" t="str">
            <v>unit</v>
          </cell>
          <cell r="O6746">
            <v>5631.86</v>
          </cell>
        </row>
        <row r="6747">
          <cell r="A6747">
            <v>45731</v>
          </cell>
          <cell r="G6747" t="str">
            <v>shuttle</v>
          </cell>
          <cell r="O6747">
            <v>4431</v>
          </cell>
        </row>
        <row r="6748">
          <cell r="A6748">
            <v>45731</v>
          </cell>
          <cell r="G6748" t="str">
            <v>shuttle</v>
          </cell>
          <cell r="O6748">
            <v>4479.5</v>
          </cell>
        </row>
        <row r="6749">
          <cell r="A6749">
            <v>45731</v>
          </cell>
          <cell r="G6749" t="str">
            <v>shuttle</v>
          </cell>
          <cell r="O6749">
            <v>7413</v>
          </cell>
        </row>
        <row r="6750">
          <cell r="A6750">
            <v>45731</v>
          </cell>
          <cell r="G6750" t="str">
            <v>shuttle</v>
          </cell>
          <cell r="O6750">
            <v>6153</v>
          </cell>
        </row>
        <row r="6751">
          <cell r="A6751">
            <v>45731</v>
          </cell>
          <cell r="G6751" t="str">
            <v>shuttle</v>
          </cell>
          <cell r="O6751">
            <v>5601.9</v>
          </cell>
        </row>
        <row r="6752">
          <cell r="A6752">
            <v>45731</v>
          </cell>
          <cell r="G6752" t="str">
            <v>shuttle</v>
          </cell>
          <cell r="O6752">
            <v>6889.9</v>
          </cell>
        </row>
        <row r="6753">
          <cell r="A6753">
            <v>45731</v>
          </cell>
          <cell r="G6753" t="str">
            <v>shuttle</v>
          </cell>
          <cell r="O6753">
            <v>5695.1</v>
          </cell>
        </row>
        <row r="6754">
          <cell r="A6754">
            <v>45731</v>
          </cell>
          <cell r="G6754" t="str">
            <v>shuttle</v>
          </cell>
          <cell r="O6754">
            <v>5639.5</v>
          </cell>
        </row>
        <row r="6755">
          <cell r="A6755">
            <v>45731</v>
          </cell>
          <cell r="G6755" t="str">
            <v>shuttle</v>
          </cell>
          <cell r="O6755">
            <v>4936.8599999999997</v>
          </cell>
        </row>
        <row r="6756">
          <cell r="A6756">
            <v>45731</v>
          </cell>
          <cell r="G6756" t="str">
            <v>shuttle</v>
          </cell>
          <cell r="O6756">
            <v>4958.8</v>
          </cell>
        </row>
        <row r="6757">
          <cell r="A6757">
            <v>45731</v>
          </cell>
          <cell r="G6757" t="str">
            <v>shuttle</v>
          </cell>
          <cell r="O6757">
            <v>5368.97</v>
          </cell>
        </row>
        <row r="6758">
          <cell r="A6758">
            <v>45731</v>
          </cell>
          <cell r="G6758" t="str">
            <v>shuttle</v>
          </cell>
          <cell r="O6758">
            <v>5693.6</v>
          </cell>
        </row>
        <row r="6759">
          <cell r="A6759">
            <v>45731</v>
          </cell>
          <cell r="G6759" t="str">
            <v>shuttle</v>
          </cell>
          <cell r="O6759">
            <v>6269.9</v>
          </cell>
        </row>
        <row r="6760">
          <cell r="A6760">
            <v>45731</v>
          </cell>
          <cell r="G6760" t="str">
            <v>shuttle</v>
          </cell>
          <cell r="O6760">
            <v>6354.5</v>
          </cell>
        </row>
        <row r="6761">
          <cell r="A6761">
            <v>45731</v>
          </cell>
          <cell r="G6761" t="str">
            <v>shuttle</v>
          </cell>
          <cell r="O6761">
            <v>6420.1</v>
          </cell>
        </row>
        <row r="6762">
          <cell r="A6762">
            <v>45731</v>
          </cell>
          <cell r="G6762" t="str">
            <v>shuttle</v>
          </cell>
          <cell r="O6762">
            <v>6235.7</v>
          </cell>
        </row>
        <row r="6763">
          <cell r="A6763">
            <v>45731</v>
          </cell>
          <cell r="G6763" t="str">
            <v>shuttle</v>
          </cell>
          <cell r="O6763">
            <v>5909.6</v>
          </cell>
        </row>
        <row r="6764">
          <cell r="A6764">
            <v>45731</v>
          </cell>
          <cell r="G6764" t="str">
            <v>shuttle</v>
          </cell>
          <cell r="O6764">
            <v>5564</v>
          </cell>
        </row>
        <row r="6765">
          <cell r="A6765">
            <v>45731</v>
          </cell>
          <cell r="G6765" t="str">
            <v>shuttle</v>
          </cell>
          <cell r="O6765">
            <v>6692.47</v>
          </cell>
        </row>
      </sheetData>
      <sheetData sheetId="2"/>
      <sheetData sheetId="3"/>
      <sheetData sheetId="4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47B08B2-12D4-424B-BCFF-467C5ECBBE3E}" autoFormatId="16" applyNumberFormats="0" applyBorderFormats="0" applyFontFormats="0" applyPatternFormats="0" applyAlignmentFormats="0" applyWidthHeightFormats="0">
  <queryTableRefresh nextId="4">
    <queryTableFields count="3">
      <queryTableField id="1" name="Rank.Week Ending" tableColumnId="1"/>
      <queryTableField id="2" name="Shuttle" tableColumnId="2"/>
      <queryTableField id="3" name="Non-Shuttl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27D31F-431B-4AE9-9BAE-B33392416E2F}" name="Secondary" displayName="Secondary" ref="A1:C1439" tableType="queryTable" totalsRowShown="0">
  <autoFilter ref="A1:C1439" xr:uid="{AB27D31F-431B-4AE9-9BAE-B33392416E2F}"/>
  <tableColumns count="3">
    <tableColumn id="1" xr3:uid="{DA29297B-C832-4CE4-A4F7-2DC35D92901D}" uniqueName="1" name="Rank.Week Ending" queryTableFieldId="1" dataDxfId="0"/>
    <tableColumn id="2" xr3:uid="{57A2D59F-5472-4D39-B95F-2038852843C0}" uniqueName="2" name="Shuttle" queryTableFieldId="2"/>
    <tableColumn id="3" xr3:uid="{CA18294D-480D-4797-B851-7BD158052FD0}" uniqueName="3" name="Non-Shuttl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/>
  <dimension ref="A1:AG1189"/>
  <sheetViews>
    <sheetView defaultGridColor="0" colorId="22" zoomScale="130" zoomScaleNormal="130" workbookViewId="0">
      <pane xSplit="1" ySplit="7" topLeftCell="B1174" activePane="bottomRight" state="frozen"/>
      <selection pane="topRight" activeCell="B1" sqref="B1"/>
      <selection pane="bottomLeft" activeCell="A8" sqref="A8"/>
      <selection pane="bottomRight" activeCell="F1188" sqref="F1188"/>
    </sheetView>
  </sheetViews>
  <sheetFormatPr defaultColWidth="9.77734375" defaultRowHeight="15.75" x14ac:dyDescent="0.25"/>
  <cols>
    <col min="1" max="1" width="13.77734375" style="1" customWidth="1"/>
    <col min="2" max="2" width="7.21875" style="17" customWidth="1"/>
    <col min="3" max="3" width="8.33203125" style="2" customWidth="1"/>
    <col min="4" max="4" width="8.21875" style="2" customWidth="1"/>
    <col min="5" max="5" width="6.77734375" style="2" customWidth="1"/>
    <col min="6" max="6" width="7.77734375" style="17" customWidth="1"/>
    <col min="7" max="7" width="6.77734375" style="17" customWidth="1"/>
    <col min="8" max="8" width="5.109375" style="1" customWidth="1"/>
    <col min="9" max="9" width="9.77734375" style="1"/>
    <col min="10" max="13" width="7.77734375" style="1" customWidth="1"/>
    <col min="14" max="14" width="11.33203125" style="1" customWidth="1"/>
    <col min="15" max="15" width="7.77734375" style="1" customWidth="1"/>
    <col min="16" max="16" width="6.5546875" style="3" customWidth="1"/>
    <col min="17" max="19" width="5.77734375" style="4" customWidth="1"/>
    <col min="20" max="20" width="4.77734375" style="4" customWidth="1"/>
    <col min="21" max="21" width="5.77734375" style="4" customWidth="1"/>
    <col min="22" max="22" width="9.77734375" style="3"/>
    <col min="23" max="23" width="2.77734375" style="3" customWidth="1"/>
    <col min="24" max="24" width="9.77734375" style="3"/>
    <col min="25" max="25" width="10.109375" style="3" bestFit="1" customWidth="1"/>
    <col min="26" max="26" width="8.77734375" style="3" customWidth="1"/>
    <col min="27" max="16384" width="9.77734375" style="3"/>
  </cols>
  <sheetData>
    <row r="1" spans="1:26" s="14" customFormat="1" ht="15" customHeight="1" x14ac:dyDescent="0.25">
      <c r="A1" s="12" t="s">
        <v>0</v>
      </c>
      <c r="B1" s="16"/>
      <c r="C1" s="13"/>
      <c r="D1" s="13"/>
      <c r="E1" s="13"/>
      <c r="F1" s="16"/>
      <c r="G1" s="16"/>
      <c r="H1" s="12"/>
      <c r="I1" s="12"/>
      <c r="J1" s="12"/>
      <c r="K1" s="12"/>
      <c r="L1" s="12"/>
      <c r="M1" s="12"/>
      <c r="N1" s="12"/>
      <c r="O1" s="12"/>
      <c r="Q1" s="8"/>
      <c r="R1" s="8"/>
      <c r="S1" s="8"/>
      <c r="T1" s="8"/>
      <c r="U1" s="8"/>
    </row>
    <row r="2" spans="1:26" ht="15" customHeight="1" x14ac:dyDescent="0.25">
      <c r="A2" s="5" t="s">
        <v>1</v>
      </c>
    </row>
    <row r="3" spans="1:26" ht="15" customHeight="1" x14ac:dyDescent="0.25">
      <c r="A3" s="5" t="s">
        <v>2</v>
      </c>
    </row>
    <row r="4" spans="1:26" ht="15" customHeight="1" x14ac:dyDescent="0.25">
      <c r="A4" s="49">
        <f>(A1186)</f>
        <v>45735</v>
      </c>
      <c r="B4" s="58">
        <f t="shared" ref="B4:G4" si="0">J1186</f>
        <v>238.18791946308727</v>
      </c>
      <c r="C4" s="58">
        <f t="shared" si="0"/>
        <v>374.08441637844356</v>
      </c>
      <c r="D4" s="58">
        <f t="shared" si="0"/>
        <v>273.46599823756395</v>
      </c>
      <c r="E4" s="58">
        <f t="shared" si="0"/>
        <v>319.44444444444446</v>
      </c>
      <c r="F4" s="58">
        <f t="shared" si="0"/>
        <v>206.84257602862255</v>
      </c>
      <c r="G4" s="58">
        <f t="shared" si="0"/>
        <v>191.48936170212767</v>
      </c>
    </row>
    <row r="5" spans="1:26" s="29" customFormat="1" ht="15.6" customHeight="1" x14ac:dyDescent="0.25">
      <c r="A5" s="27"/>
      <c r="B5" s="7">
        <f t="shared" ref="B5:G5" si="1">(B1186-B1185)/(B1185)</f>
        <v>-9.2127303182579345E-3</v>
      </c>
      <c r="C5" s="7">
        <f t="shared" si="1"/>
        <v>1</v>
      </c>
      <c r="D5" s="7">
        <f t="shared" si="1"/>
        <v>-0.27381745502997989</v>
      </c>
      <c r="E5" s="7">
        <f t="shared" si="1"/>
        <v>-3.4662045060658577E-3</v>
      </c>
      <c r="F5" s="7">
        <f t="shared" si="1"/>
        <v>0</v>
      </c>
      <c r="G5" s="7">
        <f t="shared" si="1"/>
        <v>0</v>
      </c>
      <c r="H5" s="28"/>
      <c r="I5" s="28"/>
      <c r="J5" s="28"/>
      <c r="K5" s="28"/>
      <c r="L5" s="28"/>
      <c r="M5" s="28"/>
      <c r="N5" s="28"/>
      <c r="O5" s="28"/>
      <c r="Q5" s="30"/>
      <c r="R5" s="30"/>
      <c r="S5" s="30"/>
      <c r="T5" s="30"/>
      <c r="U5" s="30"/>
      <c r="Y5" s="85" t="s">
        <v>3</v>
      </c>
      <c r="Z5" s="86"/>
    </row>
    <row r="6" spans="1:26" x14ac:dyDescent="0.25">
      <c r="A6" s="1" t="s">
        <v>4</v>
      </c>
      <c r="B6" s="17" t="s">
        <v>5</v>
      </c>
      <c r="C6" s="17" t="s">
        <v>6</v>
      </c>
      <c r="D6" s="17" t="s">
        <v>6</v>
      </c>
      <c r="F6" s="17" t="s">
        <v>7</v>
      </c>
      <c r="J6" s="87" t="s">
        <v>8</v>
      </c>
      <c r="K6" s="87"/>
      <c r="L6" s="87"/>
      <c r="M6" s="87"/>
      <c r="N6" s="87"/>
      <c r="O6" s="87"/>
      <c r="Q6" s="8" t="s">
        <v>9</v>
      </c>
      <c r="Y6" s="86"/>
      <c r="Z6" s="86"/>
    </row>
    <row r="7" spans="1:26" x14ac:dyDescent="0.25">
      <c r="A7" s="1" t="s">
        <v>10</v>
      </c>
      <c r="B7" s="17" t="s">
        <v>11</v>
      </c>
      <c r="C7" s="2" t="s">
        <v>12</v>
      </c>
      <c r="D7" s="2" t="s">
        <v>13</v>
      </c>
      <c r="E7" s="2" t="s">
        <v>14</v>
      </c>
      <c r="F7" s="17" t="s">
        <v>15</v>
      </c>
      <c r="G7" s="17" t="s">
        <v>16</v>
      </c>
      <c r="J7" s="2" t="s">
        <v>17</v>
      </c>
      <c r="K7" s="2" t="s">
        <v>18</v>
      </c>
      <c r="L7" s="2" t="s">
        <v>19</v>
      </c>
      <c r="M7" s="2" t="s">
        <v>20</v>
      </c>
      <c r="N7" s="2" t="s">
        <v>21</v>
      </c>
      <c r="O7" s="2" t="s">
        <v>22</v>
      </c>
      <c r="Q7" s="4" t="s">
        <v>17</v>
      </c>
      <c r="R7" s="4" t="s">
        <v>23</v>
      </c>
      <c r="S7" s="4" t="s">
        <v>13</v>
      </c>
      <c r="T7" s="4" t="s">
        <v>20</v>
      </c>
      <c r="U7" s="4" t="s">
        <v>15</v>
      </c>
      <c r="V7" s="3" t="s">
        <v>16</v>
      </c>
      <c r="Y7" s="4" t="s">
        <v>23</v>
      </c>
      <c r="Z7" s="4" t="s">
        <v>13</v>
      </c>
    </row>
    <row r="8" spans="1:26" x14ac:dyDescent="0.25">
      <c r="A8" s="6">
        <v>37489</v>
      </c>
      <c r="B8" s="17">
        <v>1.333</v>
      </c>
      <c r="C8" s="18">
        <f>IFERROR(IF(ISBLANK(INDEX('Secondary Auction Data'!C:C, MATCH(Data!A8-IF(A8&lt;DATE(2003, 1,8), 4, 6), 'Secondary Auction Data'!A:A, 0))), "n/a", INDEX('Secondary Auction Data'!C:C, MATCH(Data!A8-IF(A8&lt;DATE(2003, 1,8), 4, 6), 'Secondary Auction Data'!A:A, 0))), "n/a")</f>
        <v>-21.5</v>
      </c>
      <c r="D8" s="18" t="str">
        <f>IFERROR(IF(ISBLANK(INDEX('Secondary Auction Data'!B:B, MATCH(Data!A8-IF(A8&lt;DATE(2003, 1,8), 4, 6), 'Secondary Auction Data'!A:A, 0))), "n/a", INDEX('Secondary Auction Data'!B:B, MATCH(Data!A8-IF(A8&lt;DATE(2003, 1,8), 4, 6), 'Secondary Auction Data'!A:A, 0))), "n/a")</f>
        <v>n/a</v>
      </c>
      <c r="E8" s="2">
        <v>128</v>
      </c>
      <c r="F8" s="17">
        <v>20.13</v>
      </c>
      <c r="G8" s="17">
        <v>11.05</v>
      </c>
      <c r="I8" s="9">
        <f>A8</f>
        <v>37489</v>
      </c>
      <c r="J8" s="10">
        <f t="shared" ref="J8:J71" si="2">(1+(B8-Q8)/Q8)*100</f>
        <v>89.463087248322154</v>
      </c>
      <c r="K8" s="10">
        <f t="shared" ref="K8:K71" si="3">(C8+Y8)/R8*100</f>
        <v>95.19223348641161</v>
      </c>
      <c r="L8" s="10">
        <f t="shared" ref="L8:L71" si="4">(D8+Z8)/S8*100</f>
        <v>100.26436310330315</v>
      </c>
      <c r="M8" s="10">
        <f t="shared" ref="M8:M39" si="5">(1+(E8-T8)/T8)*100</f>
        <v>71.111111111111114</v>
      </c>
      <c r="N8" s="10">
        <f t="shared" ref="N8:N39" si="6">(1+(F8-U8)/U8)*100</f>
        <v>90.026833631484791</v>
      </c>
      <c r="O8" s="10">
        <f t="shared" ref="O8:O39" si="7">(1+(G8-V8)/V8)*100</f>
        <v>78.368794326241144</v>
      </c>
      <c r="Q8" s="4">
        <v>1.49</v>
      </c>
      <c r="R8" s="4">
        <v>1815.8525733157076</v>
      </c>
      <c r="S8" s="4">
        <v>2338.2847000963566</v>
      </c>
      <c r="T8" s="4">
        <v>180</v>
      </c>
      <c r="U8" s="4">
        <v>22.36</v>
      </c>
      <c r="V8" s="4">
        <v>14.1</v>
      </c>
      <c r="W8" s="4"/>
      <c r="X8" s="6">
        <v>37489</v>
      </c>
      <c r="Y8" s="52">
        <v>1750.0506213597021</v>
      </c>
      <c r="Z8" s="52">
        <v>2344.4662620935942</v>
      </c>
    </row>
    <row r="9" spans="1:26" x14ac:dyDescent="0.25">
      <c r="A9" s="6">
        <v>37496</v>
      </c>
      <c r="B9" s="17">
        <v>1.37</v>
      </c>
      <c r="C9" s="18">
        <f>IFERROR(IF(ISBLANK(INDEX('Secondary Auction Data'!C:C, MATCH(Data!A9-IF(A9&lt;DATE(2003, 1,8), 4, 6), 'Secondary Auction Data'!A:A, 0))), "n/a", INDEX('Secondary Auction Data'!C:C, MATCH(Data!A9-IF(A9&lt;DATE(2003, 1,8), 4, 6), 'Secondary Auction Data'!A:A, 0))), "n/a")</f>
        <v>-11.5</v>
      </c>
      <c r="D9" s="18" t="str">
        <f>IFERROR(IF(ISBLANK(INDEX('Secondary Auction Data'!B:B, MATCH(Data!A9-IF(A9&lt;DATE(2003, 1,8), 4, 6), 'Secondary Auction Data'!A:A, 0))), "n/a", INDEX('Secondary Auction Data'!B:B, MATCH(Data!A9-IF(A9&lt;DATE(2003, 1,8), 4, 6), 'Secondary Auction Data'!A:A, 0))), "n/a")</f>
        <v>n/a</v>
      </c>
      <c r="E9" s="2">
        <v>128</v>
      </c>
      <c r="F9" s="17">
        <v>20.83</v>
      </c>
      <c r="G9" s="17">
        <v>11.03</v>
      </c>
      <c r="I9" s="9">
        <v>37496</v>
      </c>
      <c r="J9" s="10">
        <f t="shared" si="2"/>
        <v>91.946308724832221</v>
      </c>
      <c r="K9" s="10">
        <f t="shared" si="3"/>
        <v>95.742938986789341</v>
      </c>
      <c r="L9" s="10">
        <f t="shared" si="4"/>
        <v>100.26436310330315</v>
      </c>
      <c r="M9" s="10">
        <f t="shared" si="5"/>
        <v>71.111111111111114</v>
      </c>
      <c r="N9" s="10">
        <f t="shared" si="6"/>
        <v>93.157423971377455</v>
      </c>
      <c r="O9" s="10">
        <f t="shared" si="7"/>
        <v>78.226950354609926</v>
      </c>
      <c r="Q9" s="4">
        <v>1.49</v>
      </c>
      <c r="R9" s="4">
        <v>1815.8525733157076</v>
      </c>
      <c r="S9" s="4">
        <v>2338.2847000963566</v>
      </c>
      <c r="T9" s="4">
        <v>180</v>
      </c>
      <c r="U9" s="4">
        <v>22.36</v>
      </c>
      <c r="V9" s="4">
        <v>14.1</v>
      </c>
      <c r="W9" s="4"/>
      <c r="X9" s="6">
        <v>37496</v>
      </c>
      <c r="Y9" s="52">
        <v>1750.0506213597021</v>
      </c>
      <c r="Z9" s="52">
        <v>2344.4662620935942</v>
      </c>
    </row>
    <row r="10" spans="1:26" x14ac:dyDescent="0.25">
      <c r="A10" s="6">
        <v>37503</v>
      </c>
      <c r="B10" s="17">
        <v>1.3879999999999999</v>
      </c>
      <c r="C10" s="18">
        <f>IFERROR(IF(ISBLANK(INDEX('Secondary Auction Data'!C:C, MATCH(Data!A10-IF(A10&lt;DATE(2003, 1,8), 4, 6), 'Secondary Auction Data'!A:A, 0))), "n/a", INDEX('Secondary Auction Data'!C:C, MATCH(Data!A10-IF(A10&lt;DATE(2003, 1,8), 4, 6), 'Secondary Auction Data'!A:A, 0))), "n/a")</f>
        <v>-13</v>
      </c>
      <c r="D10" s="18" t="str">
        <f>IFERROR(IF(ISBLANK(INDEX('Secondary Auction Data'!B:B, MATCH(Data!A10-IF(A10&lt;DATE(2003, 1,8), 4, 6), 'Secondary Auction Data'!A:A, 0))), "n/a", INDEX('Secondary Auction Data'!B:B, MATCH(Data!A10-IF(A10&lt;DATE(2003, 1,8), 4, 6), 'Secondary Auction Data'!A:A, 0))), "n/a")</f>
        <v>n/a</v>
      </c>
      <c r="E10" s="2">
        <v>139</v>
      </c>
      <c r="F10" s="17">
        <v>22.06</v>
      </c>
      <c r="G10" s="17">
        <v>11.21</v>
      </c>
      <c r="I10" s="9">
        <v>37503</v>
      </c>
      <c r="J10" s="10">
        <f t="shared" si="2"/>
        <v>93.154362416107375</v>
      </c>
      <c r="K10" s="10">
        <f t="shared" si="3"/>
        <v>96.11202033321139</v>
      </c>
      <c r="L10" s="10">
        <f t="shared" si="4"/>
        <v>100.82617156219291</v>
      </c>
      <c r="M10" s="10">
        <f t="shared" si="5"/>
        <v>77.222222222222229</v>
      </c>
      <c r="N10" s="10">
        <f t="shared" si="6"/>
        <v>98.658318425760285</v>
      </c>
      <c r="O10" s="10">
        <f t="shared" si="7"/>
        <v>79.503546099290787</v>
      </c>
      <c r="Q10" s="4">
        <v>1.49</v>
      </c>
      <c r="R10" s="4">
        <v>1815.8525733157076</v>
      </c>
      <c r="S10" s="4">
        <v>2338.2847000963566</v>
      </c>
      <c r="T10" s="4">
        <v>180</v>
      </c>
      <c r="U10" s="4">
        <v>22.36</v>
      </c>
      <c r="V10" s="4">
        <v>14.1</v>
      </c>
      <c r="W10" s="4"/>
      <c r="X10" s="6">
        <v>37503</v>
      </c>
      <c r="Y10" s="52">
        <v>1758.2525944863351</v>
      </c>
      <c r="Z10" s="52">
        <v>2357.6029433316603</v>
      </c>
    </row>
    <row r="11" spans="1:26" x14ac:dyDescent="0.25">
      <c r="A11" s="6">
        <v>37510</v>
      </c>
      <c r="B11" s="17">
        <v>1.3959999999999999</v>
      </c>
      <c r="C11" s="18">
        <f>IFERROR(IF(ISBLANK(INDEX('Secondary Auction Data'!C:C, MATCH(Data!A11-IF(A11&lt;DATE(2003, 1,8), 4, 6), 'Secondary Auction Data'!A:A, 0))), "n/a", INDEX('Secondary Auction Data'!C:C, MATCH(Data!A11-IF(A11&lt;DATE(2003, 1,8), 4, 6), 'Secondary Auction Data'!A:A, 0))), "n/a")</f>
        <v>-15</v>
      </c>
      <c r="D11" s="18" t="str">
        <f>IFERROR(IF(ISBLANK(INDEX('Secondary Auction Data'!B:B, MATCH(Data!A11-IF(A11&lt;DATE(2003, 1,8), 4, 6), 'Secondary Auction Data'!A:A, 0))), "n/a", INDEX('Secondary Auction Data'!B:B, MATCH(Data!A11-IF(A11&lt;DATE(2003, 1,8), 4, 6), 'Secondary Auction Data'!A:A, 0))), "n/a")</f>
        <v>n/a</v>
      </c>
      <c r="E11" s="2">
        <v>145</v>
      </c>
      <c r="F11" s="17">
        <v>22.7</v>
      </c>
      <c r="G11" s="17">
        <v>12.16</v>
      </c>
      <c r="I11" s="9">
        <v>37510</v>
      </c>
      <c r="J11" s="10">
        <f t="shared" si="2"/>
        <v>93.691275167785221</v>
      </c>
      <c r="K11" s="10">
        <f t="shared" si="3"/>
        <v>96.001879233135838</v>
      </c>
      <c r="L11" s="10">
        <f t="shared" si="4"/>
        <v>100.82617156219291</v>
      </c>
      <c r="M11" s="10">
        <f t="shared" si="5"/>
        <v>80.555555555555557</v>
      </c>
      <c r="N11" s="10">
        <f t="shared" si="6"/>
        <v>101.52057245080502</v>
      </c>
      <c r="O11" s="10">
        <f t="shared" si="7"/>
        <v>86.241134751773046</v>
      </c>
      <c r="Q11" s="4">
        <v>1.49</v>
      </c>
      <c r="R11" s="4">
        <v>1815.8525733157076</v>
      </c>
      <c r="S11" s="4">
        <v>2338.2847000963566</v>
      </c>
      <c r="T11" s="4">
        <v>180</v>
      </c>
      <c r="U11" s="4">
        <v>22.36</v>
      </c>
      <c r="V11" s="4">
        <v>14.1</v>
      </c>
      <c r="W11" s="4"/>
      <c r="X11" s="6">
        <v>37510</v>
      </c>
      <c r="Y11" s="52">
        <v>1758.2525944863351</v>
      </c>
      <c r="Z11" s="52">
        <v>2357.6029433316603</v>
      </c>
    </row>
    <row r="12" spans="1:26" x14ac:dyDescent="0.25">
      <c r="A12" s="6">
        <v>37517</v>
      </c>
      <c r="B12" s="17">
        <v>1.4139999999999999</v>
      </c>
      <c r="C12" s="18">
        <f>IFERROR(IF(ISBLANK(INDEX('Secondary Auction Data'!C:C, MATCH(Data!A12-IF(A12&lt;DATE(2003, 1,8), 4, 6), 'Secondary Auction Data'!A:A, 0))), "n/a", INDEX('Secondary Auction Data'!C:C, MATCH(Data!A12-IF(A12&lt;DATE(2003, 1,8), 4, 6), 'Secondary Auction Data'!A:A, 0))), "n/a")</f>
        <v>14</v>
      </c>
      <c r="D12" s="18" t="str">
        <f>IFERROR(IF(ISBLANK(INDEX('Secondary Auction Data'!B:B, MATCH(Data!A12-IF(A12&lt;DATE(2003, 1,8), 4, 6), 'Secondary Auction Data'!A:A, 0))), "n/a", INDEX('Secondary Auction Data'!B:B, MATCH(Data!A12-IF(A12&lt;DATE(2003, 1,8), 4, 6), 'Secondary Auction Data'!A:A, 0))), "n/a")</f>
        <v>n/a</v>
      </c>
      <c r="E12" s="2">
        <v>150</v>
      </c>
      <c r="F12" s="17">
        <v>23.1</v>
      </c>
      <c r="G12" s="17">
        <v>12.51</v>
      </c>
      <c r="I12" s="9">
        <v>37517</v>
      </c>
      <c r="J12" s="10">
        <f t="shared" si="2"/>
        <v>94.89932885906039</v>
      </c>
      <c r="K12" s="10">
        <f t="shared" si="3"/>
        <v>97.598925184231234</v>
      </c>
      <c r="L12" s="10">
        <f t="shared" si="4"/>
        <v>100.82617156219291</v>
      </c>
      <c r="M12" s="10">
        <f t="shared" si="5"/>
        <v>83.333333333333343</v>
      </c>
      <c r="N12" s="10">
        <f t="shared" si="6"/>
        <v>103.30948121645798</v>
      </c>
      <c r="O12" s="10">
        <f t="shared" si="7"/>
        <v>88.723404255319153</v>
      </c>
      <c r="Q12" s="4">
        <v>1.49</v>
      </c>
      <c r="R12" s="4">
        <v>1815.8525733157076</v>
      </c>
      <c r="S12" s="4">
        <v>2338.2847000963566</v>
      </c>
      <c r="T12" s="4">
        <v>180</v>
      </c>
      <c r="U12" s="4">
        <v>22.36</v>
      </c>
      <c r="V12" s="4">
        <v>14.1</v>
      </c>
      <c r="W12" s="4"/>
      <c r="X12" s="6">
        <v>37517</v>
      </c>
      <c r="Y12" s="52">
        <v>1758.2525944863351</v>
      </c>
      <c r="Z12" s="52">
        <v>2357.6029433316603</v>
      </c>
    </row>
    <row r="13" spans="1:26" x14ac:dyDescent="0.25">
      <c r="A13" s="6">
        <v>37524</v>
      </c>
      <c r="B13" s="17">
        <v>1.417</v>
      </c>
      <c r="C13" s="18" t="str">
        <f>IFERROR(IF(ISBLANK(INDEX('Secondary Auction Data'!C:C, MATCH(Data!A13-IF(A13&lt;DATE(2003, 1,8), 4, 6), 'Secondary Auction Data'!A:A, 0))), "n/a", INDEX('Secondary Auction Data'!C:C, MATCH(Data!A13-IF(A13&lt;DATE(2003, 1,8), 4, 6), 'Secondary Auction Data'!A:A, 0))), "n/a")</f>
        <v>n/a</v>
      </c>
      <c r="D13" s="18" t="str">
        <f>IFERROR(IF(ISBLANK(INDEX('Secondary Auction Data'!B:B, MATCH(Data!A13-IF(A13&lt;DATE(2003, 1,8), 4, 6), 'Secondary Auction Data'!A:A, 0))), "n/a", INDEX('Secondary Auction Data'!B:B, MATCH(Data!A13-IF(A13&lt;DATE(2003, 1,8), 4, 6), 'Secondary Auction Data'!A:A, 0))), "n/a")</f>
        <v>n/a</v>
      </c>
      <c r="E13" s="2">
        <v>157</v>
      </c>
      <c r="F13" s="17">
        <v>24.5</v>
      </c>
      <c r="G13" s="17">
        <v>12.94</v>
      </c>
      <c r="I13" s="9">
        <v>37524</v>
      </c>
      <c r="J13" s="10">
        <f t="shared" si="2"/>
        <v>95.100671140939596</v>
      </c>
      <c r="K13" s="10">
        <f t="shared" si="3"/>
        <v>96.827937483702414</v>
      </c>
      <c r="L13" s="10">
        <f t="shared" si="4"/>
        <v>100.83147449248409</v>
      </c>
      <c r="M13" s="10">
        <f t="shared" si="5"/>
        <v>87.222222222222229</v>
      </c>
      <c r="N13" s="10">
        <f t="shared" si="6"/>
        <v>109.57066189624329</v>
      </c>
      <c r="O13" s="10">
        <f t="shared" si="7"/>
        <v>91.773049645390074</v>
      </c>
      <c r="Q13" s="4">
        <v>1.49</v>
      </c>
      <c r="R13" s="4">
        <v>1815.8525733157076</v>
      </c>
      <c r="S13" s="4">
        <v>2338.2847000963566</v>
      </c>
      <c r="T13" s="4">
        <v>180</v>
      </c>
      <c r="U13" s="4">
        <v>22.36</v>
      </c>
      <c r="V13" s="4">
        <v>14.1</v>
      </c>
      <c r="W13" s="4"/>
      <c r="X13" s="6">
        <v>37524</v>
      </c>
      <c r="Y13" s="52">
        <v>1758.2525944863351</v>
      </c>
      <c r="Z13" s="52">
        <v>2357.7269409393157</v>
      </c>
    </row>
    <row r="14" spans="1:26" x14ac:dyDescent="0.25">
      <c r="A14" s="6">
        <v>37531</v>
      </c>
      <c r="B14" s="17">
        <v>1.4379999999999999</v>
      </c>
      <c r="C14" s="18" t="str">
        <f>IFERROR(IF(ISBLANK(INDEX('Secondary Auction Data'!C:C, MATCH(Data!A14-IF(A14&lt;DATE(2003, 1,8), 4, 6), 'Secondary Auction Data'!A:A, 0))), "n/a", INDEX('Secondary Auction Data'!C:C, MATCH(Data!A14-IF(A14&lt;DATE(2003, 1,8), 4, 6), 'Secondary Auction Data'!A:A, 0))), "n/a")</f>
        <v>n/a</v>
      </c>
      <c r="D14" s="18" t="str">
        <f>IFERROR(IF(ISBLANK(INDEX('Secondary Auction Data'!B:B, MATCH(Data!A14-IF(A14&lt;DATE(2003, 1,8), 4, 6), 'Secondary Auction Data'!A:A, 0))), "n/a", INDEX('Secondary Auction Data'!B:B, MATCH(Data!A14-IF(A14&lt;DATE(2003, 1,8), 4, 6), 'Secondary Auction Data'!A:A, 0))), "n/a")</f>
        <v>n/a</v>
      </c>
      <c r="E14" s="2">
        <v>178</v>
      </c>
      <c r="F14" s="17">
        <v>24.62</v>
      </c>
      <c r="G14" s="17">
        <v>13.27</v>
      </c>
      <c r="I14" s="9">
        <v>37531</v>
      </c>
      <c r="J14" s="10">
        <f t="shared" si="2"/>
        <v>96.510067114093957</v>
      </c>
      <c r="K14" s="10">
        <f t="shared" si="3"/>
        <v>98.922758742926845</v>
      </c>
      <c r="L14" s="10">
        <f t="shared" si="4"/>
        <v>102.61640244122768</v>
      </c>
      <c r="M14" s="10">
        <f t="shared" si="5"/>
        <v>98.888888888888886</v>
      </c>
      <c r="N14" s="10">
        <f t="shared" si="6"/>
        <v>110.10733452593919</v>
      </c>
      <c r="O14" s="10">
        <f t="shared" si="7"/>
        <v>94.113475177304963</v>
      </c>
      <c r="Q14" s="4">
        <v>1.49</v>
      </c>
      <c r="R14" s="4">
        <v>1815.8525733157076</v>
      </c>
      <c r="S14" s="4">
        <v>2338.2847000963566</v>
      </c>
      <c r="T14" s="4">
        <v>180</v>
      </c>
      <c r="U14" s="4">
        <v>22.36</v>
      </c>
      <c r="V14" s="4">
        <v>14.1</v>
      </c>
      <c r="W14" s="4"/>
      <c r="X14" s="6">
        <v>37531</v>
      </c>
      <c r="Y14" s="52">
        <v>1796.2914602283261</v>
      </c>
      <c r="Z14" s="52">
        <v>2399.463638072531</v>
      </c>
    </row>
    <row r="15" spans="1:26" x14ac:dyDescent="0.25">
      <c r="A15" s="6">
        <v>37538</v>
      </c>
      <c r="B15" s="17">
        <v>1.46</v>
      </c>
      <c r="C15" s="18" t="str">
        <f>IFERROR(IF(ISBLANK(INDEX('Secondary Auction Data'!C:C, MATCH(Data!A15-IF(A15&lt;DATE(2003, 1,8), 4, 6), 'Secondary Auction Data'!A:A, 0))), "n/a", INDEX('Secondary Auction Data'!C:C, MATCH(Data!A15-IF(A15&lt;DATE(2003, 1,8), 4, 6), 'Secondary Auction Data'!A:A, 0))), "n/a")</f>
        <v>n/a</v>
      </c>
      <c r="D15" s="18" t="str">
        <f>IFERROR(IF(ISBLANK(INDEX('Secondary Auction Data'!B:B, MATCH(Data!A15-IF(A15&lt;DATE(2003, 1,8), 4, 6), 'Secondary Auction Data'!A:A, 0))), "n/a", INDEX('Secondary Auction Data'!B:B, MATCH(Data!A15-IF(A15&lt;DATE(2003, 1,8), 4, 6), 'Secondary Auction Data'!A:A, 0))), "n/a")</f>
        <v>n/a</v>
      </c>
      <c r="E15" s="2">
        <v>200</v>
      </c>
      <c r="F15" s="17">
        <v>24.12</v>
      </c>
      <c r="G15" s="17">
        <v>13.81</v>
      </c>
      <c r="I15" s="9">
        <v>37538</v>
      </c>
      <c r="J15" s="10">
        <f t="shared" si="2"/>
        <v>97.986577181208062</v>
      </c>
      <c r="K15" s="10">
        <f t="shared" si="3"/>
        <v>98.922758742926845</v>
      </c>
      <c r="L15" s="10">
        <f t="shared" si="4"/>
        <v>102.61640244122768</v>
      </c>
      <c r="M15" s="10">
        <f t="shared" si="5"/>
        <v>111.11111111111111</v>
      </c>
      <c r="N15" s="10">
        <f t="shared" si="6"/>
        <v>107.871198568873</v>
      </c>
      <c r="O15" s="10">
        <f t="shared" si="7"/>
        <v>97.943262411347519</v>
      </c>
      <c r="Q15" s="4">
        <v>1.49</v>
      </c>
      <c r="R15" s="4">
        <v>1815.8525733157076</v>
      </c>
      <c r="S15" s="4">
        <v>2338.2847000963566</v>
      </c>
      <c r="T15" s="4">
        <v>180</v>
      </c>
      <c r="U15" s="4">
        <v>22.36</v>
      </c>
      <c r="V15" s="4">
        <v>14.1</v>
      </c>
      <c r="W15" s="4"/>
      <c r="X15" s="6">
        <v>37538</v>
      </c>
      <c r="Y15" s="52">
        <v>1796.2914602283261</v>
      </c>
      <c r="Z15" s="52">
        <v>2399.463638072531</v>
      </c>
    </row>
    <row r="16" spans="1:26" x14ac:dyDescent="0.25">
      <c r="A16" s="6">
        <v>37545</v>
      </c>
      <c r="B16" s="17">
        <v>1.46</v>
      </c>
      <c r="C16" s="18">
        <f>IFERROR(IF(ISBLANK(INDEX('Secondary Auction Data'!C:C, MATCH(Data!A16-IF(A16&lt;DATE(2003, 1,8), 4, 6), 'Secondary Auction Data'!A:A, 0))), "n/a", INDEX('Secondary Auction Data'!C:C, MATCH(Data!A16-IF(A16&lt;DATE(2003, 1,8), 4, 6), 'Secondary Auction Data'!A:A, 0))), "n/a")</f>
        <v>0</v>
      </c>
      <c r="D16" s="18" t="str">
        <f>IFERROR(IF(ISBLANK(INDEX('Secondary Auction Data'!B:B, MATCH(Data!A16-IF(A16&lt;DATE(2003, 1,8), 4, 6), 'Secondary Auction Data'!A:A, 0))), "n/a", INDEX('Secondary Auction Data'!B:B, MATCH(Data!A16-IF(A16&lt;DATE(2003, 1,8), 4, 6), 'Secondary Auction Data'!A:A, 0))), "n/a")</f>
        <v>n/a</v>
      </c>
      <c r="E16" s="2">
        <v>206</v>
      </c>
      <c r="F16" s="17">
        <v>24.3</v>
      </c>
      <c r="G16" s="17">
        <v>13.3</v>
      </c>
      <c r="I16" s="9">
        <v>37545</v>
      </c>
      <c r="J16" s="10">
        <f t="shared" si="2"/>
        <v>97.986577181208062</v>
      </c>
      <c r="K16" s="10">
        <f t="shared" si="3"/>
        <v>98.922758742926845</v>
      </c>
      <c r="L16" s="10">
        <f t="shared" si="4"/>
        <v>102.61640244122768</v>
      </c>
      <c r="M16" s="10">
        <f t="shared" si="5"/>
        <v>114.44444444444444</v>
      </c>
      <c r="N16" s="10">
        <f t="shared" si="6"/>
        <v>108.67620751341683</v>
      </c>
      <c r="O16" s="10">
        <f t="shared" si="7"/>
        <v>94.326241134751783</v>
      </c>
      <c r="Q16" s="4">
        <v>1.49</v>
      </c>
      <c r="R16" s="4">
        <v>1815.8525733157076</v>
      </c>
      <c r="S16" s="4">
        <v>2338.2847000963566</v>
      </c>
      <c r="T16" s="4">
        <v>180</v>
      </c>
      <c r="U16" s="4">
        <v>22.36</v>
      </c>
      <c r="V16" s="4">
        <v>14.1</v>
      </c>
      <c r="W16" s="4"/>
      <c r="X16" s="6">
        <v>37545</v>
      </c>
      <c r="Y16" s="52">
        <v>1796.2914602283261</v>
      </c>
      <c r="Z16" s="52">
        <v>2399.463638072531</v>
      </c>
    </row>
    <row r="17" spans="1:26" x14ac:dyDescent="0.25">
      <c r="A17" s="6">
        <v>37552</v>
      </c>
      <c r="B17" s="17">
        <v>1.47</v>
      </c>
      <c r="C17" s="18">
        <f>IFERROR(IF(ISBLANK(INDEX('Secondary Auction Data'!C:C, MATCH(Data!A17-IF(A17&lt;DATE(2003, 1,8), 4, 6), 'Secondary Auction Data'!A:A, 0))), "n/a", INDEX('Secondary Auction Data'!C:C, MATCH(Data!A17-IF(A17&lt;DATE(2003, 1,8), 4, 6), 'Secondary Auction Data'!A:A, 0))), "n/a")</f>
        <v>0</v>
      </c>
      <c r="D17" s="18" t="str">
        <f>IFERROR(IF(ISBLANK(INDEX('Secondary Auction Data'!B:B, MATCH(Data!A17-IF(A17&lt;DATE(2003, 1,8), 4, 6), 'Secondary Auction Data'!A:A, 0))), "n/a", INDEX('Secondary Auction Data'!B:B, MATCH(Data!A17-IF(A17&lt;DATE(2003, 1,8), 4, 6), 'Secondary Auction Data'!A:A, 0))), "n/a")</f>
        <v>n/a</v>
      </c>
      <c r="E17" s="2">
        <v>209</v>
      </c>
      <c r="F17" s="17">
        <v>24.75</v>
      </c>
      <c r="G17" s="17">
        <v>13.59</v>
      </c>
      <c r="I17" s="9">
        <v>37552</v>
      </c>
      <c r="J17" s="10">
        <f t="shared" si="2"/>
        <v>98.65771812080537</v>
      </c>
      <c r="K17" s="10">
        <f t="shared" si="3"/>
        <v>98.922758742926845</v>
      </c>
      <c r="L17" s="10">
        <f t="shared" si="4"/>
        <v>102.61640244122768</v>
      </c>
      <c r="M17" s="10">
        <f t="shared" si="5"/>
        <v>116.11111111111111</v>
      </c>
      <c r="N17" s="10">
        <f t="shared" si="6"/>
        <v>110.68872987477639</v>
      </c>
      <c r="O17" s="10">
        <f t="shared" si="7"/>
        <v>96.38297872340425</v>
      </c>
      <c r="Q17" s="4">
        <v>1.49</v>
      </c>
      <c r="R17" s="4">
        <v>1815.8525733157076</v>
      </c>
      <c r="S17" s="4">
        <v>2338.2847000963566</v>
      </c>
      <c r="T17" s="4">
        <v>180</v>
      </c>
      <c r="U17" s="4">
        <v>22.36</v>
      </c>
      <c r="V17" s="4">
        <v>14.1</v>
      </c>
      <c r="W17" s="4"/>
      <c r="X17" s="6">
        <v>37552</v>
      </c>
      <c r="Y17" s="52">
        <v>1796.2914602283261</v>
      </c>
      <c r="Z17" s="52">
        <v>2399.463638072531</v>
      </c>
    </row>
    <row r="18" spans="1:26" x14ac:dyDescent="0.25">
      <c r="A18" s="6">
        <v>37559</v>
      </c>
      <c r="B18" s="17">
        <v>1.46</v>
      </c>
      <c r="C18" s="18">
        <f>IFERROR(IF(ISBLANK(INDEX('Secondary Auction Data'!C:C, MATCH(Data!A18-IF(A18&lt;DATE(2003, 1,8), 4, 6), 'Secondary Auction Data'!A:A, 0))), "n/a", INDEX('Secondary Auction Data'!C:C, MATCH(Data!A18-IF(A18&lt;DATE(2003, 1,8), 4, 6), 'Secondary Auction Data'!A:A, 0))), "n/a")</f>
        <v>16</v>
      </c>
      <c r="D18" s="18" t="str">
        <f>IFERROR(IF(ISBLANK(INDEX('Secondary Auction Data'!B:B, MATCH(Data!A18-IF(A18&lt;DATE(2003, 1,8), 4, 6), 'Secondary Auction Data'!A:A, 0))), "n/a", INDEX('Secondary Auction Data'!B:B, MATCH(Data!A18-IF(A18&lt;DATE(2003, 1,8), 4, 6), 'Secondary Auction Data'!A:A, 0))), "n/a")</f>
        <v>n/a</v>
      </c>
      <c r="E18" s="2">
        <v>209</v>
      </c>
      <c r="F18" s="17">
        <v>24.96</v>
      </c>
      <c r="G18" s="17">
        <v>13.97</v>
      </c>
      <c r="I18" s="9">
        <v>37559</v>
      </c>
      <c r="J18" s="10">
        <f t="shared" si="2"/>
        <v>97.986577181208062</v>
      </c>
      <c r="K18" s="10">
        <f t="shared" si="3"/>
        <v>99.784907271783126</v>
      </c>
      <c r="L18" s="10">
        <f t="shared" si="4"/>
        <v>102.61045878032324</v>
      </c>
      <c r="M18" s="10">
        <f t="shared" si="5"/>
        <v>116.11111111111111</v>
      </c>
      <c r="N18" s="10">
        <f t="shared" si="6"/>
        <v>111.62790697674419</v>
      </c>
      <c r="O18" s="10">
        <f t="shared" si="7"/>
        <v>99.078014184397162</v>
      </c>
      <c r="Q18" s="4">
        <v>1.49</v>
      </c>
      <c r="R18" s="4">
        <v>1815.8525733157076</v>
      </c>
      <c r="S18" s="4">
        <v>2338.2847000963566</v>
      </c>
      <c r="T18" s="4">
        <v>180</v>
      </c>
      <c r="U18" s="4">
        <v>22.36</v>
      </c>
      <c r="V18" s="4">
        <v>14.1</v>
      </c>
      <c r="W18" s="4"/>
      <c r="X18" s="6">
        <v>37559</v>
      </c>
      <c r="Y18" s="52">
        <v>1795.9468064753667</v>
      </c>
      <c r="Z18" s="52">
        <v>2399.3246583589771</v>
      </c>
    </row>
    <row r="19" spans="1:26" x14ac:dyDescent="0.25">
      <c r="A19" s="6">
        <v>37566</v>
      </c>
      <c r="B19" s="17">
        <v>1.44</v>
      </c>
      <c r="C19" s="18">
        <f>IFERROR(IF(ISBLANK(INDEX('Secondary Auction Data'!C:C, MATCH(Data!A19-IF(A19&lt;DATE(2003, 1,8), 4, 6), 'Secondary Auction Data'!A:A, 0))), "n/a", INDEX('Secondary Auction Data'!C:C, MATCH(Data!A19-IF(A19&lt;DATE(2003, 1,8), 4, 6), 'Secondary Auction Data'!A:A, 0))), "n/a")</f>
        <v>19</v>
      </c>
      <c r="D19" s="18" t="str">
        <f>IFERROR(IF(ISBLANK(INDEX('Secondary Auction Data'!B:B, MATCH(Data!A19-IF(A19&lt;DATE(2003, 1,8), 4, 6), 'Secondary Auction Data'!A:A, 0))), "n/a", INDEX('Secondary Auction Data'!B:B, MATCH(Data!A19-IF(A19&lt;DATE(2003, 1,8), 4, 6), 'Secondary Auction Data'!A:A, 0))), "n/a")</f>
        <v>n/a</v>
      </c>
      <c r="E19" s="2">
        <v>217</v>
      </c>
      <c r="F19" s="17">
        <v>25.1</v>
      </c>
      <c r="G19" s="17">
        <v>14.42</v>
      </c>
      <c r="I19" s="9">
        <v>37566</v>
      </c>
      <c r="J19" s="10">
        <f t="shared" si="2"/>
        <v>96.644295302013418</v>
      </c>
      <c r="K19" s="10">
        <f t="shared" si="3"/>
        <v>99.485531318453667</v>
      </c>
      <c r="L19" s="10">
        <f t="shared" si="4"/>
        <v>104.52166405531604</v>
      </c>
      <c r="M19" s="10">
        <f t="shared" si="5"/>
        <v>120.55555555555554</v>
      </c>
      <c r="N19" s="10">
        <f t="shared" si="6"/>
        <v>112.25402504472272</v>
      </c>
      <c r="O19" s="10">
        <f t="shared" si="7"/>
        <v>102.26950354609929</v>
      </c>
      <c r="Q19" s="4">
        <v>1.49</v>
      </c>
      <c r="R19" s="4">
        <v>1815.8525733157076</v>
      </c>
      <c r="S19" s="4">
        <v>2338.2847000963566</v>
      </c>
      <c r="T19" s="4">
        <v>180</v>
      </c>
      <c r="U19" s="4">
        <v>22.36</v>
      </c>
      <c r="V19" s="4">
        <v>14.1</v>
      </c>
      <c r="W19" s="4"/>
      <c r="X19" s="6">
        <v>37566</v>
      </c>
      <c r="Y19" s="52">
        <v>1787.510580522945</v>
      </c>
      <c r="Z19" s="52">
        <v>2444.0140788915683</v>
      </c>
    </row>
    <row r="20" spans="1:26" x14ac:dyDescent="0.25">
      <c r="A20" s="6">
        <v>37573</v>
      </c>
      <c r="B20" s="17">
        <v>1.43</v>
      </c>
      <c r="C20" s="18">
        <f>IFERROR(IF(ISBLANK(INDEX('Secondary Auction Data'!C:C, MATCH(Data!A20-IF(A20&lt;DATE(2003, 1,8), 4, 6), 'Secondary Auction Data'!A:A, 0))), "n/a", INDEX('Secondary Auction Data'!C:C, MATCH(Data!A20-IF(A20&lt;DATE(2003, 1,8), 4, 6), 'Secondary Auction Data'!A:A, 0))), "n/a")</f>
        <v>8</v>
      </c>
      <c r="D20" s="18" t="str">
        <f>IFERROR(IF(ISBLANK(INDEX('Secondary Auction Data'!B:B, MATCH(Data!A20-IF(A20&lt;DATE(2003, 1,8), 4, 6), 'Secondary Auction Data'!A:A, 0))), "n/a", INDEX('Secondary Auction Data'!B:B, MATCH(Data!A20-IF(A20&lt;DATE(2003, 1,8), 4, 6), 'Secondary Auction Data'!A:A, 0))), "n/a")</f>
        <v>n/a</v>
      </c>
      <c r="E20" s="2">
        <v>223</v>
      </c>
      <c r="F20" s="17">
        <v>24.81</v>
      </c>
      <c r="G20" s="17">
        <v>14.8</v>
      </c>
      <c r="I20" s="9">
        <v>37573</v>
      </c>
      <c r="J20" s="10">
        <f t="shared" si="2"/>
        <v>95.973154362416096</v>
      </c>
      <c r="K20" s="10">
        <f t="shared" si="3"/>
        <v>98.879755268038167</v>
      </c>
      <c r="L20" s="10">
        <f t="shared" si="4"/>
        <v>104.52166405531604</v>
      </c>
      <c r="M20" s="10">
        <f t="shared" si="5"/>
        <v>123.88888888888889</v>
      </c>
      <c r="N20" s="10">
        <f t="shared" si="6"/>
        <v>110.95706618962433</v>
      </c>
      <c r="O20" s="10">
        <f t="shared" si="7"/>
        <v>104.96453900709221</v>
      </c>
      <c r="Q20" s="4">
        <v>1.49</v>
      </c>
      <c r="R20" s="4">
        <v>1815.8525733157076</v>
      </c>
      <c r="S20" s="4">
        <v>2338.2847000963566</v>
      </c>
      <c r="T20" s="4">
        <v>180</v>
      </c>
      <c r="U20" s="4">
        <v>22.36</v>
      </c>
      <c r="V20" s="4">
        <v>14.1</v>
      </c>
      <c r="W20" s="4"/>
      <c r="X20" s="6">
        <v>37573</v>
      </c>
      <c r="Y20" s="52">
        <v>1787.510580522945</v>
      </c>
      <c r="Z20" s="52">
        <v>2444.0140788915683</v>
      </c>
    </row>
    <row r="21" spans="1:26" x14ac:dyDescent="0.25">
      <c r="A21" s="6">
        <v>37580</v>
      </c>
      <c r="B21" s="17">
        <v>1.41</v>
      </c>
      <c r="C21" s="18">
        <f>IFERROR(IF(ISBLANK(INDEX('Secondary Auction Data'!C:C, MATCH(Data!A21-IF(A21&lt;DATE(2003, 1,8), 4, 6), 'Secondary Auction Data'!A:A, 0))), "n/a", INDEX('Secondary Auction Data'!C:C, MATCH(Data!A21-IF(A21&lt;DATE(2003, 1,8), 4, 6), 'Secondary Auction Data'!A:A, 0))), "n/a")</f>
        <v>14.5</v>
      </c>
      <c r="D21" s="18" t="str">
        <f>IFERROR(IF(ISBLANK(INDEX('Secondary Auction Data'!B:B, MATCH(Data!A21-IF(A21&lt;DATE(2003, 1,8), 4, 6), 'Secondary Auction Data'!A:A, 0))), "n/a", INDEX('Secondary Auction Data'!B:B, MATCH(Data!A21-IF(A21&lt;DATE(2003, 1,8), 4, 6), 'Secondary Auction Data'!A:A, 0))), "n/a")</f>
        <v>n/a</v>
      </c>
      <c r="E21" s="2">
        <v>214</v>
      </c>
      <c r="F21" s="17">
        <v>24.31</v>
      </c>
      <c r="G21" s="17">
        <v>15.33</v>
      </c>
      <c r="I21" s="9">
        <v>37580</v>
      </c>
      <c r="J21" s="10">
        <f t="shared" si="2"/>
        <v>94.630872483221466</v>
      </c>
      <c r="K21" s="10">
        <f t="shared" si="3"/>
        <v>99.237713843283686</v>
      </c>
      <c r="L21" s="10">
        <f t="shared" si="4"/>
        <v>104.52166405531604</v>
      </c>
      <c r="M21" s="10">
        <f t="shared" si="5"/>
        <v>118.88888888888889</v>
      </c>
      <c r="N21" s="10">
        <f t="shared" si="6"/>
        <v>108.72093023255813</v>
      </c>
      <c r="O21" s="10">
        <f t="shared" si="7"/>
        <v>108.72340425531914</v>
      </c>
      <c r="Q21" s="4">
        <v>1.49</v>
      </c>
      <c r="R21" s="4">
        <v>1815.8525733157076</v>
      </c>
      <c r="S21" s="4">
        <v>2338.2847000963566</v>
      </c>
      <c r="T21" s="4">
        <v>180</v>
      </c>
      <c r="U21" s="4">
        <v>22.36</v>
      </c>
      <c r="V21" s="4">
        <v>14.1</v>
      </c>
      <c r="W21" s="4"/>
      <c r="X21" s="6">
        <v>37580</v>
      </c>
      <c r="Y21" s="52">
        <v>1787.510580522945</v>
      </c>
      <c r="Z21" s="52">
        <v>2444.0140788915683</v>
      </c>
    </row>
    <row r="22" spans="1:26" x14ac:dyDescent="0.25">
      <c r="A22" s="6">
        <v>37587</v>
      </c>
      <c r="B22" s="17">
        <v>1.41</v>
      </c>
      <c r="C22" s="18">
        <f>IFERROR(IF(ISBLANK(INDEX('Secondary Auction Data'!C:C, MATCH(Data!A22-IF(A22&lt;DATE(2003, 1,8), 4, 6), 'Secondary Auction Data'!A:A, 0))), "n/a", INDEX('Secondary Auction Data'!C:C, MATCH(Data!A22-IF(A22&lt;DATE(2003, 1,8), 4, 6), 'Secondary Auction Data'!A:A, 0))), "n/a")</f>
        <v>24</v>
      </c>
      <c r="D22" s="18" t="str">
        <f>IFERROR(IF(ISBLANK(INDEX('Secondary Auction Data'!B:B, MATCH(Data!A22-IF(A22&lt;DATE(2003, 1,8), 4, 6), 'Secondary Auction Data'!A:A, 0))), "n/a", INDEX('Secondary Auction Data'!B:B, MATCH(Data!A22-IF(A22&lt;DATE(2003, 1,8), 4, 6), 'Secondary Auction Data'!A:A, 0))), "n/a")</f>
        <v>n/a</v>
      </c>
      <c r="E22" s="2">
        <v>241</v>
      </c>
      <c r="F22" s="17">
        <v>24.5</v>
      </c>
      <c r="G22" s="17">
        <v>16.010000000000002</v>
      </c>
      <c r="I22" s="9">
        <v>37587</v>
      </c>
      <c r="J22" s="10">
        <f t="shared" si="2"/>
        <v>94.630872483221466</v>
      </c>
      <c r="K22" s="10">
        <f t="shared" si="3"/>
        <v>99.752632056373187</v>
      </c>
      <c r="L22" s="10">
        <f t="shared" si="4"/>
        <v>104.53200728352741</v>
      </c>
      <c r="M22" s="10">
        <f t="shared" si="5"/>
        <v>133.88888888888891</v>
      </c>
      <c r="N22" s="10">
        <f t="shared" si="6"/>
        <v>109.57066189624329</v>
      </c>
      <c r="O22" s="10">
        <f t="shared" si="7"/>
        <v>113.54609929078015</v>
      </c>
      <c r="Q22" s="4">
        <v>1.49</v>
      </c>
      <c r="R22" s="4">
        <v>1815.8525733157076</v>
      </c>
      <c r="S22" s="4">
        <v>2338.2847000963566</v>
      </c>
      <c r="T22" s="4">
        <v>180</v>
      </c>
      <c r="U22" s="4">
        <v>22.36</v>
      </c>
      <c r="V22" s="4">
        <v>14.1</v>
      </c>
      <c r="W22" s="4"/>
      <c r="X22" s="6">
        <v>37587</v>
      </c>
      <c r="Y22" s="52">
        <v>1787.3607361458019</v>
      </c>
      <c r="Z22" s="52">
        <v>2444.2559330143304</v>
      </c>
    </row>
    <row r="23" spans="1:26" x14ac:dyDescent="0.25">
      <c r="A23" s="6">
        <v>37594</v>
      </c>
      <c r="B23" s="17">
        <v>1.41</v>
      </c>
      <c r="C23" s="18">
        <f>IFERROR(IF(ISBLANK(INDEX('Secondary Auction Data'!C:C, MATCH(Data!A23-IF(A23&lt;DATE(2003, 1,8), 4, 6), 'Secondary Auction Data'!A:A, 0))), "n/a", INDEX('Secondary Auction Data'!C:C, MATCH(Data!A23-IF(A23&lt;DATE(2003, 1,8), 4, 6), 'Secondary Auction Data'!A:A, 0))), "n/a")</f>
        <v>62</v>
      </c>
      <c r="D23" s="18" t="str">
        <f>IFERROR(IF(ISBLANK(INDEX('Secondary Auction Data'!B:B, MATCH(Data!A23-IF(A23&lt;DATE(2003, 1,8), 4, 6), 'Secondary Auction Data'!A:A, 0))), "n/a", INDEX('Secondary Auction Data'!B:B, MATCH(Data!A23-IF(A23&lt;DATE(2003, 1,8), 4, 6), 'Secondary Auction Data'!A:A, 0))), "n/a")</f>
        <v>n/a</v>
      </c>
      <c r="E23" s="2">
        <v>216</v>
      </c>
      <c r="F23" s="17">
        <v>24.89</v>
      </c>
      <c r="G23" s="17">
        <v>17.09</v>
      </c>
      <c r="I23" s="9">
        <v>37594</v>
      </c>
      <c r="J23" s="10">
        <f t="shared" si="2"/>
        <v>94.630872483221466</v>
      </c>
      <c r="K23" s="10">
        <f t="shared" si="3"/>
        <v>100.16833360184609</v>
      </c>
      <c r="L23" s="10">
        <f t="shared" si="4"/>
        <v>101.55625479199324</v>
      </c>
      <c r="M23" s="10">
        <f t="shared" si="5"/>
        <v>120</v>
      </c>
      <c r="N23" s="10">
        <f t="shared" si="6"/>
        <v>111.31484794275492</v>
      </c>
      <c r="O23" s="10">
        <f t="shared" si="7"/>
        <v>121.20567375886525</v>
      </c>
      <c r="Q23" s="4">
        <v>1.49</v>
      </c>
      <c r="R23" s="4">
        <v>1815.8525733157076</v>
      </c>
      <c r="S23" s="4">
        <v>2338.2847000963566</v>
      </c>
      <c r="T23" s="4">
        <v>180</v>
      </c>
      <c r="U23" s="4">
        <v>22.36</v>
      </c>
      <c r="V23" s="4">
        <v>14.1</v>
      </c>
      <c r="W23" s="4"/>
      <c r="X23" s="6">
        <v>37594</v>
      </c>
      <c r="Y23" s="52">
        <v>1756.9092633565849</v>
      </c>
      <c r="Z23" s="52">
        <v>2374.6743677920508</v>
      </c>
    </row>
    <row r="24" spans="1:26" x14ac:dyDescent="0.25">
      <c r="A24" s="6">
        <v>37601</v>
      </c>
      <c r="B24" s="17">
        <v>1.41</v>
      </c>
      <c r="C24" s="18">
        <f>IFERROR(IF(ISBLANK(INDEX('Secondary Auction Data'!C:C, MATCH(Data!A24-IF(A24&lt;DATE(2003, 1,8), 4, 6), 'Secondary Auction Data'!A:A, 0))), "n/a", INDEX('Secondary Auction Data'!C:C, MATCH(Data!A24-IF(A24&lt;DATE(2003, 1,8), 4, 6), 'Secondary Auction Data'!A:A, 0))), "n/a")</f>
        <v>21</v>
      </c>
      <c r="D24" s="18" t="str">
        <f>IFERROR(IF(ISBLANK(INDEX('Secondary Auction Data'!B:B, MATCH(Data!A24-IF(A24&lt;DATE(2003, 1,8), 4, 6), 'Secondary Auction Data'!A:A, 0))), "n/a", INDEX('Secondary Auction Data'!B:B, MATCH(Data!A24-IF(A24&lt;DATE(2003, 1,8), 4, 6), 'Secondary Auction Data'!A:A, 0))), "n/a")</f>
        <v>n/a</v>
      </c>
      <c r="E24" s="2">
        <v>228</v>
      </c>
      <c r="F24" s="17">
        <v>24.91</v>
      </c>
      <c r="G24" s="17">
        <v>18.100000000000001</v>
      </c>
      <c r="I24" s="9">
        <v>37601</v>
      </c>
      <c r="J24" s="10">
        <f t="shared" si="2"/>
        <v>94.630872483221466</v>
      </c>
      <c r="K24" s="10">
        <f t="shared" si="3"/>
        <v>97.910441050297436</v>
      </c>
      <c r="L24" s="10">
        <f t="shared" si="4"/>
        <v>101.55625479199324</v>
      </c>
      <c r="M24" s="10">
        <f t="shared" si="5"/>
        <v>126.66666666666666</v>
      </c>
      <c r="N24" s="10">
        <f t="shared" si="6"/>
        <v>111.40429338103756</v>
      </c>
      <c r="O24" s="10">
        <f t="shared" si="7"/>
        <v>128.36879432624116</v>
      </c>
      <c r="Q24" s="4">
        <v>1.49</v>
      </c>
      <c r="R24" s="4">
        <v>1815.8525733157076</v>
      </c>
      <c r="S24" s="4">
        <v>2338.2847000963566</v>
      </c>
      <c r="T24" s="4">
        <v>180</v>
      </c>
      <c r="U24" s="4">
        <v>22.36</v>
      </c>
      <c r="V24" s="4">
        <v>14.1</v>
      </c>
      <c r="W24" s="4"/>
      <c r="X24" s="6">
        <v>37601</v>
      </c>
      <c r="Y24" s="52">
        <v>1756.9092633565849</v>
      </c>
      <c r="Z24" s="52">
        <v>2374.6743677920508</v>
      </c>
    </row>
    <row r="25" spans="1:26" x14ac:dyDescent="0.25">
      <c r="A25" s="6">
        <v>37608</v>
      </c>
      <c r="B25" s="17">
        <v>1.4</v>
      </c>
      <c r="C25" s="18">
        <f>IFERROR(IF(ISBLANK(INDEX('Secondary Auction Data'!C:C, MATCH(Data!A25-IF(A25&lt;DATE(2003, 1,8), 4, 6), 'Secondary Auction Data'!A:A, 0))), "n/a", INDEX('Secondary Auction Data'!C:C, MATCH(Data!A25-IF(A25&lt;DATE(2003, 1,8), 4, 6), 'Secondary Auction Data'!A:A, 0))), "n/a")</f>
        <v>2.5</v>
      </c>
      <c r="D25" s="18" t="str">
        <f>IFERROR(IF(ISBLANK(INDEX('Secondary Auction Data'!B:B, MATCH(Data!A25-IF(A25&lt;DATE(2003, 1,8), 4, 6), 'Secondary Auction Data'!A:A, 0))), "n/a", INDEX('Secondary Auction Data'!B:B, MATCH(Data!A25-IF(A25&lt;DATE(2003, 1,8), 4, 6), 'Secondary Auction Data'!A:A, 0))), "n/a")</f>
        <v>n/a</v>
      </c>
      <c r="E25" s="11">
        <v>174</v>
      </c>
      <c r="F25" s="17">
        <v>25.17</v>
      </c>
      <c r="G25" s="17">
        <v>18.850000000000001</v>
      </c>
      <c r="I25" s="9">
        <v>37608</v>
      </c>
      <c r="J25" s="10">
        <f t="shared" si="2"/>
        <v>93.959731543624159</v>
      </c>
      <c r="K25" s="10">
        <f t="shared" si="3"/>
        <v>96.891635874598663</v>
      </c>
      <c r="L25" s="10">
        <f t="shared" si="4"/>
        <v>101.55625479199324</v>
      </c>
      <c r="M25" s="10">
        <f t="shared" si="5"/>
        <v>96.666666666666671</v>
      </c>
      <c r="N25" s="10">
        <f t="shared" si="6"/>
        <v>112.56708407871199</v>
      </c>
      <c r="O25" s="10">
        <f t="shared" si="7"/>
        <v>133.68794326241135</v>
      </c>
      <c r="Q25" s="4">
        <v>1.49</v>
      </c>
      <c r="R25" s="4">
        <v>1815.8525733157076</v>
      </c>
      <c r="S25" s="4">
        <v>2338.2847000963566</v>
      </c>
      <c r="T25" s="4">
        <v>180</v>
      </c>
      <c r="U25" s="4">
        <v>22.36</v>
      </c>
      <c r="V25" s="4">
        <v>14.1</v>
      </c>
      <c r="W25" s="4"/>
      <c r="X25" s="6">
        <v>37608</v>
      </c>
      <c r="Y25" s="52">
        <v>1756.9092633565849</v>
      </c>
      <c r="Z25" s="52">
        <v>2374.6743677920508</v>
      </c>
    </row>
    <row r="26" spans="1:26" x14ac:dyDescent="0.25">
      <c r="A26" s="6">
        <v>37615</v>
      </c>
      <c r="B26" s="17">
        <v>1.44</v>
      </c>
      <c r="C26" s="18">
        <f>IFERROR(IF(ISBLANK(INDEX('Secondary Auction Data'!C:C, MATCH(Data!A26-IF(A26&lt;DATE(2003, 1,8), 4, 6), 'Secondary Auction Data'!A:A, 0))), "n/a", INDEX('Secondary Auction Data'!C:C, MATCH(Data!A26-IF(A26&lt;DATE(2003, 1,8), 4, 6), 'Secondary Auction Data'!A:A, 0))), "n/a")</f>
        <v>28</v>
      </c>
      <c r="D26" s="18" t="str">
        <f>IFERROR(IF(ISBLANK(INDEX('Secondary Auction Data'!B:B, MATCH(Data!A26-IF(A26&lt;DATE(2003, 1,8), 4, 6), 'Secondary Auction Data'!A:A, 0))), "n/a", INDEX('Secondary Auction Data'!B:B, MATCH(Data!A26-IF(A26&lt;DATE(2003, 1,8), 4, 6), 'Secondary Auction Data'!A:A, 0))), "n/a")</f>
        <v>n/a</v>
      </c>
      <c r="E26" s="2">
        <v>166</v>
      </c>
      <c r="F26" s="17">
        <v>25.55</v>
      </c>
      <c r="G26" s="17">
        <v>19.43</v>
      </c>
      <c r="I26" s="9">
        <v>37615</v>
      </c>
      <c r="J26" s="10">
        <f t="shared" si="2"/>
        <v>96.644295302013418</v>
      </c>
      <c r="K26" s="10">
        <f t="shared" si="3"/>
        <v>98.297010944308809</v>
      </c>
      <c r="L26" s="10">
        <f t="shared" si="4"/>
        <v>101.55193650282057</v>
      </c>
      <c r="M26" s="10">
        <f t="shared" si="5"/>
        <v>92.222222222222229</v>
      </c>
      <c r="N26" s="10">
        <f t="shared" si="6"/>
        <v>114.26654740608231</v>
      </c>
      <c r="O26" s="10">
        <f t="shared" si="7"/>
        <v>137.80141843971631</v>
      </c>
      <c r="Q26" s="4">
        <v>1.49</v>
      </c>
      <c r="R26" s="4">
        <v>1815.8525733157076</v>
      </c>
      <c r="S26" s="4">
        <v>2338.2847000963566</v>
      </c>
      <c r="T26" s="4">
        <v>180</v>
      </c>
      <c r="U26" s="4">
        <v>22.36</v>
      </c>
      <c r="V26" s="4">
        <v>14.1</v>
      </c>
      <c r="W26" s="4"/>
      <c r="X26" s="6">
        <v>37615</v>
      </c>
      <c r="Y26" s="52">
        <v>1756.9288027246541</v>
      </c>
      <c r="Z26" s="52">
        <v>2374.5733938970207</v>
      </c>
    </row>
    <row r="27" spans="1:26" x14ac:dyDescent="0.25">
      <c r="A27" s="6">
        <v>37622</v>
      </c>
      <c r="B27" s="17">
        <v>1.49</v>
      </c>
      <c r="C27" s="18">
        <f>IFERROR(IF(ISBLANK(INDEX('Secondary Auction Data'!C:C, MATCH(Data!A27-IF(A27&lt;DATE(2003, 1,8), 4, 6), 'Secondary Auction Data'!A:A, 0))), "n/a", INDEX('Secondary Auction Data'!C:C, MATCH(Data!A27-IF(A27&lt;DATE(2003, 1,8), 4, 6), 'Secondary Auction Data'!A:A, 0))), "n/a")</f>
        <v>17.5</v>
      </c>
      <c r="D27" s="18" t="str">
        <f>IFERROR(IF(ISBLANK(INDEX('Secondary Auction Data'!B:B, MATCH(Data!A27-IF(A27&lt;DATE(2003, 1,8), 4, 6), 'Secondary Auction Data'!A:A, 0))), "n/a", INDEX('Secondary Auction Data'!B:B, MATCH(Data!A27-IF(A27&lt;DATE(2003, 1,8), 4, 6), 'Secondary Auction Data'!A:A, 0))), "n/a")</f>
        <v>n/a</v>
      </c>
      <c r="E27" s="2">
        <v>160</v>
      </c>
      <c r="F27" s="17">
        <v>25.55</v>
      </c>
      <c r="G27" s="17">
        <v>19.47</v>
      </c>
      <c r="I27" s="9">
        <v>37622</v>
      </c>
      <c r="J27" s="10">
        <f t="shared" si="2"/>
        <v>100</v>
      </c>
      <c r="K27" s="10">
        <f t="shared" si="3"/>
        <v>96.988955530655517</v>
      </c>
      <c r="L27" s="10">
        <f t="shared" si="4"/>
        <v>99.28909562512473</v>
      </c>
      <c r="M27" s="10">
        <f t="shared" si="5"/>
        <v>88.888888888888886</v>
      </c>
      <c r="N27" s="10">
        <f t="shared" si="6"/>
        <v>114.26654740608231</v>
      </c>
      <c r="O27" s="10">
        <f t="shared" si="7"/>
        <v>138.08510638297869</v>
      </c>
      <c r="Q27" s="4">
        <v>1.49</v>
      </c>
      <c r="R27" s="4">
        <v>1815.8525733157076</v>
      </c>
      <c r="S27" s="4">
        <v>2338.2847000963566</v>
      </c>
      <c r="T27" s="4">
        <v>180</v>
      </c>
      <c r="U27" s="4">
        <v>22.36</v>
      </c>
      <c r="V27" s="4">
        <v>14.1</v>
      </c>
      <c r="W27" s="4"/>
      <c r="X27" s="6">
        <v>37622</v>
      </c>
      <c r="Y27" s="52">
        <v>1743.6764448354354</v>
      </c>
      <c r="Z27" s="52">
        <v>2321.6617318663325</v>
      </c>
    </row>
    <row r="28" spans="1:26" x14ac:dyDescent="0.25">
      <c r="A28" s="6">
        <v>37629</v>
      </c>
      <c r="B28" s="17">
        <v>1.5</v>
      </c>
      <c r="C28" s="18">
        <f>IFERROR(IF(ISBLANK(INDEX('Secondary Auction Data'!C:C, MATCH(Data!A28-IF(A28&lt;DATE(2003, 1,8), 4, 6), 'Secondary Auction Data'!A:A, 0))), "n/a", INDEX('Secondary Auction Data'!C:C, MATCH(Data!A28-IF(A28&lt;DATE(2003, 1,8), 4, 6), 'Secondary Auction Data'!A:A, 0))), "n/a")</f>
        <v>11</v>
      </c>
      <c r="D28" s="18" t="str">
        <f>IFERROR(IF(ISBLANK(INDEX('Secondary Auction Data'!B:B, MATCH(Data!A28-IF(A28&lt;DATE(2003, 1,8), 4, 6), 'Secondary Auction Data'!A:A, 0))), "n/a", INDEX('Secondary Auction Data'!B:B, MATCH(Data!A28-IF(A28&lt;DATE(2003, 1,8), 4, 6), 'Secondary Auction Data'!A:A, 0))), "n/a")</f>
        <v>n/a</v>
      </c>
      <c r="E28" s="2">
        <v>160</v>
      </c>
      <c r="F28" s="17">
        <v>25.8</v>
      </c>
      <c r="G28" s="17">
        <v>19.55</v>
      </c>
      <c r="I28" s="9">
        <v>37629</v>
      </c>
      <c r="J28" s="10">
        <f t="shared" si="2"/>
        <v>100.67114093959732</v>
      </c>
      <c r="K28" s="10">
        <f t="shared" si="3"/>
        <v>96.630996955409998</v>
      </c>
      <c r="L28" s="10">
        <f t="shared" si="4"/>
        <v>99.28909562512473</v>
      </c>
      <c r="M28" s="10">
        <f t="shared" si="5"/>
        <v>88.888888888888886</v>
      </c>
      <c r="N28" s="10">
        <f t="shared" si="6"/>
        <v>115.3846153846154</v>
      </c>
      <c r="O28" s="10">
        <f t="shared" si="7"/>
        <v>138.65248226950357</v>
      </c>
      <c r="Q28" s="4">
        <v>1.49</v>
      </c>
      <c r="R28" s="4">
        <v>1815.8525733157076</v>
      </c>
      <c r="S28" s="4">
        <v>2338.2847000963566</v>
      </c>
      <c r="T28" s="4">
        <v>180</v>
      </c>
      <c r="U28" s="4">
        <v>22.36</v>
      </c>
      <c r="V28" s="4">
        <v>14.1</v>
      </c>
      <c r="W28" s="4"/>
      <c r="X28" s="6">
        <v>37629</v>
      </c>
      <c r="Y28" s="52">
        <v>1743.6764448354354</v>
      </c>
      <c r="Z28" s="52">
        <v>2321.6617318663325</v>
      </c>
    </row>
    <row r="29" spans="1:26" x14ac:dyDescent="0.25">
      <c r="A29" s="6">
        <v>37636</v>
      </c>
      <c r="B29" s="17">
        <v>1.48</v>
      </c>
      <c r="C29" s="18">
        <f>IFERROR(IF(ISBLANK(INDEX('Secondary Auction Data'!C:C, MATCH(Data!A29-IF(A29&lt;DATE(2003, 1,8), 4, 6), 'Secondary Auction Data'!A:A, 0))), "n/a", INDEX('Secondary Auction Data'!C:C, MATCH(Data!A29-IF(A29&lt;DATE(2003, 1,8), 4, 6), 'Secondary Auction Data'!A:A, 0))), "n/a")</f>
        <v>2.5</v>
      </c>
      <c r="D29" s="18" t="str">
        <f>IFERROR(IF(ISBLANK(INDEX('Secondary Auction Data'!B:B, MATCH(Data!A29-IF(A29&lt;DATE(2003, 1,8), 4, 6), 'Secondary Auction Data'!A:A, 0))), "n/a", INDEX('Secondary Auction Data'!B:B, MATCH(Data!A29-IF(A29&lt;DATE(2003, 1,8), 4, 6), 'Secondary Auction Data'!A:A, 0))), "n/a")</f>
        <v>n/a</v>
      </c>
      <c r="E29" s="2">
        <v>237</v>
      </c>
      <c r="F29" s="17">
        <v>27.26</v>
      </c>
      <c r="G29" s="17">
        <v>20.420000000000002</v>
      </c>
      <c r="I29" s="9">
        <v>37636</v>
      </c>
      <c r="J29" s="10">
        <f t="shared" si="2"/>
        <v>99.328859060402692</v>
      </c>
      <c r="K29" s="10">
        <f t="shared" si="3"/>
        <v>96.162897280088927</v>
      </c>
      <c r="L29" s="10">
        <f t="shared" si="4"/>
        <v>99.28909562512473</v>
      </c>
      <c r="M29" s="10">
        <f t="shared" si="5"/>
        <v>131.66666666666666</v>
      </c>
      <c r="N29" s="10">
        <f t="shared" si="6"/>
        <v>121.91413237924866</v>
      </c>
      <c r="O29" s="10">
        <f t="shared" si="7"/>
        <v>144.82269503546101</v>
      </c>
      <c r="Q29" s="4">
        <v>1.49</v>
      </c>
      <c r="R29" s="4">
        <v>1815.8525733157076</v>
      </c>
      <c r="S29" s="4">
        <v>2338.2847000963566</v>
      </c>
      <c r="T29" s="4">
        <v>180</v>
      </c>
      <c r="U29" s="4">
        <v>22.36</v>
      </c>
      <c r="V29" s="4">
        <v>14.1</v>
      </c>
      <c r="W29" s="4"/>
      <c r="X29" s="6">
        <v>37636</v>
      </c>
      <c r="Y29" s="52">
        <v>1743.6764448354354</v>
      </c>
      <c r="Z29" s="52">
        <v>2321.6617318663325</v>
      </c>
    </row>
    <row r="30" spans="1:26" x14ac:dyDescent="0.25">
      <c r="A30" s="6">
        <v>37643</v>
      </c>
      <c r="B30" s="17">
        <v>1.48</v>
      </c>
      <c r="C30" s="18">
        <f>IFERROR(IF(ISBLANK(INDEX('Secondary Auction Data'!C:C, MATCH(Data!A30-IF(A30&lt;DATE(2003, 1,8), 4, 6), 'Secondary Auction Data'!A:A, 0))), "n/a", INDEX('Secondary Auction Data'!C:C, MATCH(Data!A30-IF(A30&lt;DATE(2003, 1,8), 4, 6), 'Secondary Auction Data'!A:A, 0))), "n/a")</f>
        <v>26.5</v>
      </c>
      <c r="D30" s="18" t="str">
        <f>IFERROR(IF(ISBLANK(INDEX('Secondary Auction Data'!B:B, MATCH(Data!A30-IF(A30&lt;DATE(2003, 1,8), 4, 6), 'Secondary Auction Data'!A:A, 0))), "n/a", INDEX('Secondary Auction Data'!B:B, MATCH(Data!A30-IF(A30&lt;DATE(2003, 1,8), 4, 6), 'Secondary Auction Data'!A:A, 0))), "n/a")</f>
        <v>n/a</v>
      </c>
      <c r="E30" s="2">
        <v>239</v>
      </c>
      <c r="F30" s="17">
        <v>28</v>
      </c>
      <c r="G30" s="17">
        <v>20.76</v>
      </c>
      <c r="I30" s="9">
        <v>37643</v>
      </c>
      <c r="J30" s="10">
        <f t="shared" si="2"/>
        <v>99.328859060402692</v>
      </c>
      <c r="K30" s="10">
        <f t="shared" si="3"/>
        <v>97.484590480995465</v>
      </c>
      <c r="L30" s="10">
        <f t="shared" si="4"/>
        <v>99.28909562512473</v>
      </c>
      <c r="M30" s="10">
        <f t="shared" si="5"/>
        <v>132.77777777777777</v>
      </c>
      <c r="N30" s="10">
        <f t="shared" si="6"/>
        <v>125.22361359570662</v>
      </c>
      <c r="O30" s="10">
        <f t="shared" si="7"/>
        <v>147.2340425531915</v>
      </c>
      <c r="Q30" s="4">
        <v>1.49</v>
      </c>
      <c r="R30" s="4">
        <v>1815.8525733157076</v>
      </c>
      <c r="S30" s="4">
        <v>2338.2847000963566</v>
      </c>
      <c r="T30" s="4">
        <v>180</v>
      </c>
      <c r="U30" s="4">
        <v>22.36</v>
      </c>
      <c r="V30" s="4">
        <v>14.1</v>
      </c>
      <c r="W30" s="4"/>
      <c r="X30" s="6">
        <v>37643</v>
      </c>
      <c r="Y30" s="52">
        <v>1743.6764448354354</v>
      </c>
      <c r="Z30" s="52">
        <v>2321.6617318663325</v>
      </c>
    </row>
    <row r="31" spans="1:26" x14ac:dyDescent="0.25">
      <c r="A31" s="6">
        <v>37650</v>
      </c>
      <c r="B31" s="17">
        <v>1.49</v>
      </c>
      <c r="C31" s="18">
        <f>IFERROR(IF(ISBLANK(INDEX('Secondary Auction Data'!C:C, MATCH(Data!A31-IF(A31&lt;DATE(2003, 1,8), 4, 6), 'Secondary Auction Data'!A:A, 0))), "n/a", INDEX('Secondary Auction Data'!C:C, MATCH(Data!A31-IF(A31&lt;DATE(2003, 1,8), 4, 6), 'Secondary Auction Data'!A:A, 0))), "n/a")</f>
        <v>19.5</v>
      </c>
      <c r="D31" s="18" t="str">
        <f>IFERROR(IF(ISBLANK(INDEX('Secondary Auction Data'!B:B, MATCH(Data!A31-IF(A31&lt;DATE(2003, 1,8), 4, 6), 'Secondary Auction Data'!A:A, 0))), "n/a", INDEX('Secondary Auction Data'!B:B, MATCH(Data!A31-IF(A31&lt;DATE(2003, 1,8), 4, 6), 'Secondary Auction Data'!A:A, 0))), "n/a")</f>
        <v>n/a</v>
      </c>
      <c r="E31" s="2">
        <v>223</v>
      </c>
      <c r="F31" s="17">
        <v>26.36</v>
      </c>
      <c r="G31" s="17">
        <v>18.690000000000001</v>
      </c>
      <c r="I31" s="9">
        <v>37650</v>
      </c>
      <c r="J31" s="10">
        <f t="shared" si="2"/>
        <v>100</v>
      </c>
      <c r="K31" s="10">
        <f t="shared" si="3"/>
        <v>97.104428339975073</v>
      </c>
      <c r="L31" s="10">
        <f t="shared" si="4"/>
        <v>99.265227499421187</v>
      </c>
      <c r="M31" s="10">
        <f t="shared" si="5"/>
        <v>123.88888888888889</v>
      </c>
      <c r="N31" s="10">
        <f t="shared" si="6"/>
        <v>117.88908765652953</v>
      </c>
      <c r="O31" s="10">
        <f t="shared" si="7"/>
        <v>132.55319148936172</v>
      </c>
      <c r="Q31" s="4">
        <v>1.49</v>
      </c>
      <c r="R31" s="4">
        <v>1815.8525733157076</v>
      </c>
      <c r="S31" s="4">
        <v>2338.2847000963566</v>
      </c>
      <c r="T31" s="4">
        <v>180</v>
      </c>
      <c r="U31" s="4">
        <v>22.36</v>
      </c>
      <c r="V31" s="4">
        <v>14.1</v>
      </c>
      <c r="W31" s="4"/>
      <c r="X31" s="6">
        <v>37650</v>
      </c>
      <c r="Y31" s="52">
        <v>1743.7732608149447</v>
      </c>
      <c r="Z31" s="52">
        <v>2321.1036271348066</v>
      </c>
    </row>
    <row r="32" spans="1:26" x14ac:dyDescent="0.25">
      <c r="A32" s="6">
        <v>37657</v>
      </c>
      <c r="B32" s="17">
        <v>1.54</v>
      </c>
      <c r="C32" s="18">
        <f>IFERROR(IF(ISBLANK(INDEX('Secondary Auction Data'!C:C, MATCH(Data!A32-IF(A32&lt;DATE(2003, 1,8), 4, 6), 'Secondary Auction Data'!A:A, 0))), "n/a", INDEX('Secondary Auction Data'!C:C, MATCH(Data!A32-IF(A32&lt;DATE(2003, 1,8), 4, 6), 'Secondary Auction Data'!A:A, 0))), "n/a")</f>
        <v>14</v>
      </c>
      <c r="D32" s="18" t="str">
        <f>IFERROR(IF(ISBLANK(INDEX('Secondary Auction Data'!B:B, MATCH(Data!A32-IF(A32&lt;DATE(2003, 1,8), 4, 6), 'Secondary Auction Data'!A:A, 0))), "n/a", INDEX('Secondary Auction Data'!B:B, MATCH(Data!A32-IF(A32&lt;DATE(2003, 1,8), 4, 6), 'Secondary Auction Data'!A:A, 0))), "n/a")</f>
        <v>n/a</v>
      </c>
      <c r="E32" s="2">
        <v>205</v>
      </c>
      <c r="F32" s="17">
        <v>26.28</v>
      </c>
      <c r="G32" s="17">
        <v>18.72</v>
      </c>
      <c r="I32" s="9">
        <v>37657</v>
      </c>
      <c r="J32" s="10">
        <f t="shared" si="2"/>
        <v>103.35570469798658</v>
      </c>
      <c r="K32" s="10">
        <f t="shared" si="3"/>
        <v>99.031500348416074</v>
      </c>
      <c r="L32" s="10">
        <f t="shared" si="4"/>
        <v>100.61362764603206</v>
      </c>
      <c r="M32" s="10">
        <f t="shared" si="5"/>
        <v>113.88888888888889</v>
      </c>
      <c r="N32" s="10">
        <f t="shared" si="6"/>
        <v>117.53130590339893</v>
      </c>
      <c r="O32" s="10">
        <f t="shared" si="7"/>
        <v>132.7659574468085</v>
      </c>
      <c r="Q32" s="4">
        <v>1.49</v>
      </c>
      <c r="R32" s="4">
        <v>1815.8525733157076</v>
      </c>
      <c r="S32" s="4">
        <v>2338.2847000963566</v>
      </c>
      <c r="T32" s="4">
        <v>180</v>
      </c>
      <c r="U32" s="4">
        <v>22.36</v>
      </c>
      <c r="V32" s="4">
        <v>14.1</v>
      </c>
      <c r="W32" s="4"/>
      <c r="X32" s="6">
        <v>37657</v>
      </c>
      <c r="Y32" s="52">
        <v>1784.2660474698671</v>
      </c>
      <c r="Z32" s="52">
        <v>2352.6330614590856</v>
      </c>
    </row>
    <row r="33" spans="1:26" x14ac:dyDescent="0.25">
      <c r="A33" s="6">
        <v>37664</v>
      </c>
      <c r="B33" s="17">
        <v>1.66</v>
      </c>
      <c r="C33" s="18">
        <f>IFERROR(IF(ISBLANK(INDEX('Secondary Auction Data'!C:C, MATCH(Data!A33-IF(A33&lt;DATE(2003, 1,8), 4, 6), 'Secondary Auction Data'!A:A, 0))), "n/a", INDEX('Secondary Auction Data'!C:C, MATCH(Data!A33-IF(A33&lt;DATE(2003, 1,8), 4, 6), 'Secondary Auction Data'!A:A, 0))), "n/a")</f>
        <v>4.5</v>
      </c>
      <c r="D33" s="18" t="str">
        <f>IFERROR(IF(ISBLANK(INDEX('Secondary Auction Data'!B:B, MATCH(Data!A33-IF(A33&lt;DATE(2003, 1,8), 4, 6), 'Secondary Auction Data'!A:A, 0))), "n/a", INDEX('Secondary Auction Data'!B:B, MATCH(Data!A33-IF(A33&lt;DATE(2003, 1,8), 4, 6), 'Secondary Auction Data'!A:A, 0))), "n/a")</f>
        <v>n/a</v>
      </c>
      <c r="E33" s="2">
        <v>178</v>
      </c>
      <c r="F33" s="17">
        <v>27.2</v>
      </c>
      <c r="G33" s="17">
        <v>19.36</v>
      </c>
      <c r="I33" s="9">
        <v>37664</v>
      </c>
      <c r="J33" s="10">
        <f t="shared" si="2"/>
        <v>111.40939597315436</v>
      </c>
      <c r="K33" s="10">
        <f t="shared" si="3"/>
        <v>98.508330123057235</v>
      </c>
      <c r="L33" s="10">
        <f t="shared" si="4"/>
        <v>100.61362764603206</v>
      </c>
      <c r="M33" s="10">
        <f t="shared" si="5"/>
        <v>98.888888888888886</v>
      </c>
      <c r="N33" s="10">
        <f t="shared" si="6"/>
        <v>121.64579606440071</v>
      </c>
      <c r="O33" s="10">
        <f t="shared" si="7"/>
        <v>137.3049645390071</v>
      </c>
      <c r="Q33" s="4">
        <v>1.49</v>
      </c>
      <c r="R33" s="4">
        <v>1815.8525733157076</v>
      </c>
      <c r="S33" s="4">
        <v>2338.2847000963566</v>
      </c>
      <c r="T33" s="4">
        <v>180</v>
      </c>
      <c r="U33" s="4">
        <v>22.36</v>
      </c>
      <c r="V33" s="4">
        <v>14.1</v>
      </c>
      <c r="W33" s="4"/>
      <c r="X33" s="6">
        <v>37664</v>
      </c>
      <c r="Y33" s="52">
        <v>1784.2660474698671</v>
      </c>
      <c r="Z33" s="52">
        <v>2352.6330614590856</v>
      </c>
    </row>
    <row r="34" spans="1:26" x14ac:dyDescent="0.25">
      <c r="A34" s="6">
        <v>37671</v>
      </c>
      <c r="B34" s="17">
        <v>1.7</v>
      </c>
      <c r="C34" s="18">
        <f>IFERROR(IF(ISBLANK(INDEX('Secondary Auction Data'!C:C, MATCH(Data!A34-IF(A34&lt;DATE(2003, 1,8), 4, 6), 'Secondary Auction Data'!A:A, 0))), "n/a", INDEX('Secondary Auction Data'!C:C, MATCH(Data!A34-IF(A34&lt;DATE(2003, 1,8), 4, 6), 'Secondary Auction Data'!A:A, 0))), "n/a")</f>
        <v>12</v>
      </c>
      <c r="D34" s="18" t="str">
        <f>IFERROR(IF(ISBLANK(INDEX('Secondary Auction Data'!B:B, MATCH(Data!A34-IF(A34&lt;DATE(2003, 1,8), 4, 6), 'Secondary Auction Data'!A:A, 0))), "n/a", INDEX('Secondary Auction Data'!B:B, MATCH(Data!A34-IF(A34&lt;DATE(2003, 1,8), 4, 6), 'Secondary Auction Data'!A:A, 0))), "n/a")</f>
        <v>n/a</v>
      </c>
      <c r="E34" s="2">
        <v>166</v>
      </c>
      <c r="F34" s="17">
        <v>27.6</v>
      </c>
      <c r="G34" s="17">
        <v>19.100000000000001</v>
      </c>
      <c r="I34" s="9">
        <v>37671</v>
      </c>
      <c r="J34" s="10">
        <f t="shared" si="2"/>
        <v>114.09395973154362</v>
      </c>
      <c r="K34" s="10">
        <f t="shared" si="3"/>
        <v>98.921359248340522</v>
      </c>
      <c r="L34" s="10">
        <f t="shared" si="4"/>
        <v>100.61362764603206</v>
      </c>
      <c r="M34" s="10">
        <f t="shared" si="5"/>
        <v>92.222222222222229</v>
      </c>
      <c r="N34" s="10">
        <f t="shared" si="6"/>
        <v>123.43470483005368</v>
      </c>
      <c r="O34" s="10">
        <f t="shared" si="7"/>
        <v>135.46099290780143</v>
      </c>
      <c r="Q34" s="4">
        <v>1.49</v>
      </c>
      <c r="R34" s="4">
        <v>1815.8525733157076</v>
      </c>
      <c r="S34" s="4">
        <v>2338.2847000963566</v>
      </c>
      <c r="T34" s="4">
        <v>180</v>
      </c>
      <c r="U34" s="4">
        <v>22.36</v>
      </c>
      <c r="V34" s="4">
        <v>14.1</v>
      </c>
      <c r="W34" s="4"/>
      <c r="X34" s="6">
        <v>37671</v>
      </c>
      <c r="Y34" s="52">
        <v>1784.2660474698671</v>
      </c>
      <c r="Z34" s="52">
        <v>2352.6330614590856</v>
      </c>
    </row>
    <row r="35" spans="1:26" x14ac:dyDescent="0.25">
      <c r="A35" s="6">
        <v>37678</v>
      </c>
      <c r="B35" s="17">
        <v>1.71</v>
      </c>
      <c r="C35" s="18">
        <f>IFERROR(IF(ISBLANK(INDEX('Secondary Auction Data'!C:C, MATCH(Data!A35-IF(A35&lt;DATE(2003, 1,8), 4, 6), 'Secondary Auction Data'!A:A, 0))), "n/a", INDEX('Secondary Auction Data'!C:C, MATCH(Data!A35-IF(A35&lt;DATE(2003, 1,8), 4, 6), 'Secondary Auction Data'!A:A, 0))), "n/a")</f>
        <v>-13.5</v>
      </c>
      <c r="D35" s="18" t="str">
        <f>IFERROR(IF(ISBLANK(INDEX('Secondary Auction Data'!B:B, MATCH(Data!A35-IF(A35&lt;DATE(2003, 1,8), 4, 6), 'Secondary Auction Data'!A:A, 0))), "n/a", INDEX('Secondary Auction Data'!B:B, MATCH(Data!A35-IF(A35&lt;DATE(2003, 1,8), 4, 6), 'Secondary Auction Data'!A:A, 0))), "n/a")</f>
        <v>n/a</v>
      </c>
      <c r="E35" s="2">
        <v>168</v>
      </c>
      <c r="F35" s="17">
        <v>28.07</v>
      </c>
      <c r="G35" s="17">
        <v>19.34</v>
      </c>
      <c r="I35" s="9">
        <v>37678</v>
      </c>
      <c r="J35" s="10">
        <f t="shared" si="2"/>
        <v>114.76510067114094</v>
      </c>
      <c r="K35" s="10">
        <f t="shared" si="3"/>
        <v>97.539863275312683</v>
      </c>
      <c r="L35" s="10">
        <f t="shared" si="4"/>
        <v>100.63465656750104</v>
      </c>
      <c r="M35" s="10">
        <f t="shared" si="5"/>
        <v>93.333333333333329</v>
      </c>
      <c r="N35" s="10">
        <f t="shared" si="6"/>
        <v>125.5366726296959</v>
      </c>
      <c r="O35" s="10">
        <f t="shared" si="7"/>
        <v>137.1631205673759</v>
      </c>
      <c r="Q35" s="4">
        <v>1.49</v>
      </c>
      <c r="R35" s="4">
        <v>1815.8525733157076</v>
      </c>
      <c r="S35" s="4">
        <v>2338.2847000963566</v>
      </c>
      <c r="T35" s="4">
        <v>180</v>
      </c>
      <c r="U35" s="4">
        <v>22.36</v>
      </c>
      <c r="V35" s="4">
        <v>14.1</v>
      </c>
      <c r="W35" s="4"/>
      <c r="X35" s="6">
        <v>37678</v>
      </c>
      <c r="Y35" s="52">
        <v>1784.6801172933881</v>
      </c>
      <c r="Z35" s="52">
        <v>2353.1247775123898</v>
      </c>
    </row>
    <row r="36" spans="1:26" x14ac:dyDescent="0.25">
      <c r="A36" s="6">
        <v>37685</v>
      </c>
      <c r="B36" s="17">
        <v>1.75</v>
      </c>
      <c r="C36" s="18">
        <f>IFERROR(IF(ISBLANK(INDEX('Secondary Auction Data'!C:C, MATCH(Data!A36-IF(A36&lt;DATE(2003, 1,8), 4, 6), 'Secondary Auction Data'!A:A, 0))), "n/a", INDEX('Secondary Auction Data'!C:C, MATCH(Data!A36-IF(A36&lt;DATE(2003, 1,8), 4, 6), 'Secondary Auction Data'!A:A, 0))), "n/a")</f>
        <v>-20.5</v>
      </c>
      <c r="D36" s="18" t="str">
        <f>IFERROR(IF(ISBLANK(INDEX('Secondary Auction Data'!B:B, MATCH(Data!A36-IF(A36&lt;DATE(2003, 1,8), 4, 6), 'Secondary Auction Data'!A:A, 0))), "n/a", INDEX('Secondary Auction Data'!B:B, MATCH(Data!A36-IF(A36&lt;DATE(2003, 1,8), 4, 6), 'Secondary Auction Data'!A:A, 0))), "n/a")</f>
        <v>n/a</v>
      </c>
      <c r="E36" s="2">
        <v>182</v>
      </c>
      <c r="F36" s="17">
        <v>28.4</v>
      </c>
      <c r="G36" s="17">
        <v>19.059999999999999</v>
      </c>
      <c r="I36" s="9">
        <v>37685</v>
      </c>
      <c r="J36" s="10">
        <f t="shared" si="2"/>
        <v>117.4496644295302</v>
      </c>
      <c r="K36" s="10">
        <f t="shared" si="3"/>
        <v>98.382999734843935</v>
      </c>
      <c r="L36" s="10">
        <f t="shared" si="4"/>
        <v>101.75360114995853</v>
      </c>
      <c r="M36" s="10">
        <f t="shared" si="5"/>
        <v>101.11111111111111</v>
      </c>
      <c r="N36" s="10">
        <f t="shared" si="6"/>
        <v>127.01252236135959</v>
      </c>
      <c r="O36" s="10">
        <f t="shared" si="7"/>
        <v>135.17730496453902</v>
      </c>
      <c r="Q36" s="4">
        <v>1.49</v>
      </c>
      <c r="R36" s="4">
        <v>1815.8525733157076</v>
      </c>
      <c r="S36" s="4">
        <v>2338.2847000963566</v>
      </c>
      <c r="T36" s="4">
        <v>180</v>
      </c>
      <c r="U36" s="4">
        <v>22.36</v>
      </c>
      <c r="V36" s="4">
        <v>14.1</v>
      </c>
      <c r="W36" s="4"/>
      <c r="X36" s="6">
        <v>37685</v>
      </c>
      <c r="Y36" s="52">
        <v>1806.9902323903493</v>
      </c>
      <c r="Z36" s="52">
        <v>2379.2888874865507</v>
      </c>
    </row>
    <row r="37" spans="1:26" x14ac:dyDescent="0.25">
      <c r="A37" s="6">
        <v>37692</v>
      </c>
      <c r="B37" s="17">
        <v>1.77</v>
      </c>
      <c r="C37" s="18">
        <f>IFERROR(IF(ISBLANK(INDEX('Secondary Auction Data'!C:C, MATCH(Data!A37-IF(A37&lt;DATE(2003, 1,8), 4, 6), 'Secondary Auction Data'!A:A, 0))), "n/a", INDEX('Secondary Auction Data'!C:C, MATCH(Data!A37-IF(A37&lt;DATE(2003, 1,8), 4, 6), 'Secondary Auction Data'!A:A, 0))), "n/a")</f>
        <v>-8</v>
      </c>
      <c r="D37" s="18" t="str">
        <f>IFERROR(IF(ISBLANK(INDEX('Secondary Auction Data'!B:B, MATCH(Data!A37-IF(A37&lt;DATE(2003, 1,8), 4, 6), 'Secondary Auction Data'!A:A, 0))), "n/a", INDEX('Secondary Auction Data'!B:B, MATCH(Data!A37-IF(A37&lt;DATE(2003, 1,8), 4, 6), 'Secondary Auction Data'!A:A, 0))), "n/a")</f>
        <v>n/a</v>
      </c>
      <c r="E37" s="2">
        <v>189</v>
      </c>
      <c r="F37" s="17">
        <v>29.16</v>
      </c>
      <c r="G37" s="17">
        <v>18.66</v>
      </c>
      <c r="I37" s="9">
        <v>37692</v>
      </c>
      <c r="J37" s="10">
        <f t="shared" si="2"/>
        <v>118.79194630872483</v>
      </c>
      <c r="K37" s="10">
        <f t="shared" si="3"/>
        <v>99.071381610316095</v>
      </c>
      <c r="L37" s="10">
        <f t="shared" si="4"/>
        <v>101.75360114995853</v>
      </c>
      <c r="M37" s="10">
        <f t="shared" si="5"/>
        <v>105</v>
      </c>
      <c r="N37" s="10">
        <f t="shared" si="6"/>
        <v>130.41144901610016</v>
      </c>
      <c r="O37" s="10">
        <f t="shared" si="7"/>
        <v>132.34042553191489</v>
      </c>
      <c r="Q37" s="4">
        <v>1.49</v>
      </c>
      <c r="R37" s="4">
        <v>1815.8525733157076</v>
      </c>
      <c r="S37" s="4">
        <v>2338.2847000963566</v>
      </c>
      <c r="T37" s="4">
        <v>180</v>
      </c>
      <c r="U37" s="4">
        <v>22.36</v>
      </c>
      <c r="V37" s="4">
        <v>14.1</v>
      </c>
      <c r="W37" s="4"/>
      <c r="X37" s="6">
        <v>37692</v>
      </c>
      <c r="Y37" s="52">
        <v>1806.9902323903493</v>
      </c>
      <c r="Z37" s="52">
        <v>2379.2888874865507</v>
      </c>
    </row>
    <row r="38" spans="1:26" x14ac:dyDescent="0.25">
      <c r="A38" s="6">
        <v>37699</v>
      </c>
      <c r="B38" s="17">
        <v>1.75</v>
      </c>
      <c r="C38" s="18">
        <f>IFERROR(IF(ISBLANK(INDEX('Secondary Auction Data'!C:C, MATCH(Data!A38-IF(A38&lt;DATE(2003, 1,8), 4, 6), 'Secondary Auction Data'!A:A, 0))), "n/a", INDEX('Secondary Auction Data'!C:C, MATCH(Data!A38-IF(A38&lt;DATE(2003, 1,8), 4, 6), 'Secondary Auction Data'!A:A, 0))), "n/a")</f>
        <v>-4.5</v>
      </c>
      <c r="D38" s="18" t="str">
        <f>IFERROR(IF(ISBLANK(INDEX('Secondary Auction Data'!B:B, MATCH(Data!A38-IF(A38&lt;DATE(2003, 1,8), 4, 6), 'Secondary Auction Data'!A:A, 0))), "n/a", INDEX('Secondary Auction Data'!B:B, MATCH(Data!A38-IF(A38&lt;DATE(2003, 1,8), 4, 6), 'Secondary Auction Data'!A:A, 0))), "n/a")</f>
        <v>n/a</v>
      </c>
      <c r="E38" s="2">
        <v>175</v>
      </c>
      <c r="F38" s="17">
        <v>30.14</v>
      </c>
      <c r="G38" s="17">
        <v>19.73</v>
      </c>
      <c r="I38" s="9">
        <v>37699</v>
      </c>
      <c r="J38" s="10">
        <f t="shared" si="2"/>
        <v>117.4496644295302</v>
      </c>
      <c r="K38" s="10">
        <f t="shared" si="3"/>
        <v>99.264128535448293</v>
      </c>
      <c r="L38" s="10">
        <f t="shared" si="4"/>
        <v>101.75360114995853</v>
      </c>
      <c r="M38" s="10">
        <f t="shared" si="5"/>
        <v>97.222222222222214</v>
      </c>
      <c r="N38" s="10">
        <f t="shared" si="6"/>
        <v>134.79427549194992</v>
      </c>
      <c r="O38" s="10">
        <f t="shared" si="7"/>
        <v>139.92907801418443</v>
      </c>
      <c r="Q38" s="4">
        <v>1.49</v>
      </c>
      <c r="R38" s="4">
        <v>1815.8525733157076</v>
      </c>
      <c r="S38" s="4">
        <v>2338.2847000963566</v>
      </c>
      <c r="T38" s="4">
        <v>180</v>
      </c>
      <c r="U38" s="4">
        <v>22.36</v>
      </c>
      <c r="V38" s="4">
        <v>14.1</v>
      </c>
      <c r="W38" s="4"/>
      <c r="X38" s="6">
        <v>37699</v>
      </c>
      <c r="Y38" s="52">
        <v>1806.9902323903493</v>
      </c>
      <c r="Z38" s="52">
        <v>2379.2888874865507</v>
      </c>
    </row>
    <row r="39" spans="1:26" x14ac:dyDescent="0.25">
      <c r="A39" s="6">
        <v>37706</v>
      </c>
      <c r="B39" s="17">
        <v>1.66</v>
      </c>
      <c r="C39" s="18">
        <f>IFERROR(IF(ISBLANK(INDEX('Secondary Auction Data'!C:C, MATCH(Data!A39-IF(A39&lt;DATE(2003, 1,8), 4, 6), 'Secondary Auction Data'!A:A, 0))), "n/a", INDEX('Secondary Auction Data'!C:C, MATCH(Data!A39-IF(A39&lt;DATE(2003, 1,8), 4, 6), 'Secondary Auction Data'!A:A, 0))), "n/a")</f>
        <v>-10.5</v>
      </c>
      <c r="D39" s="18" t="str">
        <f>IFERROR(IF(ISBLANK(INDEX('Secondary Auction Data'!B:B, MATCH(Data!A39-IF(A39&lt;DATE(2003, 1,8), 4, 6), 'Secondary Auction Data'!A:A, 0))), "n/a", INDEX('Secondary Auction Data'!B:B, MATCH(Data!A39-IF(A39&lt;DATE(2003, 1,8), 4, 6), 'Secondary Auction Data'!A:A, 0))), "n/a")</f>
        <v>n/a</v>
      </c>
      <c r="E39" s="2">
        <v>154</v>
      </c>
      <c r="F39" s="17">
        <v>30.09</v>
      </c>
      <c r="G39" s="17">
        <v>19.829999999999998</v>
      </c>
      <c r="I39" s="9">
        <v>37706</v>
      </c>
      <c r="J39" s="10">
        <f t="shared" si="2"/>
        <v>111.40939597315436</v>
      </c>
      <c r="K39" s="10">
        <f t="shared" si="3"/>
        <v>98.903260964641973</v>
      </c>
      <c r="L39" s="10">
        <f t="shared" si="4"/>
        <v>101.70499420455548</v>
      </c>
      <c r="M39" s="10">
        <f t="shared" si="5"/>
        <v>85.555555555555557</v>
      </c>
      <c r="N39" s="10">
        <f t="shared" si="6"/>
        <v>134.57066189624328</v>
      </c>
      <c r="O39" s="10">
        <f t="shared" si="7"/>
        <v>140.63829787234042</v>
      </c>
      <c r="Q39" s="4">
        <v>1.49</v>
      </c>
      <c r="R39" s="4">
        <v>1815.8525733157076</v>
      </c>
      <c r="S39" s="4">
        <v>2338.2847000963566</v>
      </c>
      <c r="T39" s="4">
        <v>180</v>
      </c>
      <c r="U39" s="4">
        <v>22.36</v>
      </c>
      <c r="V39" s="4">
        <v>14.1</v>
      </c>
      <c r="W39" s="4"/>
      <c r="X39" s="6">
        <v>37706</v>
      </c>
      <c r="Y39" s="52">
        <v>1806.4374093196009</v>
      </c>
      <c r="Z39" s="52">
        <v>2378.1523187190069</v>
      </c>
    </row>
    <row r="40" spans="1:26" x14ac:dyDescent="0.25">
      <c r="A40" s="6">
        <v>37713</v>
      </c>
      <c r="B40" s="17">
        <v>1.6</v>
      </c>
      <c r="C40" s="18">
        <f>IFERROR(IF(ISBLANK(INDEX('Secondary Auction Data'!C:C, MATCH(Data!A40-IF(A40&lt;DATE(2003, 1,8), 4, 6), 'Secondary Auction Data'!A:A, 0))), "n/a", INDEX('Secondary Auction Data'!C:C, MATCH(Data!A40-IF(A40&lt;DATE(2003, 1,8), 4, 6), 'Secondary Auction Data'!A:A, 0))), "n/a")</f>
        <v>-10.5</v>
      </c>
      <c r="D40" s="18" t="str">
        <f>IFERROR(IF(ISBLANK(INDEX('Secondary Auction Data'!B:B, MATCH(Data!A40-IF(A40&lt;DATE(2003, 1,8), 4, 6), 'Secondary Auction Data'!A:A, 0))), "n/a", INDEX('Secondary Auction Data'!B:B, MATCH(Data!A40-IF(A40&lt;DATE(2003, 1,8), 4, 6), 'Secondary Auction Data'!A:A, 0))), "n/a")</f>
        <v>n/a</v>
      </c>
      <c r="E40" s="2">
        <v>145</v>
      </c>
      <c r="F40" s="17">
        <v>30.32</v>
      </c>
      <c r="G40" s="17">
        <v>19.899999999999999</v>
      </c>
      <c r="I40" s="9">
        <v>37713</v>
      </c>
      <c r="J40" s="10">
        <f t="shared" si="2"/>
        <v>107.38255033557047</v>
      </c>
      <c r="K40" s="10">
        <f t="shared" si="3"/>
        <v>97.867880550203225</v>
      </c>
      <c r="L40" s="10">
        <f t="shared" si="4"/>
        <v>99.932406345255529</v>
      </c>
      <c r="M40" s="10">
        <f t="shared" ref="M40:M71" si="8">(1+(E40-T40)/T40)*100</f>
        <v>80.555555555555557</v>
      </c>
      <c r="N40" s="10">
        <f t="shared" ref="N40:N71" si="9">(1+(F40-U40)/U40)*100</f>
        <v>135.59928443649375</v>
      </c>
      <c r="O40" s="10">
        <f t="shared" ref="O40:O71" si="10">(1+(G40-V40)/V40)*100</f>
        <v>141.13475177304963</v>
      </c>
      <c r="Q40" s="4">
        <v>1.49</v>
      </c>
      <c r="R40" s="4">
        <v>1815.8525733157076</v>
      </c>
      <c r="S40" s="4">
        <v>2338.2847000963566</v>
      </c>
      <c r="T40" s="4">
        <v>180</v>
      </c>
      <c r="U40" s="4">
        <v>22.36</v>
      </c>
      <c r="V40" s="4">
        <v>14.1</v>
      </c>
      <c r="W40" s="4"/>
      <c r="X40" s="6">
        <v>37713</v>
      </c>
      <c r="Y40" s="52">
        <v>1787.6364274204082</v>
      </c>
      <c r="Z40" s="52">
        <v>2336.7041680092307</v>
      </c>
    </row>
    <row r="41" spans="1:26" x14ac:dyDescent="0.25">
      <c r="A41" s="6">
        <v>37720</v>
      </c>
      <c r="B41" s="17">
        <v>1.55</v>
      </c>
      <c r="C41" s="18">
        <f>IFERROR(IF(ISBLANK(INDEX('Secondary Auction Data'!C:C, MATCH(Data!A41-IF(A41&lt;DATE(2003, 1,8), 4, 6), 'Secondary Auction Data'!A:A, 0))), "n/a", INDEX('Secondary Auction Data'!C:C, MATCH(Data!A41-IF(A41&lt;DATE(2003, 1,8), 4, 6), 'Secondary Auction Data'!A:A, 0))), "n/a")</f>
        <v>-5.5</v>
      </c>
      <c r="D41" s="18" t="str">
        <f>IFERROR(IF(ISBLANK(INDEX('Secondary Auction Data'!B:B, MATCH(Data!A41-IF(A41&lt;DATE(2003, 1,8), 4, 6), 'Secondary Auction Data'!A:A, 0))), "n/a", INDEX('Secondary Auction Data'!B:B, MATCH(Data!A41-IF(A41&lt;DATE(2003, 1,8), 4, 6), 'Secondary Auction Data'!A:A, 0))), "n/a")</f>
        <v>n/a</v>
      </c>
      <c r="E41" s="2">
        <v>143</v>
      </c>
      <c r="F41" s="17">
        <v>30.99</v>
      </c>
      <c r="G41" s="17">
        <v>20.97</v>
      </c>
      <c r="I41" s="9">
        <v>37720</v>
      </c>
      <c r="J41" s="10">
        <f t="shared" si="2"/>
        <v>104.02684563758389</v>
      </c>
      <c r="K41" s="10">
        <f t="shared" si="3"/>
        <v>98.143233300392083</v>
      </c>
      <c r="L41" s="10">
        <f t="shared" si="4"/>
        <v>99.932406345255529</v>
      </c>
      <c r="M41" s="10">
        <f t="shared" si="8"/>
        <v>79.444444444444457</v>
      </c>
      <c r="N41" s="10">
        <f t="shared" si="9"/>
        <v>138.59570661896242</v>
      </c>
      <c r="O41" s="10">
        <f t="shared" si="10"/>
        <v>148.72340425531917</v>
      </c>
      <c r="Q41" s="4">
        <v>1.49</v>
      </c>
      <c r="R41" s="4">
        <v>1815.8525733157076</v>
      </c>
      <c r="S41" s="4">
        <v>2338.2847000963566</v>
      </c>
      <c r="T41" s="4">
        <v>180</v>
      </c>
      <c r="U41" s="4">
        <v>22.36</v>
      </c>
      <c r="V41" s="4">
        <v>14.1</v>
      </c>
      <c r="W41" s="4"/>
      <c r="X41" s="6">
        <v>37720</v>
      </c>
      <c r="Y41" s="52">
        <v>1787.6364274204082</v>
      </c>
      <c r="Z41" s="52">
        <v>2336.7041680092307</v>
      </c>
    </row>
    <row r="42" spans="1:26" x14ac:dyDescent="0.25">
      <c r="A42" s="6">
        <v>37727</v>
      </c>
      <c r="B42" s="17">
        <v>1.54</v>
      </c>
      <c r="C42" s="18">
        <f>IFERROR(IF(ISBLANK(INDEX('Secondary Auction Data'!C:C, MATCH(Data!A42-IF(A42&lt;DATE(2003, 1,8), 4, 6), 'Secondary Auction Data'!A:A, 0))), "n/a", INDEX('Secondary Auction Data'!C:C, MATCH(Data!A42-IF(A42&lt;DATE(2003, 1,8), 4, 6), 'Secondary Auction Data'!A:A, 0))), "n/a")</f>
        <v>-5.5</v>
      </c>
      <c r="D42" s="18" t="str">
        <f>IFERROR(IF(ISBLANK(INDEX('Secondary Auction Data'!B:B, MATCH(Data!A42-IF(A42&lt;DATE(2003, 1,8), 4, 6), 'Secondary Auction Data'!A:A, 0))), "n/a", INDEX('Secondary Auction Data'!B:B, MATCH(Data!A42-IF(A42&lt;DATE(2003, 1,8), 4, 6), 'Secondary Auction Data'!A:A, 0))), "n/a")</f>
        <v>n/a</v>
      </c>
      <c r="E42" s="2">
        <v>138</v>
      </c>
      <c r="F42" s="17">
        <v>32.15</v>
      </c>
      <c r="G42" s="17">
        <v>21.94</v>
      </c>
      <c r="I42" s="9">
        <v>37727</v>
      </c>
      <c r="J42" s="10">
        <f t="shared" si="2"/>
        <v>103.35570469798658</v>
      </c>
      <c r="K42" s="10">
        <f t="shared" si="3"/>
        <v>98.143233300392083</v>
      </c>
      <c r="L42" s="10">
        <f t="shared" si="4"/>
        <v>99.932406345255529</v>
      </c>
      <c r="M42" s="10">
        <f t="shared" si="8"/>
        <v>76.666666666666657</v>
      </c>
      <c r="N42" s="10">
        <f t="shared" si="9"/>
        <v>143.78354203935601</v>
      </c>
      <c r="O42" s="10">
        <f t="shared" si="10"/>
        <v>155.60283687943263</v>
      </c>
      <c r="Q42" s="4">
        <v>1.49</v>
      </c>
      <c r="R42" s="4">
        <v>1815.8525733157076</v>
      </c>
      <c r="S42" s="4">
        <v>2338.2847000963566</v>
      </c>
      <c r="T42" s="4">
        <v>180</v>
      </c>
      <c r="U42" s="4">
        <v>22.36</v>
      </c>
      <c r="V42" s="4">
        <v>14.1</v>
      </c>
      <c r="W42" s="4"/>
      <c r="X42" s="6">
        <v>37727</v>
      </c>
      <c r="Y42" s="52">
        <v>1787.6364274204082</v>
      </c>
      <c r="Z42" s="52">
        <v>2336.7041680092307</v>
      </c>
    </row>
    <row r="43" spans="1:26" x14ac:dyDescent="0.25">
      <c r="A43" s="6">
        <v>37734</v>
      </c>
      <c r="B43" s="17">
        <v>1.53</v>
      </c>
      <c r="C43" s="18">
        <f>IFERROR(IF(ISBLANK(INDEX('Secondary Auction Data'!C:C, MATCH(Data!A43-IF(A43&lt;DATE(2003, 1,8), 4, 6), 'Secondary Auction Data'!A:A, 0))), "n/a", INDEX('Secondary Auction Data'!C:C, MATCH(Data!A43-IF(A43&lt;DATE(2003, 1,8), 4, 6), 'Secondary Auction Data'!A:A, 0))), "n/a")</f>
        <v>-10.5</v>
      </c>
      <c r="D43" s="18" t="str">
        <f>IFERROR(IF(ISBLANK(INDEX('Secondary Auction Data'!B:B, MATCH(Data!A43-IF(A43&lt;DATE(2003, 1,8), 4, 6), 'Secondary Auction Data'!A:A, 0))), "n/a", INDEX('Secondary Auction Data'!B:B, MATCH(Data!A43-IF(A43&lt;DATE(2003, 1,8), 4, 6), 'Secondary Auction Data'!A:A, 0))), "n/a")</f>
        <v>n/a</v>
      </c>
      <c r="E43" s="2">
        <v>129</v>
      </c>
      <c r="F43" s="17">
        <v>32.33</v>
      </c>
      <c r="G43" s="17">
        <v>21.76</v>
      </c>
      <c r="I43" s="9">
        <v>37734</v>
      </c>
      <c r="J43" s="10">
        <f t="shared" si="2"/>
        <v>102.68456375838926</v>
      </c>
      <c r="K43" s="10">
        <f t="shared" si="3"/>
        <v>97.867880550203225</v>
      </c>
      <c r="L43" s="10">
        <f t="shared" si="4"/>
        <v>99.932406345255529</v>
      </c>
      <c r="M43" s="10">
        <f t="shared" si="8"/>
        <v>71.666666666666671</v>
      </c>
      <c r="N43" s="10">
        <f t="shared" si="9"/>
        <v>144.58855098389984</v>
      </c>
      <c r="O43" s="10">
        <f t="shared" si="10"/>
        <v>154.32624113475177</v>
      </c>
      <c r="Q43" s="4">
        <v>1.49</v>
      </c>
      <c r="R43" s="4">
        <v>1815.8525733157076</v>
      </c>
      <c r="S43" s="4">
        <v>2338.2847000963566</v>
      </c>
      <c r="T43" s="4">
        <v>180</v>
      </c>
      <c r="U43" s="4">
        <v>22.36</v>
      </c>
      <c r="V43" s="4">
        <v>14.1</v>
      </c>
      <c r="W43" s="4"/>
      <c r="X43" s="6">
        <v>37734</v>
      </c>
      <c r="Y43" s="52">
        <v>1787.6364274204082</v>
      </c>
      <c r="Z43" s="52">
        <v>2336.7041680092307</v>
      </c>
    </row>
    <row r="44" spans="1:26" x14ac:dyDescent="0.25">
      <c r="A44" s="6">
        <v>37741</v>
      </c>
      <c r="B44" s="17">
        <v>1.51</v>
      </c>
      <c r="C44" s="18">
        <f>IFERROR(IF(ISBLANK(INDEX('Secondary Auction Data'!C:C, MATCH(Data!A44-IF(A44&lt;DATE(2003, 1,8), 4, 6), 'Secondary Auction Data'!A:A, 0))), "n/a", INDEX('Secondary Auction Data'!C:C, MATCH(Data!A44-IF(A44&lt;DATE(2003, 1,8), 4, 6), 'Secondary Auction Data'!A:A, 0))), "n/a")</f>
        <v>-12</v>
      </c>
      <c r="D44" s="18" t="str">
        <f>IFERROR(IF(ISBLANK(INDEX('Secondary Auction Data'!B:B, MATCH(Data!A44-IF(A44&lt;DATE(2003, 1,8), 4, 6), 'Secondary Auction Data'!A:A, 0))), "n/a", INDEX('Secondary Auction Data'!B:B, MATCH(Data!A44-IF(A44&lt;DATE(2003, 1,8), 4, 6), 'Secondary Auction Data'!A:A, 0))), "n/a")</f>
        <v>n/a</v>
      </c>
      <c r="E44" s="2">
        <v>126</v>
      </c>
      <c r="F44" s="17">
        <v>34.14</v>
      </c>
      <c r="G44" s="17">
        <v>21.64</v>
      </c>
      <c r="I44" s="9">
        <v>37741</v>
      </c>
      <c r="J44" s="10">
        <f t="shared" si="2"/>
        <v>101.34228187919463</v>
      </c>
      <c r="K44" s="10">
        <f t="shared" si="3"/>
        <v>97.80733947073881</v>
      </c>
      <c r="L44" s="10">
        <f t="shared" si="4"/>
        <v>99.947086074211228</v>
      </c>
      <c r="M44" s="10">
        <f t="shared" si="8"/>
        <v>70</v>
      </c>
      <c r="N44" s="10">
        <f t="shared" si="9"/>
        <v>152.68336314847943</v>
      </c>
      <c r="O44" s="10">
        <f t="shared" si="10"/>
        <v>153.47517730496457</v>
      </c>
      <c r="Q44" s="4">
        <v>1.49</v>
      </c>
      <c r="R44" s="4">
        <v>1815.8525733157076</v>
      </c>
      <c r="S44" s="4">
        <v>2338.2847000963566</v>
      </c>
      <c r="T44" s="4">
        <v>180</v>
      </c>
      <c r="U44" s="4">
        <v>22.36</v>
      </c>
      <c r="V44" s="4">
        <v>14.1</v>
      </c>
      <c r="W44" s="4"/>
      <c r="X44" s="6">
        <v>37741</v>
      </c>
      <c r="Y44" s="52">
        <v>1788.0370906710405</v>
      </c>
      <c r="Z44" s="52">
        <v>2337.0474218654176</v>
      </c>
    </row>
    <row r="45" spans="1:26" x14ac:dyDescent="0.25">
      <c r="A45" s="6">
        <v>37748</v>
      </c>
      <c r="B45" s="17">
        <v>1.48</v>
      </c>
      <c r="C45" s="18">
        <f>IFERROR(IF(ISBLANK(INDEX('Secondary Auction Data'!C:C, MATCH(Data!A45-IF(A45&lt;DATE(2003, 1,8), 4, 6), 'Secondary Auction Data'!A:A, 0))), "n/a", INDEX('Secondary Auction Data'!C:C, MATCH(Data!A45-IF(A45&lt;DATE(2003, 1,8), 4, 6), 'Secondary Auction Data'!A:A, 0))), "n/a")</f>
        <v>-9.5</v>
      </c>
      <c r="D45" s="18" t="str">
        <f>IFERROR(IF(ISBLANK(INDEX('Secondary Auction Data'!B:B, MATCH(Data!A45-IF(A45&lt;DATE(2003, 1,8), 4, 6), 'Secondary Auction Data'!A:A, 0))), "n/a", INDEX('Secondary Auction Data'!B:B, MATCH(Data!A45-IF(A45&lt;DATE(2003, 1,8), 4, 6), 'Secondary Auction Data'!A:A, 0))), "n/a")</f>
        <v>n/a</v>
      </c>
      <c r="E45" s="2">
        <v>128</v>
      </c>
      <c r="F45" s="17">
        <v>34.94</v>
      </c>
      <c r="G45" s="17">
        <v>21.52</v>
      </c>
      <c r="I45" s="9">
        <v>37748</v>
      </c>
      <c r="J45" s="10">
        <f t="shared" si="2"/>
        <v>99.328859060402692</v>
      </c>
      <c r="K45" s="10">
        <f t="shared" si="3"/>
        <v>98.453620659060675</v>
      </c>
      <c r="L45" s="10">
        <f t="shared" si="4"/>
        <v>101.16720889963584</v>
      </c>
      <c r="M45" s="10">
        <f t="shared" si="8"/>
        <v>71.111111111111114</v>
      </c>
      <c r="N45" s="10">
        <f t="shared" si="9"/>
        <v>156.26118067978533</v>
      </c>
      <c r="O45" s="10">
        <f t="shared" si="10"/>
        <v>152.6241134751773</v>
      </c>
      <c r="Q45" s="4">
        <v>1.49</v>
      </c>
      <c r="R45" s="4">
        <v>1815.8525733157076</v>
      </c>
      <c r="S45" s="4">
        <v>2338.2847000963566</v>
      </c>
      <c r="T45" s="4">
        <v>180</v>
      </c>
      <c r="U45" s="4">
        <v>22.36</v>
      </c>
      <c r="V45" s="4">
        <v>14.1</v>
      </c>
      <c r="W45" s="4"/>
      <c r="X45" s="6">
        <v>37748</v>
      </c>
      <c r="Y45" s="52">
        <v>1797.2726042600384</v>
      </c>
      <c r="Z45" s="52">
        <v>2365.5773672147047</v>
      </c>
    </row>
    <row r="46" spans="1:26" x14ac:dyDescent="0.25">
      <c r="A46" s="6">
        <v>37755</v>
      </c>
      <c r="B46" s="17">
        <v>1.44</v>
      </c>
      <c r="C46" s="18">
        <f>IFERROR(IF(ISBLANK(INDEX('Secondary Auction Data'!C:C, MATCH(Data!A46-IF(A46&lt;DATE(2003, 1,8), 4, 6), 'Secondary Auction Data'!A:A, 0))), "n/a", INDEX('Secondary Auction Data'!C:C, MATCH(Data!A46-IF(A46&lt;DATE(2003, 1,8), 4, 6), 'Secondary Auction Data'!A:A, 0))), "n/a")</f>
        <v>-3</v>
      </c>
      <c r="D46" s="18" t="str">
        <f>IFERROR(IF(ISBLANK(INDEX('Secondary Auction Data'!B:B, MATCH(Data!A46-IF(A46&lt;DATE(2003, 1,8), 4, 6), 'Secondary Auction Data'!A:A, 0))), "n/a", INDEX('Secondary Auction Data'!B:B, MATCH(Data!A46-IF(A46&lt;DATE(2003, 1,8), 4, 6), 'Secondary Auction Data'!A:A, 0))), "n/a")</f>
        <v>n/a</v>
      </c>
      <c r="E46" s="2">
        <v>148</v>
      </c>
      <c r="F46" s="17">
        <v>35.49</v>
      </c>
      <c r="G46" s="17">
        <v>22.26</v>
      </c>
      <c r="I46" s="9">
        <v>37755</v>
      </c>
      <c r="J46" s="10">
        <f t="shared" si="2"/>
        <v>96.644295302013418</v>
      </c>
      <c r="K46" s="10">
        <f t="shared" si="3"/>
        <v>98.811579234306208</v>
      </c>
      <c r="L46" s="10">
        <f t="shared" si="4"/>
        <v>101.16720889963584</v>
      </c>
      <c r="M46" s="10">
        <f t="shared" si="8"/>
        <v>82.222222222222214</v>
      </c>
      <c r="N46" s="10">
        <f t="shared" si="9"/>
        <v>158.72093023255815</v>
      </c>
      <c r="O46" s="10">
        <f t="shared" si="10"/>
        <v>157.87234042553195</v>
      </c>
      <c r="Q46" s="4">
        <v>1.49</v>
      </c>
      <c r="R46" s="4">
        <v>1815.8525733157076</v>
      </c>
      <c r="S46" s="4">
        <v>2338.2847000963566</v>
      </c>
      <c r="T46" s="4">
        <v>180</v>
      </c>
      <c r="U46" s="4">
        <v>22.36</v>
      </c>
      <c r="V46" s="4">
        <v>14.1</v>
      </c>
      <c r="W46" s="4"/>
      <c r="X46" s="6">
        <v>37755</v>
      </c>
      <c r="Y46" s="52">
        <v>1797.2726042600384</v>
      </c>
      <c r="Z46" s="52">
        <v>2365.5773672147047</v>
      </c>
    </row>
    <row r="47" spans="1:26" x14ac:dyDescent="0.25">
      <c r="A47" s="6">
        <v>37762</v>
      </c>
      <c r="B47" s="17">
        <v>1.44</v>
      </c>
      <c r="C47" s="18">
        <f>IFERROR(IF(ISBLANK(INDEX('Secondary Auction Data'!C:C, MATCH(Data!A47-IF(A47&lt;DATE(2003, 1,8), 4, 6), 'Secondary Auction Data'!A:A, 0))), "n/a", INDEX('Secondary Auction Data'!C:C, MATCH(Data!A47-IF(A47&lt;DATE(2003, 1,8), 4, 6), 'Secondary Auction Data'!A:A, 0))), "n/a")</f>
        <v>0</v>
      </c>
      <c r="D47" s="18" t="str">
        <f>IFERROR(IF(ISBLANK(INDEX('Secondary Auction Data'!B:B, MATCH(Data!A47-IF(A47&lt;DATE(2003, 1,8), 4, 6), 'Secondary Auction Data'!A:A, 0))), "n/a", INDEX('Secondary Auction Data'!B:B, MATCH(Data!A47-IF(A47&lt;DATE(2003, 1,8), 4, 6), 'Secondary Auction Data'!A:A, 0))), "n/a")</f>
        <v>n/a</v>
      </c>
      <c r="E47" s="2">
        <v>141</v>
      </c>
      <c r="F47" s="17">
        <v>34.18</v>
      </c>
      <c r="G47" s="17">
        <v>23.31</v>
      </c>
      <c r="I47" s="9">
        <v>37762</v>
      </c>
      <c r="J47" s="10">
        <f t="shared" si="2"/>
        <v>96.644295302013418</v>
      </c>
      <c r="K47" s="10">
        <f t="shared" si="3"/>
        <v>98.976790884419515</v>
      </c>
      <c r="L47" s="10">
        <f t="shared" si="4"/>
        <v>101.16720889963584</v>
      </c>
      <c r="M47" s="10">
        <f t="shared" si="8"/>
        <v>78.333333333333329</v>
      </c>
      <c r="N47" s="10">
        <f t="shared" si="9"/>
        <v>152.86225402504473</v>
      </c>
      <c r="O47" s="10">
        <f t="shared" si="10"/>
        <v>165.31914893617022</v>
      </c>
      <c r="Q47" s="4">
        <v>1.49</v>
      </c>
      <c r="R47" s="4">
        <v>1815.8525733157076</v>
      </c>
      <c r="S47" s="4">
        <v>2338.2847000963566</v>
      </c>
      <c r="T47" s="4">
        <v>180</v>
      </c>
      <c r="U47" s="4">
        <v>22.36</v>
      </c>
      <c r="V47" s="4">
        <v>14.1</v>
      </c>
      <c r="W47" s="4"/>
      <c r="X47" s="6">
        <v>37762</v>
      </c>
      <c r="Y47" s="52">
        <v>1797.2726042600384</v>
      </c>
      <c r="Z47" s="52">
        <v>2365.5773672147047</v>
      </c>
    </row>
    <row r="48" spans="1:26" x14ac:dyDescent="0.25">
      <c r="A48" s="6">
        <v>37769</v>
      </c>
      <c r="B48" s="17">
        <v>1.43</v>
      </c>
      <c r="C48" s="18">
        <f>IFERROR(IF(ISBLANK(INDEX('Secondary Auction Data'!C:C, MATCH(Data!A48-IF(A48&lt;DATE(2003, 1,8), 4, 6), 'Secondary Auction Data'!A:A, 0))), "n/a", INDEX('Secondary Auction Data'!C:C, MATCH(Data!A48-IF(A48&lt;DATE(2003, 1,8), 4, 6), 'Secondary Auction Data'!A:A, 0))), "n/a")</f>
        <v>-5.5</v>
      </c>
      <c r="D48" s="18" t="str">
        <f>IFERROR(IF(ISBLANK(INDEX('Secondary Auction Data'!B:B, MATCH(Data!A48-IF(A48&lt;DATE(2003, 1,8), 4, 6), 'Secondary Auction Data'!A:A, 0))), "n/a", INDEX('Secondary Auction Data'!B:B, MATCH(Data!A48-IF(A48&lt;DATE(2003, 1,8), 4, 6), 'Secondary Auction Data'!A:A, 0))), "n/a")</f>
        <v>n/a</v>
      </c>
      <c r="E48" s="2">
        <v>135</v>
      </c>
      <c r="F48" s="17">
        <v>31.29</v>
      </c>
      <c r="G48" s="17">
        <v>23</v>
      </c>
      <c r="I48" s="9">
        <v>37769</v>
      </c>
      <c r="J48" s="10">
        <f t="shared" si="2"/>
        <v>95.973154362416096</v>
      </c>
      <c r="K48" s="10">
        <f t="shared" si="3"/>
        <v>98.658034520729771</v>
      </c>
      <c r="L48" s="10">
        <f t="shared" si="4"/>
        <v>101.20119092001939</v>
      </c>
      <c r="M48" s="10">
        <f t="shared" si="8"/>
        <v>75</v>
      </c>
      <c r="N48" s="10">
        <f t="shared" si="9"/>
        <v>139.93738819320214</v>
      </c>
      <c r="O48" s="10">
        <f t="shared" si="10"/>
        <v>163.12056737588651</v>
      </c>
      <c r="Q48" s="4">
        <v>1.49</v>
      </c>
      <c r="R48" s="4">
        <v>1815.8525733157076</v>
      </c>
      <c r="S48" s="4">
        <v>2338.2847000963566</v>
      </c>
      <c r="T48" s="4">
        <v>180</v>
      </c>
      <c r="U48" s="4">
        <v>22.36</v>
      </c>
      <c r="V48" s="4">
        <v>14.1</v>
      </c>
      <c r="W48" s="4"/>
      <c r="X48" s="6">
        <v>37769</v>
      </c>
      <c r="Y48" s="52">
        <v>1796.9844586273707</v>
      </c>
      <c r="Z48" s="52">
        <v>2366.3719635981165</v>
      </c>
    </row>
    <row r="49" spans="1:26" x14ac:dyDescent="0.25">
      <c r="A49" s="6">
        <v>37776</v>
      </c>
      <c r="B49" s="17">
        <v>1.42</v>
      </c>
      <c r="C49" s="18">
        <f>IFERROR(IF(ISBLANK(INDEX('Secondary Auction Data'!C:C, MATCH(Data!A49-IF(A49&lt;DATE(2003, 1,8), 4, 6), 'Secondary Auction Data'!A:A, 0))), "n/a", INDEX('Secondary Auction Data'!C:C, MATCH(Data!A49-IF(A49&lt;DATE(2003, 1,8), 4, 6), 'Secondary Auction Data'!A:A, 0))), "n/a")</f>
        <v>-6.5</v>
      </c>
      <c r="D49" s="18" t="str">
        <f>IFERROR(IF(ISBLANK(INDEX('Secondary Auction Data'!B:B, MATCH(Data!A49-IF(A49&lt;DATE(2003, 1,8), 4, 6), 'Secondary Auction Data'!A:A, 0))), "n/a", INDEX('Secondary Auction Data'!B:B, MATCH(Data!A49-IF(A49&lt;DATE(2003, 1,8), 4, 6), 'Secondary Auction Data'!A:A, 0))), "n/a")</f>
        <v>n/a</v>
      </c>
      <c r="E49" s="2">
        <v>133</v>
      </c>
      <c r="F49" s="17">
        <v>31.3</v>
      </c>
      <c r="G49" s="17">
        <v>22.38</v>
      </c>
      <c r="I49" s="9">
        <v>37776</v>
      </c>
      <c r="J49" s="10">
        <f t="shared" si="2"/>
        <v>95.302013422818789</v>
      </c>
      <c r="K49" s="10">
        <f t="shared" si="3"/>
        <v>98.080084375018728</v>
      </c>
      <c r="L49" s="10">
        <f t="shared" si="4"/>
        <v>102.12454170657497</v>
      </c>
      <c r="M49" s="10">
        <f t="shared" si="8"/>
        <v>73.888888888888886</v>
      </c>
      <c r="N49" s="10">
        <f t="shared" si="9"/>
        <v>139.98211091234347</v>
      </c>
      <c r="O49" s="10">
        <f t="shared" si="10"/>
        <v>158.72340425531914</v>
      </c>
      <c r="Q49" s="4">
        <v>1.49</v>
      </c>
      <c r="R49" s="4">
        <v>1815.8525733157076</v>
      </c>
      <c r="S49" s="4">
        <v>2338.2847000963566</v>
      </c>
      <c r="T49" s="4">
        <v>180</v>
      </c>
      <c r="U49" s="4">
        <v>22.36</v>
      </c>
      <c r="V49" s="4">
        <v>14.1</v>
      </c>
      <c r="W49" s="4"/>
      <c r="X49" s="6">
        <v>37776</v>
      </c>
      <c r="Y49" s="52">
        <v>1787.4897360339949</v>
      </c>
      <c r="Z49" s="52">
        <v>2387.9625337683651</v>
      </c>
    </row>
    <row r="50" spans="1:26" x14ac:dyDescent="0.25">
      <c r="A50" s="6">
        <v>37783</v>
      </c>
      <c r="B50" s="17">
        <v>1.42</v>
      </c>
      <c r="C50" s="18">
        <f>IFERROR(IF(ISBLANK(INDEX('Secondary Auction Data'!C:C, MATCH(Data!A50-IF(A50&lt;DATE(2003, 1,8), 4, 6), 'Secondary Auction Data'!A:A, 0))), "n/a", INDEX('Secondary Auction Data'!C:C, MATCH(Data!A50-IF(A50&lt;DATE(2003, 1,8), 4, 6), 'Secondary Auction Data'!A:A, 0))), "n/a")</f>
        <v>-8</v>
      </c>
      <c r="D50" s="18" t="str">
        <f>IFERROR(IF(ISBLANK(INDEX('Secondary Auction Data'!B:B, MATCH(Data!A50-IF(A50&lt;DATE(2003, 1,8), 4, 6), 'Secondary Auction Data'!A:A, 0))), "n/a", INDEX('Secondary Auction Data'!B:B, MATCH(Data!A50-IF(A50&lt;DATE(2003, 1,8), 4, 6), 'Secondary Auction Data'!A:A, 0))), "n/a")</f>
        <v>n/a</v>
      </c>
      <c r="E50" s="2">
        <v>139</v>
      </c>
      <c r="F50" s="17">
        <v>30.6</v>
      </c>
      <c r="G50" s="17">
        <v>21.91</v>
      </c>
      <c r="I50" s="9">
        <v>37783</v>
      </c>
      <c r="J50" s="10">
        <f t="shared" si="2"/>
        <v>95.302013422818789</v>
      </c>
      <c r="K50" s="10">
        <f t="shared" si="3"/>
        <v>97.997478549962068</v>
      </c>
      <c r="L50" s="10">
        <f t="shared" si="4"/>
        <v>102.12454170657497</v>
      </c>
      <c r="M50" s="10">
        <f t="shared" si="8"/>
        <v>77.222222222222229</v>
      </c>
      <c r="N50" s="10">
        <f t="shared" si="9"/>
        <v>136.8515205724508</v>
      </c>
      <c r="O50" s="10">
        <f t="shared" si="10"/>
        <v>155.39007092198582</v>
      </c>
      <c r="Q50" s="4">
        <v>1.49</v>
      </c>
      <c r="R50" s="4">
        <v>1815.8525733157076</v>
      </c>
      <c r="S50" s="4">
        <v>2338.2847000963566</v>
      </c>
      <c r="T50" s="4">
        <v>180</v>
      </c>
      <c r="U50" s="4">
        <v>22.36</v>
      </c>
      <c r="V50" s="4">
        <v>14.1</v>
      </c>
      <c r="W50" s="4"/>
      <c r="X50" s="6">
        <v>37783</v>
      </c>
      <c r="Y50" s="52">
        <v>1787.4897360339949</v>
      </c>
      <c r="Z50" s="52">
        <v>2387.9625337683651</v>
      </c>
    </row>
    <row r="51" spans="1:26" x14ac:dyDescent="0.25">
      <c r="A51" s="6">
        <v>37790</v>
      </c>
      <c r="B51" s="17">
        <v>1.43</v>
      </c>
      <c r="C51" s="18">
        <f>IFERROR(IF(ISBLANK(INDEX('Secondary Auction Data'!C:C, MATCH(Data!A51-IF(A51&lt;DATE(2003, 1,8), 4, 6), 'Secondary Auction Data'!A:A, 0))), "n/a", INDEX('Secondary Auction Data'!C:C, MATCH(Data!A51-IF(A51&lt;DATE(2003, 1,8), 4, 6), 'Secondary Auction Data'!A:A, 0))), "n/a")</f>
        <v>1.5</v>
      </c>
      <c r="D51" s="18" t="str">
        <f>IFERROR(IF(ISBLANK(INDEX('Secondary Auction Data'!B:B, MATCH(Data!A51-IF(A51&lt;DATE(2003, 1,8), 4, 6), 'Secondary Auction Data'!A:A, 0))), "n/a", INDEX('Secondary Auction Data'!B:B, MATCH(Data!A51-IF(A51&lt;DATE(2003, 1,8), 4, 6), 'Secondary Auction Data'!A:A, 0))), "n/a")</f>
        <v>n/a</v>
      </c>
      <c r="E51" s="2">
        <v>149</v>
      </c>
      <c r="F51" s="17">
        <v>30.41</v>
      </c>
      <c r="G51" s="17">
        <v>22.53</v>
      </c>
      <c r="I51" s="9">
        <v>37790</v>
      </c>
      <c r="J51" s="10">
        <f t="shared" si="2"/>
        <v>95.973154362416096</v>
      </c>
      <c r="K51" s="10">
        <f t="shared" si="3"/>
        <v>98.520648775320907</v>
      </c>
      <c r="L51" s="10">
        <f t="shared" si="4"/>
        <v>102.12454170657497</v>
      </c>
      <c r="M51" s="10">
        <f t="shared" si="8"/>
        <v>82.777777777777771</v>
      </c>
      <c r="N51" s="10">
        <f t="shared" si="9"/>
        <v>136.00178890876566</v>
      </c>
      <c r="O51" s="10">
        <f t="shared" si="10"/>
        <v>159.78723404255319</v>
      </c>
      <c r="Q51" s="4">
        <v>1.49</v>
      </c>
      <c r="R51" s="4">
        <v>1815.8525733157076</v>
      </c>
      <c r="S51" s="4">
        <v>2338.2847000963566</v>
      </c>
      <c r="T51" s="4">
        <v>180</v>
      </c>
      <c r="U51" s="4">
        <v>22.36</v>
      </c>
      <c r="V51" s="4">
        <v>14.1</v>
      </c>
      <c r="W51" s="4"/>
      <c r="X51" s="6">
        <v>37790</v>
      </c>
      <c r="Y51" s="52">
        <v>1787.4897360339949</v>
      </c>
      <c r="Z51" s="52">
        <v>2387.9625337683651</v>
      </c>
    </row>
    <row r="52" spans="1:26" x14ac:dyDescent="0.25">
      <c r="A52" s="6">
        <v>37797</v>
      </c>
      <c r="B52" s="17">
        <v>1.42</v>
      </c>
      <c r="C52" s="18">
        <f>IFERROR(IF(ISBLANK(INDEX('Secondary Auction Data'!C:C, MATCH(Data!A52-IF(A52&lt;DATE(2003, 1,8), 4, 6), 'Secondary Auction Data'!A:A, 0))), "n/a", INDEX('Secondary Auction Data'!C:C, MATCH(Data!A52-IF(A52&lt;DATE(2003, 1,8), 4, 6), 'Secondary Auction Data'!A:A, 0))), "n/a")</f>
        <v>10</v>
      </c>
      <c r="D52" s="18" t="str">
        <f>IFERROR(IF(ISBLANK(INDEX('Secondary Auction Data'!B:B, MATCH(Data!A52-IF(A52&lt;DATE(2003, 1,8), 4, 6), 'Secondary Auction Data'!A:A, 0))), "n/a", INDEX('Secondary Auction Data'!B:B, MATCH(Data!A52-IF(A52&lt;DATE(2003, 1,8), 4, 6), 'Secondary Auction Data'!A:A, 0))), "n/a")</f>
        <v>n/a</v>
      </c>
      <c r="E52" s="2">
        <v>157</v>
      </c>
      <c r="F52" s="17">
        <v>30.18</v>
      </c>
      <c r="G52" s="17">
        <v>22.7</v>
      </c>
      <c r="I52" s="9">
        <v>37797</v>
      </c>
      <c r="J52" s="10">
        <f t="shared" si="2"/>
        <v>95.302013422818789</v>
      </c>
      <c r="K52" s="10">
        <f t="shared" si="3"/>
        <v>99.034960795927915</v>
      </c>
      <c r="L52" s="10">
        <f t="shared" si="4"/>
        <v>102.13705788104517</v>
      </c>
      <c r="M52" s="10">
        <f t="shared" si="8"/>
        <v>87.222222222222229</v>
      </c>
      <c r="N52" s="10">
        <f t="shared" si="9"/>
        <v>134.97316636851519</v>
      </c>
      <c r="O52" s="10">
        <f t="shared" si="10"/>
        <v>160.99290780141843</v>
      </c>
      <c r="Q52" s="4">
        <v>1.49</v>
      </c>
      <c r="R52" s="4">
        <v>1815.8525733157076</v>
      </c>
      <c r="S52" s="4">
        <v>2338.2847000963566</v>
      </c>
      <c r="T52" s="4">
        <v>180</v>
      </c>
      <c r="U52" s="4">
        <v>22.36</v>
      </c>
      <c r="V52" s="4">
        <v>14.1</v>
      </c>
      <c r="W52" s="4"/>
      <c r="X52" s="6">
        <v>37797</v>
      </c>
      <c r="Y52" s="52">
        <v>1788.3288840950593</v>
      </c>
      <c r="Z52" s="52">
        <v>2388.255197561039</v>
      </c>
    </row>
    <row r="53" spans="1:26" x14ac:dyDescent="0.25">
      <c r="A53" s="6">
        <v>37804</v>
      </c>
      <c r="B53" s="17">
        <v>1.42</v>
      </c>
      <c r="C53" s="18">
        <f>IFERROR(IF(ISBLANK(INDEX('Secondary Auction Data'!C:C, MATCH(Data!A53-IF(A53&lt;DATE(2003, 1,8), 4, 6), 'Secondary Auction Data'!A:A, 0))), "n/a", INDEX('Secondary Auction Data'!C:C, MATCH(Data!A53-IF(A53&lt;DATE(2003, 1,8), 4, 6), 'Secondary Auction Data'!A:A, 0))), "n/a")</f>
        <v>14.5</v>
      </c>
      <c r="D53" s="18" t="str">
        <f>IFERROR(IF(ISBLANK(INDEX('Secondary Auction Data'!B:B, MATCH(Data!A53-IF(A53&lt;DATE(2003, 1,8), 4, 6), 'Secondary Auction Data'!A:A, 0))), "n/a", INDEX('Secondary Auction Data'!B:B, MATCH(Data!A53-IF(A53&lt;DATE(2003, 1,8), 4, 6), 'Secondary Auction Data'!A:A, 0))), "n/a")</f>
        <v>n/a</v>
      </c>
      <c r="E53" s="2">
        <v>160</v>
      </c>
      <c r="F53" s="17">
        <v>30.69</v>
      </c>
      <c r="G53" s="17">
        <v>23.12</v>
      </c>
      <c r="I53" s="9">
        <v>37804</v>
      </c>
      <c r="J53" s="10">
        <f t="shared" si="2"/>
        <v>95.302013422818789</v>
      </c>
      <c r="K53" s="10">
        <f t="shared" si="3"/>
        <v>100.84483563931488</v>
      </c>
      <c r="L53" s="10">
        <f t="shared" si="4"/>
        <v>102.70012799505794</v>
      </c>
      <c r="M53" s="10">
        <f t="shared" si="8"/>
        <v>88.888888888888886</v>
      </c>
      <c r="N53" s="10">
        <f t="shared" si="9"/>
        <v>137.25402504472274</v>
      </c>
      <c r="O53" s="10">
        <f t="shared" si="10"/>
        <v>163.97163120567376</v>
      </c>
      <c r="Q53" s="4">
        <v>1.49</v>
      </c>
      <c r="R53" s="4">
        <v>1815.8525733157076</v>
      </c>
      <c r="S53" s="4">
        <v>2338.2847000963566</v>
      </c>
      <c r="T53" s="4">
        <v>180</v>
      </c>
      <c r="U53" s="4">
        <v>22.36</v>
      </c>
      <c r="V53" s="4">
        <v>14.1</v>
      </c>
      <c r="W53" s="4"/>
      <c r="X53" s="6">
        <v>37804</v>
      </c>
      <c r="Y53" s="52">
        <v>1816.6935430124952</v>
      </c>
      <c r="Z53" s="52">
        <v>2401.421379887815</v>
      </c>
    </row>
    <row r="54" spans="1:26" x14ac:dyDescent="0.25">
      <c r="A54" s="6">
        <v>37811</v>
      </c>
      <c r="B54" s="17">
        <v>1.43</v>
      </c>
      <c r="C54" s="18">
        <f>IFERROR(IF(ISBLANK(INDEX('Secondary Auction Data'!C:C, MATCH(Data!A54-IF(A54&lt;DATE(2003, 1,8), 4, 6), 'Secondary Auction Data'!A:A, 0))), "n/a", INDEX('Secondary Auction Data'!C:C, MATCH(Data!A54-IF(A54&lt;DATE(2003, 1,8), 4, 6), 'Secondary Auction Data'!A:A, 0))), "n/a")</f>
        <v>27</v>
      </c>
      <c r="D54" s="18" t="str">
        <f>IFERROR(IF(ISBLANK(INDEX('Secondary Auction Data'!B:B, MATCH(Data!A54-IF(A54&lt;DATE(2003, 1,8), 4, 6), 'Secondary Auction Data'!A:A, 0))), "n/a", INDEX('Secondary Auction Data'!B:B, MATCH(Data!A54-IF(A54&lt;DATE(2003, 1,8), 4, 6), 'Secondary Auction Data'!A:A, 0))), "n/a")</f>
        <v>n/a</v>
      </c>
      <c r="E54" s="2">
        <v>156</v>
      </c>
      <c r="F54" s="17">
        <v>31.41</v>
      </c>
      <c r="G54" s="17">
        <v>23.36</v>
      </c>
      <c r="I54" s="9">
        <v>37811</v>
      </c>
      <c r="J54" s="10">
        <f t="shared" si="2"/>
        <v>95.973154362416096</v>
      </c>
      <c r="K54" s="10">
        <f t="shared" si="3"/>
        <v>101.53321751478703</v>
      </c>
      <c r="L54" s="10">
        <f t="shared" si="4"/>
        <v>102.70012799505794</v>
      </c>
      <c r="M54" s="10">
        <f t="shared" si="8"/>
        <v>86.666666666666671</v>
      </c>
      <c r="N54" s="10">
        <f t="shared" si="9"/>
        <v>140.47406082289802</v>
      </c>
      <c r="O54" s="10">
        <f t="shared" si="10"/>
        <v>165.67375886524823</v>
      </c>
      <c r="Q54" s="4">
        <v>1.49</v>
      </c>
      <c r="R54" s="4">
        <v>1815.8525733157076</v>
      </c>
      <c r="S54" s="4">
        <v>2338.2847000963566</v>
      </c>
      <c r="T54" s="4">
        <v>180</v>
      </c>
      <c r="U54" s="4">
        <v>22.36</v>
      </c>
      <c r="V54" s="4">
        <v>14.1</v>
      </c>
      <c r="W54" s="4"/>
      <c r="X54" s="6">
        <v>37811</v>
      </c>
      <c r="Y54" s="52">
        <v>1816.6935430124952</v>
      </c>
      <c r="Z54" s="52">
        <v>2401.421379887815</v>
      </c>
    </row>
    <row r="55" spans="1:26" x14ac:dyDescent="0.25">
      <c r="A55" s="6">
        <v>37818</v>
      </c>
      <c r="B55" s="17">
        <v>1.44</v>
      </c>
      <c r="C55" s="18">
        <f>IFERROR(IF(ISBLANK(INDEX('Secondary Auction Data'!C:C, MATCH(Data!A55-IF(A55&lt;DATE(2003, 1,8), 4, 6), 'Secondary Auction Data'!A:A, 0))), "n/a", INDEX('Secondary Auction Data'!C:C, MATCH(Data!A55-IF(A55&lt;DATE(2003, 1,8), 4, 6), 'Secondary Auction Data'!A:A, 0))), "n/a")</f>
        <v>47</v>
      </c>
      <c r="D55" s="18" t="str">
        <f>IFERROR(IF(ISBLANK(INDEX('Secondary Auction Data'!B:B, MATCH(Data!A55-IF(A55&lt;DATE(2003, 1,8), 4, 6), 'Secondary Auction Data'!A:A, 0))), "n/a", INDEX('Secondary Auction Data'!B:B, MATCH(Data!A55-IF(A55&lt;DATE(2003, 1,8), 4, 6), 'Secondary Auction Data'!A:A, 0))), "n/a")</f>
        <v>n/a</v>
      </c>
      <c r="E55" s="2">
        <v>154</v>
      </c>
      <c r="F55" s="17">
        <v>32.24</v>
      </c>
      <c r="G55" s="17">
        <v>23.59</v>
      </c>
      <c r="I55" s="9">
        <v>37818</v>
      </c>
      <c r="J55" s="10">
        <f t="shared" si="2"/>
        <v>96.644295302013418</v>
      </c>
      <c r="K55" s="10">
        <f t="shared" si="3"/>
        <v>102.63462851554249</v>
      </c>
      <c r="L55" s="10">
        <f t="shared" si="4"/>
        <v>102.70012799505794</v>
      </c>
      <c r="M55" s="10">
        <f t="shared" si="8"/>
        <v>85.555555555555557</v>
      </c>
      <c r="N55" s="10">
        <f t="shared" si="9"/>
        <v>144.18604651162792</v>
      </c>
      <c r="O55" s="10">
        <f t="shared" si="10"/>
        <v>167.3049645390071</v>
      </c>
      <c r="Q55" s="4">
        <v>1.49</v>
      </c>
      <c r="R55" s="4">
        <v>1815.8525733157076</v>
      </c>
      <c r="S55" s="4">
        <v>2338.2847000963566</v>
      </c>
      <c r="T55" s="4">
        <v>180</v>
      </c>
      <c r="U55" s="4">
        <v>22.36</v>
      </c>
      <c r="V55" s="4">
        <v>14.1</v>
      </c>
      <c r="W55" s="4"/>
      <c r="X55" s="6">
        <v>37818</v>
      </c>
      <c r="Y55" s="52">
        <v>1816.6935430124952</v>
      </c>
      <c r="Z55" s="52">
        <v>2401.421379887815</v>
      </c>
    </row>
    <row r="56" spans="1:26" x14ac:dyDescent="0.25">
      <c r="A56" s="6">
        <v>37825</v>
      </c>
      <c r="B56" s="17">
        <v>1.44</v>
      </c>
      <c r="C56" s="18">
        <f>IFERROR(IF(ISBLANK(INDEX('Secondary Auction Data'!C:C, MATCH(Data!A56-IF(A56&lt;DATE(2003, 1,8), 4, 6), 'Secondary Auction Data'!A:A, 0))), "n/a", INDEX('Secondary Auction Data'!C:C, MATCH(Data!A56-IF(A56&lt;DATE(2003, 1,8), 4, 6), 'Secondary Auction Data'!A:A, 0))), "n/a")</f>
        <v>65</v>
      </c>
      <c r="D56" s="18" t="str">
        <f>IFERROR(IF(ISBLANK(INDEX('Secondary Auction Data'!B:B, MATCH(Data!A56-IF(A56&lt;DATE(2003, 1,8), 4, 6), 'Secondary Auction Data'!A:A, 0))), "n/a", INDEX('Secondary Auction Data'!B:B, MATCH(Data!A56-IF(A56&lt;DATE(2003, 1,8), 4, 6), 'Secondary Auction Data'!A:A, 0))), "n/a")</f>
        <v>n/a</v>
      </c>
      <c r="E56" s="2">
        <v>147</v>
      </c>
      <c r="F56" s="17">
        <v>33.29</v>
      </c>
      <c r="G56" s="17">
        <v>23.38</v>
      </c>
      <c r="I56" s="9">
        <v>37825</v>
      </c>
      <c r="J56" s="10">
        <f t="shared" si="2"/>
        <v>96.644295302013418</v>
      </c>
      <c r="K56" s="10">
        <f t="shared" si="3"/>
        <v>103.62589841622238</v>
      </c>
      <c r="L56" s="10">
        <f t="shared" si="4"/>
        <v>102.70012799505794</v>
      </c>
      <c r="M56" s="10">
        <f t="shared" si="8"/>
        <v>81.666666666666671</v>
      </c>
      <c r="N56" s="10">
        <f t="shared" si="9"/>
        <v>148.88193202146692</v>
      </c>
      <c r="O56" s="10">
        <f t="shared" si="10"/>
        <v>165.81560283687944</v>
      </c>
      <c r="Q56" s="4">
        <v>1.49</v>
      </c>
      <c r="R56" s="4">
        <v>1815.8525733157076</v>
      </c>
      <c r="S56" s="4">
        <v>2338.2847000963566</v>
      </c>
      <c r="T56" s="4">
        <v>180</v>
      </c>
      <c r="U56" s="4">
        <v>22.36</v>
      </c>
      <c r="V56" s="4">
        <v>14.1</v>
      </c>
      <c r="W56" s="4"/>
      <c r="X56" s="6">
        <v>37825</v>
      </c>
      <c r="Y56" s="52">
        <v>1816.6935430124952</v>
      </c>
      <c r="Z56" s="52">
        <v>2401.421379887815</v>
      </c>
    </row>
    <row r="57" spans="1:26" x14ac:dyDescent="0.25">
      <c r="A57" s="6">
        <v>37832</v>
      </c>
      <c r="B57" s="17">
        <v>1.44</v>
      </c>
      <c r="C57" s="18">
        <f>IFERROR(IF(ISBLANK(INDEX('Secondary Auction Data'!C:C, MATCH(Data!A57-IF(A57&lt;DATE(2003, 1,8), 4, 6), 'Secondary Auction Data'!A:A, 0))), "n/a", INDEX('Secondary Auction Data'!C:C, MATCH(Data!A57-IF(A57&lt;DATE(2003, 1,8), 4, 6), 'Secondary Auction Data'!A:A, 0))), "n/a")</f>
        <v>55.5</v>
      </c>
      <c r="D57" s="18" t="str">
        <f>IFERROR(IF(ISBLANK(INDEX('Secondary Auction Data'!B:B, MATCH(Data!A57-IF(A57&lt;DATE(2003, 1,8), 4, 6), 'Secondary Auction Data'!A:A, 0))), "n/a", INDEX('Secondary Auction Data'!B:B, MATCH(Data!A57-IF(A57&lt;DATE(2003, 1,8), 4, 6), 'Secondary Auction Data'!A:A, 0))), "n/a")</f>
        <v>n/a</v>
      </c>
      <c r="E57" s="2">
        <v>151</v>
      </c>
      <c r="F57" s="17">
        <v>32.6</v>
      </c>
      <c r="G57" s="17">
        <v>22.52</v>
      </c>
      <c r="I57" s="9">
        <v>37832</v>
      </c>
      <c r="J57" s="10">
        <f t="shared" si="2"/>
        <v>96.644295302013418</v>
      </c>
      <c r="K57" s="10">
        <f t="shared" si="3"/>
        <v>103.11163635891209</v>
      </c>
      <c r="L57" s="10">
        <f t="shared" si="4"/>
        <v>102.74304198583289</v>
      </c>
      <c r="M57" s="10">
        <f t="shared" si="8"/>
        <v>83.888888888888886</v>
      </c>
      <c r="N57" s="10">
        <f t="shared" si="9"/>
        <v>145.79606440071558</v>
      </c>
      <c r="O57" s="10">
        <f t="shared" si="10"/>
        <v>159.71631205673756</v>
      </c>
      <c r="Q57" s="4">
        <v>1.49</v>
      </c>
      <c r="R57" s="4">
        <v>1815.8525733157076</v>
      </c>
      <c r="S57" s="4">
        <v>2338.2847000963566</v>
      </c>
      <c r="T57" s="4">
        <v>180</v>
      </c>
      <c r="U57" s="4">
        <v>22.36</v>
      </c>
      <c r="V57" s="4">
        <v>14.1</v>
      </c>
      <c r="W57" s="4"/>
      <c r="X57" s="6">
        <v>37832</v>
      </c>
      <c r="Y57" s="52">
        <v>1816.8553022112399</v>
      </c>
      <c r="Z57" s="52">
        <v>2402.4248311683059</v>
      </c>
    </row>
    <row r="58" spans="1:26" x14ac:dyDescent="0.25">
      <c r="A58" s="6">
        <v>37839</v>
      </c>
      <c r="B58" s="17">
        <v>1.45</v>
      </c>
      <c r="C58" s="18">
        <f>IFERROR(IF(ISBLANK(INDEX('Secondary Auction Data'!C:C, MATCH(Data!A58-IF(A58&lt;DATE(2003, 1,8), 4, 6), 'Secondary Auction Data'!A:A, 0))), "n/a", INDEX('Secondary Auction Data'!C:C, MATCH(Data!A58-IF(A58&lt;DATE(2003, 1,8), 4, 6), 'Secondary Auction Data'!A:A, 0))), "n/a")</f>
        <v>65.5</v>
      </c>
      <c r="D58" s="18" t="str">
        <f>IFERROR(IF(ISBLANK(INDEX('Secondary Auction Data'!B:B, MATCH(Data!A58-IF(A58&lt;DATE(2003, 1,8), 4, 6), 'Secondary Auction Data'!A:A, 0))), "n/a", INDEX('Secondary Auction Data'!B:B, MATCH(Data!A58-IF(A58&lt;DATE(2003, 1,8), 4, 6), 'Secondary Auction Data'!A:A, 0))), "n/a")</f>
        <v>n/a</v>
      </c>
      <c r="E58" s="2">
        <v>151</v>
      </c>
      <c r="F58" s="17">
        <v>32.08</v>
      </c>
      <c r="G58" s="17">
        <v>20.76</v>
      </c>
      <c r="I58" s="9">
        <v>37839</v>
      </c>
      <c r="J58" s="10">
        <f t="shared" si="2"/>
        <v>97.315436241610726</v>
      </c>
      <c r="K58" s="10">
        <f t="shared" si="3"/>
        <v>103.86158745966152</v>
      </c>
      <c r="L58" s="10">
        <f t="shared" si="4"/>
        <v>104.29724444813601</v>
      </c>
      <c r="M58" s="10">
        <f t="shared" si="8"/>
        <v>83.888888888888886</v>
      </c>
      <c r="N58" s="10">
        <f t="shared" si="9"/>
        <v>143.4704830053667</v>
      </c>
      <c r="O58" s="10">
        <f t="shared" si="10"/>
        <v>147.2340425531915</v>
      </c>
      <c r="Q58" s="4">
        <v>1.49</v>
      </c>
      <c r="R58" s="4">
        <v>1815.8525733157076</v>
      </c>
      <c r="S58" s="4">
        <v>2338.2847000963566</v>
      </c>
      <c r="T58" s="4">
        <v>180</v>
      </c>
      <c r="U58" s="4">
        <v>22.36</v>
      </c>
      <c r="V58" s="4">
        <v>14.1</v>
      </c>
      <c r="W58" s="4"/>
      <c r="X58" s="6">
        <v>37839</v>
      </c>
      <c r="Y58" s="52">
        <v>1820.473308572808</v>
      </c>
      <c r="Z58" s="52">
        <v>2438.766509552861</v>
      </c>
    </row>
    <row r="59" spans="1:26" x14ac:dyDescent="0.25">
      <c r="A59" s="6">
        <v>37846</v>
      </c>
      <c r="B59" s="17">
        <v>1.49</v>
      </c>
      <c r="C59" s="18">
        <f>IFERROR(IF(ISBLANK(INDEX('Secondary Auction Data'!C:C, MATCH(Data!A59-IF(A59&lt;DATE(2003, 1,8), 4, 6), 'Secondary Auction Data'!A:A, 0))), "n/a", INDEX('Secondary Auction Data'!C:C, MATCH(Data!A59-IF(A59&lt;DATE(2003, 1,8), 4, 6), 'Secondary Auction Data'!A:A, 0))), "n/a")</f>
        <v>62.5</v>
      </c>
      <c r="D59" s="18" t="str">
        <f>IFERROR(IF(ISBLANK(INDEX('Secondary Auction Data'!B:B, MATCH(Data!A59-IF(A59&lt;DATE(2003, 1,8), 4, 6), 'Secondary Auction Data'!A:A, 0))), "n/a", INDEX('Secondary Auction Data'!B:B, MATCH(Data!A59-IF(A59&lt;DATE(2003, 1,8), 4, 6), 'Secondary Auction Data'!A:A, 0))), "n/a")</f>
        <v>n/a</v>
      </c>
      <c r="E59" s="2">
        <v>162.5</v>
      </c>
      <c r="F59" s="17">
        <v>33.840000000000003</v>
      </c>
      <c r="G59" s="17">
        <v>21.77</v>
      </c>
      <c r="I59" s="9">
        <v>37846</v>
      </c>
      <c r="J59" s="10">
        <f t="shared" si="2"/>
        <v>100</v>
      </c>
      <c r="K59" s="10">
        <f t="shared" si="3"/>
        <v>103.6963758095482</v>
      </c>
      <c r="L59" s="10">
        <f t="shared" si="4"/>
        <v>104.29724444813601</v>
      </c>
      <c r="M59" s="10">
        <f t="shared" si="8"/>
        <v>90.277777777777786</v>
      </c>
      <c r="N59" s="10">
        <f t="shared" si="9"/>
        <v>151.34168157423971</v>
      </c>
      <c r="O59" s="10">
        <f t="shared" si="10"/>
        <v>154.3971631205674</v>
      </c>
      <c r="Q59" s="4">
        <v>1.49</v>
      </c>
      <c r="R59" s="4">
        <v>1815.8525733157076</v>
      </c>
      <c r="S59" s="4">
        <v>2338.2847000963566</v>
      </c>
      <c r="T59" s="4">
        <v>180</v>
      </c>
      <c r="U59" s="4">
        <v>22.36</v>
      </c>
      <c r="V59" s="4">
        <v>14.1</v>
      </c>
      <c r="W59" s="4"/>
      <c r="X59" s="6">
        <v>37846</v>
      </c>
      <c r="Y59" s="52">
        <v>1820.473308572808</v>
      </c>
      <c r="Z59" s="52">
        <v>2438.766509552861</v>
      </c>
    </row>
    <row r="60" spans="1:26" x14ac:dyDescent="0.25">
      <c r="A60" s="6">
        <v>37853</v>
      </c>
      <c r="B60" s="17">
        <v>1.5</v>
      </c>
      <c r="C60" s="18">
        <f>IFERROR(IF(ISBLANK(INDEX('Secondary Auction Data'!C:C, MATCH(Data!A60-IF(A60&lt;DATE(2003, 1,8), 4, 6), 'Secondary Auction Data'!A:A, 0))), "n/a", INDEX('Secondary Auction Data'!C:C, MATCH(Data!A60-IF(A60&lt;DATE(2003, 1,8), 4, 6), 'Secondary Auction Data'!A:A, 0))), "n/a")</f>
        <v>74</v>
      </c>
      <c r="D60" s="18" t="str">
        <f>IFERROR(IF(ISBLANK(INDEX('Secondary Auction Data'!B:B, MATCH(Data!A60-IF(A60&lt;DATE(2003, 1,8), 4, 6), 'Secondary Auction Data'!A:A, 0))), "n/a", INDEX('Secondary Auction Data'!B:B, MATCH(Data!A60-IF(A60&lt;DATE(2003, 1,8), 4, 6), 'Secondary Auction Data'!A:A, 0))), "n/a")</f>
        <v>n/a</v>
      </c>
      <c r="E60" s="2">
        <v>170</v>
      </c>
      <c r="F60" s="17">
        <v>33.94</v>
      </c>
      <c r="G60" s="17">
        <v>21.69</v>
      </c>
      <c r="I60" s="9">
        <v>37853</v>
      </c>
      <c r="J60" s="10">
        <f t="shared" si="2"/>
        <v>100.67114093959732</v>
      </c>
      <c r="K60" s="10">
        <f t="shared" si="3"/>
        <v>104.32968713498258</v>
      </c>
      <c r="L60" s="10">
        <f t="shared" si="4"/>
        <v>104.29724444813601</v>
      </c>
      <c r="M60" s="10">
        <f t="shared" si="8"/>
        <v>94.444444444444443</v>
      </c>
      <c r="N60" s="10">
        <f t="shared" si="9"/>
        <v>151.78890876565293</v>
      </c>
      <c r="O60" s="10">
        <f t="shared" si="10"/>
        <v>153.82978723404256</v>
      </c>
      <c r="Q60" s="4">
        <v>1.49</v>
      </c>
      <c r="R60" s="4">
        <v>1815.8525733157076</v>
      </c>
      <c r="S60" s="4">
        <v>2338.2847000963566</v>
      </c>
      <c r="T60" s="4">
        <v>180</v>
      </c>
      <c r="U60" s="4">
        <v>22.36</v>
      </c>
      <c r="V60" s="4">
        <v>14.1</v>
      </c>
      <c r="W60" s="4"/>
      <c r="X60" s="6">
        <v>37853</v>
      </c>
      <c r="Y60" s="52">
        <v>1820.473308572808</v>
      </c>
      <c r="Z60" s="52">
        <v>2438.766509552861</v>
      </c>
    </row>
    <row r="61" spans="1:26" x14ac:dyDescent="0.25">
      <c r="A61" s="6">
        <v>37860</v>
      </c>
      <c r="B61" s="17">
        <v>1.5</v>
      </c>
      <c r="C61" s="18">
        <f>IFERROR(IF(ISBLANK(INDEX('Secondary Auction Data'!C:C, MATCH(Data!A61-IF(A61&lt;DATE(2003, 1,8), 4, 6), 'Secondary Auction Data'!A:A, 0))), "n/a", INDEX('Secondary Auction Data'!C:C, MATCH(Data!A61-IF(A61&lt;DATE(2003, 1,8), 4, 6), 'Secondary Auction Data'!A:A, 0))), "n/a")</f>
        <v>65.5</v>
      </c>
      <c r="D61" s="18" t="str">
        <f>IFERROR(IF(ISBLANK(INDEX('Secondary Auction Data'!B:B, MATCH(Data!A61-IF(A61&lt;DATE(2003, 1,8), 4, 6), 'Secondary Auction Data'!A:A, 0))), "n/a", INDEX('Secondary Auction Data'!B:B, MATCH(Data!A61-IF(A61&lt;DATE(2003, 1,8), 4, 6), 'Secondary Auction Data'!A:A, 0))), "n/a")</f>
        <v>n/a</v>
      </c>
      <c r="E61" s="2">
        <v>188</v>
      </c>
      <c r="F61" s="17">
        <v>33.159999999999997</v>
      </c>
      <c r="G61" s="17">
        <v>20.43</v>
      </c>
      <c r="I61" s="9">
        <v>37860</v>
      </c>
      <c r="J61" s="10">
        <f t="shared" si="2"/>
        <v>100.67114093959732</v>
      </c>
      <c r="K61" s="10">
        <f t="shared" si="3"/>
        <v>103.89353208229608</v>
      </c>
      <c r="L61" s="10">
        <f t="shared" si="4"/>
        <v>104.28008203481507</v>
      </c>
      <c r="M61" s="10">
        <f t="shared" si="8"/>
        <v>104.44444444444446</v>
      </c>
      <c r="N61" s="10">
        <f t="shared" si="9"/>
        <v>148.30053667262968</v>
      </c>
      <c r="O61" s="10">
        <f t="shared" si="10"/>
        <v>144.89361702127658</v>
      </c>
      <c r="Q61" s="4">
        <v>1.49</v>
      </c>
      <c r="R61" s="4">
        <v>1815.8525733157076</v>
      </c>
      <c r="S61" s="4">
        <v>2338.2847000963566</v>
      </c>
      <c r="T61" s="4">
        <v>180</v>
      </c>
      <c r="U61" s="4">
        <v>22.36</v>
      </c>
      <c r="V61" s="4">
        <v>14.1</v>
      </c>
      <c r="W61" s="4"/>
      <c r="X61" s="6">
        <v>37860</v>
      </c>
      <c r="Y61" s="52">
        <v>1821.0533758249535</v>
      </c>
      <c r="Z61" s="52">
        <v>2438.3652034680099</v>
      </c>
    </row>
    <row r="62" spans="1:26" x14ac:dyDescent="0.25">
      <c r="A62" s="6">
        <v>37867</v>
      </c>
      <c r="B62" s="17">
        <v>1.5</v>
      </c>
      <c r="C62" s="18">
        <f>IFERROR(IF(ISBLANK(INDEX('Secondary Auction Data'!C:C, MATCH(Data!A62-IF(A62&lt;DATE(2003, 1,8), 4, 6), 'Secondary Auction Data'!A:A, 0))), "n/a", INDEX('Secondary Auction Data'!C:C, MATCH(Data!A62-IF(A62&lt;DATE(2003, 1,8), 4, 6), 'Secondary Auction Data'!A:A, 0))), "n/a")</f>
        <v>79.5</v>
      </c>
      <c r="D62" s="18" t="str">
        <f>IFERROR(IF(ISBLANK(INDEX('Secondary Auction Data'!B:B, MATCH(Data!A62-IF(A62&lt;DATE(2003, 1,8), 4, 6), 'Secondary Auction Data'!A:A, 0))), "n/a", INDEX('Secondary Auction Data'!B:B, MATCH(Data!A62-IF(A62&lt;DATE(2003, 1,8), 4, 6), 'Secondary Auction Data'!A:A, 0))), "n/a")</f>
        <v>n/a</v>
      </c>
      <c r="E62" s="2">
        <v>188</v>
      </c>
      <c r="F62" s="17">
        <v>33.96</v>
      </c>
      <c r="G62" s="17">
        <v>19.5</v>
      </c>
      <c r="I62" s="9">
        <v>37867</v>
      </c>
      <c r="J62" s="10">
        <f t="shared" si="2"/>
        <v>100.67114093959732</v>
      </c>
      <c r="K62" s="10">
        <f t="shared" si="3"/>
        <v>106.26175091455316</v>
      </c>
      <c r="L62" s="10">
        <f t="shared" si="4"/>
        <v>103.07800716912337</v>
      </c>
      <c r="M62" s="10">
        <f t="shared" si="8"/>
        <v>104.44444444444446</v>
      </c>
      <c r="N62" s="10">
        <f t="shared" si="9"/>
        <v>151.8783542039356</v>
      </c>
      <c r="O62" s="10">
        <f t="shared" si="10"/>
        <v>138.29787234042556</v>
      </c>
      <c r="Q62" s="4">
        <v>1.49</v>
      </c>
      <c r="R62" s="4">
        <v>1815.8525733157076</v>
      </c>
      <c r="S62" s="4">
        <v>2338.2847000963566</v>
      </c>
      <c r="T62" s="4">
        <v>180</v>
      </c>
      <c r="U62" s="4">
        <v>22.36</v>
      </c>
      <c r="V62" s="4">
        <v>14.1</v>
      </c>
      <c r="W62" s="4"/>
      <c r="X62" s="6">
        <v>37867</v>
      </c>
      <c r="Y62" s="52">
        <v>1850.056738432241</v>
      </c>
      <c r="Z62" s="52">
        <v>2410.257270799837</v>
      </c>
    </row>
    <row r="63" spans="1:26" x14ac:dyDescent="0.25">
      <c r="A63" s="6">
        <v>37874</v>
      </c>
      <c r="B63" s="17">
        <v>1.49</v>
      </c>
      <c r="C63" s="18">
        <f>IFERROR(IF(ISBLANK(INDEX('Secondary Auction Data'!C:C, MATCH(Data!A63-IF(A63&lt;DATE(2003, 1,8), 4, 6), 'Secondary Auction Data'!A:A, 0))), "n/a", INDEX('Secondary Auction Data'!C:C, MATCH(Data!A63-IF(A63&lt;DATE(2003, 1,8), 4, 6), 'Secondary Auction Data'!A:A, 0))), "n/a")</f>
        <v>51.5</v>
      </c>
      <c r="D63" s="18" t="str">
        <f>IFERROR(IF(ISBLANK(INDEX('Secondary Auction Data'!B:B, MATCH(Data!A63-IF(A63&lt;DATE(2003, 1,8), 4, 6), 'Secondary Auction Data'!A:A, 0))), "n/a", INDEX('Secondary Auction Data'!B:B, MATCH(Data!A63-IF(A63&lt;DATE(2003, 1,8), 4, 6), 'Secondary Auction Data'!A:A, 0))), "n/a")</f>
        <v>n/a</v>
      </c>
      <c r="E63" s="2">
        <v>199</v>
      </c>
      <c r="F63" s="17">
        <v>34.89</v>
      </c>
      <c r="G63" s="17">
        <v>19.600000000000001</v>
      </c>
      <c r="I63" s="9">
        <v>37874</v>
      </c>
      <c r="J63" s="10">
        <f t="shared" si="2"/>
        <v>100</v>
      </c>
      <c r="K63" s="10">
        <f t="shared" si="3"/>
        <v>104.71977551349553</v>
      </c>
      <c r="L63" s="10">
        <f t="shared" si="4"/>
        <v>103.07800716912337</v>
      </c>
      <c r="M63" s="10">
        <f t="shared" si="8"/>
        <v>110.55555555555556</v>
      </c>
      <c r="N63" s="10">
        <f t="shared" si="9"/>
        <v>156.03756708407872</v>
      </c>
      <c r="O63" s="10">
        <f t="shared" si="10"/>
        <v>139.00709219858157</v>
      </c>
      <c r="Q63" s="4">
        <v>1.49</v>
      </c>
      <c r="R63" s="4">
        <v>1815.8525733157076</v>
      </c>
      <c r="S63" s="4">
        <v>2338.2847000963566</v>
      </c>
      <c r="T63" s="4">
        <v>180</v>
      </c>
      <c r="U63" s="4">
        <v>22.36</v>
      </c>
      <c r="V63" s="4">
        <v>14.1</v>
      </c>
      <c r="W63" s="4"/>
      <c r="X63" s="6">
        <v>37874</v>
      </c>
      <c r="Y63" s="52">
        <v>1850.056738432241</v>
      </c>
      <c r="Z63" s="52">
        <v>2410.257270799837</v>
      </c>
    </row>
    <row r="64" spans="1:26" x14ac:dyDescent="0.25">
      <c r="A64" s="6">
        <v>37881</v>
      </c>
      <c r="B64" s="17">
        <v>1.47</v>
      </c>
      <c r="C64" s="18">
        <f>IFERROR(IF(ISBLANK(INDEX('Secondary Auction Data'!C:C, MATCH(Data!A64-IF(A64&lt;DATE(2003, 1,8), 4, 6), 'Secondary Auction Data'!A:A, 0))), "n/a", INDEX('Secondary Auction Data'!C:C, MATCH(Data!A64-IF(A64&lt;DATE(2003, 1,8), 4, 6), 'Secondary Auction Data'!A:A, 0))), "n/a")</f>
        <v>44.5</v>
      </c>
      <c r="D64" s="18" t="str">
        <f>IFERROR(IF(ISBLANK(INDEX('Secondary Auction Data'!B:B, MATCH(Data!A64-IF(A64&lt;DATE(2003, 1,8), 4, 6), 'Secondary Auction Data'!A:A, 0))), "n/a", INDEX('Secondary Auction Data'!B:B, MATCH(Data!A64-IF(A64&lt;DATE(2003, 1,8), 4, 6), 'Secondary Auction Data'!A:A, 0))), "n/a")</f>
        <v>n/a</v>
      </c>
      <c r="E64" s="2">
        <v>248</v>
      </c>
      <c r="F64" s="17">
        <v>34.4</v>
      </c>
      <c r="G64" s="17">
        <v>20.2</v>
      </c>
      <c r="I64" s="9">
        <v>37881</v>
      </c>
      <c r="J64" s="10">
        <f t="shared" si="2"/>
        <v>98.65771812080537</v>
      </c>
      <c r="K64" s="10">
        <f t="shared" si="3"/>
        <v>104.33428166323114</v>
      </c>
      <c r="L64" s="10">
        <f t="shared" si="4"/>
        <v>103.07800716912337</v>
      </c>
      <c r="M64" s="10">
        <f t="shared" si="8"/>
        <v>137.77777777777777</v>
      </c>
      <c r="N64" s="10">
        <f t="shared" si="9"/>
        <v>153.84615384615384</v>
      </c>
      <c r="O64" s="10">
        <f t="shared" si="10"/>
        <v>143.26241134751774</v>
      </c>
      <c r="Q64" s="4">
        <v>1.49</v>
      </c>
      <c r="R64" s="4">
        <v>1815.8525733157076</v>
      </c>
      <c r="S64" s="4">
        <v>2338.2847000963566</v>
      </c>
      <c r="T64" s="4">
        <v>180</v>
      </c>
      <c r="U64" s="4">
        <v>22.36</v>
      </c>
      <c r="V64" s="4">
        <v>14.1</v>
      </c>
      <c r="W64" s="4"/>
      <c r="X64" s="6">
        <v>37881</v>
      </c>
      <c r="Y64" s="52">
        <v>1850.056738432241</v>
      </c>
      <c r="Z64" s="52">
        <v>2410.257270799837</v>
      </c>
    </row>
    <row r="65" spans="1:26" x14ac:dyDescent="0.25">
      <c r="A65" s="6">
        <v>37888</v>
      </c>
      <c r="B65" s="17">
        <v>1.44</v>
      </c>
      <c r="C65" s="18">
        <f>IFERROR(IF(ISBLANK(INDEX('Secondary Auction Data'!C:C, MATCH(Data!A65-IF(A65&lt;DATE(2003, 1,8), 4, 6), 'Secondary Auction Data'!A:A, 0))), "n/a", INDEX('Secondary Auction Data'!C:C, MATCH(Data!A65-IF(A65&lt;DATE(2003, 1,8), 4, 6), 'Secondary Auction Data'!A:A, 0))), "n/a")</f>
        <v>17.5</v>
      </c>
      <c r="D65" s="18" t="str">
        <f>IFERROR(IF(ISBLANK(INDEX('Secondary Auction Data'!B:B, MATCH(Data!A65-IF(A65&lt;DATE(2003, 1,8), 4, 6), 'Secondary Auction Data'!A:A, 0))), "n/a", INDEX('Secondary Auction Data'!B:B, MATCH(Data!A65-IF(A65&lt;DATE(2003, 1,8), 4, 6), 'Secondary Auction Data'!A:A, 0))), "n/a")</f>
        <v>n/a</v>
      </c>
      <c r="E65" s="2">
        <v>273</v>
      </c>
      <c r="F65" s="17">
        <v>33.65</v>
      </c>
      <c r="G65" s="17">
        <v>22.82</v>
      </c>
      <c r="I65" s="9">
        <v>37888</v>
      </c>
      <c r="J65" s="10">
        <f t="shared" si="2"/>
        <v>96.644295302013418</v>
      </c>
      <c r="K65" s="10">
        <f t="shared" si="3"/>
        <v>102.75588943287661</v>
      </c>
      <c r="L65" s="10">
        <f t="shared" si="4"/>
        <v>103.11450146980312</v>
      </c>
      <c r="M65" s="10">
        <f t="shared" si="8"/>
        <v>151.66666666666666</v>
      </c>
      <c r="N65" s="10">
        <f t="shared" si="9"/>
        <v>150.49194991055455</v>
      </c>
      <c r="O65" s="10">
        <f t="shared" si="10"/>
        <v>161.84397163120568</v>
      </c>
      <c r="Q65" s="4">
        <v>1.49</v>
      </c>
      <c r="R65" s="4">
        <v>1815.8525733157076</v>
      </c>
      <c r="S65" s="4">
        <v>2338.2847000963566</v>
      </c>
      <c r="T65" s="4">
        <v>180</v>
      </c>
      <c r="U65" s="4">
        <v>22.36</v>
      </c>
      <c r="V65" s="4">
        <v>14.1</v>
      </c>
      <c r="W65" s="4"/>
      <c r="X65" s="6">
        <v>37888</v>
      </c>
      <c r="Y65" s="52">
        <v>1848.3954625003332</v>
      </c>
      <c r="Z65" s="52">
        <v>2411.110611449039</v>
      </c>
    </row>
    <row r="66" spans="1:26" x14ac:dyDescent="0.25">
      <c r="A66" s="6">
        <v>37895</v>
      </c>
      <c r="B66" s="17">
        <v>1.43</v>
      </c>
      <c r="C66" s="18">
        <f>IFERROR(IF(ISBLANK(INDEX('Secondary Auction Data'!C:C, MATCH(Data!A66-IF(A66&lt;DATE(2003, 1,8), 4, 6), 'Secondary Auction Data'!A:A, 0))), "n/a", INDEX('Secondary Auction Data'!C:C, MATCH(Data!A66-IF(A66&lt;DATE(2003, 1,8), 4, 6), 'Secondary Auction Data'!A:A, 0))), "n/a")</f>
        <v>6</v>
      </c>
      <c r="D66" s="18" t="str">
        <f>IFERROR(IF(ISBLANK(INDEX('Secondary Auction Data'!B:B, MATCH(Data!A66-IF(A66&lt;DATE(2003, 1,8), 4, 6), 'Secondary Auction Data'!A:A, 0))), "n/a", INDEX('Secondary Auction Data'!B:B, MATCH(Data!A66-IF(A66&lt;DATE(2003, 1,8), 4, 6), 'Secondary Auction Data'!A:A, 0))), "n/a")</f>
        <v>n/a</v>
      </c>
      <c r="E66" s="2">
        <v>301</v>
      </c>
      <c r="F66" s="17">
        <v>37.729999999999997</v>
      </c>
      <c r="G66" s="17">
        <v>27.07</v>
      </c>
      <c r="I66" s="9">
        <v>37895</v>
      </c>
      <c r="J66" s="10">
        <f t="shared" si="2"/>
        <v>95.973154362416096</v>
      </c>
      <c r="K66" s="10">
        <f t="shared" si="3"/>
        <v>97.572410000894621</v>
      </c>
      <c r="L66" s="10">
        <f t="shared" si="4"/>
        <v>104.87362514454941</v>
      </c>
      <c r="M66" s="10">
        <f t="shared" si="8"/>
        <v>167.22222222222223</v>
      </c>
      <c r="N66" s="10">
        <f t="shared" si="9"/>
        <v>168.73881932021467</v>
      </c>
      <c r="O66" s="10">
        <f t="shared" si="10"/>
        <v>191.98581560283691</v>
      </c>
      <c r="Q66" s="4">
        <v>1.49</v>
      </c>
      <c r="R66" s="4">
        <v>1815.8525733157076</v>
      </c>
      <c r="S66" s="4">
        <v>2338.2847000963566</v>
      </c>
      <c r="T66" s="4">
        <v>180</v>
      </c>
      <c r="U66" s="4">
        <v>22.36</v>
      </c>
      <c r="V66" s="4">
        <v>14.1</v>
      </c>
      <c r="W66" s="4"/>
      <c r="X66" s="6">
        <v>37895</v>
      </c>
      <c r="Y66" s="52">
        <v>1765.7711178473976</v>
      </c>
      <c r="Z66" s="52">
        <v>2452.2439311914045</v>
      </c>
    </row>
    <row r="67" spans="1:26" x14ac:dyDescent="0.25">
      <c r="A67" s="6">
        <v>37902</v>
      </c>
      <c r="B67" s="17">
        <v>1.45</v>
      </c>
      <c r="C67" s="18">
        <f>IFERROR(IF(ISBLANK(INDEX('Secondary Auction Data'!C:C, MATCH(Data!A67-IF(A67&lt;DATE(2003, 1,8), 4, 6), 'Secondary Auction Data'!A:A, 0))), "n/a", INDEX('Secondary Auction Data'!C:C, MATCH(Data!A67-IF(A67&lt;DATE(2003, 1,8), 4, 6), 'Secondary Auction Data'!A:A, 0))), "n/a")</f>
        <v>-2.5</v>
      </c>
      <c r="D67" s="18" t="str">
        <f>IFERROR(IF(ISBLANK(INDEX('Secondary Auction Data'!B:B, MATCH(Data!A67-IF(A67&lt;DATE(2003, 1,8), 4, 6), 'Secondary Auction Data'!A:A, 0))), "n/a", INDEX('Secondary Auction Data'!B:B, MATCH(Data!A67-IF(A67&lt;DATE(2003, 1,8), 4, 6), 'Secondary Auction Data'!A:A, 0))), "n/a")</f>
        <v>n/a</v>
      </c>
      <c r="E67" s="2">
        <v>298</v>
      </c>
      <c r="F67" s="17">
        <v>42.36</v>
      </c>
      <c r="G67" s="17">
        <v>32.82</v>
      </c>
      <c r="I67" s="9">
        <v>37902</v>
      </c>
      <c r="J67" s="10">
        <f t="shared" si="2"/>
        <v>97.315436241610726</v>
      </c>
      <c r="K67" s="10">
        <f t="shared" si="3"/>
        <v>97.10431032557355</v>
      </c>
      <c r="L67" s="10">
        <f t="shared" si="4"/>
        <v>104.87362514454941</v>
      </c>
      <c r="M67" s="10">
        <f t="shared" si="8"/>
        <v>165.55555555555554</v>
      </c>
      <c r="N67" s="10">
        <f t="shared" si="9"/>
        <v>189.44543828264759</v>
      </c>
      <c r="O67" s="10">
        <f t="shared" si="10"/>
        <v>232.76595744680853</v>
      </c>
      <c r="Q67" s="4">
        <v>1.49</v>
      </c>
      <c r="R67" s="4">
        <v>1815.8525733157076</v>
      </c>
      <c r="S67" s="4">
        <v>2338.2847000963566</v>
      </c>
      <c r="T67" s="4">
        <v>180</v>
      </c>
      <c r="U67" s="4">
        <v>22.36</v>
      </c>
      <c r="V67" s="4">
        <v>14.1</v>
      </c>
      <c r="W67" s="4"/>
      <c r="X67" s="6">
        <v>37902</v>
      </c>
      <c r="Y67" s="52">
        <v>1765.7711178473976</v>
      </c>
      <c r="Z67" s="52">
        <v>2452.2439311914045</v>
      </c>
    </row>
    <row r="68" spans="1:26" x14ac:dyDescent="0.25">
      <c r="A68" s="6">
        <v>37909</v>
      </c>
      <c r="B68" s="17">
        <v>1.48</v>
      </c>
      <c r="C68" s="18">
        <f>IFERROR(IF(ISBLANK(INDEX('Secondary Auction Data'!C:C, MATCH(Data!A68-IF(A68&lt;DATE(2003, 1,8), 4, 6), 'Secondary Auction Data'!A:A, 0))), "n/a", INDEX('Secondary Auction Data'!C:C, MATCH(Data!A68-IF(A68&lt;DATE(2003, 1,8), 4, 6), 'Secondary Auction Data'!A:A, 0))), "n/a")</f>
        <v>-3</v>
      </c>
      <c r="D68" s="18" t="str">
        <f>IFERROR(IF(ISBLANK(INDEX('Secondary Auction Data'!B:B, MATCH(Data!A68-IF(A68&lt;DATE(2003, 1,8), 4, 6), 'Secondary Auction Data'!A:A, 0))), "n/a", INDEX('Secondary Auction Data'!B:B, MATCH(Data!A68-IF(A68&lt;DATE(2003, 1,8), 4, 6), 'Secondary Auction Data'!A:A, 0))), "n/a")</f>
        <v>n/a</v>
      </c>
      <c r="E68" s="2">
        <v>268</v>
      </c>
      <c r="F68" s="17">
        <v>45.52</v>
      </c>
      <c r="G68" s="17">
        <v>38.020000000000003</v>
      </c>
      <c r="I68" s="9">
        <v>37909</v>
      </c>
      <c r="J68" s="10">
        <f t="shared" si="2"/>
        <v>99.328859060402692</v>
      </c>
      <c r="K68" s="10">
        <f t="shared" si="3"/>
        <v>97.076775050554659</v>
      </c>
      <c r="L68" s="10">
        <f t="shared" si="4"/>
        <v>104.87362514454941</v>
      </c>
      <c r="M68" s="10">
        <f t="shared" si="8"/>
        <v>148.88888888888889</v>
      </c>
      <c r="N68" s="10">
        <f t="shared" si="9"/>
        <v>203.57781753130593</v>
      </c>
      <c r="O68" s="10">
        <f t="shared" si="10"/>
        <v>269.64539007092202</v>
      </c>
      <c r="Q68" s="4">
        <v>1.49</v>
      </c>
      <c r="R68" s="4">
        <v>1815.8525733157076</v>
      </c>
      <c r="S68" s="4">
        <v>2338.2847000963566</v>
      </c>
      <c r="T68" s="4">
        <v>180</v>
      </c>
      <c r="U68" s="4">
        <v>22.36</v>
      </c>
      <c r="V68" s="4">
        <v>14.1</v>
      </c>
      <c r="W68" s="4"/>
      <c r="X68" s="6">
        <v>37909</v>
      </c>
      <c r="Y68" s="52">
        <v>1765.7711178473976</v>
      </c>
      <c r="Z68" s="52">
        <v>2452.2439311914045</v>
      </c>
    </row>
    <row r="69" spans="1:26" x14ac:dyDescent="0.25">
      <c r="A69" s="6">
        <v>37916</v>
      </c>
      <c r="B69" s="17">
        <v>1.5</v>
      </c>
      <c r="C69" s="18">
        <f>IFERROR(IF(ISBLANK(INDEX('Secondary Auction Data'!C:C, MATCH(Data!A69-IF(A69&lt;DATE(2003, 1,8), 4, 6), 'Secondary Auction Data'!A:A, 0))), "n/a", INDEX('Secondary Auction Data'!C:C, MATCH(Data!A69-IF(A69&lt;DATE(2003, 1,8), 4, 6), 'Secondary Auction Data'!A:A, 0))), "n/a")</f>
        <v>1.5</v>
      </c>
      <c r="D69" s="18" t="str">
        <f>IFERROR(IF(ISBLANK(INDEX('Secondary Auction Data'!B:B, MATCH(Data!A69-IF(A69&lt;DATE(2003, 1,8), 4, 6), 'Secondary Auction Data'!A:A, 0))), "n/a", INDEX('Secondary Auction Data'!B:B, MATCH(Data!A69-IF(A69&lt;DATE(2003, 1,8), 4, 6), 'Secondary Auction Data'!A:A, 0))), "n/a")</f>
        <v>n/a</v>
      </c>
      <c r="E69" s="2">
        <v>305</v>
      </c>
      <c r="F69" s="17">
        <v>45.75</v>
      </c>
      <c r="G69" s="17">
        <v>38.340000000000003</v>
      </c>
      <c r="I69" s="9">
        <v>37916</v>
      </c>
      <c r="J69" s="10">
        <f t="shared" si="2"/>
        <v>100.67114093959732</v>
      </c>
      <c r="K69" s="10">
        <f t="shared" si="3"/>
        <v>97.32459252572464</v>
      </c>
      <c r="L69" s="10">
        <f t="shared" si="4"/>
        <v>104.87362514454941</v>
      </c>
      <c r="M69" s="10">
        <f t="shared" si="8"/>
        <v>169.44444444444443</v>
      </c>
      <c r="N69" s="10">
        <f t="shared" si="9"/>
        <v>204.60644007155634</v>
      </c>
      <c r="O69" s="10">
        <f t="shared" si="10"/>
        <v>271.91489361702128</v>
      </c>
      <c r="Q69" s="4">
        <v>1.49</v>
      </c>
      <c r="R69" s="4">
        <v>1815.8525733157076</v>
      </c>
      <c r="S69" s="4">
        <v>2338.2847000963566</v>
      </c>
      <c r="T69" s="4">
        <v>180</v>
      </c>
      <c r="U69" s="4">
        <v>22.36</v>
      </c>
      <c r="V69" s="4">
        <v>14.1</v>
      </c>
      <c r="W69" s="4"/>
      <c r="X69" s="6">
        <v>37916</v>
      </c>
      <c r="Y69" s="52">
        <v>1765.7711178473976</v>
      </c>
      <c r="Z69" s="52">
        <v>2452.2439311914045</v>
      </c>
    </row>
    <row r="70" spans="1:26" x14ac:dyDescent="0.25">
      <c r="A70" s="6">
        <v>37923</v>
      </c>
      <c r="B70" s="17">
        <v>1.5</v>
      </c>
      <c r="C70" s="18">
        <f>IFERROR(IF(ISBLANK(INDEX('Secondary Auction Data'!C:C, MATCH(Data!A70-IF(A70&lt;DATE(2003, 1,8), 4, 6), 'Secondary Auction Data'!A:A, 0))), "n/a", INDEX('Secondary Auction Data'!C:C, MATCH(Data!A70-IF(A70&lt;DATE(2003, 1,8), 4, 6), 'Secondary Auction Data'!A:A, 0))), "n/a")</f>
        <v>32.5</v>
      </c>
      <c r="D70" s="18" t="str">
        <f>IFERROR(IF(ISBLANK(INDEX('Secondary Auction Data'!B:B, MATCH(Data!A70-IF(A70&lt;DATE(2003, 1,8), 4, 6), 'Secondary Auction Data'!A:A, 0))), "n/a", INDEX('Secondary Auction Data'!B:B, MATCH(Data!A70-IF(A70&lt;DATE(2003, 1,8), 4, 6), 'Secondary Auction Data'!A:A, 0))), "n/a")</f>
        <v>n/a</v>
      </c>
      <c r="E70" s="2">
        <v>350</v>
      </c>
      <c r="F70" s="17">
        <v>46.78</v>
      </c>
      <c r="G70" s="17">
        <v>41.99</v>
      </c>
      <c r="I70" s="9">
        <v>37923</v>
      </c>
      <c r="J70" s="10">
        <f t="shared" si="2"/>
        <v>100.67114093959732</v>
      </c>
      <c r="K70" s="10">
        <f t="shared" si="3"/>
        <v>99.124176685134586</v>
      </c>
      <c r="L70" s="10">
        <f t="shared" si="4"/>
        <v>104.85098488868776</v>
      </c>
      <c r="M70" s="10">
        <f t="shared" si="8"/>
        <v>194.44444444444443</v>
      </c>
      <c r="N70" s="10">
        <f t="shared" si="9"/>
        <v>209.21288014311276</v>
      </c>
      <c r="O70" s="10">
        <f t="shared" si="10"/>
        <v>297.80141843971631</v>
      </c>
      <c r="Q70" s="4">
        <v>1.49</v>
      </c>
      <c r="R70" s="4">
        <v>1815.8525733157076</v>
      </c>
      <c r="S70" s="4">
        <v>2338.2847000963566</v>
      </c>
      <c r="T70" s="4">
        <v>180</v>
      </c>
      <c r="U70" s="4">
        <v>22.36</v>
      </c>
      <c r="V70" s="4">
        <v>14.1</v>
      </c>
      <c r="W70" s="4"/>
      <c r="X70" s="6">
        <v>37923</v>
      </c>
      <c r="Y70" s="52">
        <v>1767.4489131150251</v>
      </c>
      <c r="Z70" s="52">
        <v>2451.7145375525288</v>
      </c>
    </row>
    <row r="71" spans="1:26" x14ac:dyDescent="0.25">
      <c r="A71" s="6">
        <v>37930</v>
      </c>
      <c r="B71" s="17">
        <v>1.48</v>
      </c>
      <c r="C71" s="18">
        <f>IFERROR(IF(ISBLANK(INDEX('Secondary Auction Data'!C:C, MATCH(Data!A71-IF(A71&lt;DATE(2003, 1,8), 4, 6), 'Secondary Auction Data'!A:A, 0))), "n/a", INDEX('Secondary Auction Data'!C:C, MATCH(Data!A71-IF(A71&lt;DATE(2003, 1,8), 4, 6), 'Secondary Auction Data'!A:A, 0))), "n/a")</f>
        <v>117.5</v>
      </c>
      <c r="D71" s="18" t="str">
        <f>IFERROR(IF(ISBLANK(INDEX('Secondary Auction Data'!B:B, MATCH(Data!A71-IF(A71&lt;DATE(2003, 1,8), 4, 6), 'Secondary Auction Data'!A:A, 0))), "n/a", INDEX('Secondary Auction Data'!B:B, MATCH(Data!A71-IF(A71&lt;DATE(2003, 1,8), 4, 6), 'Secondary Auction Data'!A:A, 0))), "n/a")</f>
        <v>n/a</v>
      </c>
      <c r="E71" s="2">
        <v>277</v>
      </c>
      <c r="F71" s="17">
        <v>47.48</v>
      </c>
      <c r="G71" s="17">
        <v>41.51</v>
      </c>
      <c r="I71" s="9">
        <v>37930</v>
      </c>
      <c r="J71" s="10">
        <f t="shared" si="2"/>
        <v>99.328859060402692</v>
      </c>
      <c r="K71" s="10">
        <f t="shared" si="3"/>
        <v>107.87494034320366</v>
      </c>
      <c r="L71" s="10">
        <f t="shared" si="4"/>
        <v>103.6776875625829</v>
      </c>
      <c r="M71" s="10">
        <f t="shared" si="8"/>
        <v>153.88888888888889</v>
      </c>
      <c r="N71" s="10">
        <f t="shared" si="9"/>
        <v>212.34347048300535</v>
      </c>
      <c r="O71" s="10">
        <f t="shared" si="10"/>
        <v>294.39716312056737</v>
      </c>
      <c r="Q71" s="4">
        <v>1.49</v>
      </c>
      <c r="R71" s="4">
        <v>1815.8525733157076</v>
      </c>
      <c r="S71" s="4">
        <v>2338.2847000963566</v>
      </c>
      <c r="T71" s="4">
        <v>180</v>
      </c>
      <c r="U71" s="4">
        <v>22.36</v>
      </c>
      <c r="V71" s="4">
        <v>14.1</v>
      </c>
      <c r="W71" s="4"/>
      <c r="X71" s="6">
        <v>37930</v>
      </c>
      <c r="Y71" s="52">
        <v>1841.349880184848</v>
      </c>
      <c r="Z71" s="52">
        <v>2424.2795056895793</v>
      </c>
    </row>
    <row r="72" spans="1:26" x14ac:dyDescent="0.25">
      <c r="A72" s="6">
        <v>37937</v>
      </c>
      <c r="B72" s="17">
        <v>1.48</v>
      </c>
      <c r="C72" s="18">
        <f>IFERROR(IF(ISBLANK(INDEX('Secondary Auction Data'!C:C, MATCH(Data!A72-IF(A72&lt;DATE(2003, 1,8), 4, 6), 'Secondary Auction Data'!A:A, 0))), "n/a", INDEX('Secondary Auction Data'!C:C, MATCH(Data!A72-IF(A72&lt;DATE(2003, 1,8), 4, 6), 'Secondary Auction Data'!A:A, 0))), "n/a")</f>
        <v>123</v>
      </c>
      <c r="D72" s="18" t="str">
        <f>IFERROR(IF(ISBLANK(INDEX('Secondary Auction Data'!B:B, MATCH(Data!A72-IF(A72&lt;DATE(2003, 1,8), 4, 6), 'Secondary Auction Data'!A:A, 0))), "n/a", INDEX('Secondary Auction Data'!B:B, MATCH(Data!A72-IF(A72&lt;DATE(2003, 1,8), 4, 6), 'Secondary Auction Data'!A:A, 0))), "n/a")</f>
        <v>n/a</v>
      </c>
      <c r="E72" s="2">
        <v>219</v>
      </c>
      <c r="F72" s="17">
        <v>45.42</v>
      </c>
      <c r="G72" s="17">
        <v>39.46</v>
      </c>
      <c r="I72" s="9">
        <v>37937</v>
      </c>
      <c r="J72" s="10">
        <f t="shared" ref="J72:J135" si="11">(1+(B72-Q72)/Q72)*100</f>
        <v>99.328859060402692</v>
      </c>
      <c r="K72" s="10">
        <f t="shared" ref="K72:K135" si="12">(C72+Y72)/R72*100</f>
        <v>108.17782836841141</v>
      </c>
      <c r="L72" s="10">
        <f t="shared" ref="L72:L135" si="13">(D72+Z72)/S72*100</f>
        <v>103.6776875625829</v>
      </c>
      <c r="M72" s="10">
        <f t="shared" ref="M72:M103" si="14">(1+(E72-T72)/T72)*100</f>
        <v>121.66666666666669</v>
      </c>
      <c r="N72" s="10">
        <f t="shared" ref="N72:N103" si="15">(1+(F72-U72)/U72)*100</f>
        <v>203.13059033989271</v>
      </c>
      <c r="O72" s="10">
        <f t="shared" ref="O72:O103" si="16">(1+(G72-V72)/V72)*100</f>
        <v>279.8581560283688</v>
      </c>
      <c r="Q72" s="4">
        <v>1.49</v>
      </c>
      <c r="R72" s="4">
        <v>1815.8525733157076</v>
      </c>
      <c r="S72" s="4">
        <v>2338.2847000963566</v>
      </c>
      <c r="T72" s="4">
        <v>180</v>
      </c>
      <c r="U72" s="4">
        <v>22.36</v>
      </c>
      <c r="V72" s="4">
        <v>14.1</v>
      </c>
      <c r="W72" s="4"/>
      <c r="X72" s="6">
        <v>37937</v>
      </c>
      <c r="Y72" s="52">
        <v>1841.349880184848</v>
      </c>
      <c r="Z72" s="52">
        <v>2424.2795056895793</v>
      </c>
    </row>
    <row r="73" spans="1:26" x14ac:dyDescent="0.25">
      <c r="A73" s="6">
        <v>37944</v>
      </c>
      <c r="B73" s="17">
        <v>1.48</v>
      </c>
      <c r="C73" s="18">
        <f>IFERROR(IF(ISBLANK(INDEX('Secondary Auction Data'!C:C, MATCH(Data!A73-IF(A73&lt;DATE(2003, 1,8), 4, 6), 'Secondary Auction Data'!A:A, 0))), "n/a", INDEX('Secondary Auction Data'!C:C, MATCH(Data!A73-IF(A73&lt;DATE(2003, 1,8), 4, 6), 'Secondary Auction Data'!A:A, 0))), "n/a")</f>
        <v>230</v>
      </c>
      <c r="D73" s="18" t="str">
        <f>IFERROR(IF(ISBLANK(INDEX('Secondary Auction Data'!B:B, MATCH(Data!A73-IF(A73&lt;DATE(2003, 1,8), 4, 6), 'Secondary Auction Data'!A:A, 0))), "n/a", INDEX('Secondary Auction Data'!B:B, MATCH(Data!A73-IF(A73&lt;DATE(2003, 1,8), 4, 6), 'Secondary Auction Data'!A:A, 0))), "n/a")</f>
        <v>n/a</v>
      </c>
      <c r="E73" s="2">
        <v>193</v>
      </c>
      <c r="F73" s="17">
        <v>44.98</v>
      </c>
      <c r="G73" s="17">
        <v>39.159999999999997</v>
      </c>
      <c r="I73" s="9">
        <v>37944</v>
      </c>
      <c r="J73" s="10">
        <f t="shared" si="11"/>
        <v>99.328859060402692</v>
      </c>
      <c r="K73" s="10">
        <f t="shared" si="12"/>
        <v>114.07037722245303</v>
      </c>
      <c r="L73" s="10">
        <f t="shared" si="13"/>
        <v>103.6776875625829</v>
      </c>
      <c r="M73" s="10">
        <f t="shared" si="14"/>
        <v>107.22222222222221</v>
      </c>
      <c r="N73" s="10">
        <f t="shared" si="15"/>
        <v>201.16279069767441</v>
      </c>
      <c r="O73" s="10">
        <f t="shared" si="16"/>
        <v>277.73049645390068</v>
      </c>
      <c r="Q73" s="4">
        <v>1.49</v>
      </c>
      <c r="R73" s="4">
        <v>1815.8525733157076</v>
      </c>
      <c r="S73" s="4">
        <v>2338.2847000963566</v>
      </c>
      <c r="T73" s="4">
        <v>180</v>
      </c>
      <c r="U73" s="4">
        <v>22.36</v>
      </c>
      <c r="V73" s="4">
        <v>14.1</v>
      </c>
      <c r="W73" s="4"/>
      <c r="X73" s="6">
        <v>37944</v>
      </c>
      <c r="Y73" s="52">
        <v>1841.349880184848</v>
      </c>
      <c r="Z73" s="52">
        <v>2424.2795056895793</v>
      </c>
    </row>
    <row r="74" spans="1:26" x14ac:dyDescent="0.25">
      <c r="A74" s="6">
        <v>37951</v>
      </c>
      <c r="B74" s="17">
        <v>1.49</v>
      </c>
      <c r="C74" s="18">
        <f>IFERROR(IF(ISBLANK(INDEX('Secondary Auction Data'!C:C, MATCH(Data!A74-IF(A74&lt;DATE(2003, 1,8), 4, 6), 'Secondary Auction Data'!A:A, 0))), "n/a", INDEX('Secondary Auction Data'!C:C, MATCH(Data!A74-IF(A74&lt;DATE(2003, 1,8), 4, 6), 'Secondary Auction Data'!A:A, 0))), "n/a")</f>
        <v>149.5</v>
      </c>
      <c r="D74" s="18" t="str">
        <f>IFERROR(IF(ISBLANK(INDEX('Secondary Auction Data'!B:B, MATCH(Data!A74-IF(A74&lt;DATE(2003, 1,8), 4, 6), 'Secondary Auction Data'!A:A, 0))), "n/a", INDEX('Secondary Auction Data'!B:B, MATCH(Data!A74-IF(A74&lt;DATE(2003, 1,8), 4, 6), 'Secondary Auction Data'!A:A, 0))), "n/a")</f>
        <v>n/a</v>
      </c>
      <c r="E74" s="2">
        <v>188</v>
      </c>
      <c r="F74" s="17">
        <v>46.32</v>
      </c>
      <c r="G74" s="17">
        <v>40.97</v>
      </c>
      <c r="I74" s="9">
        <v>37951</v>
      </c>
      <c r="J74" s="10">
        <f t="shared" si="11"/>
        <v>100</v>
      </c>
      <c r="K74" s="10">
        <f t="shared" si="12"/>
        <v>109.70589187884048</v>
      </c>
      <c r="L74" s="10">
        <f t="shared" si="13"/>
        <v>103.66938247535555</v>
      </c>
      <c r="M74" s="10">
        <f t="shared" si="14"/>
        <v>104.44444444444446</v>
      </c>
      <c r="N74" s="10">
        <f t="shared" si="15"/>
        <v>207.15563506261182</v>
      </c>
      <c r="O74" s="10">
        <f t="shared" si="16"/>
        <v>290.56737588652481</v>
      </c>
      <c r="Q74" s="4">
        <v>1.49</v>
      </c>
      <c r="R74" s="4">
        <v>1815.8525733157076</v>
      </c>
      <c r="S74" s="4">
        <v>2338.2847000963566</v>
      </c>
      <c r="T74" s="4">
        <v>180</v>
      </c>
      <c r="U74" s="4">
        <v>22.36</v>
      </c>
      <c r="V74" s="4">
        <v>14.1</v>
      </c>
      <c r="W74" s="4"/>
      <c r="X74" s="6">
        <v>37951</v>
      </c>
      <c r="Y74" s="52">
        <v>1842.5972607608728</v>
      </c>
      <c r="Z74" s="52">
        <v>2424.0853091056124</v>
      </c>
    </row>
    <row r="75" spans="1:26" x14ac:dyDescent="0.25">
      <c r="A75" s="6">
        <v>37958</v>
      </c>
      <c r="B75" s="17">
        <v>1.48</v>
      </c>
      <c r="C75" s="18">
        <f>IFERROR(IF(ISBLANK(INDEX('Secondary Auction Data'!C:C, MATCH(Data!A75-IF(A75&lt;DATE(2003, 1,8), 4, 6), 'Secondary Auction Data'!A:A, 0))), "n/a", INDEX('Secondary Auction Data'!C:C, MATCH(Data!A75-IF(A75&lt;DATE(2003, 1,8), 4, 6), 'Secondary Auction Data'!A:A, 0))), "n/a")</f>
        <v>175.5</v>
      </c>
      <c r="D75" s="18" t="str">
        <f>IFERROR(IF(ISBLANK(INDEX('Secondary Auction Data'!B:B, MATCH(Data!A75-IF(A75&lt;DATE(2003, 1,8), 4, 6), 'Secondary Auction Data'!A:A, 0))), "n/a", INDEX('Secondary Auction Data'!B:B, MATCH(Data!A75-IF(A75&lt;DATE(2003, 1,8), 4, 6), 'Secondary Auction Data'!A:A, 0))), "n/a")</f>
        <v>n/a</v>
      </c>
      <c r="E75" s="2">
        <v>200</v>
      </c>
      <c r="F75" s="17">
        <v>49.14</v>
      </c>
      <c r="G75" s="17">
        <v>41.94</v>
      </c>
      <c r="I75" s="9">
        <v>37958</v>
      </c>
      <c r="J75" s="10">
        <f t="shared" si="11"/>
        <v>99.328859060402692</v>
      </c>
      <c r="K75" s="10">
        <f t="shared" si="12"/>
        <v>114.1142552607528</v>
      </c>
      <c r="L75" s="10">
        <f t="shared" si="13"/>
        <v>103.51552195086194</v>
      </c>
      <c r="M75" s="10">
        <f t="shared" si="14"/>
        <v>111.11111111111111</v>
      </c>
      <c r="N75" s="10">
        <f t="shared" si="15"/>
        <v>219.76744186046514</v>
      </c>
      <c r="O75" s="10">
        <f t="shared" si="16"/>
        <v>297.44680851063828</v>
      </c>
      <c r="Q75" s="4">
        <v>1.49</v>
      </c>
      <c r="R75" s="4">
        <v>1815.8525733157076</v>
      </c>
      <c r="S75" s="4">
        <v>2338.2847000963566</v>
      </c>
      <c r="T75" s="4">
        <v>180</v>
      </c>
      <c r="U75" s="4">
        <v>22.36</v>
      </c>
      <c r="V75" s="4">
        <v>14.1</v>
      </c>
      <c r="W75" s="4"/>
      <c r="X75" s="6">
        <v>37958</v>
      </c>
      <c r="Y75" s="52">
        <v>1896.6466406724346</v>
      </c>
      <c r="Z75" s="52">
        <v>2420.4876120018903</v>
      </c>
    </row>
    <row r="76" spans="1:26" x14ac:dyDescent="0.25">
      <c r="A76" s="6">
        <v>37965</v>
      </c>
      <c r="B76" s="17">
        <v>1.49</v>
      </c>
      <c r="C76" s="18">
        <f>IFERROR(IF(ISBLANK(INDEX('Secondary Auction Data'!C:C, MATCH(Data!A76-IF(A76&lt;DATE(2003, 1,8), 4, 6), 'Secondary Auction Data'!A:A, 0))), "n/a", INDEX('Secondary Auction Data'!C:C, MATCH(Data!A76-IF(A76&lt;DATE(2003, 1,8), 4, 6), 'Secondary Auction Data'!A:A, 0))), "n/a")</f>
        <v>195</v>
      </c>
      <c r="D76" s="18" t="str">
        <f>IFERROR(IF(ISBLANK(INDEX('Secondary Auction Data'!B:B, MATCH(Data!A76-IF(A76&lt;DATE(2003, 1,8), 4, 6), 'Secondary Auction Data'!A:A, 0))), "n/a", INDEX('Secondary Auction Data'!B:B, MATCH(Data!A76-IF(A76&lt;DATE(2003, 1,8), 4, 6), 'Secondary Auction Data'!A:A, 0))), "n/a")</f>
        <v>n/a</v>
      </c>
      <c r="E76" s="2">
        <v>221</v>
      </c>
      <c r="F76" s="2">
        <v>50.51</v>
      </c>
      <c r="G76" s="2">
        <v>41.43</v>
      </c>
      <c r="I76" s="9">
        <v>37965</v>
      </c>
      <c r="J76" s="10">
        <f t="shared" si="11"/>
        <v>100</v>
      </c>
      <c r="K76" s="10">
        <f t="shared" si="12"/>
        <v>115.18813098648934</v>
      </c>
      <c r="L76" s="10">
        <f t="shared" si="13"/>
        <v>103.51552195086194</v>
      </c>
      <c r="M76" s="10">
        <f t="shared" si="14"/>
        <v>122.77777777777779</v>
      </c>
      <c r="N76" s="10">
        <f t="shared" si="15"/>
        <v>225.89445438282647</v>
      </c>
      <c r="O76" s="10">
        <f t="shared" si="16"/>
        <v>293.8297872340425</v>
      </c>
      <c r="Q76" s="4">
        <v>1.49</v>
      </c>
      <c r="R76" s="4">
        <v>1815.8525733157076</v>
      </c>
      <c r="S76" s="4">
        <v>2338.2847000963566</v>
      </c>
      <c r="T76" s="4">
        <v>180</v>
      </c>
      <c r="U76" s="4">
        <v>22.36</v>
      </c>
      <c r="V76" s="4">
        <v>14.1</v>
      </c>
      <c r="W76" s="4"/>
      <c r="X76" s="6">
        <v>37965</v>
      </c>
      <c r="Y76" s="52">
        <v>1896.6466406724346</v>
      </c>
      <c r="Z76" s="52">
        <v>2420.4876120018903</v>
      </c>
    </row>
    <row r="77" spans="1:26" x14ac:dyDescent="0.25">
      <c r="A77" s="6">
        <v>37972</v>
      </c>
      <c r="B77" s="17">
        <v>1.49</v>
      </c>
      <c r="C77" s="18">
        <f>IFERROR(IF(ISBLANK(INDEX('Secondary Auction Data'!C:C, MATCH(Data!A77-IF(A77&lt;DATE(2003, 1,8), 4, 6), 'Secondary Auction Data'!A:A, 0))), "n/a", INDEX('Secondary Auction Data'!C:C, MATCH(Data!A77-IF(A77&lt;DATE(2003, 1,8), 4, 6), 'Secondary Auction Data'!A:A, 0))), "n/a")</f>
        <v>130</v>
      </c>
      <c r="D77" s="18" t="str">
        <f>IFERROR(IF(ISBLANK(INDEX('Secondary Auction Data'!B:B, MATCH(Data!A77-IF(A77&lt;DATE(2003, 1,8), 4, 6), 'Secondary Auction Data'!A:A, 0))), "n/a", INDEX('Secondary Auction Data'!B:B, MATCH(Data!A77-IF(A77&lt;DATE(2003, 1,8), 4, 6), 'Secondary Auction Data'!A:A, 0))), "n/a")</f>
        <v>n/a</v>
      </c>
      <c r="E77" s="2">
        <v>214</v>
      </c>
      <c r="F77" s="2">
        <v>51.28</v>
      </c>
      <c r="G77" s="2">
        <v>41.81</v>
      </c>
      <c r="I77" s="9">
        <v>37972</v>
      </c>
      <c r="J77" s="10">
        <f t="shared" si="11"/>
        <v>100</v>
      </c>
      <c r="K77" s="10">
        <f t="shared" si="12"/>
        <v>111.60854523403414</v>
      </c>
      <c r="L77" s="10">
        <f t="shared" si="13"/>
        <v>103.51552195086194</v>
      </c>
      <c r="M77" s="10">
        <f t="shared" si="14"/>
        <v>118.88888888888889</v>
      </c>
      <c r="N77" s="10">
        <f t="shared" si="15"/>
        <v>229.33810375670842</v>
      </c>
      <c r="O77" s="10">
        <f t="shared" si="16"/>
        <v>296.52482269503543</v>
      </c>
      <c r="Q77" s="4">
        <v>1.49</v>
      </c>
      <c r="R77" s="4">
        <v>1815.8525733157076</v>
      </c>
      <c r="S77" s="4">
        <v>2338.2847000963566</v>
      </c>
      <c r="T77" s="4">
        <v>180</v>
      </c>
      <c r="U77" s="4">
        <v>22.36</v>
      </c>
      <c r="V77" s="4">
        <v>14.1</v>
      </c>
      <c r="W77" s="4"/>
      <c r="X77" s="6">
        <v>37972</v>
      </c>
      <c r="Y77" s="52">
        <v>1896.6466406724346</v>
      </c>
      <c r="Z77" s="52">
        <v>2420.4876120018903</v>
      </c>
    </row>
    <row r="78" spans="1:26" x14ac:dyDescent="0.25">
      <c r="A78" s="6">
        <v>37979</v>
      </c>
      <c r="B78" s="17">
        <v>1.5</v>
      </c>
      <c r="C78" s="18">
        <f>IFERROR(IF(ISBLANK(INDEX('Secondary Auction Data'!C:C, MATCH(Data!A78-IF(A78&lt;DATE(2003, 1,8), 4, 6), 'Secondary Auction Data'!A:A, 0))), "n/a", INDEX('Secondary Auction Data'!C:C, MATCH(Data!A78-IF(A78&lt;DATE(2003, 1,8), 4, 6), 'Secondary Auction Data'!A:A, 0))), "n/a")</f>
        <v>92</v>
      </c>
      <c r="D78" s="18" t="str">
        <f>IFERROR(IF(ISBLANK(INDEX('Secondary Auction Data'!B:B, MATCH(Data!A78-IF(A78&lt;DATE(2003, 1,8), 4, 6), 'Secondary Auction Data'!A:A, 0))), "n/a", INDEX('Secondary Auction Data'!B:B, MATCH(Data!A78-IF(A78&lt;DATE(2003, 1,8), 4, 6), 'Secondary Auction Data'!A:A, 0))), "n/a")</f>
        <v>n/a</v>
      </c>
      <c r="E78" s="2">
        <v>215</v>
      </c>
      <c r="F78" s="2">
        <v>51.36</v>
      </c>
      <c r="G78" s="2">
        <v>41.56</v>
      </c>
      <c r="I78" s="9">
        <v>37979</v>
      </c>
      <c r="J78" s="10">
        <f t="shared" si="11"/>
        <v>100.67114093959732</v>
      </c>
      <c r="K78" s="10">
        <f t="shared" si="12"/>
        <v>109.51586433259881</v>
      </c>
      <c r="L78" s="10">
        <f t="shared" si="13"/>
        <v>103.51552195086194</v>
      </c>
      <c r="M78" s="10">
        <f t="shared" si="14"/>
        <v>119.44444444444444</v>
      </c>
      <c r="N78" s="10">
        <f t="shared" si="15"/>
        <v>229.695885509839</v>
      </c>
      <c r="O78" s="10">
        <f t="shared" si="16"/>
        <v>294.75177304964541</v>
      </c>
      <c r="Q78" s="4">
        <v>1.49</v>
      </c>
      <c r="R78" s="4">
        <v>1815.8525733157076</v>
      </c>
      <c r="S78" s="4">
        <v>2338.2847000963566</v>
      </c>
      <c r="T78" s="4">
        <v>180</v>
      </c>
      <c r="U78" s="4">
        <v>22.36</v>
      </c>
      <c r="V78" s="4">
        <v>14.1</v>
      </c>
      <c r="W78" s="4"/>
      <c r="X78" s="6">
        <v>37979</v>
      </c>
      <c r="Y78" s="52">
        <v>1896.6466406724346</v>
      </c>
      <c r="Z78" s="52">
        <v>2420.4876120018903</v>
      </c>
    </row>
    <row r="79" spans="1:26" x14ac:dyDescent="0.25">
      <c r="A79" s="6">
        <v>37986</v>
      </c>
      <c r="B79" s="17">
        <v>1.502</v>
      </c>
      <c r="C79" s="18">
        <f>IFERROR(IF(ISBLANK(INDEX('Secondary Auction Data'!C:C, MATCH(Data!A79-IF(A79&lt;DATE(2003, 1,8), 4, 6), 'Secondary Auction Data'!A:A, 0))), "n/a", INDEX('Secondary Auction Data'!C:C, MATCH(Data!A79-IF(A79&lt;DATE(2003, 1,8), 4, 6), 'Secondary Auction Data'!A:A, 0))), "n/a")</f>
        <v>80.5</v>
      </c>
      <c r="D79" s="18" t="str">
        <f>IFERROR(IF(ISBLANK(INDEX('Secondary Auction Data'!B:B, MATCH(Data!A79-IF(A79&lt;DATE(2003, 1,8), 4, 6), 'Secondary Auction Data'!A:A, 0))), "n/a", INDEX('Secondary Auction Data'!B:B, MATCH(Data!A79-IF(A79&lt;DATE(2003, 1,8), 4, 6), 'Secondary Auction Data'!A:A, 0))), "n/a")</f>
        <v>n/a</v>
      </c>
      <c r="E79" s="2">
        <v>201</v>
      </c>
      <c r="F79" s="2" t="s">
        <v>24</v>
      </c>
      <c r="G79" s="2" t="s">
        <v>24</v>
      </c>
      <c r="I79" s="9">
        <v>37986</v>
      </c>
      <c r="J79" s="10">
        <f t="shared" si="11"/>
        <v>100.80536912751678</v>
      </c>
      <c r="K79" s="10">
        <f t="shared" si="12"/>
        <v>108.85873571743865</v>
      </c>
      <c r="L79" s="10">
        <f t="shared" si="13"/>
        <v>103.55687850582839</v>
      </c>
      <c r="M79" s="10">
        <f t="shared" si="14"/>
        <v>111.66666666666667</v>
      </c>
      <c r="N79" s="10">
        <f t="shared" si="15"/>
        <v>0</v>
      </c>
      <c r="O79" s="10">
        <f t="shared" si="16"/>
        <v>0</v>
      </c>
      <c r="Q79" s="4">
        <v>1.49</v>
      </c>
      <c r="R79" s="4">
        <v>1815.8525733157076</v>
      </c>
      <c r="S79" s="4">
        <v>2338.2847000963566</v>
      </c>
      <c r="T79" s="4">
        <v>180</v>
      </c>
      <c r="U79" s="4">
        <v>22.36</v>
      </c>
      <c r="V79" s="4">
        <v>14.1</v>
      </c>
      <c r="W79" s="4"/>
      <c r="X79" s="6">
        <v>37986</v>
      </c>
      <c r="Y79" s="52">
        <v>1896.2141538040551</v>
      </c>
      <c r="Z79" s="52">
        <v>2421.4546459991579</v>
      </c>
    </row>
    <row r="80" spans="1:26" x14ac:dyDescent="0.25">
      <c r="A80" s="6">
        <v>37993</v>
      </c>
      <c r="B80" s="17">
        <v>1.5</v>
      </c>
      <c r="C80" s="18">
        <f>IFERROR(IF(ISBLANK(INDEX('Secondary Auction Data'!C:C, MATCH(Data!A80-IF(A80&lt;DATE(2003, 1,8), 4, 6), 'Secondary Auction Data'!A:A, 0))), "n/a", INDEX('Secondary Auction Data'!C:C, MATCH(Data!A80-IF(A80&lt;DATE(2003, 1,8), 4, 6), 'Secondary Auction Data'!A:A, 0))), "n/a")</f>
        <v>81.5</v>
      </c>
      <c r="D80" s="18" t="str">
        <f>IFERROR(IF(ISBLANK(INDEX('Secondary Auction Data'!B:B, MATCH(Data!A80-IF(A80&lt;DATE(2003, 1,8), 4, 6), 'Secondary Auction Data'!A:A, 0))), "n/a", INDEX('Secondary Auction Data'!B:B, MATCH(Data!A80-IF(A80&lt;DATE(2003, 1,8), 4, 6), 'Secondary Auction Data'!A:A, 0))), "n/a")</f>
        <v>n/a</v>
      </c>
      <c r="E80" s="2">
        <v>200</v>
      </c>
      <c r="F80" s="2">
        <v>51.63</v>
      </c>
      <c r="G80" s="2">
        <v>41.45</v>
      </c>
      <c r="I80" s="9">
        <v>37993</v>
      </c>
      <c r="J80" s="10">
        <f t="shared" si="11"/>
        <v>100.67114093959732</v>
      </c>
      <c r="K80" s="10">
        <f t="shared" si="12"/>
        <v>107.84587272554087</v>
      </c>
      <c r="L80" s="10">
        <f t="shared" si="13"/>
        <v>105.21179555276112</v>
      </c>
      <c r="M80" s="10">
        <f t="shared" si="14"/>
        <v>111.11111111111111</v>
      </c>
      <c r="N80" s="10">
        <f t="shared" si="15"/>
        <v>230.90339892665477</v>
      </c>
      <c r="O80" s="10">
        <f t="shared" si="16"/>
        <v>293.97163120567376</v>
      </c>
      <c r="Q80" s="4">
        <v>1.49</v>
      </c>
      <c r="R80" s="4">
        <v>1815.8525733157076</v>
      </c>
      <c r="S80" s="4">
        <v>2338.2847000963566</v>
      </c>
      <c r="T80" s="4">
        <v>180</v>
      </c>
      <c r="U80" s="4">
        <v>22.36</v>
      </c>
      <c r="V80" s="4">
        <v>14.1</v>
      </c>
      <c r="W80" s="4"/>
      <c r="X80" s="6">
        <v>37993</v>
      </c>
      <c r="Y80" s="52">
        <v>1876.8220551015168</v>
      </c>
      <c r="Z80" s="52">
        <v>2460.1513181068722</v>
      </c>
    </row>
    <row r="81" spans="1:26" x14ac:dyDescent="0.25">
      <c r="A81" s="6">
        <v>38000</v>
      </c>
      <c r="B81" s="17">
        <v>1.58</v>
      </c>
      <c r="C81" s="18">
        <f>IFERROR(IF(ISBLANK(INDEX('Secondary Auction Data'!C:C, MATCH(Data!A81-IF(A81&lt;DATE(2003, 1,8), 4, 6), 'Secondary Auction Data'!A:A, 0))), "n/a", INDEX('Secondary Auction Data'!C:C, MATCH(Data!A81-IF(A81&lt;DATE(2003, 1,8), 4, 6), 'Secondary Auction Data'!A:A, 0))), "n/a")</f>
        <v>32.5</v>
      </c>
      <c r="D81" s="18" t="str">
        <f>IFERROR(IF(ISBLANK(INDEX('Secondary Auction Data'!B:B, MATCH(Data!A81-IF(A81&lt;DATE(2003, 1,8), 4, 6), 'Secondary Auction Data'!A:A, 0))), "n/a", INDEX('Secondary Auction Data'!B:B, MATCH(Data!A81-IF(A81&lt;DATE(2003, 1,8), 4, 6), 'Secondary Auction Data'!A:A, 0))), "n/a")</f>
        <v>n/a</v>
      </c>
      <c r="E81" s="2">
        <v>200</v>
      </c>
      <c r="F81" s="17">
        <v>58.17</v>
      </c>
      <c r="G81" s="17">
        <v>45.14</v>
      </c>
      <c r="I81" s="9">
        <v>38000</v>
      </c>
      <c r="J81" s="23">
        <f t="shared" si="11"/>
        <v>106.04026845637584</v>
      </c>
      <c r="K81" s="10">
        <f t="shared" si="12"/>
        <v>105.14741577369004</v>
      </c>
      <c r="L81" s="10">
        <f t="shared" si="13"/>
        <v>105.21179555276112</v>
      </c>
      <c r="M81" s="23">
        <f t="shared" si="14"/>
        <v>111.11111111111111</v>
      </c>
      <c r="N81" s="23">
        <f t="shared" si="15"/>
        <v>260.15205724508053</v>
      </c>
      <c r="O81" s="23">
        <f t="shared" si="16"/>
        <v>320.1418439716312</v>
      </c>
      <c r="Q81" s="4">
        <v>1.49</v>
      </c>
      <c r="R81" s="4">
        <v>1815.8525733157076</v>
      </c>
      <c r="S81" s="4">
        <v>2338.2847000963566</v>
      </c>
      <c r="T81" s="4">
        <v>180</v>
      </c>
      <c r="U81" s="4">
        <v>22.36</v>
      </c>
      <c r="V81" s="4">
        <v>14.1</v>
      </c>
      <c r="W81" s="4"/>
      <c r="X81" s="6">
        <v>38000</v>
      </c>
      <c r="Y81" s="52">
        <v>1876.8220551015168</v>
      </c>
      <c r="Z81" s="52">
        <v>2460.1513181068722</v>
      </c>
    </row>
    <row r="82" spans="1:26" x14ac:dyDescent="0.25">
      <c r="A82" s="6">
        <v>38007</v>
      </c>
      <c r="B82" s="17">
        <v>1.56</v>
      </c>
      <c r="C82" s="18">
        <f>IFERROR(IF(ISBLANK(INDEX('Secondary Auction Data'!C:C, MATCH(Data!A82-IF(A82&lt;DATE(2003, 1,8), 4, 6), 'Secondary Auction Data'!A:A, 0))), "n/a", INDEX('Secondary Auction Data'!C:C, MATCH(Data!A82-IF(A82&lt;DATE(2003, 1,8), 4, 6), 'Secondary Auction Data'!A:A, 0))), "n/a")</f>
        <v>132</v>
      </c>
      <c r="D82" s="18" t="str">
        <f>IFERROR(IF(ISBLANK(INDEX('Secondary Auction Data'!B:B, MATCH(Data!A82-IF(A82&lt;DATE(2003, 1,8), 4, 6), 'Secondary Auction Data'!A:A, 0))), "n/a", INDEX('Secondary Auction Data'!B:B, MATCH(Data!A82-IF(A82&lt;DATE(2003, 1,8), 4, 6), 'Secondary Auction Data'!A:A, 0))), "n/a")</f>
        <v>n/a</v>
      </c>
      <c r="E82" s="2">
        <v>190</v>
      </c>
      <c r="F82" s="17">
        <v>59.08</v>
      </c>
      <c r="G82" s="17">
        <v>43.65</v>
      </c>
      <c r="I82" s="9">
        <v>38007</v>
      </c>
      <c r="J82" s="23">
        <f t="shared" si="11"/>
        <v>104.69798657718121</v>
      </c>
      <c r="K82" s="10">
        <f t="shared" si="12"/>
        <v>110.62693550244838</v>
      </c>
      <c r="L82" s="10">
        <f t="shared" si="13"/>
        <v>105.21179555276112</v>
      </c>
      <c r="M82" s="23">
        <f t="shared" si="14"/>
        <v>105.55555555555556</v>
      </c>
      <c r="N82" s="23">
        <f t="shared" si="15"/>
        <v>264.22182468694098</v>
      </c>
      <c r="O82" s="23">
        <f t="shared" si="16"/>
        <v>309.57446808510639</v>
      </c>
      <c r="Q82" s="4">
        <v>1.49</v>
      </c>
      <c r="R82" s="4">
        <v>1815.8525733157076</v>
      </c>
      <c r="S82" s="4">
        <v>2338.2847000963566</v>
      </c>
      <c r="T82" s="4">
        <v>180</v>
      </c>
      <c r="U82" s="4">
        <v>22.36</v>
      </c>
      <c r="V82" s="4">
        <v>14.1</v>
      </c>
      <c r="W82" s="4"/>
      <c r="X82" s="6">
        <v>38007</v>
      </c>
      <c r="Y82" s="52">
        <v>1876.8220551015168</v>
      </c>
      <c r="Z82" s="52">
        <v>2460.1513181068722</v>
      </c>
    </row>
    <row r="83" spans="1:26" x14ac:dyDescent="0.25">
      <c r="A83" s="6">
        <v>38014</v>
      </c>
      <c r="B83" s="17">
        <v>1.58</v>
      </c>
      <c r="C83" s="18">
        <f>IFERROR(IF(ISBLANK(INDEX('Secondary Auction Data'!C:C, MATCH(Data!A83-IF(A83&lt;DATE(2003, 1,8), 4, 6), 'Secondary Auction Data'!A:A, 0))), "n/a", INDEX('Secondary Auction Data'!C:C, MATCH(Data!A83-IF(A83&lt;DATE(2003, 1,8), 4, 6), 'Secondary Auction Data'!A:A, 0))), "n/a")</f>
        <v>70.5</v>
      </c>
      <c r="D83" s="18" t="str">
        <f>IFERROR(IF(ISBLANK(INDEX('Secondary Auction Data'!B:B, MATCH(Data!A83-IF(A83&lt;DATE(2003, 1,8), 4, 6), 'Secondary Auction Data'!A:A, 0))), "n/a", INDEX('Secondary Auction Data'!B:B, MATCH(Data!A83-IF(A83&lt;DATE(2003, 1,8), 4, 6), 'Secondary Auction Data'!A:A, 0))), "n/a")</f>
        <v>n/a</v>
      </c>
      <c r="E83" s="2">
        <v>208</v>
      </c>
      <c r="F83" s="17">
        <v>62.23</v>
      </c>
      <c r="G83" s="17">
        <v>43.89</v>
      </c>
      <c r="I83" s="9">
        <v>38014</v>
      </c>
      <c r="J83" s="23">
        <f t="shared" si="11"/>
        <v>106.04026845637584</v>
      </c>
      <c r="K83" s="10">
        <f t="shared" si="12"/>
        <v>107.30590909230915</v>
      </c>
      <c r="L83" s="10">
        <f t="shared" si="13"/>
        <v>105.2099352815367</v>
      </c>
      <c r="M83" s="23">
        <f t="shared" si="14"/>
        <v>115.55555555555554</v>
      </c>
      <c r="N83" s="23">
        <f t="shared" si="15"/>
        <v>278.30948121645793</v>
      </c>
      <c r="O83" s="23">
        <f t="shared" si="16"/>
        <v>311.27659574468083</v>
      </c>
      <c r="Q83" s="4">
        <v>1.49</v>
      </c>
      <c r="R83" s="4">
        <v>1815.8525733157076</v>
      </c>
      <c r="S83" s="4">
        <v>2338.2847000963566</v>
      </c>
      <c r="T83" s="4">
        <v>180</v>
      </c>
      <c r="U83" s="4">
        <v>22.36</v>
      </c>
      <c r="V83" s="4">
        <v>14.1</v>
      </c>
      <c r="W83" s="4"/>
      <c r="X83" s="6">
        <v>38014</v>
      </c>
      <c r="Y83" s="52">
        <v>1878.0171115725093</v>
      </c>
      <c r="Z83" s="52">
        <v>2460.1078196694511</v>
      </c>
    </row>
    <row r="84" spans="1:26" x14ac:dyDescent="0.25">
      <c r="A84" s="6">
        <v>38021</v>
      </c>
      <c r="B84" s="17">
        <v>1.58</v>
      </c>
      <c r="C84" s="18">
        <f>IFERROR(IF(ISBLANK(INDEX('Secondary Auction Data'!C:C, MATCH(Data!A84-IF(A84&lt;DATE(2003, 1,8), 4, 6), 'Secondary Auction Data'!A:A, 0))), "n/a", INDEX('Secondary Auction Data'!C:C, MATCH(Data!A84-IF(A84&lt;DATE(2003, 1,8), 4, 6), 'Secondary Auction Data'!A:A, 0))), "n/a")</f>
        <v>137.5</v>
      </c>
      <c r="D84" s="18" t="str">
        <f>IFERROR(IF(ISBLANK(INDEX('Secondary Auction Data'!B:B, MATCH(Data!A84-IF(A84&lt;DATE(2003, 1,8), 4, 6), 'Secondary Auction Data'!A:A, 0))), "n/a", INDEX('Secondary Auction Data'!B:B, MATCH(Data!A84-IF(A84&lt;DATE(2003, 1,8), 4, 6), 'Secondary Auction Data'!A:A, 0))), "n/a")</f>
        <v>n/a</v>
      </c>
      <c r="E84" s="2">
        <v>215</v>
      </c>
      <c r="F84" s="17">
        <v>71.47</v>
      </c>
      <c r="G84" s="17">
        <v>45.27</v>
      </c>
      <c r="I84" s="9">
        <v>38021</v>
      </c>
      <c r="J84" s="23">
        <f t="shared" si="11"/>
        <v>106.04026845637584</v>
      </c>
      <c r="K84" s="10">
        <f t="shared" si="12"/>
        <v>113.72068029238054</v>
      </c>
      <c r="L84" s="10">
        <f t="shared" si="13"/>
        <v>105.12290289010053</v>
      </c>
      <c r="M84" s="23">
        <f t="shared" si="14"/>
        <v>119.44444444444444</v>
      </c>
      <c r="N84" s="23">
        <f t="shared" si="15"/>
        <v>319.63327370304114</v>
      </c>
      <c r="O84" s="23">
        <f t="shared" si="16"/>
        <v>321.06382978723406</v>
      </c>
      <c r="Q84" s="4">
        <v>1.49</v>
      </c>
      <c r="R84" s="4">
        <v>1815.8525733157076</v>
      </c>
      <c r="S84" s="4">
        <v>2338.2847000963566</v>
      </c>
      <c r="T84" s="4">
        <v>180</v>
      </c>
      <c r="U84" s="4">
        <v>22.36</v>
      </c>
      <c r="V84" s="4">
        <v>14.1</v>
      </c>
      <c r="W84" s="4"/>
      <c r="X84" s="6">
        <v>38021</v>
      </c>
      <c r="Y84" s="52">
        <v>1927.4998994813209</v>
      </c>
      <c r="Z84" s="52">
        <v>2458.0727545763716</v>
      </c>
    </row>
    <row r="85" spans="1:26" x14ac:dyDescent="0.25">
      <c r="A85" s="6">
        <v>38028</v>
      </c>
      <c r="B85" s="17">
        <v>1.57</v>
      </c>
      <c r="C85" s="18">
        <f>IFERROR(IF(ISBLANK(INDEX('Secondary Auction Data'!C:C, MATCH(Data!A85-IF(A85&lt;DATE(2003, 1,8), 4, 6), 'Secondary Auction Data'!A:A, 0))), "n/a", INDEX('Secondary Auction Data'!C:C, MATCH(Data!A85-IF(A85&lt;DATE(2003, 1,8), 4, 6), 'Secondary Auction Data'!A:A, 0))), "n/a")</f>
        <v>200</v>
      </c>
      <c r="D85" s="18" t="str">
        <f>IFERROR(IF(ISBLANK(INDEX('Secondary Auction Data'!B:B, MATCH(Data!A85-IF(A85&lt;DATE(2003, 1,8), 4, 6), 'Secondary Auction Data'!A:A, 0))), "n/a", INDEX('Secondary Auction Data'!B:B, MATCH(Data!A85-IF(A85&lt;DATE(2003, 1,8), 4, 6), 'Secondary Auction Data'!A:A, 0))), "n/a")</f>
        <v>n/a</v>
      </c>
      <c r="E85" s="2">
        <v>196</v>
      </c>
      <c r="F85" s="17">
        <v>69.209999999999994</v>
      </c>
      <c r="G85" s="17">
        <v>43.93</v>
      </c>
      <c r="I85" s="9">
        <v>38028</v>
      </c>
      <c r="J85" s="23">
        <f t="shared" si="11"/>
        <v>105.36912751677853</v>
      </c>
      <c r="K85" s="10">
        <f t="shared" si="12"/>
        <v>117.16258966974131</v>
      </c>
      <c r="L85" s="10">
        <f t="shared" si="13"/>
        <v>105.12290289010053</v>
      </c>
      <c r="M85" s="23">
        <f t="shared" si="14"/>
        <v>108.88888888888889</v>
      </c>
      <c r="N85" s="23">
        <f t="shared" si="15"/>
        <v>309.52593917710198</v>
      </c>
      <c r="O85" s="23">
        <f t="shared" si="16"/>
        <v>311.56028368794324</v>
      </c>
      <c r="Q85" s="4">
        <v>1.49</v>
      </c>
      <c r="R85" s="4">
        <v>1815.8525733157076</v>
      </c>
      <c r="S85" s="4">
        <v>2338.2847000963566</v>
      </c>
      <c r="T85" s="4">
        <v>180</v>
      </c>
      <c r="U85" s="4">
        <v>22.36</v>
      </c>
      <c r="V85" s="4">
        <v>14.1</v>
      </c>
      <c r="W85" s="4"/>
      <c r="X85" s="6">
        <v>38028</v>
      </c>
      <c r="Y85" s="52">
        <v>1927.4998994813209</v>
      </c>
      <c r="Z85" s="52">
        <v>2458.0727545763716</v>
      </c>
    </row>
    <row r="86" spans="1:26" x14ac:dyDescent="0.25">
      <c r="A86" s="6">
        <v>38035</v>
      </c>
      <c r="B86" s="17">
        <v>1.58</v>
      </c>
      <c r="C86" s="18">
        <f>IFERROR(IF(ISBLANK(INDEX('Secondary Auction Data'!C:C, MATCH(Data!A86-IF(A86&lt;DATE(2003, 1,8), 4, 6), 'Secondary Auction Data'!A:A, 0))), "n/a", INDEX('Secondary Auction Data'!C:C, MATCH(Data!A86-IF(A86&lt;DATE(2003, 1,8), 4, 6), 'Secondary Auction Data'!A:A, 0))), "n/a")</f>
        <v>218</v>
      </c>
      <c r="D86" s="18" t="str">
        <f>IFERROR(IF(ISBLANK(INDEX('Secondary Auction Data'!B:B, MATCH(Data!A86-IF(A86&lt;DATE(2003, 1,8), 4, 6), 'Secondary Auction Data'!A:A, 0))), "n/a", INDEX('Secondary Auction Data'!B:B, MATCH(Data!A86-IF(A86&lt;DATE(2003, 1,8), 4, 6), 'Secondary Auction Data'!A:A, 0))), "n/a")</f>
        <v>n/a</v>
      </c>
      <c r="E86" s="2">
        <v>181</v>
      </c>
      <c r="F86" s="17">
        <v>68.83</v>
      </c>
      <c r="G86" s="17">
        <v>43.74</v>
      </c>
      <c r="I86" s="9">
        <v>38035</v>
      </c>
      <c r="J86" s="23">
        <f t="shared" si="11"/>
        <v>106.04026845637584</v>
      </c>
      <c r="K86" s="10">
        <f t="shared" si="12"/>
        <v>118.15385957042122</v>
      </c>
      <c r="L86" s="10">
        <f t="shared" si="13"/>
        <v>105.12290289010053</v>
      </c>
      <c r="M86" s="23">
        <f t="shared" si="14"/>
        <v>100.55555555555556</v>
      </c>
      <c r="N86" s="23">
        <f t="shared" si="15"/>
        <v>307.82647584973171</v>
      </c>
      <c r="O86" s="23">
        <f t="shared" si="16"/>
        <v>310.21276595744683</v>
      </c>
      <c r="Q86" s="4">
        <v>1.49</v>
      </c>
      <c r="R86" s="4">
        <v>1815.8525733157076</v>
      </c>
      <c r="S86" s="4">
        <v>2338.2847000963566</v>
      </c>
      <c r="T86" s="4">
        <v>180</v>
      </c>
      <c r="U86" s="4">
        <v>22.36</v>
      </c>
      <c r="V86" s="4">
        <v>14.1</v>
      </c>
      <c r="W86" s="4"/>
      <c r="X86" s="6">
        <v>38035</v>
      </c>
      <c r="Y86" s="52">
        <v>1927.4998994813209</v>
      </c>
      <c r="Z86" s="52">
        <v>2458.0727545763716</v>
      </c>
    </row>
    <row r="87" spans="1:26" x14ac:dyDescent="0.25">
      <c r="A87" s="6">
        <v>38042</v>
      </c>
      <c r="B87" s="17">
        <v>1.6</v>
      </c>
      <c r="C87" s="18">
        <f>IFERROR(IF(ISBLANK(INDEX('Secondary Auction Data'!C:C, MATCH(Data!A87-IF(A87&lt;DATE(2003, 1,8), 4, 6), 'Secondary Auction Data'!A:A, 0))), "n/a", INDEX('Secondary Auction Data'!C:C, MATCH(Data!A87-IF(A87&lt;DATE(2003, 1,8), 4, 6), 'Secondary Auction Data'!A:A, 0))), "n/a")</f>
        <v>105.5</v>
      </c>
      <c r="D87" s="18" t="str">
        <f>IFERROR(IF(ISBLANK(INDEX('Secondary Auction Data'!B:B, MATCH(Data!A87-IF(A87&lt;DATE(2003, 1,8), 4, 6), 'Secondary Auction Data'!A:A, 0))), "n/a", INDEX('Secondary Auction Data'!B:B, MATCH(Data!A87-IF(A87&lt;DATE(2003, 1,8), 4, 6), 'Secondary Auction Data'!A:A, 0))), "n/a")</f>
        <v>n/a</v>
      </c>
      <c r="E87" s="2">
        <v>158</v>
      </c>
      <c r="F87" s="17">
        <v>73.010000000000005</v>
      </c>
      <c r="G87" s="17">
        <v>44.76</v>
      </c>
      <c r="I87" s="9">
        <v>38042</v>
      </c>
      <c r="J87" s="26">
        <f t="shared" si="11"/>
        <v>107.38255033557047</v>
      </c>
      <c r="K87" s="10">
        <f t="shared" si="12"/>
        <v>111.94871837563252</v>
      </c>
      <c r="L87" s="10">
        <f t="shared" si="13"/>
        <v>105.10174997979725</v>
      </c>
      <c r="M87" s="23">
        <f t="shared" si="14"/>
        <v>87.777777777777771</v>
      </c>
      <c r="N87" s="26">
        <f t="shared" si="15"/>
        <v>326.52057245080505</v>
      </c>
      <c r="O87" s="26">
        <f t="shared" si="16"/>
        <v>317.44680851063828</v>
      </c>
      <c r="Q87" s="4">
        <v>1.49</v>
      </c>
      <c r="R87" s="4">
        <v>1815.8525733157076</v>
      </c>
      <c r="S87" s="4">
        <v>2338.2847000963566</v>
      </c>
      <c r="T87" s="4">
        <v>180</v>
      </c>
      <c r="U87" s="4">
        <v>22.36</v>
      </c>
      <c r="V87" s="4">
        <v>14.1</v>
      </c>
      <c r="W87" s="4"/>
      <c r="X87" s="6">
        <v>38042</v>
      </c>
      <c r="Y87" s="52">
        <v>1927.3236834178774</v>
      </c>
      <c r="Z87" s="52">
        <v>2457.5781393111242</v>
      </c>
    </row>
    <row r="88" spans="1:26" x14ac:dyDescent="0.25">
      <c r="A88" s="6">
        <v>38049</v>
      </c>
      <c r="B88" s="22">
        <v>1.62</v>
      </c>
      <c r="C88" s="18">
        <f>IFERROR(IF(ISBLANK(INDEX('Secondary Auction Data'!C:C, MATCH(Data!A88-IF(A88&lt;DATE(2003, 1,8), 4, 6), 'Secondary Auction Data'!A:A, 0))), "n/a", INDEX('Secondary Auction Data'!C:C, MATCH(Data!A88-IF(A88&lt;DATE(2003, 1,8), 4, 6), 'Secondary Auction Data'!A:A, 0))), "n/a")</f>
        <v>129.5</v>
      </c>
      <c r="D88" s="18" t="str">
        <f>IFERROR(IF(ISBLANK(INDEX('Secondary Auction Data'!B:B, MATCH(Data!A88-IF(A88&lt;DATE(2003, 1,8), 4, 6), 'Secondary Auction Data'!A:A, 0))), "n/a", INDEX('Secondary Auction Data'!B:B, MATCH(Data!A88-IF(A88&lt;DATE(2003, 1,8), 4, 6), 'Secondary Auction Data'!A:A, 0))), "n/a")</f>
        <v>n/a</v>
      </c>
      <c r="E88" s="22">
        <v>160</v>
      </c>
      <c r="F88" s="22">
        <v>72.209999999999994</v>
      </c>
      <c r="G88" s="22">
        <v>43.76</v>
      </c>
      <c r="I88" s="9">
        <v>38049</v>
      </c>
      <c r="J88" s="26">
        <f t="shared" si="11"/>
        <v>108.7248322147651</v>
      </c>
      <c r="K88" s="10">
        <f t="shared" si="12"/>
        <v>113.80141670975866</v>
      </c>
      <c r="L88" s="10">
        <f t="shared" si="13"/>
        <v>105.35878540870482</v>
      </c>
      <c r="M88" s="23">
        <f t="shared" si="14"/>
        <v>88.888888888888886</v>
      </c>
      <c r="N88" s="26">
        <f t="shared" si="15"/>
        <v>322.94275491949907</v>
      </c>
      <c r="O88" s="26">
        <f t="shared" si="16"/>
        <v>310.35460992907798</v>
      </c>
      <c r="Q88" s="4">
        <v>1.49</v>
      </c>
      <c r="R88" s="4">
        <v>1815.8525733157076</v>
      </c>
      <c r="S88" s="4">
        <v>2338.2847000963566</v>
      </c>
      <c r="T88" s="4">
        <v>180</v>
      </c>
      <c r="U88" s="4">
        <v>22.36</v>
      </c>
      <c r="V88" s="4">
        <v>14.1</v>
      </c>
      <c r="W88" s="4"/>
      <c r="X88" s="6">
        <v>38049</v>
      </c>
      <c r="Y88" s="52">
        <v>1936.9659537938844</v>
      </c>
      <c r="Z88" s="52">
        <v>2463.5883594190977</v>
      </c>
    </row>
    <row r="89" spans="1:26" x14ac:dyDescent="0.25">
      <c r="A89" s="6">
        <v>38056</v>
      </c>
      <c r="B89" s="22">
        <v>1.63</v>
      </c>
      <c r="C89" s="18">
        <f>IFERROR(IF(ISBLANK(INDEX('Secondary Auction Data'!C:C, MATCH(Data!A89-IF(A89&lt;DATE(2003, 1,8), 4, 6), 'Secondary Auction Data'!A:A, 0))), "n/a", INDEX('Secondary Auction Data'!C:C, MATCH(Data!A89-IF(A89&lt;DATE(2003, 1,8), 4, 6), 'Secondary Auction Data'!A:A, 0))), "n/a")</f>
        <v>153.5</v>
      </c>
      <c r="D89" s="18" t="str">
        <f>IFERROR(IF(ISBLANK(INDEX('Secondary Auction Data'!B:B, MATCH(Data!A89-IF(A89&lt;DATE(2003, 1,8), 4, 6), 'Secondary Auction Data'!A:A, 0))), "n/a", INDEX('Secondary Auction Data'!B:B, MATCH(Data!A89-IF(A89&lt;DATE(2003, 1,8), 4, 6), 'Secondary Auction Data'!A:A, 0))), "n/a")</f>
        <v>n/a</v>
      </c>
      <c r="E89" s="22">
        <v>149</v>
      </c>
      <c r="F89" s="22">
        <v>73.11</v>
      </c>
      <c r="G89" s="22">
        <v>44.93</v>
      </c>
      <c r="I89" s="9">
        <v>38056</v>
      </c>
      <c r="J89" s="26">
        <f t="shared" si="11"/>
        <v>109.39597315436241</v>
      </c>
      <c r="K89" s="10">
        <f t="shared" si="12"/>
        <v>115.12310991066519</v>
      </c>
      <c r="L89" s="10">
        <f t="shared" si="13"/>
        <v>105.35878540870482</v>
      </c>
      <c r="M89" s="26">
        <f t="shared" si="14"/>
        <v>82.777777777777771</v>
      </c>
      <c r="N89" s="26">
        <f t="shared" si="15"/>
        <v>326.96779964221827</v>
      </c>
      <c r="O89" s="26">
        <f t="shared" si="16"/>
        <v>318.65248226950354</v>
      </c>
      <c r="Q89" s="4">
        <v>1.49</v>
      </c>
      <c r="R89" s="4">
        <v>1815.8525733157076</v>
      </c>
      <c r="S89" s="4">
        <v>2338.2847000963566</v>
      </c>
      <c r="T89" s="4">
        <v>180</v>
      </c>
      <c r="U89" s="4">
        <v>22.36</v>
      </c>
      <c r="V89" s="4">
        <v>14.1</v>
      </c>
      <c r="W89" s="4"/>
      <c r="X89" s="6">
        <v>38056</v>
      </c>
      <c r="Y89" s="52">
        <v>1936.9659537938844</v>
      </c>
      <c r="Z89" s="52">
        <v>2463.5883594190977</v>
      </c>
    </row>
    <row r="90" spans="1:26" x14ac:dyDescent="0.25">
      <c r="A90" s="6">
        <v>38063</v>
      </c>
      <c r="B90" s="31">
        <v>1.617</v>
      </c>
      <c r="C90" s="18">
        <f>IFERROR(IF(ISBLANK(INDEX('Secondary Auction Data'!C:C, MATCH(Data!A90-IF(A90&lt;DATE(2003, 1,8), 4, 6), 'Secondary Auction Data'!A:A, 0))), "n/a", INDEX('Secondary Auction Data'!C:C, MATCH(Data!A90-IF(A90&lt;DATE(2003, 1,8), 4, 6), 'Secondary Auction Data'!A:A, 0))), "n/a")</f>
        <v>125</v>
      </c>
      <c r="D90" s="18" t="str">
        <f>IFERROR(IF(ISBLANK(INDEX('Secondary Auction Data'!B:B, MATCH(Data!A90-IF(A90&lt;DATE(2003, 1,8), 4, 6), 'Secondary Auction Data'!A:A, 0))), "n/a", INDEX('Secondary Auction Data'!B:B, MATCH(Data!A90-IF(A90&lt;DATE(2003, 1,8), 4, 6), 'Secondary Auction Data'!A:A, 0))), "n/a")</f>
        <v>n/a</v>
      </c>
      <c r="E90" s="32">
        <v>151</v>
      </c>
      <c r="F90" s="31">
        <v>73.260999999999996</v>
      </c>
      <c r="G90" s="31">
        <v>45.386000000000003</v>
      </c>
      <c r="I90" s="9">
        <v>38063</v>
      </c>
      <c r="J90" s="26">
        <f t="shared" si="11"/>
        <v>108.52348993288589</v>
      </c>
      <c r="K90" s="10">
        <f t="shared" si="12"/>
        <v>113.55359923458867</v>
      </c>
      <c r="L90" s="10">
        <f t="shared" si="13"/>
        <v>105.35878540870482</v>
      </c>
      <c r="M90" s="26">
        <f t="shared" si="14"/>
        <v>83.888888888888886</v>
      </c>
      <c r="N90" s="26">
        <f t="shared" si="15"/>
        <v>327.64311270125222</v>
      </c>
      <c r="O90" s="26">
        <f t="shared" si="16"/>
        <v>321.88652482269504</v>
      </c>
      <c r="Q90" s="4">
        <v>1.49</v>
      </c>
      <c r="R90" s="4">
        <v>1815.8525733157076</v>
      </c>
      <c r="S90" s="4">
        <v>2338.2847000963566</v>
      </c>
      <c r="T90" s="4">
        <v>180</v>
      </c>
      <c r="U90" s="4">
        <v>22.36</v>
      </c>
      <c r="V90" s="4">
        <v>14.1</v>
      </c>
      <c r="W90" s="4"/>
      <c r="X90" s="6">
        <v>38063</v>
      </c>
      <c r="Y90" s="52">
        <v>1936.9659537938844</v>
      </c>
      <c r="Z90" s="52">
        <v>2463.5883594190977</v>
      </c>
    </row>
    <row r="91" spans="1:26" x14ac:dyDescent="0.25">
      <c r="A91" s="6">
        <v>38070</v>
      </c>
      <c r="B91" s="22">
        <v>1.64</v>
      </c>
      <c r="C91" s="18">
        <f>IFERROR(IF(ISBLANK(INDEX('Secondary Auction Data'!C:C, MATCH(Data!A91-IF(A91&lt;DATE(2003, 1,8), 4, 6), 'Secondary Auction Data'!A:A, 0))), "n/a", INDEX('Secondary Auction Data'!C:C, MATCH(Data!A91-IF(A91&lt;DATE(2003, 1,8), 4, 6), 'Secondary Auction Data'!A:A, 0))), "n/a")</f>
        <v>90</v>
      </c>
      <c r="D91" s="18" t="str">
        <f>IFERROR(IF(ISBLANK(INDEX('Secondary Auction Data'!B:B, MATCH(Data!A91-IF(A91&lt;DATE(2003, 1,8), 4, 6), 'Secondary Auction Data'!A:A, 0))), "n/a", INDEX('Secondary Auction Data'!B:B, MATCH(Data!A91-IF(A91&lt;DATE(2003, 1,8), 4, 6), 'Secondary Auction Data'!A:A, 0))), "n/a")</f>
        <v>n/a</v>
      </c>
      <c r="E91" s="22">
        <v>143</v>
      </c>
      <c r="F91" s="22">
        <v>73.03</v>
      </c>
      <c r="G91" s="22">
        <v>44.01</v>
      </c>
      <c r="I91" s="9">
        <v>38070</v>
      </c>
      <c r="J91" s="26">
        <f t="shared" si="11"/>
        <v>110.06711409395973</v>
      </c>
      <c r="K91" s="10">
        <f t="shared" si="12"/>
        <v>111.62612998326667</v>
      </c>
      <c r="L91" s="10">
        <f t="shared" si="13"/>
        <v>105.35878540870482</v>
      </c>
      <c r="M91" s="26">
        <f t="shared" si="14"/>
        <v>79.444444444444457</v>
      </c>
      <c r="N91" s="26">
        <f t="shared" si="15"/>
        <v>326.61001788908766</v>
      </c>
      <c r="O91" s="26">
        <f t="shared" si="16"/>
        <v>312.12765957446805</v>
      </c>
      <c r="Q91" s="4">
        <v>1.49</v>
      </c>
      <c r="R91" s="4">
        <v>1815.8525733157076</v>
      </c>
      <c r="S91" s="4">
        <v>2338.2847000963566</v>
      </c>
      <c r="T91" s="4">
        <v>180</v>
      </c>
      <c r="U91" s="4">
        <v>22.36</v>
      </c>
      <c r="V91" s="4">
        <v>14.1</v>
      </c>
      <c r="W91" s="4"/>
      <c r="X91" s="6">
        <v>38070</v>
      </c>
      <c r="Y91" s="52">
        <v>1936.9659537938844</v>
      </c>
      <c r="Z91" s="52">
        <v>2463.5883594190977</v>
      </c>
    </row>
    <row r="92" spans="1:26" x14ac:dyDescent="0.25">
      <c r="A92" s="6">
        <v>38077</v>
      </c>
      <c r="B92" s="22">
        <v>1.64</v>
      </c>
      <c r="C92" s="18">
        <f>IFERROR(IF(ISBLANK(INDEX('Secondary Auction Data'!C:C, MATCH(Data!A92-IF(A92&lt;DATE(2003, 1,8), 4, 6), 'Secondary Auction Data'!A:A, 0))), "n/a", INDEX('Secondary Auction Data'!C:C, MATCH(Data!A92-IF(A92&lt;DATE(2003, 1,8), 4, 6), 'Secondary Auction Data'!A:A, 0))), "n/a")</f>
        <v>104</v>
      </c>
      <c r="D92" s="18" t="str">
        <f>IFERROR(IF(ISBLANK(INDEX('Secondary Auction Data'!B:B, MATCH(Data!A92-IF(A92&lt;DATE(2003, 1,8), 4, 6), 'Secondary Auction Data'!A:A, 0))), "n/a", INDEX('Secondary Auction Data'!B:B, MATCH(Data!A92-IF(A92&lt;DATE(2003, 1,8), 4, 6), 'Secondary Auction Data'!A:A, 0))), "n/a")</f>
        <v>n/a</v>
      </c>
      <c r="E92" s="22">
        <v>151</v>
      </c>
      <c r="F92" s="22">
        <v>72.23</v>
      </c>
      <c r="G92" s="22">
        <v>42.13</v>
      </c>
      <c r="I92" s="9">
        <v>38077</v>
      </c>
      <c r="J92" s="26">
        <f t="shared" si="11"/>
        <v>110.06711409395973</v>
      </c>
      <c r="K92" s="10">
        <f t="shared" si="12"/>
        <v>112.22801165949483</v>
      </c>
      <c r="L92" s="10">
        <f t="shared" si="13"/>
        <v>105.42225711278992</v>
      </c>
      <c r="M92" s="26">
        <f t="shared" si="14"/>
        <v>83.888888888888886</v>
      </c>
      <c r="N92" s="26">
        <f t="shared" si="15"/>
        <v>323.03220035778179</v>
      </c>
      <c r="O92" s="26">
        <f t="shared" si="16"/>
        <v>298.79432624113474</v>
      </c>
      <c r="Q92" s="4">
        <v>1.49</v>
      </c>
      <c r="R92" s="4">
        <v>1815.8525733157076</v>
      </c>
      <c r="S92" s="4">
        <v>2338.2847000963566</v>
      </c>
      <c r="T92" s="4">
        <v>180</v>
      </c>
      <c r="U92" s="4">
        <v>22.36</v>
      </c>
      <c r="V92" s="4">
        <v>14.1</v>
      </c>
      <c r="W92" s="4"/>
      <c r="X92" s="6">
        <v>38077</v>
      </c>
      <c r="Y92" s="52">
        <v>1933.8952376999894</v>
      </c>
      <c r="Z92" s="52">
        <v>2465.0725085646095</v>
      </c>
    </row>
    <row r="93" spans="1:26" x14ac:dyDescent="0.25">
      <c r="A93" s="6">
        <v>38084</v>
      </c>
      <c r="B93" s="17">
        <v>1.6479999999999999</v>
      </c>
      <c r="C93" s="18">
        <f>IFERROR(IF(ISBLANK(INDEX('Secondary Auction Data'!C:C, MATCH(Data!A93-IF(A93&lt;DATE(2003, 1,8), 4, 6), 'Secondary Auction Data'!A:A, 0))), "n/a", INDEX('Secondary Auction Data'!C:C, MATCH(Data!A93-IF(A93&lt;DATE(2003, 1,8), 4, 6), 'Secondary Auction Data'!A:A, 0))), "n/a")</f>
        <v>104</v>
      </c>
      <c r="D93" s="18" t="str">
        <f>IFERROR(IF(ISBLANK(INDEX('Secondary Auction Data'!B:B, MATCH(Data!A93-IF(A93&lt;DATE(2003, 1,8), 4, 6), 'Secondary Auction Data'!A:A, 0))), "n/a", INDEX('Secondary Auction Data'!B:B, MATCH(Data!A93-IF(A93&lt;DATE(2003, 1,8), 4, 6), 'Secondary Auction Data'!A:A, 0))), "n/a")</f>
        <v>n/a</v>
      </c>
      <c r="E93" s="2">
        <v>147</v>
      </c>
      <c r="F93" s="17">
        <v>72.738</v>
      </c>
      <c r="G93" s="17">
        <v>41.454999999999998</v>
      </c>
      <c r="I93" s="9">
        <v>38084</v>
      </c>
      <c r="J93" s="26">
        <f t="shared" si="11"/>
        <v>110.60402684563758</v>
      </c>
      <c r="K93" s="10">
        <f t="shared" si="12"/>
        <v>107.9681401055726</v>
      </c>
      <c r="L93" s="10">
        <f t="shared" si="13"/>
        <v>107.11100356694585</v>
      </c>
      <c r="M93" s="26">
        <f t="shared" si="14"/>
        <v>81.666666666666671</v>
      </c>
      <c r="N93" s="26">
        <f t="shared" si="15"/>
        <v>325.304114490161</v>
      </c>
      <c r="O93" s="26">
        <f t="shared" si="16"/>
        <v>294.00709219858152</v>
      </c>
      <c r="Q93" s="4">
        <v>1.49</v>
      </c>
      <c r="R93" s="4">
        <v>1815.8525733157076</v>
      </c>
      <c r="S93" s="4">
        <v>2338.2847000963566</v>
      </c>
      <c r="T93" s="4">
        <v>180</v>
      </c>
      <c r="U93" s="4">
        <v>22.36</v>
      </c>
      <c r="V93" s="4">
        <v>14.1</v>
      </c>
      <c r="W93" s="4"/>
      <c r="X93" s="6">
        <v>38084</v>
      </c>
      <c r="Y93" s="52">
        <v>1856.5422504681487</v>
      </c>
      <c r="Z93" s="52">
        <v>2504.5602085255578</v>
      </c>
    </row>
    <row r="94" spans="1:26" x14ac:dyDescent="0.25">
      <c r="A94" s="6">
        <v>38091</v>
      </c>
      <c r="B94" s="17">
        <v>1.679</v>
      </c>
      <c r="C94" s="18">
        <f>IFERROR(IF(ISBLANK(INDEX('Secondary Auction Data'!C:C, MATCH(Data!A94-IF(A94&lt;DATE(2003, 1,8), 4, 6), 'Secondary Auction Data'!A:A, 0))), "n/a", INDEX('Secondary Auction Data'!C:C, MATCH(Data!A94-IF(A94&lt;DATE(2003, 1,8), 4, 6), 'Secondary Auction Data'!A:A, 0))), "n/a")</f>
        <v>91</v>
      </c>
      <c r="D94" s="18" t="str">
        <f>IFERROR(IF(ISBLANK(INDEX('Secondary Auction Data'!B:B, MATCH(Data!A94-IF(A94&lt;DATE(2003, 1,8), 4, 6), 'Secondary Auction Data'!A:A, 0))), "n/a", INDEX('Secondary Auction Data'!B:B, MATCH(Data!A94-IF(A94&lt;DATE(2003, 1,8), 4, 6), 'Secondary Auction Data'!A:A, 0))), "n/a")</f>
        <v>n/a</v>
      </c>
      <c r="E94" s="2">
        <v>146</v>
      </c>
      <c r="F94" s="17">
        <v>72.581000000000003</v>
      </c>
      <c r="G94" s="17">
        <v>41.134999999999998</v>
      </c>
      <c r="I94" s="9">
        <v>38091</v>
      </c>
      <c r="J94" s="26">
        <f t="shared" si="11"/>
        <v>112.68456375838926</v>
      </c>
      <c r="K94" s="10">
        <f t="shared" si="12"/>
        <v>107.25222295508156</v>
      </c>
      <c r="L94" s="10">
        <f t="shared" si="13"/>
        <v>107.11100356694585</v>
      </c>
      <c r="M94" s="26">
        <f t="shared" si="14"/>
        <v>81.111111111111114</v>
      </c>
      <c r="N94" s="26">
        <f t="shared" si="15"/>
        <v>324.60196779964224</v>
      </c>
      <c r="O94" s="26">
        <f t="shared" si="16"/>
        <v>291.7375886524822</v>
      </c>
      <c r="Q94" s="4">
        <v>1.49</v>
      </c>
      <c r="R94" s="4">
        <v>1815.8525733157076</v>
      </c>
      <c r="S94" s="4">
        <v>2338.2847000963566</v>
      </c>
      <c r="T94" s="4">
        <v>180</v>
      </c>
      <c r="U94" s="4">
        <v>22.36</v>
      </c>
      <c r="V94" s="4">
        <v>14.1</v>
      </c>
      <c r="W94" s="4"/>
      <c r="X94" s="6">
        <v>38091</v>
      </c>
      <c r="Y94" s="52">
        <v>1856.5422504681487</v>
      </c>
      <c r="Z94" s="52">
        <v>2504.5602085255578</v>
      </c>
    </row>
    <row r="95" spans="1:26" x14ac:dyDescent="0.25">
      <c r="A95" s="6">
        <v>38098</v>
      </c>
      <c r="B95" s="17">
        <v>1.72</v>
      </c>
      <c r="C95" s="18">
        <f>IFERROR(IF(ISBLANK(INDEX('Secondary Auction Data'!C:C, MATCH(Data!A95-IF(A95&lt;DATE(2003, 1,8), 4, 6), 'Secondary Auction Data'!A:A, 0))), "n/a", INDEX('Secondary Auction Data'!C:C, MATCH(Data!A95-IF(A95&lt;DATE(2003, 1,8), 4, 6), 'Secondary Auction Data'!A:A, 0))), "n/a")</f>
        <v>100.5</v>
      </c>
      <c r="D95" s="18" t="str">
        <f>IFERROR(IF(ISBLANK(INDEX('Secondary Auction Data'!B:B, MATCH(Data!A95-IF(A95&lt;DATE(2003, 1,8), 4, 6), 'Secondary Auction Data'!A:A, 0))), "n/a", INDEX('Secondary Auction Data'!B:B, MATCH(Data!A95-IF(A95&lt;DATE(2003, 1,8), 4, 6), 'Secondary Auction Data'!A:A, 0))), "n/a")</f>
        <v>n/a</v>
      </c>
      <c r="E95" s="2">
        <v>140</v>
      </c>
      <c r="F95" s="17">
        <v>71.635999999999996</v>
      </c>
      <c r="G95" s="17">
        <v>41.417999999999999</v>
      </c>
      <c r="I95" s="9">
        <v>38098</v>
      </c>
      <c r="J95" s="26">
        <f t="shared" si="11"/>
        <v>115.43624161073826</v>
      </c>
      <c r="K95" s="10">
        <f t="shared" si="12"/>
        <v>107.7753931804404</v>
      </c>
      <c r="L95" s="10">
        <f t="shared" si="13"/>
        <v>107.11100356694585</v>
      </c>
      <c r="M95" s="26">
        <f t="shared" si="14"/>
        <v>77.777777777777786</v>
      </c>
      <c r="N95" s="26">
        <f t="shared" si="15"/>
        <v>320.37567084078711</v>
      </c>
      <c r="O95" s="26">
        <f t="shared" si="16"/>
        <v>293.74468085106383</v>
      </c>
      <c r="Q95" s="4">
        <v>1.49</v>
      </c>
      <c r="R95" s="4">
        <v>1815.8525733157076</v>
      </c>
      <c r="S95" s="4">
        <v>2338.2847000963566</v>
      </c>
      <c r="T95" s="4">
        <v>180</v>
      </c>
      <c r="U95" s="4">
        <v>22.36</v>
      </c>
      <c r="V95" s="4">
        <v>14.1</v>
      </c>
      <c r="W95" s="4"/>
      <c r="X95" s="6">
        <v>38098</v>
      </c>
      <c r="Y95" s="52">
        <v>1856.5422504681487</v>
      </c>
      <c r="Z95" s="52">
        <v>2504.5602085255578</v>
      </c>
    </row>
    <row r="96" spans="1:26" x14ac:dyDescent="0.25">
      <c r="A96" s="6">
        <v>38105</v>
      </c>
      <c r="B96" s="17">
        <v>1.718</v>
      </c>
      <c r="C96" s="18">
        <f>IFERROR(IF(ISBLANK(INDEX('Secondary Auction Data'!C:C, MATCH(Data!A96-IF(A96&lt;DATE(2003, 1,8), 4, 6), 'Secondary Auction Data'!A:A, 0))), "n/a", INDEX('Secondary Auction Data'!C:C, MATCH(Data!A96-IF(A96&lt;DATE(2003, 1,8), 4, 6), 'Secondary Auction Data'!A:A, 0))), "n/a")</f>
        <v>77</v>
      </c>
      <c r="D96" s="18" t="str">
        <f>IFERROR(IF(ISBLANK(INDEX('Secondary Auction Data'!B:B, MATCH(Data!A96-IF(A96&lt;DATE(2003, 1,8), 4, 6), 'Secondary Auction Data'!A:A, 0))), "n/a", INDEX('Secondary Auction Data'!B:B, MATCH(Data!A96-IF(A96&lt;DATE(2003, 1,8), 4, 6), 'Secondary Auction Data'!A:A, 0))), "n/a")</f>
        <v>n/a</v>
      </c>
      <c r="E96" s="2">
        <v>136.5</v>
      </c>
      <c r="F96" s="17">
        <v>66.438999999999993</v>
      </c>
      <c r="G96" s="17">
        <v>38.131999999999998</v>
      </c>
      <c r="I96" s="9">
        <v>38105</v>
      </c>
      <c r="J96" s="26">
        <f t="shared" si="11"/>
        <v>115.30201342281879</v>
      </c>
      <c r="K96" s="10">
        <f t="shared" si="12"/>
        <v>106.57214102856996</v>
      </c>
      <c r="L96" s="10">
        <f t="shared" si="13"/>
        <v>107.07787533501252</v>
      </c>
      <c r="M96" s="26">
        <f t="shared" si="14"/>
        <v>75.833333333333329</v>
      </c>
      <c r="N96" s="26">
        <f t="shared" si="15"/>
        <v>297.13327370304114</v>
      </c>
      <c r="O96" s="26">
        <f t="shared" si="16"/>
        <v>270.4397163120567</v>
      </c>
      <c r="Q96" s="4">
        <v>1.49</v>
      </c>
      <c r="R96" s="4">
        <v>1815.8525733157076</v>
      </c>
      <c r="S96" s="4">
        <v>2338.2847000963566</v>
      </c>
      <c r="T96" s="4">
        <v>180</v>
      </c>
      <c r="U96" s="4">
        <v>22.36</v>
      </c>
      <c r="V96" s="4">
        <v>14.1</v>
      </c>
      <c r="W96" s="4"/>
      <c r="X96" s="6">
        <v>38105</v>
      </c>
      <c r="Y96" s="52">
        <v>1858.1929653049324</v>
      </c>
      <c r="Z96" s="52">
        <v>2503.7855761468481</v>
      </c>
    </row>
    <row r="97" spans="1:26" x14ac:dyDescent="0.25">
      <c r="A97" s="6">
        <v>38112</v>
      </c>
      <c r="B97" s="17">
        <v>1.7170000000000001</v>
      </c>
      <c r="C97" s="18">
        <f>IFERROR(IF(ISBLANK(INDEX('Secondary Auction Data'!C:C, MATCH(Data!A97-IF(A97&lt;DATE(2003, 1,8), 4, 6), 'Secondary Auction Data'!A:A, 0))), "n/a", INDEX('Secondary Auction Data'!C:C, MATCH(Data!A97-IF(A97&lt;DATE(2003, 1,8), 4, 6), 'Secondary Auction Data'!A:A, 0))), "n/a")</f>
        <v>42.5</v>
      </c>
      <c r="D97" s="18" t="str">
        <f>IFERROR(IF(ISBLANK(INDEX('Secondary Auction Data'!B:B, MATCH(Data!A97-IF(A97&lt;DATE(2003, 1,8), 4, 6), 'Secondary Auction Data'!A:A, 0))), "n/a", INDEX('Secondary Auction Data'!B:B, MATCH(Data!A97-IF(A97&lt;DATE(2003, 1,8), 4, 6), 'Secondary Auction Data'!A:A, 0))), "n/a")</f>
        <v>n/a</v>
      </c>
      <c r="E97" s="2">
        <v>136</v>
      </c>
      <c r="F97" s="17">
        <v>63.335999999999999</v>
      </c>
      <c r="G97" s="17">
        <v>35.984999999999999</v>
      </c>
      <c r="I97" s="9">
        <v>38112</v>
      </c>
      <c r="J97" s="26">
        <f t="shared" si="11"/>
        <v>115.23489932885906</v>
      </c>
      <c r="K97" s="10">
        <f t="shared" si="12"/>
        <v>107.34351141692933</v>
      </c>
      <c r="L97" s="10">
        <f t="shared" si="13"/>
        <v>106.80146455904145</v>
      </c>
      <c r="M97" s="26">
        <f t="shared" si="14"/>
        <v>75.555555555555557</v>
      </c>
      <c r="N97" s="26">
        <f t="shared" si="15"/>
        <v>283.25581395348837</v>
      </c>
      <c r="O97" s="26">
        <f t="shared" si="16"/>
        <v>255.21276595744681</v>
      </c>
      <c r="Q97" s="4">
        <v>1.49</v>
      </c>
      <c r="R97" s="4">
        <v>1815.8525733157076</v>
      </c>
      <c r="S97" s="4">
        <v>2338.2847000963566</v>
      </c>
      <c r="T97" s="4">
        <v>180</v>
      </c>
      <c r="U97" s="4">
        <v>22.36</v>
      </c>
      <c r="V97" s="4">
        <v>14.1</v>
      </c>
      <c r="W97" s="4"/>
      <c r="X97" s="6">
        <v>38112</v>
      </c>
      <c r="Y97" s="52">
        <v>1906.6999143517517</v>
      </c>
      <c r="Z97" s="52">
        <v>2497.3223052628991</v>
      </c>
    </row>
    <row r="98" spans="1:26" x14ac:dyDescent="0.25">
      <c r="A98" s="6">
        <v>38119</v>
      </c>
      <c r="B98" s="17">
        <v>1.7450000000000001</v>
      </c>
      <c r="C98" s="18">
        <f>IFERROR(IF(ISBLANK(INDEX('Secondary Auction Data'!C:C, MATCH(Data!A98-IF(A98&lt;DATE(2003, 1,8), 4, 6), 'Secondary Auction Data'!A:A, 0))), "n/a", INDEX('Secondary Auction Data'!C:C, MATCH(Data!A98-IF(A98&lt;DATE(2003, 1,8), 4, 6), 'Secondary Auction Data'!A:A, 0))), "n/a")</f>
        <v>-2</v>
      </c>
      <c r="D98" s="18" t="str">
        <f>IFERROR(IF(ISBLANK(INDEX('Secondary Auction Data'!B:B, MATCH(Data!A98-IF(A98&lt;DATE(2003, 1,8), 4, 6), 'Secondary Auction Data'!A:A, 0))), "n/a", INDEX('Secondary Auction Data'!B:B, MATCH(Data!A98-IF(A98&lt;DATE(2003, 1,8), 4, 6), 'Secondary Auction Data'!A:A, 0))), "n/a")</f>
        <v>n/a</v>
      </c>
      <c r="E98" s="2">
        <v>152</v>
      </c>
      <c r="F98" s="17">
        <v>63.381999999999998</v>
      </c>
      <c r="G98" s="17">
        <v>37.052</v>
      </c>
      <c r="I98" s="9">
        <v>38119</v>
      </c>
      <c r="J98" s="26">
        <f t="shared" si="11"/>
        <v>117.11409395973156</v>
      </c>
      <c r="K98" s="10">
        <f t="shared" si="12"/>
        <v>104.89287194024848</v>
      </c>
      <c r="L98" s="10">
        <f t="shared" si="13"/>
        <v>106.80146455904145</v>
      </c>
      <c r="M98" s="26">
        <f t="shared" si="14"/>
        <v>84.444444444444443</v>
      </c>
      <c r="N98" s="26">
        <f t="shared" si="15"/>
        <v>283.46153846153845</v>
      </c>
      <c r="O98" s="26">
        <f t="shared" si="16"/>
        <v>262.78014184397165</v>
      </c>
      <c r="Q98" s="4">
        <v>1.49</v>
      </c>
      <c r="R98" s="4">
        <v>1815.8525733157076</v>
      </c>
      <c r="S98" s="4">
        <v>2338.2847000963566</v>
      </c>
      <c r="T98" s="4">
        <v>180</v>
      </c>
      <c r="U98" s="4">
        <v>22.36</v>
      </c>
      <c r="V98" s="4">
        <v>14.1</v>
      </c>
      <c r="W98" s="4"/>
      <c r="X98" s="6">
        <v>38119</v>
      </c>
      <c r="Y98" s="52">
        <v>1906.6999143517517</v>
      </c>
      <c r="Z98" s="52">
        <v>2497.3223052628991</v>
      </c>
    </row>
    <row r="99" spans="1:26" x14ac:dyDescent="0.25">
      <c r="A99" s="6">
        <v>38126</v>
      </c>
      <c r="B99" s="17">
        <v>1.7629999999999999</v>
      </c>
      <c r="C99" s="18">
        <f>IFERROR(IF(ISBLANK(INDEX('Secondary Auction Data'!C:C, MATCH(Data!A99-IF(A99&lt;DATE(2003, 1,8), 4, 6), 'Secondary Auction Data'!A:A, 0))), "n/a", INDEX('Secondary Auction Data'!C:C, MATCH(Data!A99-IF(A99&lt;DATE(2003, 1,8), 4, 6), 'Secondary Auction Data'!A:A, 0))), "n/a")</f>
        <v>-4.5</v>
      </c>
      <c r="D99" s="18" t="str">
        <f>IFERROR(IF(ISBLANK(INDEX('Secondary Auction Data'!B:B, MATCH(Data!A99-IF(A99&lt;DATE(2003, 1,8), 4, 6), 'Secondary Auction Data'!A:A, 0))), "n/a", INDEX('Secondary Auction Data'!B:B, MATCH(Data!A99-IF(A99&lt;DATE(2003, 1,8), 4, 6), 'Secondary Auction Data'!A:A, 0))), "n/a")</f>
        <v>n/a</v>
      </c>
      <c r="E99" s="2">
        <v>169</v>
      </c>
      <c r="F99" s="17">
        <v>52.411000000000001</v>
      </c>
      <c r="G99" s="17">
        <v>30.495999999999999</v>
      </c>
      <c r="I99" s="9">
        <v>38126</v>
      </c>
      <c r="J99" s="26">
        <f t="shared" si="11"/>
        <v>118.3221476510067</v>
      </c>
      <c r="K99" s="10">
        <f t="shared" si="12"/>
        <v>104.75519556515405</v>
      </c>
      <c r="L99" s="10">
        <f t="shared" si="13"/>
        <v>106.80146455904145</v>
      </c>
      <c r="M99" s="26">
        <f t="shared" si="14"/>
        <v>93.888888888888886</v>
      </c>
      <c r="N99" s="26">
        <f t="shared" si="15"/>
        <v>234.39624329159213</v>
      </c>
      <c r="O99" s="26">
        <f t="shared" si="16"/>
        <v>216.28368794326241</v>
      </c>
      <c r="Q99" s="4">
        <v>1.49</v>
      </c>
      <c r="R99" s="4">
        <v>1815.8525733157076</v>
      </c>
      <c r="S99" s="4">
        <v>2338.2847000963566</v>
      </c>
      <c r="T99" s="4">
        <v>180</v>
      </c>
      <c r="U99" s="4">
        <v>22.36</v>
      </c>
      <c r="V99" s="4">
        <v>14.1</v>
      </c>
      <c r="W99" s="4"/>
      <c r="X99" s="6">
        <v>38126</v>
      </c>
      <c r="Y99" s="52">
        <v>1906.6999143517517</v>
      </c>
      <c r="Z99" s="52">
        <v>2497.3223052628991</v>
      </c>
    </row>
    <row r="100" spans="1:26" x14ac:dyDescent="0.25">
      <c r="A100" s="6">
        <v>38133</v>
      </c>
      <c r="B100" s="17">
        <v>1.7609999999999999</v>
      </c>
      <c r="C100" s="18">
        <f>IFERROR(IF(ISBLANK(INDEX('Secondary Auction Data'!C:C, MATCH(Data!A100-IF(A100&lt;DATE(2003, 1,8), 4, 6), 'Secondary Auction Data'!A:A, 0))), "n/a", INDEX('Secondary Auction Data'!C:C, MATCH(Data!A100-IF(A100&lt;DATE(2003, 1,8), 4, 6), 'Secondary Auction Data'!A:A, 0))), "n/a")</f>
        <v>0</v>
      </c>
      <c r="D100" s="18" t="str">
        <f>IFERROR(IF(ISBLANK(INDEX('Secondary Auction Data'!B:B, MATCH(Data!A100-IF(A100&lt;DATE(2003, 1,8), 4, 6), 'Secondary Auction Data'!A:A, 0))), "n/a", INDEX('Secondary Auction Data'!B:B, MATCH(Data!A100-IF(A100&lt;DATE(2003, 1,8), 4, 6), 'Secondary Auction Data'!A:A, 0))), "n/a")</f>
        <v>n/a</v>
      </c>
      <c r="E100" s="2">
        <v>174</v>
      </c>
      <c r="F100" s="17">
        <v>51.820999999999998</v>
      </c>
      <c r="G100" s="17">
        <v>29.920999999999999</v>
      </c>
      <c r="I100" s="9">
        <v>38133</v>
      </c>
      <c r="J100" s="26">
        <f t="shared" si="11"/>
        <v>118.18791946308724</v>
      </c>
      <c r="K100" s="10">
        <f t="shared" si="12"/>
        <v>104.99820689922504</v>
      </c>
      <c r="L100" s="10">
        <f t="shared" si="13"/>
        <v>106.75641229712929</v>
      </c>
      <c r="M100" s="26">
        <f t="shared" si="14"/>
        <v>96.666666666666671</v>
      </c>
      <c r="N100" s="26">
        <f t="shared" si="15"/>
        <v>231.75760286225403</v>
      </c>
      <c r="O100" s="26">
        <f t="shared" si="16"/>
        <v>212.20567375886526</v>
      </c>
      <c r="Q100" s="4">
        <v>1.49</v>
      </c>
      <c r="R100" s="4">
        <v>1815.8525733157076</v>
      </c>
      <c r="S100" s="4">
        <v>2338.2847000963566</v>
      </c>
      <c r="T100" s="4">
        <v>180</v>
      </c>
      <c r="U100" s="4">
        <v>22.36</v>
      </c>
      <c r="V100" s="4">
        <v>14.1</v>
      </c>
      <c r="W100" s="4"/>
      <c r="X100" s="6">
        <v>38133</v>
      </c>
      <c r="Y100" s="52">
        <v>1906.6126419149284</v>
      </c>
      <c r="Z100" s="52">
        <v>2496.2688551155597</v>
      </c>
    </row>
    <row r="101" spans="1:26" x14ac:dyDescent="0.25">
      <c r="A101" s="6">
        <v>38140</v>
      </c>
      <c r="B101" s="17">
        <v>1.746</v>
      </c>
      <c r="C101" s="18">
        <f>IFERROR(IF(ISBLANK(INDEX('Secondary Auction Data'!C:C, MATCH(Data!A101-IF(A101&lt;DATE(2003, 1,8), 4, 6), 'Secondary Auction Data'!A:A, 0))), "n/a", INDEX('Secondary Auction Data'!C:C, MATCH(Data!A101-IF(A101&lt;DATE(2003, 1,8), 4, 6), 'Secondary Auction Data'!A:A, 0))), "n/a")</f>
        <v>-11.5</v>
      </c>
      <c r="D101" s="18" t="str">
        <f>IFERROR(IF(ISBLANK(INDEX('Secondary Auction Data'!B:B, MATCH(Data!A101-IF(A101&lt;DATE(2003, 1,8), 4, 6), 'Secondary Auction Data'!A:A, 0))), "n/a", INDEX('Secondary Auction Data'!B:B, MATCH(Data!A101-IF(A101&lt;DATE(2003, 1,8), 4, 6), 'Secondary Auction Data'!A:A, 0))), "n/a")</f>
        <v>n/a</v>
      </c>
      <c r="E101" s="2">
        <v>169</v>
      </c>
      <c r="F101" s="17">
        <v>51.418999999999997</v>
      </c>
      <c r="G101" s="17">
        <v>28.518999999999998</v>
      </c>
      <c r="I101" s="9">
        <v>38140</v>
      </c>
      <c r="J101" s="26">
        <f t="shared" si="11"/>
        <v>117.18120805369128</v>
      </c>
      <c r="K101" s="10">
        <f t="shared" si="12"/>
        <v>104.59965589971804</v>
      </c>
      <c r="L101" s="10">
        <f t="shared" si="13"/>
        <v>106.11909276348996</v>
      </c>
      <c r="M101" s="26">
        <f t="shared" si="14"/>
        <v>93.888888888888886</v>
      </c>
      <c r="N101" s="26">
        <f t="shared" si="15"/>
        <v>229.95974955277282</v>
      </c>
      <c r="O101" s="26">
        <f t="shared" si="16"/>
        <v>202.26241134751771</v>
      </c>
      <c r="Q101" s="4">
        <v>1.49</v>
      </c>
      <c r="R101" s="4">
        <v>1815.8525733157076</v>
      </c>
      <c r="S101" s="4">
        <v>2338.2847000963566</v>
      </c>
      <c r="T101" s="4">
        <v>180</v>
      </c>
      <c r="U101" s="4">
        <v>22.36</v>
      </c>
      <c r="V101" s="4">
        <v>14.1</v>
      </c>
      <c r="W101" s="4"/>
      <c r="X101" s="6">
        <v>38140</v>
      </c>
      <c r="Y101" s="52">
        <v>1910.8755433344054</v>
      </c>
      <c r="Z101" s="52">
        <v>2481.3665099697455</v>
      </c>
    </row>
    <row r="102" spans="1:26" x14ac:dyDescent="0.25">
      <c r="A102" s="6">
        <v>38147</v>
      </c>
      <c r="B102" s="17">
        <v>1.734</v>
      </c>
      <c r="C102" s="18">
        <f>IFERROR(IF(ISBLANK(INDEX('Secondary Auction Data'!C:C, MATCH(Data!A102-IF(A102&lt;DATE(2003, 1,8), 4, 6), 'Secondary Auction Data'!A:A, 0))), "n/a", INDEX('Secondary Auction Data'!C:C, MATCH(Data!A102-IF(A102&lt;DATE(2003, 1,8), 4, 6), 'Secondary Auction Data'!A:A, 0))), "n/a")</f>
        <v>0</v>
      </c>
      <c r="D102" s="18" t="str">
        <f>IFERROR(IF(ISBLANK(INDEX('Secondary Auction Data'!B:B, MATCH(Data!A102-IF(A102&lt;DATE(2003, 1,8), 4, 6), 'Secondary Auction Data'!A:A, 0))), "n/a", INDEX('Secondary Auction Data'!B:B, MATCH(Data!A102-IF(A102&lt;DATE(2003, 1,8), 4, 6), 'Secondary Auction Data'!A:A, 0))), "n/a")</f>
        <v>n/a</v>
      </c>
      <c r="E102" s="2">
        <v>163</v>
      </c>
      <c r="F102" s="17">
        <v>47.712000000000003</v>
      </c>
      <c r="G102" s="17">
        <v>26.545999999999999</v>
      </c>
      <c r="I102" s="9">
        <v>38147</v>
      </c>
      <c r="J102" s="26">
        <f t="shared" si="11"/>
        <v>116.3758389261745</v>
      </c>
      <c r="K102" s="10">
        <f t="shared" si="12"/>
        <v>105.23296722515244</v>
      </c>
      <c r="L102" s="10">
        <f t="shared" si="13"/>
        <v>106.11909276348996</v>
      </c>
      <c r="M102" s="26">
        <f t="shared" si="14"/>
        <v>90.555555555555557</v>
      </c>
      <c r="N102" s="26">
        <f t="shared" si="15"/>
        <v>213.38103756708412</v>
      </c>
      <c r="O102" s="26">
        <f t="shared" si="16"/>
        <v>188.26950354609929</v>
      </c>
      <c r="Q102" s="4">
        <v>1.49</v>
      </c>
      <c r="R102" s="4">
        <v>1815.8525733157076</v>
      </c>
      <c r="S102" s="4">
        <v>2338.2847000963566</v>
      </c>
      <c r="T102" s="4">
        <v>180</v>
      </c>
      <c r="U102" s="4">
        <v>22.36</v>
      </c>
      <c r="V102" s="4">
        <v>14.1</v>
      </c>
      <c r="W102" s="4"/>
      <c r="X102" s="6">
        <v>38147</v>
      </c>
      <c r="Y102" s="52">
        <v>1910.8755433344054</v>
      </c>
      <c r="Z102" s="52">
        <v>2481.3665099697455</v>
      </c>
    </row>
    <row r="103" spans="1:26" x14ac:dyDescent="0.25">
      <c r="A103" s="6">
        <v>38154</v>
      </c>
      <c r="B103" s="17">
        <v>1.7110000000000001</v>
      </c>
      <c r="C103" s="18">
        <f>IFERROR(IF(ISBLANK(INDEX('Secondary Auction Data'!C:C, MATCH(Data!A103-IF(A103&lt;DATE(2003, 1,8), 4, 6), 'Secondary Auction Data'!A:A, 0))), "n/a", INDEX('Secondary Auction Data'!C:C, MATCH(Data!A103-IF(A103&lt;DATE(2003, 1,8), 4, 6), 'Secondary Auction Data'!A:A, 0))), "n/a")</f>
        <v>-1</v>
      </c>
      <c r="D103" s="18" t="str">
        <f>IFERROR(IF(ISBLANK(INDEX('Secondary Auction Data'!B:B, MATCH(Data!A103-IF(A103&lt;DATE(2003, 1,8), 4, 6), 'Secondary Auction Data'!A:A, 0))), "n/a", INDEX('Secondary Auction Data'!B:B, MATCH(Data!A103-IF(A103&lt;DATE(2003, 1,8), 4, 6), 'Secondary Auction Data'!A:A, 0))), "n/a")</f>
        <v>n/a</v>
      </c>
      <c r="E103" s="2">
        <v>152</v>
      </c>
      <c r="F103" s="17">
        <v>43.557000000000002</v>
      </c>
      <c r="G103" s="17">
        <v>26.129000000000001</v>
      </c>
      <c r="I103" s="9">
        <v>38154</v>
      </c>
      <c r="J103" s="26">
        <f t="shared" si="11"/>
        <v>114.83221476510069</v>
      </c>
      <c r="K103" s="10">
        <f t="shared" si="12"/>
        <v>105.17789667511465</v>
      </c>
      <c r="L103" s="10">
        <f t="shared" si="13"/>
        <v>106.11909276348996</v>
      </c>
      <c r="M103" s="26">
        <f t="shared" si="14"/>
        <v>84.444444444444443</v>
      </c>
      <c r="N103" s="26">
        <f t="shared" si="15"/>
        <v>194.79874776386404</v>
      </c>
      <c r="O103" s="26">
        <f t="shared" si="16"/>
        <v>185.31205673758868</v>
      </c>
      <c r="Q103" s="4">
        <v>1.49</v>
      </c>
      <c r="R103" s="4">
        <v>1815.8525733157076</v>
      </c>
      <c r="S103" s="4">
        <v>2338.2847000963566</v>
      </c>
      <c r="T103" s="4">
        <v>180</v>
      </c>
      <c r="U103" s="4">
        <v>22.36</v>
      </c>
      <c r="V103" s="4">
        <v>14.1</v>
      </c>
      <c r="W103" s="4"/>
      <c r="X103" s="6">
        <v>38154</v>
      </c>
      <c r="Y103" s="52">
        <v>1910.8755433344054</v>
      </c>
      <c r="Z103" s="52">
        <v>2481.3665099697455</v>
      </c>
    </row>
    <row r="104" spans="1:26" x14ac:dyDescent="0.25">
      <c r="A104" s="6">
        <v>38161</v>
      </c>
      <c r="B104" s="17">
        <v>1.7</v>
      </c>
      <c r="C104" s="18">
        <f>IFERROR(IF(ISBLANK(INDEX('Secondary Auction Data'!C:C, MATCH(Data!A104-IF(A104&lt;DATE(2003, 1,8), 4, 6), 'Secondary Auction Data'!A:A, 0))), "n/a", INDEX('Secondary Auction Data'!C:C, MATCH(Data!A104-IF(A104&lt;DATE(2003, 1,8), 4, 6), 'Secondary Auction Data'!A:A, 0))), "n/a")</f>
        <v>22</v>
      </c>
      <c r="D104" s="18" t="str">
        <f>IFERROR(IF(ISBLANK(INDEX('Secondary Auction Data'!B:B, MATCH(Data!A104-IF(A104&lt;DATE(2003, 1,8), 4, 6), 'Secondary Auction Data'!A:A, 0))), "n/a", INDEX('Secondary Auction Data'!B:B, MATCH(Data!A104-IF(A104&lt;DATE(2003, 1,8), 4, 6), 'Secondary Auction Data'!A:A, 0))), "n/a")</f>
        <v>n/a</v>
      </c>
      <c r="E104" s="2">
        <v>150</v>
      </c>
      <c r="F104" s="17">
        <v>36.975000000000001</v>
      </c>
      <c r="G104" s="17">
        <v>24.646000000000001</v>
      </c>
      <c r="I104" s="9">
        <v>38161</v>
      </c>
      <c r="J104" s="26">
        <f t="shared" si="11"/>
        <v>114.09395973154362</v>
      </c>
      <c r="K104" s="10">
        <f t="shared" si="12"/>
        <v>106.44451932598341</v>
      </c>
      <c r="L104" s="10">
        <f t="shared" si="13"/>
        <v>106.11909276348996</v>
      </c>
      <c r="M104" s="26">
        <f t="shared" ref="M104:M130" si="17">(1+(E104-T104)/T104)*100</f>
        <v>83.333333333333343</v>
      </c>
      <c r="N104" s="26">
        <f t="shared" ref="N104:N130" si="18">(1+(F104-U104)/U104)*100</f>
        <v>165.36225402504473</v>
      </c>
      <c r="O104" s="26">
        <f t="shared" ref="O104:O130" si="19">(1+(G104-V104)/V104)*100</f>
        <v>174.79432624113477</v>
      </c>
      <c r="Q104" s="4">
        <v>1.49</v>
      </c>
      <c r="R104" s="4">
        <v>1815.8525733157076</v>
      </c>
      <c r="S104" s="4">
        <v>2338.2847000963566</v>
      </c>
      <c r="T104" s="4">
        <v>180</v>
      </c>
      <c r="U104" s="4">
        <v>22.36</v>
      </c>
      <c r="V104" s="4">
        <v>14.1</v>
      </c>
      <c r="W104" s="4"/>
      <c r="X104" s="6">
        <v>38161</v>
      </c>
      <c r="Y104" s="52">
        <v>1910.8755433344054</v>
      </c>
      <c r="Z104" s="52">
        <v>2481.3665099697455</v>
      </c>
    </row>
    <row r="105" spans="1:26" x14ac:dyDescent="0.25">
      <c r="A105" s="6">
        <v>38168</v>
      </c>
      <c r="B105" s="17">
        <v>1.7</v>
      </c>
      <c r="C105" s="18">
        <f>IFERROR(IF(ISBLANK(INDEX('Secondary Auction Data'!C:C, MATCH(Data!A105-IF(A105&lt;DATE(2003, 1,8), 4, 6), 'Secondary Auction Data'!A:A, 0))), "n/a", INDEX('Secondary Auction Data'!C:C, MATCH(Data!A105-IF(A105&lt;DATE(2003, 1,8), 4, 6), 'Secondary Auction Data'!A:A, 0))), "n/a")</f>
        <v>-12.5</v>
      </c>
      <c r="D105" s="18" t="str">
        <f>IFERROR(IF(ISBLANK(INDEX('Secondary Auction Data'!B:B, MATCH(Data!A105-IF(A105&lt;DATE(2003, 1,8), 4, 6), 'Secondary Auction Data'!A:A, 0))), "n/a", INDEX('Secondary Auction Data'!B:B, MATCH(Data!A105-IF(A105&lt;DATE(2003, 1,8), 4, 6), 'Secondary Auction Data'!A:A, 0))), "n/a")</f>
        <v>n/a</v>
      </c>
      <c r="E105" s="2">
        <v>151</v>
      </c>
      <c r="F105" s="17">
        <v>38.332000000000001</v>
      </c>
      <c r="G105" s="17">
        <v>26.471</v>
      </c>
      <c r="I105" s="9">
        <v>38168</v>
      </c>
      <c r="J105" s="26">
        <f t="shared" si="11"/>
        <v>114.09395973154362</v>
      </c>
      <c r="K105" s="10">
        <f t="shared" si="12"/>
        <v>104.44001692100171</v>
      </c>
      <c r="L105" s="10">
        <f t="shared" si="13"/>
        <v>106.07153162658345</v>
      </c>
      <c r="M105" s="26">
        <f t="shared" si="17"/>
        <v>83.888888888888886</v>
      </c>
      <c r="N105" s="26">
        <f t="shared" si="18"/>
        <v>171.43112701252235</v>
      </c>
      <c r="O105" s="26">
        <f t="shared" si="19"/>
        <v>187.73758865248226</v>
      </c>
      <c r="Q105" s="4">
        <v>1.49</v>
      </c>
      <c r="R105" s="4">
        <v>1815.8525733157076</v>
      </c>
      <c r="S105" s="4">
        <v>2338.2847000963566</v>
      </c>
      <c r="T105" s="4">
        <v>180</v>
      </c>
      <c r="U105" s="4">
        <v>22.36</v>
      </c>
      <c r="V105" s="4">
        <v>14.1</v>
      </c>
      <c r="W105" s="4"/>
      <c r="X105" s="6">
        <v>38168</v>
      </c>
      <c r="Y105" s="52">
        <v>1908.9767348313701</v>
      </c>
      <c r="Z105" s="52">
        <v>2480.2543951822686</v>
      </c>
    </row>
    <row r="106" spans="1:26" x14ac:dyDescent="0.25">
      <c r="A106" s="6">
        <v>38175</v>
      </c>
      <c r="B106" s="17">
        <v>1.716</v>
      </c>
      <c r="C106" s="18">
        <f>IFERROR(IF(ISBLANK(INDEX('Secondary Auction Data'!C:C, MATCH(Data!A106-IF(A106&lt;DATE(2003, 1,8), 4, 6), 'Secondary Auction Data'!A:A, 0))), "n/a", INDEX('Secondary Auction Data'!C:C, MATCH(Data!A106-IF(A106&lt;DATE(2003, 1,8), 4, 6), 'Secondary Auction Data'!A:A, 0))), "n/a")</f>
        <v>-57</v>
      </c>
      <c r="D106" s="18" t="str">
        <f>IFERROR(IF(ISBLANK(INDEX('Secondary Auction Data'!B:B, MATCH(Data!A106-IF(A106&lt;DATE(2003, 1,8), 4, 6), 'Secondary Auction Data'!A:A, 0))), "n/a", INDEX('Secondary Auction Data'!B:B, MATCH(Data!A106-IF(A106&lt;DATE(2003, 1,8), 4, 6), 'Secondary Auction Data'!A:A, 0))), "n/a")</f>
        <v>n/a</v>
      </c>
      <c r="E106" s="2">
        <v>151</v>
      </c>
      <c r="F106" s="17">
        <v>42.365000000000002</v>
      </c>
      <c r="G106" s="17">
        <v>30.7</v>
      </c>
      <c r="I106" s="9">
        <v>38175</v>
      </c>
      <c r="J106" s="26">
        <f t="shared" si="11"/>
        <v>115.16778523489933</v>
      </c>
      <c r="K106" s="10">
        <f t="shared" si="12"/>
        <v>100.87786205062289</v>
      </c>
      <c r="L106" s="10">
        <f t="shared" si="13"/>
        <v>105.88948009248622</v>
      </c>
      <c r="M106" s="26">
        <f t="shared" si="17"/>
        <v>83.888888888888886</v>
      </c>
      <c r="N106" s="26">
        <f t="shared" si="18"/>
        <v>189.46779964221827</v>
      </c>
      <c r="O106" s="26">
        <f t="shared" si="19"/>
        <v>217.73049645390071</v>
      </c>
      <c r="Q106" s="4">
        <v>1.49</v>
      </c>
      <c r="R106" s="4">
        <v>1815.8525733157076</v>
      </c>
      <c r="S106" s="4">
        <v>2338.2847000963566</v>
      </c>
      <c r="T106" s="4">
        <v>180</v>
      </c>
      <c r="U106" s="4">
        <v>22.36</v>
      </c>
      <c r="V106" s="4">
        <v>14.1</v>
      </c>
      <c r="W106" s="4"/>
      <c r="X106" s="6">
        <v>38175</v>
      </c>
      <c r="Y106" s="52">
        <v>1888.7932539521057</v>
      </c>
      <c r="Z106" s="52">
        <v>2475.9975120141826</v>
      </c>
    </row>
    <row r="107" spans="1:26" x14ac:dyDescent="0.25">
      <c r="A107" s="6">
        <v>38182</v>
      </c>
      <c r="B107" s="17">
        <v>1.74</v>
      </c>
      <c r="C107" s="18">
        <f>IFERROR(IF(ISBLANK(INDEX('Secondary Auction Data'!C:C, MATCH(Data!A107-IF(A107&lt;DATE(2003, 1,8), 4, 6), 'Secondary Auction Data'!A:A, 0))), "n/a", INDEX('Secondary Auction Data'!C:C, MATCH(Data!A107-IF(A107&lt;DATE(2003, 1,8), 4, 6), 'Secondary Auction Data'!A:A, 0))), "n/a")</f>
        <v>-57.5</v>
      </c>
      <c r="D107" s="18" t="str">
        <f>IFERROR(IF(ISBLANK(INDEX('Secondary Auction Data'!B:B, MATCH(Data!A107-IF(A107&lt;DATE(2003, 1,8), 4, 6), 'Secondary Auction Data'!A:A, 0))), "n/a", INDEX('Secondary Auction Data'!B:B, MATCH(Data!A107-IF(A107&lt;DATE(2003, 1,8), 4, 6), 'Secondary Auction Data'!A:A, 0))), "n/a")</f>
        <v>n/a</v>
      </c>
      <c r="E107" s="2">
        <v>146</v>
      </c>
      <c r="F107" s="17">
        <v>48.631999999999998</v>
      </c>
      <c r="G107" s="17">
        <v>36.161000000000001</v>
      </c>
      <c r="I107" s="9">
        <v>38182</v>
      </c>
      <c r="J107" s="26">
        <f t="shared" si="11"/>
        <v>116.77852348993289</v>
      </c>
      <c r="K107" s="10">
        <f t="shared" si="12"/>
        <v>100.85032677560402</v>
      </c>
      <c r="L107" s="10">
        <f t="shared" si="13"/>
        <v>105.88948009248622</v>
      </c>
      <c r="M107" s="26">
        <f t="shared" si="17"/>
        <v>81.111111111111114</v>
      </c>
      <c r="N107" s="26">
        <f t="shared" si="18"/>
        <v>217.49552772808585</v>
      </c>
      <c r="O107" s="26">
        <f t="shared" si="19"/>
        <v>256.46099290780143</v>
      </c>
      <c r="Q107" s="4">
        <v>1.49</v>
      </c>
      <c r="R107" s="4">
        <v>1815.8525733157076</v>
      </c>
      <c r="S107" s="4">
        <v>2338.2847000963566</v>
      </c>
      <c r="T107" s="4">
        <v>180</v>
      </c>
      <c r="U107" s="4">
        <v>22.36</v>
      </c>
      <c r="V107" s="4">
        <v>14.1</v>
      </c>
      <c r="W107" s="4"/>
      <c r="X107" s="6">
        <v>38182</v>
      </c>
      <c r="Y107" s="52">
        <v>1888.7932539521057</v>
      </c>
      <c r="Z107" s="52">
        <v>2475.9975120141826</v>
      </c>
    </row>
    <row r="108" spans="1:26" x14ac:dyDescent="0.25">
      <c r="A108" s="6">
        <v>38189</v>
      </c>
      <c r="B108" s="17">
        <v>1.744</v>
      </c>
      <c r="C108" s="18">
        <f>IFERROR(IF(ISBLANK(INDEX('Secondary Auction Data'!C:C, MATCH(Data!A108-IF(A108&lt;DATE(2003, 1,8), 4, 6), 'Secondary Auction Data'!A:A, 0))), "n/a", INDEX('Secondary Auction Data'!C:C, MATCH(Data!A108-IF(A108&lt;DATE(2003, 1,8), 4, 6), 'Secondary Auction Data'!A:A, 0))), "n/a")</f>
        <v>2</v>
      </c>
      <c r="D108" s="18" t="str">
        <f>IFERROR(IF(ISBLANK(INDEX('Secondary Auction Data'!B:B, MATCH(Data!A108-IF(A108&lt;DATE(2003, 1,8), 4, 6), 'Secondary Auction Data'!A:A, 0))), "n/a", INDEX('Secondary Auction Data'!B:B, MATCH(Data!A108-IF(A108&lt;DATE(2003, 1,8), 4, 6), 'Secondary Auction Data'!A:A, 0))), "n/a")</f>
        <v>n/a</v>
      </c>
      <c r="E108" s="2">
        <v>153</v>
      </c>
      <c r="F108" s="17">
        <v>48.210999999999999</v>
      </c>
      <c r="G108" s="17">
        <v>33.386000000000003</v>
      </c>
      <c r="I108" s="9">
        <v>38189</v>
      </c>
      <c r="J108" s="26">
        <f t="shared" si="11"/>
        <v>117.04697986577182</v>
      </c>
      <c r="K108" s="10">
        <f t="shared" si="12"/>
        <v>104.12702450285147</v>
      </c>
      <c r="L108" s="10">
        <f t="shared" si="13"/>
        <v>105.88948009248622</v>
      </c>
      <c r="M108" s="26">
        <f t="shared" si="17"/>
        <v>85</v>
      </c>
      <c r="N108" s="26">
        <f t="shared" si="18"/>
        <v>215.61270125223615</v>
      </c>
      <c r="O108" s="26">
        <f t="shared" si="19"/>
        <v>236.78014184397168</v>
      </c>
      <c r="Q108" s="4">
        <v>1.49</v>
      </c>
      <c r="R108" s="4">
        <v>1815.8525733157076</v>
      </c>
      <c r="S108" s="4">
        <v>2338.2847000963566</v>
      </c>
      <c r="T108" s="4">
        <v>180</v>
      </c>
      <c r="U108" s="4">
        <v>22.36</v>
      </c>
      <c r="V108" s="4">
        <v>14.1</v>
      </c>
      <c r="W108" s="4"/>
      <c r="X108" s="6">
        <v>38189</v>
      </c>
      <c r="Y108" s="52">
        <v>1888.7932539521057</v>
      </c>
      <c r="Z108" s="52">
        <v>2475.9975120141826</v>
      </c>
    </row>
    <row r="109" spans="1:26" x14ac:dyDescent="0.25">
      <c r="A109" s="6">
        <v>38196</v>
      </c>
      <c r="B109" s="17">
        <v>1.754</v>
      </c>
      <c r="C109" s="18">
        <f>IFERROR(IF(ISBLANK(INDEX('Secondary Auction Data'!C:C, MATCH(Data!A109-IF(A109&lt;DATE(2003, 1,8), 4, 6), 'Secondary Auction Data'!A:A, 0))), "n/a", INDEX('Secondary Auction Data'!C:C, MATCH(Data!A109-IF(A109&lt;DATE(2003, 1,8), 4, 6), 'Secondary Auction Data'!A:A, 0))), "n/a")</f>
        <v>30.5</v>
      </c>
      <c r="D109" s="18" t="str">
        <f>IFERROR(IF(ISBLANK(INDEX('Secondary Auction Data'!B:B, MATCH(Data!A109-IF(A109&lt;DATE(2003, 1,8), 4, 6), 'Secondary Auction Data'!A:A, 0))), "n/a", INDEX('Secondary Auction Data'!B:B, MATCH(Data!A109-IF(A109&lt;DATE(2003, 1,8), 4, 6), 'Secondary Auction Data'!A:A, 0))), "n/a")</f>
        <v>n/a</v>
      </c>
      <c r="E109" s="2">
        <v>196</v>
      </c>
      <c r="F109" s="17">
        <v>49.457999999999998</v>
      </c>
      <c r="G109" s="17">
        <v>31.562000000000001</v>
      </c>
      <c r="I109" s="9">
        <v>38196</v>
      </c>
      <c r="J109" s="26">
        <f t="shared" si="11"/>
        <v>117.71812080536913</v>
      </c>
      <c r="K109" s="10">
        <f t="shared" si="12"/>
        <v>105.84232015914145</v>
      </c>
      <c r="L109" s="10">
        <f t="shared" si="13"/>
        <v>106.00148644028198</v>
      </c>
      <c r="M109" s="26">
        <f t="shared" si="17"/>
        <v>108.88888888888889</v>
      </c>
      <c r="N109" s="26">
        <f t="shared" si="18"/>
        <v>221.18962432915922</v>
      </c>
      <c r="O109" s="26">
        <f t="shared" si="19"/>
        <v>223.84397163120573</v>
      </c>
      <c r="Q109" s="4">
        <v>1.49</v>
      </c>
      <c r="R109" s="4">
        <v>1815.8525733157076</v>
      </c>
      <c r="S109" s="4">
        <v>2338.2847000963566</v>
      </c>
      <c r="T109" s="4">
        <v>180</v>
      </c>
      <c r="U109" s="4">
        <v>22.36</v>
      </c>
      <c r="V109" s="4">
        <v>14.1</v>
      </c>
      <c r="W109" s="4"/>
      <c r="X109" s="6">
        <v>38196</v>
      </c>
      <c r="Y109" s="52">
        <v>1891.44049426682</v>
      </c>
      <c r="Z109" s="52">
        <v>2478.6165393078277</v>
      </c>
    </row>
    <row r="110" spans="1:26" x14ac:dyDescent="0.25">
      <c r="A110" s="6">
        <v>38203</v>
      </c>
      <c r="B110" s="17">
        <v>1.78</v>
      </c>
      <c r="C110" s="18">
        <f>IFERROR(IF(ISBLANK(INDEX('Secondary Auction Data'!C:C, MATCH(Data!A110-IF(A110&lt;DATE(2003, 1,8), 4, 6), 'Secondary Auction Data'!A:A, 0))), "n/a", INDEX('Secondary Auction Data'!C:C, MATCH(Data!A110-IF(A110&lt;DATE(2003, 1,8), 4, 6), 'Secondary Auction Data'!A:A, 0))), "n/a")</f>
        <v>105</v>
      </c>
      <c r="D110" s="18" t="str">
        <f>IFERROR(IF(ISBLANK(INDEX('Secondary Auction Data'!B:B, MATCH(Data!A110-IF(A110&lt;DATE(2003, 1,8), 4, 6), 'Secondary Auction Data'!A:A, 0))), "n/a", INDEX('Secondary Auction Data'!B:B, MATCH(Data!A110-IF(A110&lt;DATE(2003, 1,8), 4, 6), 'Secondary Auction Data'!A:A, 0))), "n/a")</f>
        <v>n/a</v>
      </c>
      <c r="E110" s="2">
        <v>210</v>
      </c>
      <c r="F110" s="17">
        <v>51.746000000000002</v>
      </c>
      <c r="G110" s="17">
        <v>32.825000000000003</v>
      </c>
      <c r="I110" s="9">
        <v>38203</v>
      </c>
      <c r="J110" s="26">
        <f t="shared" si="11"/>
        <v>119.46308724832215</v>
      </c>
      <c r="K110" s="10">
        <f t="shared" si="12"/>
        <v>112.68801525910099</v>
      </c>
      <c r="L110" s="10">
        <f t="shared" si="13"/>
        <v>107.91746858148001</v>
      </c>
      <c r="M110" s="26">
        <f t="shared" si="17"/>
        <v>116.66666666666667</v>
      </c>
      <c r="N110" s="26">
        <f t="shared" si="18"/>
        <v>231.42218246869407</v>
      </c>
      <c r="O110" s="26">
        <f t="shared" si="19"/>
        <v>232.80141843971634</v>
      </c>
      <c r="Q110" s="4">
        <v>1.49</v>
      </c>
      <c r="R110" s="4">
        <v>1815.8525733157076</v>
      </c>
      <c r="S110" s="4">
        <v>2338.2847000963566</v>
      </c>
      <c r="T110" s="4">
        <v>180</v>
      </c>
      <c r="U110" s="4">
        <v>22.36</v>
      </c>
      <c r="V110" s="4">
        <v>14.1</v>
      </c>
      <c r="W110" s="4"/>
      <c r="X110" s="6">
        <v>38203</v>
      </c>
      <c r="Y110" s="52">
        <v>1941.2482249007826</v>
      </c>
      <c r="Z110" s="52">
        <v>2523.41765657204</v>
      </c>
    </row>
    <row r="111" spans="1:26" x14ac:dyDescent="0.25">
      <c r="A111" s="6">
        <v>38210</v>
      </c>
      <c r="B111" s="17">
        <v>1.8140000000000001</v>
      </c>
      <c r="C111" s="18">
        <f>IFERROR(IF(ISBLANK(INDEX('Secondary Auction Data'!C:C, MATCH(Data!A111-IF(A111&lt;DATE(2003, 1,8), 4, 6), 'Secondary Auction Data'!A:A, 0))), "n/a", INDEX('Secondary Auction Data'!C:C, MATCH(Data!A111-IF(A111&lt;DATE(2003, 1,8), 4, 6), 'Secondary Auction Data'!A:A, 0))), "n/a")</f>
        <v>57.5</v>
      </c>
      <c r="D111" s="18" t="str">
        <f>IFERROR(IF(ISBLANK(INDEX('Secondary Auction Data'!B:B, MATCH(Data!A111-IF(A111&lt;DATE(2003, 1,8), 4, 6), 'Secondary Auction Data'!A:A, 0))), "n/a", INDEX('Secondary Auction Data'!B:B, MATCH(Data!A111-IF(A111&lt;DATE(2003, 1,8), 4, 6), 'Secondary Auction Data'!A:A, 0))), "n/a")</f>
        <v>n/a</v>
      </c>
      <c r="E111" s="2">
        <v>220</v>
      </c>
      <c r="F111" s="17">
        <v>50.014000000000003</v>
      </c>
      <c r="G111" s="17">
        <v>31.178999999999998</v>
      </c>
      <c r="I111" s="9">
        <v>38210</v>
      </c>
      <c r="J111" s="26">
        <f t="shared" si="11"/>
        <v>121.74496644295303</v>
      </c>
      <c r="K111" s="10">
        <f t="shared" si="12"/>
        <v>110.07216413230682</v>
      </c>
      <c r="L111" s="10">
        <f t="shared" si="13"/>
        <v>107.91746858148001</v>
      </c>
      <c r="M111" s="26">
        <f t="shared" si="17"/>
        <v>122.22222222222223</v>
      </c>
      <c r="N111" s="26">
        <f t="shared" si="18"/>
        <v>223.67620751341684</v>
      </c>
      <c r="O111" s="26">
        <f t="shared" si="19"/>
        <v>221.12765957446808</v>
      </c>
      <c r="Q111" s="4">
        <v>1.49</v>
      </c>
      <c r="R111" s="4">
        <v>1815.8525733157076</v>
      </c>
      <c r="S111" s="4">
        <v>2338.2847000963566</v>
      </c>
      <c r="T111" s="4">
        <v>180</v>
      </c>
      <c r="U111" s="4">
        <v>22.36</v>
      </c>
      <c r="V111" s="4">
        <v>14.1</v>
      </c>
      <c r="W111" s="4"/>
      <c r="X111" s="6">
        <v>38210</v>
      </c>
      <c r="Y111" s="52">
        <v>1941.2482249007826</v>
      </c>
      <c r="Z111" s="52">
        <v>2523.41765657204</v>
      </c>
    </row>
    <row r="112" spans="1:26" x14ac:dyDescent="0.25">
      <c r="A112" s="6">
        <v>38217</v>
      </c>
      <c r="B112" s="17">
        <v>1.825</v>
      </c>
      <c r="C112" s="18">
        <f>IFERROR(IF(ISBLANK(INDEX('Secondary Auction Data'!C:C, MATCH(Data!A112-IF(A112&lt;DATE(2003, 1,8), 4, 6), 'Secondary Auction Data'!A:A, 0))), "n/a", INDEX('Secondary Auction Data'!C:C, MATCH(Data!A112-IF(A112&lt;DATE(2003, 1,8), 4, 6), 'Secondary Auction Data'!A:A, 0))), "n/a")</f>
        <v>60</v>
      </c>
      <c r="D112" s="18" t="str">
        <f>IFERROR(IF(ISBLANK(INDEX('Secondary Auction Data'!B:B, MATCH(Data!A112-IF(A112&lt;DATE(2003, 1,8), 4, 6), 'Secondary Auction Data'!A:A, 0))), "n/a", INDEX('Secondary Auction Data'!B:B, MATCH(Data!A112-IF(A112&lt;DATE(2003, 1,8), 4, 6), 'Secondary Auction Data'!A:A, 0))), "n/a")</f>
        <v>n/a</v>
      </c>
      <c r="E112" s="2">
        <v>228</v>
      </c>
      <c r="F112" s="17">
        <v>50.968000000000004</v>
      </c>
      <c r="G112" s="17">
        <v>31.896000000000001</v>
      </c>
      <c r="I112" s="9">
        <v>38217</v>
      </c>
      <c r="J112" s="26">
        <f t="shared" si="11"/>
        <v>122.48322147651007</v>
      </c>
      <c r="K112" s="10">
        <f t="shared" si="12"/>
        <v>110.20984050740124</v>
      </c>
      <c r="L112" s="10">
        <f t="shared" si="13"/>
        <v>107.91746858148001</v>
      </c>
      <c r="M112" s="26">
        <f t="shared" si="17"/>
        <v>126.66666666666666</v>
      </c>
      <c r="N112" s="26">
        <f t="shared" si="18"/>
        <v>227.94275491949912</v>
      </c>
      <c r="O112" s="26">
        <f t="shared" si="19"/>
        <v>226.21276595744683</v>
      </c>
      <c r="Q112" s="4">
        <v>1.49</v>
      </c>
      <c r="R112" s="4">
        <v>1815.8525733157076</v>
      </c>
      <c r="S112" s="4">
        <v>2338.2847000963566</v>
      </c>
      <c r="T112" s="4">
        <v>180</v>
      </c>
      <c r="U112" s="4">
        <v>22.36</v>
      </c>
      <c r="V112" s="4">
        <v>14.1</v>
      </c>
      <c r="W112" s="4"/>
      <c r="X112" s="6">
        <v>38217</v>
      </c>
      <c r="Y112" s="52">
        <v>1941.2482249007826</v>
      </c>
      <c r="Z112" s="52">
        <v>2523.41765657204</v>
      </c>
    </row>
    <row r="113" spans="1:26" x14ac:dyDescent="0.25">
      <c r="A113" s="6">
        <v>38224</v>
      </c>
      <c r="B113" s="17">
        <v>1.8740000000000001</v>
      </c>
      <c r="C113" s="18">
        <f>IFERROR(IF(ISBLANK(INDEX('Secondary Auction Data'!C:C, MATCH(Data!A113-IF(A113&lt;DATE(2003, 1,8), 4, 6), 'Secondary Auction Data'!A:A, 0))), "n/a", INDEX('Secondary Auction Data'!C:C, MATCH(Data!A113-IF(A113&lt;DATE(2003, 1,8), 4, 6), 'Secondary Auction Data'!A:A, 0))), "n/a")</f>
        <v>59</v>
      </c>
      <c r="D113" s="18" t="str">
        <f>IFERROR(IF(ISBLANK(INDEX('Secondary Auction Data'!B:B, MATCH(Data!A113-IF(A113&lt;DATE(2003, 1,8), 4, 6), 'Secondary Auction Data'!A:A, 0))), "n/a", INDEX('Secondary Auction Data'!B:B, MATCH(Data!A113-IF(A113&lt;DATE(2003, 1,8), 4, 6), 'Secondary Auction Data'!A:A, 0))), "n/a")</f>
        <v>n/a</v>
      </c>
      <c r="E113" s="2">
        <v>224</v>
      </c>
      <c r="F113" s="17">
        <v>52.841999999999999</v>
      </c>
      <c r="G113" s="17">
        <v>32.603999999999999</v>
      </c>
      <c r="I113" s="9">
        <v>38224</v>
      </c>
      <c r="J113" s="26">
        <f t="shared" si="11"/>
        <v>125.77181208053692</v>
      </c>
      <c r="K113" s="10">
        <f t="shared" si="12"/>
        <v>110.13439971346624</v>
      </c>
      <c r="L113" s="10">
        <f t="shared" si="13"/>
        <v>108.00317314591226</v>
      </c>
      <c r="M113" s="26">
        <f t="shared" si="17"/>
        <v>124.44444444444444</v>
      </c>
      <c r="N113" s="26">
        <f t="shared" si="18"/>
        <v>236.32379248658316</v>
      </c>
      <c r="O113" s="26">
        <f t="shared" si="19"/>
        <v>231.2340425531915</v>
      </c>
      <c r="Q113" s="4">
        <v>1.49</v>
      </c>
      <c r="R113" s="4">
        <v>1815.8525733157076</v>
      </c>
      <c r="S113" s="4">
        <v>2338.2847000963566</v>
      </c>
      <c r="T113" s="4">
        <v>180</v>
      </c>
      <c r="U113" s="4">
        <v>22.36</v>
      </c>
      <c r="V113" s="4">
        <v>14.1</v>
      </c>
      <c r="W113" s="4"/>
      <c r="X113" s="6">
        <v>38224</v>
      </c>
      <c r="Y113" s="52">
        <v>1940.8783313027839</v>
      </c>
      <c r="Z113" s="52">
        <v>2525.4216732894433</v>
      </c>
    </row>
    <row r="114" spans="1:26" x14ac:dyDescent="0.25">
      <c r="A114" s="6">
        <v>38231</v>
      </c>
      <c r="B114" s="17">
        <v>1.871</v>
      </c>
      <c r="C114" s="18">
        <f>IFERROR(IF(ISBLANK(INDEX('Secondary Auction Data'!C:C, MATCH(Data!A114-IF(A114&lt;DATE(2003, 1,8), 4, 6), 'Secondary Auction Data'!A:A, 0))), "n/a", INDEX('Secondary Auction Data'!C:C, MATCH(Data!A114-IF(A114&lt;DATE(2003, 1,8), 4, 6), 'Secondary Auction Data'!A:A, 0))), "n/a")</f>
        <v>30.5</v>
      </c>
      <c r="D114" s="18" t="str">
        <f>IFERROR(IF(ISBLANK(INDEX('Secondary Auction Data'!B:B, MATCH(Data!A114-IF(A114&lt;DATE(2003, 1,8), 4, 6), 'Secondary Auction Data'!A:A, 0))), "n/a", INDEX('Secondary Auction Data'!B:B, MATCH(Data!A114-IF(A114&lt;DATE(2003, 1,8), 4, 6), 'Secondary Auction Data'!A:A, 0))), "n/a")</f>
        <v>n/a</v>
      </c>
      <c r="E114" s="2">
        <v>221</v>
      </c>
      <c r="F114" s="17">
        <v>52.817999999999998</v>
      </c>
      <c r="G114" s="17">
        <v>32.064</v>
      </c>
      <c r="I114" s="9">
        <v>38231</v>
      </c>
      <c r="J114" s="26">
        <f t="shared" si="11"/>
        <v>125.57046979865771</v>
      </c>
      <c r="K114" s="10">
        <f t="shared" si="12"/>
        <v>108.18321400362672</v>
      </c>
      <c r="L114" s="10">
        <f t="shared" si="13"/>
        <v>109.65489446685406</v>
      </c>
      <c r="M114" s="26">
        <f t="shared" si="17"/>
        <v>122.77777777777779</v>
      </c>
      <c r="N114" s="26">
        <f t="shared" si="18"/>
        <v>236.21645796064402</v>
      </c>
      <c r="O114" s="26">
        <f t="shared" si="19"/>
        <v>227.40425531914897</v>
      </c>
      <c r="Q114" s="4">
        <v>1.49</v>
      </c>
      <c r="R114" s="4">
        <v>1815.8525733157076</v>
      </c>
      <c r="S114" s="4">
        <v>2338.2847000963566</v>
      </c>
      <c r="T114" s="4">
        <v>180</v>
      </c>
      <c r="U114" s="4">
        <v>22.36</v>
      </c>
      <c r="V114" s="4">
        <v>14.1</v>
      </c>
      <c r="W114" s="4"/>
      <c r="X114" s="6">
        <v>38231</v>
      </c>
      <c r="Y114" s="52">
        <v>1933.9476753804947</v>
      </c>
      <c r="Z114" s="52">
        <v>2564.0436202252545</v>
      </c>
    </row>
    <row r="115" spans="1:26" x14ac:dyDescent="0.25">
      <c r="A115" s="6">
        <v>38238</v>
      </c>
      <c r="B115" s="17">
        <v>1.869</v>
      </c>
      <c r="C115" s="18">
        <f>IFERROR(IF(ISBLANK(INDEX('Secondary Auction Data'!C:C, MATCH(Data!A115-IF(A115&lt;DATE(2003, 1,8), 4, 6), 'Secondary Auction Data'!A:A, 0))), "n/a", INDEX('Secondary Auction Data'!C:C, MATCH(Data!A115-IF(A115&lt;DATE(2003, 1,8), 4, 6), 'Secondary Auction Data'!A:A, 0))), "n/a")</f>
        <v>0</v>
      </c>
      <c r="D115" s="18" t="str">
        <f>IFERROR(IF(ISBLANK(INDEX('Secondary Auction Data'!B:B, MATCH(Data!A115-IF(A115&lt;DATE(2003, 1,8), 4, 6), 'Secondary Auction Data'!A:A, 0))), "n/a", INDEX('Secondary Auction Data'!B:B, MATCH(Data!A115-IF(A115&lt;DATE(2003, 1,8), 4, 6), 'Secondary Auction Data'!A:A, 0))), "n/a")</f>
        <v>n/a</v>
      </c>
      <c r="E115" s="2">
        <v>228</v>
      </c>
      <c r="F115" s="17">
        <v>51.884999999999998</v>
      </c>
      <c r="G115" s="17">
        <v>31.977</v>
      </c>
      <c r="I115" s="9">
        <v>38238</v>
      </c>
      <c r="J115" s="26">
        <f t="shared" si="11"/>
        <v>125.43624161073825</v>
      </c>
      <c r="K115" s="10">
        <f t="shared" si="12"/>
        <v>106.50356222747467</v>
      </c>
      <c r="L115" s="10">
        <f t="shared" si="13"/>
        <v>109.65489446685406</v>
      </c>
      <c r="M115" s="26">
        <f t="shared" si="17"/>
        <v>126.66666666666666</v>
      </c>
      <c r="N115" s="26">
        <f t="shared" si="18"/>
        <v>232.04382826475847</v>
      </c>
      <c r="O115" s="26">
        <f t="shared" si="19"/>
        <v>226.78723404255319</v>
      </c>
      <c r="Q115" s="4">
        <v>1.49</v>
      </c>
      <c r="R115" s="4">
        <v>1815.8525733157076</v>
      </c>
      <c r="S115" s="4">
        <v>2338.2847000963566</v>
      </c>
      <c r="T115" s="4">
        <v>180</v>
      </c>
      <c r="U115" s="4">
        <v>22.36</v>
      </c>
      <c r="V115" s="4">
        <v>14.1</v>
      </c>
      <c r="W115" s="4"/>
      <c r="X115" s="6">
        <v>38238</v>
      </c>
      <c r="Y115" s="52">
        <v>1933.9476753804947</v>
      </c>
      <c r="Z115" s="52">
        <v>2564.0436202252545</v>
      </c>
    </row>
    <row r="116" spans="1:26" x14ac:dyDescent="0.25">
      <c r="A116" s="6">
        <v>38245</v>
      </c>
      <c r="B116" s="17">
        <v>1.8740000000000001</v>
      </c>
      <c r="C116" s="18">
        <f>IFERROR(IF(ISBLANK(INDEX('Secondary Auction Data'!C:C, MATCH(Data!A116-IF(A116&lt;DATE(2003, 1,8), 4, 6), 'Secondary Auction Data'!A:A, 0))), "n/a", INDEX('Secondary Auction Data'!C:C, MATCH(Data!A116-IF(A116&lt;DATE(2003, 1,8), 4, 6), 'Secondary Auction Data'!A:A, 0))), "n/a")</f>
        <v>51.5</v>
      </c>
      <c r="D116" s="18" t="str">
        <f>IFERROR(IF(ISBLANK(INDEX('Secondary Auction Data'!B:B, MATCH(Data!A116-IF(A116&lt;DATE(2003, 1,8), 4, 6), 'Secondary Auction Data'!A:A, 0))), "n/a", INDEX('Secondary Auction Data'!B:B, MATCH(Data!A116-IF(A116&lt;DATE(2003, 1,8), 4, 6), 'Secondary Auction Data'!A:A, 0))), "n/a")</f>
        <v>n/a</v>
      </c>
      <c r="E116" s="2">
        <v>355</v>
      </c>
      <c r="F116" s="17">
        <v>52.728999999999999</v>
      </c>
      <c r="G116" s="17">
        <v>33.493000000000002</v>
      </c>
      <c r="I116" s="9">
        <v>38245</v>
      </c>
      <c r="J116" s="26">
        <f t="shared" si="11"/>
        <v>125.77181208053692</v>
      </c>
      <c r="K116" s="10">
        <f t="shared" si="12"/>
        <v>109.33969555441993</v>
      </c>
      <c r="L116" s="10">
        <f t="shared" si="13"/>
        <v>109.65489446685406</v>
      </c>
      <c r="M116" s="26">
        <f t="shared" si="17"/>
        <v>197.22222222222223</v>
      </c>
      <c r="N116" s="26">
        <f t="shared" si="18"/>
        <v>235.81842576028623</v>
      </c>
      <c r="O116" s="26">
        <f t="shared" si="19"/>
        <v>237.5390070921986</v>
      </c>
      <c r="Q116" s="4">
        <v>1.49</v>
      </c>
      <c r="R116" s="4">
        <v>1815.8525733157076</v>
      </c>
      <c r="S116" s="4">
        <v>2338.2847000963566</v>
      </c>
      <c r="T116" s="4">
        <v>180</v>
      </c>
      <c r="U116" s="4">
        <v>22.36</v>
      </c>
      <c r="V116" s="4">
        <v>14.1</v>
      </c>
      <c r="W116" s="4"/>
      <c r="X116" s="6">
        <v>38245</v>
      </c>
      <c r="Y116" s="52">
        <v>1933.9476753804947</v>
      </c>
      <c r="Z116" s="52">
        <v>2564.0436202252545</v>
      </c>
    </row>
    <row r="117" spans="1:26" x14ac:dyDescent="0.25">
      <c r="A117" s="6">
        <v>38252</v>
      </c>
      <c r="B117" s="17">
        <v>1.9119999999999999</v>
      </c>
      <c r="C117" s="18">
        <f>IFERROR(IF(ISBLANK(INDEX('Secondary Auction Data'!C:C, MATCH(Data!A117-IF(A117&lt;DATE(2003, 1,8), 4, 6), 'Secondary Auction Data'!A:A, 0))), "n/a", INDEX('Secondary Auction Data'!C:C, MATCH(Data!A117-IF(A117&lt;DATE(2003, 1,8), 4, 6), 'Secondary Auction Data'!A:A, 0))), "n/a")</f>
        <v>89.5</v>
      </c>
      <c r="D117" s="18" t="str">
        <f>IFERROR(IF(ISBLANK(INDEX('Secondary Auction Data'!B:B, MATCH(Data!A117-IF(A117&lt;DATE(2003, 1,8), 4, 6), 'Secondary Auction Data'!A:A, 0))), "n/a", INDEX('Secondary Auction Data'!B:B, MATCH(Data!A117-IF(A117&lt;DATE(2003, 1,8), 4, 6), 'Secondary Auction Data'!A:A, 0))), "n/a")</f>
        <v>n/a</v>
      </c>
      <c r="E117" s="2">
        <v>379</v>
      </c>
      <c r="F117" s="17">
        <v>53.64</v>
      </c>
      <c r="G117" s="17">
        <v>35.630000000000003</v>
      </c>
      <c r="I117" s="9">
        <v>38252</v>
      </c>
      <c r="J117" s="26">
        <f t="shared" si="11"/>
        <v>128.3221476510067</v>
      </c>
      <c r="K117" s="10">
        <f t="shared" si="12"/>
        <v>111.43237645585529</v>
      </c>
      <c r="L117" s="10">
        <f t="shared" si="13"/>
        <v>109.65489446685406</v>
      </c>
      <c r="M117" s="26">
        <f t="shared" si="17"/>
        <v>210.55555555555557</v>
      </c>
      <c r="N117" s="26">
        <f t="shared" si="18"/>
        <v>239.89266547406083</v>
      </c>
      <c r="O117" s="26">
        <f t="shared" si="19"/>
        <v>252.69503546099293</v>
      </c>
      <c r="Q117" s="4">
        <v>1.49</v>
      </c>
      <c r="R117" s="4">
        <v>1815.8525733157076</v>
      </c>
      <c r="S117" s="4">
        <v>2338.2847000963566</v>
      </c>
      <c r="T117" s="4">
        <v>180</v>
      </c>
      <c r="U117" s="4">
        <v>22.36</v>
      </c>
      <c r="V117" s="4">
        <v>14.1</v>
      </c>
      <c r="W117" s="4"/>
      <c r="X117" s="6">
        <v>38252</v>
      </c>
      <c r="Y117" s="52">
        <v>1933.9476753804947</v>
      </c>
      <c r="Z117" s="52">
        <v>2564.0436202252545</v>
      </c>
    </row>
    <row r="118" spans="1:26" x14ac:dyDescent="0.25">
      <c r="A118" s="6">
        <v>38259</v>
      </c>
      <c r="B118" s="17">
        <v>2.012</v>
      </c>
      <c r="C118" s="18">
        <f>IFERROR(IF(ISBLANK(INDEX('Secondary Auction Data'!C:C, MATCH(Data!A118-IF(A118&lt;DATE(2003, 1,8), 4, 6), 'Secondary Auction Data'!A:A, 0))), "n/a", INDEX('Secondary Auction Data'!C:C, MATCH(Data!A118-IF(A118&lt;DATE(2003, 1,8), 4, 6), 'Secondary Auction Data'!A:A, 0))), "n/a")</f>
        <v>108.5</v>
      </c>
      <c r="D118" s="18" t="str">
        <f>IFERROR(IF(ISBLANK(INDEX('Secondary Auction Data'!B:B, MATCH(Data!A118-IF(A118&lt;DATE(2003, 1,8), 4, 6), 'Secondary Auction Data'!A:A, 0))), "n/a", INDEX('Secondary Auction Data'!B:B, MATCH(Data!A118-IF(A118&lt;DATE(2003, 1,8), 4, 6), 'Secondary Auction Data'!A:A, 0))), "n/a")</f>
        <v>n/a</v>
      </c>
      <c r="E118" s="2">
        <v>429</v>
      </c>
      <c r="F118" s="17">
        <v>53.465000000000003</v>
      </c>
      <c r="G118" s="17">
        <v>35.476999999999997</v>
      </c>
      <c r="I118" s="9">
        <v>38259</v>
      </c>
      <c r="J118" s="26">
        <f t="shared" si="11"/>
        <v>135.03355704697987</v>
      </c>
      <c r="K118" s="10">
        <f t="shared" si="12"/>
        <v>112.53056763572671</v>
      </c>
      <c r="L118" s="10">
        <f t="shared" si="13"/>
        <v>110.06554800433597</v>
      </c>
      <c r="M118" s="26">
        <f t="shared" si="17"/>
        <v>238.33333333333334</v>
      </c>
      <c r="N118" s="26">
        <f t="shared" si="18"/>
        <v>239.11001788908771</v>
      </c>
      <c r="O118" s="26">
        <f t="shared" si="19"/>
        <v>251.60992907801418</v>
      </c>
      <c r="Q118" s="4">
        <v>1.49</v>
      </c>
      <c r="R118" s="4">
        <v>1815.8525733157076</v>
      </c>
      <c r="S118" s="4">
        <v>2338.2847000963566</v>
      </c>
      <c r="T118" s="4">
        <v>180</v>
      </c>
      <c r="U118" s="4">
        <v>22.36</v>
      </c>
      <c r="V118" s="4">
        <v>14.1</v>
      </c>
      <c r="W118" s="4"/>
      <c r="X118" s="6">
        <v>38259</v>
      </c>
      <c r="Y118" s="52">
        <v>1934.8892081801162</v>
      </c>
      <c r="Z118" s="52">
        <v>2573.6458690625986</v>
      </c>
    </row>
    <row r="119" spans="1:26" x14ac:dyDescent="0.25">
      <c r="A119" s="6">
        <v>38266</v>
      </c>
      <c r="B119" s="17">
        <v>2.0529999999999999</v>
      </c>
      <c r="C119" s="18">
        <f>IFERROR(IF(ISBLANK(INDEX('Secondary Auction Data'!C:C, MATCH(Data!A119-IF(A119&lt;DATE(2003, 1,8), 4, 6), 'Secondary Auction Data'!A:A, 0))), "n/a", INDEX('Secondary Auction Data'!C:C, MATCH(Data!A119-IF(A119&lt;DATE(2003, 1,8), 4, 6), 'Secondary Auction Data'!A:A, 0))), "n/a")</f>
        <v>131.5</v>
      </c>
      <c r="D119" s="18" t="str">
        <f>IFERROR(IF(ISBLANK(INDEX('Secondary Auction Data'!B:B, MATCH(Data!A119-IF(A119&lt;DATE(2003, 1,8), 4, 6), 'Secondary Auction Data'!A:A, 0))), "n/a", INDEX('Secondary Auction Data'!B:B, MATCH(Data!A119-IF(A119&lt;DATE(2003, 1,8), 4, 6), 'Secondary Auction Data'!A:A, 0))), "n/a")</f>
        <v>n/a</v>
      </c>
      <c r="E119" s="2">
        <v>419</v>
      </c>
      <c r="F119" s="17">
        <v>53.710999999999999</v>
      </c>
      <c r="G119" s="17">
        <v>35.204000000000001</v>
      </c>
      <c r="I119" s="9">
        <v>38266</v>
      </c>
      <c r="J119" s="26">
        <f t="shared" si="11"/>
        <v>137.78523489932886</v>
      </c>
      <c r="K119" s="10">
        <f t="shared" si="12"/>
        <v>115.83199168081744</v>
      </c>
      <c r="L119" s="10">
        <f t="shared" si="13"/>
        <v>117.99413702585426</v>
      </c>
      <c r="M119" s="26">
        <f t="shared" si="17"/>
        <v>232.77777777777774</v>
      </c>
      <c r="N119" s="26">
        <f t="shared" si="18"/>
        <v>240.21019677996424</v>
      </c>
      <c r="O119" s="26">
        <f t="shared" si="19"/>
        <v>249.67375886524823</v>
      </c>
      <c r="Q119" s="4">
        <v>1.49</v>
      </c>
      <c r="R119" s="4">
        <v>1815.8525733157076</v>
      </c>
      <c r="S119" s="4">
        <v>2338.2847000963566</v>
      </c>
      <c r="T119" s="4">
        <v>180</v>
      </c>
      <c r="U119" s="4">
        <v>22.36</v>
      </c>
      <c r="V119" s="4">
        <v>14.1</v>
      </c>
      <c r="W119" s="4"/>
      <c r="X119" s="6">
        <v>38266</v>
      </c>
      <c r="Y119" s="52">
        <v>1971.8382016589599</v>
      </c>
      <c r="Z119" s="52">
        <v>2759.0388530862801</v>
      </c>
    </row>
    <row r="120" spans="1:26" x14ac:dyDescent="0.25">
      <c r="A120" s="6">
        <v>38273</v>
      </c>
      <c r="B120" s="17">
        <v>2.0920000000000001</v>
      </c>
      <c r="C120" s="18">
        <f>IFERROR(IF(ISBLANK(INDEX('Secondary Auction Data'!C:C, MATCH(Data!A120-IF(A120&lt;DATE(2003, 1,8), 4, 6), 'Secondary Auction Data'!A:A, 0))), "n/a", INDEX('Secondary Auction Data'!C:C, MATCH(Data!A120-IF(A120&lt;DATE(2003, 1,8), 4, 6), 'Secondary Auction Data'!A:A, 0))), "n/a")</f>
        <v>106.5</v>
      </c>
      <c r="D120" s="18" t="str">
        <f>IFERROR(IF(ISBLANK(INDEX('Secondary Auction Data'!B:B, MATCH(Data!A120-IF(A120&lt;DATE(2003, 1,8), 4, 6), 'Secondary Auction Data'!A:A, 0))), "n/a", INDEX('Secondary Auction Data'!B:B, MATCH(Data!A120-IF(A120&lt;DATE(2003, 1,8), 4, 6), 'Secondary Auction Data'!A:A, 0))), "n/a")</f>
        <v>n/a</v>
      </c>
      <c r="E120" s="2">
        <v>340</v>
      </c>
      <c r="F120" s="17">
        <v>55.091999999999999</v>
      </c>
      <c r="G120" s="17">
        <v>36.311999999999998</v>
      </c>
      <c r="I120" s="9">
        <v>38273</v>
      </c>
      <c r="J120" s="26">
        <f t="shared" si="11"/>
        <v>140.40268456375838</v>
      </c>
      <c r="K120" s="10">
        <f t="shared" si="12"/>
        <v>114.45522792987315</v>
      </c>
      <c r="L120" s="10">
        <f t="shared" si="13"/>
        <v>117.99413702585426</v>
      </c>
      <c r="M120" s="26">
        <f t="shared" si="17"/>
        <v>188.88888888888889</v>
      </c>
      <c r="N120" s="26">
        <f t="shared" si="18"/>
        <v>246.38640429338102</v>
      </c>
      <c r="O120" s="26">
        <f t="shared" si="19"/>
        <v>257.531914893617</v>
      </c>
      <c r="Q120" s="4">
        <v>1.49</v>
      </c>
      <c r="R120" s="4">
        <v>1815.8525733157076</v>
      </c>
      <c r="S120" s="4">
        <v>2338.2847000963566</v>
      </c>
      <c r="T120" s="4">
        <v>180</v>
      </c>
      <c r="U120" s="4">
        <v>22.36</v>
      </c>
      <c r="V120" s="4">
        <v>14.1</v>
      </c>
      <c r="W120" s="4"/>
      <c r="X120" s="6">
        <v>38273</v>
      </c>
      <c r="Y120" s="52">
        <v>1971.8382016589599</v>
      </c>
      <c r="Z120" s="52">
        <v>2759.0388530862801</v>
      </c>
    </row>
    <row r="121" spans="1:26" x14ac:dyDescent="0.25">
      <c r="A121" s="6">
        <v>38280</v>
      </c>
      <c r="B121" s="17">
        <v>2.1800000000000002</v>
      </c>
      <c r="C121" s="18">
        <f>IFERROR(IF(ISBLANK(INDEX('Secondary Auction Data'!C:C, MATCH(Data!A121-IF(A121&lt;DATE(2003, 1,8), 4, 6), 'Secondary Auction Data'!A:A, 0))), "n/a", INDEX('Secondary Auction Data'!C:C, MATCH(Data!A121-IF(A121&lt;DATE(2003, 1,8), 4, 6), 'Secondary Auction Data'!A:A, 0))), "n/a")</f>
        <v>184</v>
      </c>
      <c r="D121" s="18" t="str">
        <f>IFERROR(IF(ISBLANK(INDEX('Secondary Auction Data'!B:B, MATCH(Data!A121-IF(A121&lt;DATE(2003, 1,8), 4, 6), 'Secondary Auction Data'!A:A, 0))), "n/a", INDEX('Secondary Auction Data'!B:B, MATCH(Data!A121-IF(A121&lt;DATE(2003, 1,8), 4, 6), 'Secondary Auction Data'!A:A, 0))), "n/a")</f>
        <v>n/a</v>
      </c>
      <c r="E121" s="2">
        <v>333</v>
      </c>
      <c r="F121" s="17">
        <v>57.424999999999997</v>
      </c>
      <c r="G121" s="17">
        <v>38.753999999999998</v>
      </c>
      <c r="I121" s="9">
        <v>38280</v>
      </c>
      <c r="J121" s="26">
        <f t="shared" si="11"/>
        <v>146.30872483221478</v>
      </c>
      <c r="K121" s="10">
        <f t="shared" si="12"/>
        <v>118.72319555780049</v>
      </c>
      <c r="L121" s="10">
        <f t="shared" si="13"/>
        <v>117.99413702585426</v>
      </c>
      <c r="M121" s="26">
        <f t="shared" si="17"/>
        <v>185</v>
      </c>
      <c r="N121" s="26">
        <f t="shared" si="18"/>
        <v>256.82021466905189</v>
      </c>
      <c r="O121" s="26">
        <f t="shared" si="19"/>
        <v>274.85106382978717</v>
      </c>
      <c r="Q121" s="4">
        <v>1.49</v>
      </c>
      <c r="R121" s="4">
        <v>1815.8525733157076</v>
      </c>
      <c r="S121" s="4">
        <v>2338.2847000963566</v>
      </c>
      <c r="T121" s="4">
        <v>180</v>
      </c>
      <c r="U121" s="4">
        <v>22.36</v>
      </c>
      <c r="V121" s="4">
        <v>14.1</v>
      </c>
      <c r="W121" s="4"/>
      <c r="X121" s="6">
        <v>38280</v>
      </c>
      <c r="Y121" s="52">
        <v>1971.8382016589599</v>
      </c>
      <c r="Z121" s="52">
        <v>2759.0388530862801</v>
      </c>
    </row>
    <row r="122" spans="1:26" x14ac:dyDescent="0.25">
      <c r="A122" s="6">
        <v>38287</v>
      </c>
      <c r="B122" s="17">
        <v>2.2120000000000002</v>
      </c>
      <c r="C122" s="18">
        <f>IFERROR(IF(ISBLANK(INDEX('Secondary Auction Data'!C:C, MATCH(Data!A122-IF(A122&lt;DATE(2003, 1,8), 4, 6), 'Secondary Auction Data'!A:A, 0))), "n/a", INDEX('Secondary Auction Data'!C:C, MATCH(Data!A122-IF(A122&lt;DATE(2003, 1,8), 4, 6), 'Secondary Auction Data'!A:A, 0))), "n/a")</f>
        <v>143.5</v>
      </c>
      <c r="D122" s="18" t="str">
        <f>IFERROR(IF(ISBLANK(INDEX('Secondary Auction Data'!B:B, MATCH(Data!A122-IF(A122&lt;DATE(2003, 1,8), 4, 6), 'Secondary Auction Data'!A:A, 0))), "n/a", INDEX('Secondary Auction Data'!B:B, MATCH(Data!A122-IF(A122&lt;DATE(2003, 1,8), 4, 6), 'Secondary Auction Data'!A:A, 0))), "n/a")</f>
        <v>n/a</v>
      </c>
      <c r="E122" s="2">
        <v>423</v>
      </c>
      <c r="F122" s="17">
        <v>60.05</v>
      </c>
      <c r="G122" s="17">
        <v>40.020000000000003</v>
      </c>
      <c r="I122" s="9">
        <v>38287</v>
      </c>
      <c r="J122" s="26">
        <f t="shared" si="11"/>
        <v>148.45637583892619</v>
      </c>
      <c r="K122" s="10">
        <f t="shared" si="12"/>
        <v>116.61239613578591</v>
      </c>
      <c r="L122" s="10">
        <f t="shared" si="13"/>
        <v>118.16833945565917</v>
      </c>
      <c r="M122" s="26">
        <f t="shared" si="17"/>
        <v>235</v>
      </c>
      <c r="N122" s="26">
        <f t="shared" si="18"/>
        <v>268.55992844364937</v>
      </c>
      <c r="O122" s="26">
        <f t="shared" si="19"/>
        <v>283.82978723404256</v>
      </c>
      <c r="Q122" s="4">
        <v>1.49</v>
      </c>
      <c r="R122" s="4">
        <v>1815.8525733157076</v>
      </c>
      <c r="S122" s="4">
        <v>2338.2847000963566</v>
      </c>
      <c r="T122" s="4">
        <v>180</v>
      </c>
      <c r="U122" s="4">
        <v>22.36</v>
      </c>
      <c r="V122" s="4">
        <v>14.1</v>
      </c>
      <c r="W122" s="4"/>
      <c r="X122" s="6">
        <v>38287</v>
      </c>
      <c r="Y122" s="52">
        <v>1974.0091960367756</v>
      </c>
      <c r="Z122" s="52">
        <v>2763.1122018496044</v>
      </c>
    </row>
    <row r="123" spans="1:26" x14ac:dyDescent="0.25">
      <c r="A123" s="6">
        <v>38294</v>
      </c>
      <c r="B123" s="17">
        <v>2.206</v>
      </c>
      <c r="C123" s="18">
        <f>IFERROR(IF(ISBLANK(INDEX('Secondary Auction Data'!C:C, MATCH(Data!A123-IF(A123&lt;DATE(2003, 1,8), 4, 6), 'Secondary Auction Data'!A:A, 0))), "n/a", INDEX('Secondary Auction Data'!C:C, MATCH(Data!A123-IF(A123&lt;DATE(2003, 1,8), 4, 6), 'Secondary Auction Data'!A:A, 0))), "n/a")</f>
        <v>219.5</v>
      </c>
      <c r="D123" s="18" t="str">
        <f>IFERROR(IF(ISBLANK(INDEX('Secondary Auction Data'!B:B, MATCH(Data!A123-IF(A123&lt;DATE(2003, 1,8), 4, 6), 'Secondary Auction Data'!A:A, 0))), "n/a", INDEX('Secondary Auction Data'!B:B, MATCH(Data!A123-IF(A123&lt;DATE(2003, 1,8), 4, 6), 'Secondary Auction Data'!A:A, 0))), "n/a")</f>
        <v>n/a</v>
      </c>
      <c r="E123" s="2">
        <v>369</v>
      </c>
      <c r="F123" s="17">
        <v>60.462000000000003</v>
      </c>
      <c r="G123" s="17">
        <v>39.685000000000002</v>
      </c>
      <c r="I123" s="9">
        <v>38294</v>
      </c>
      <c r="J123" s="26">
        <f t="shared" si="11"/>
        <v>148.05369127516778</v>
      </c>
      <c r="K123" s="10">
        <f t="shared" si="12"/>
        <v>123.09686692188086</v>
      </c>
      <c r="L123" s="10">
        <f t="shared" si="13"/>
        <v>121.27689312940049</v>
      </c>
      <c r="M123" s="26">
        <f t="shared" si="17"/>
        <v>204.99999999999997</v>
      </c>
      <c r="N123" s="26">
        <f t="shared" si="18"/>
        <v>270.40250447227197</v>
      </c>
      <c r="O123" s="26">
        <f t="shared" si="19"/>
        <v>281.45390070921985</v>
      </c>
      <c r="Q123" s="4">
        <v>1.49</v>
      </c>
      <c r="R123" s="4">
        <v>1815.8525733157076</v>
      </c>
      <c r="S123" s="4">
        <v>2338.2847000963566</v>
      </c>
      <c r="T123" s="4">
        <v>180</v>
      </c>
      <c r="U123" s="4">
        <v>22.36</v>
      </c>
      <c r="V123" s="4">
        <v>14.1</v>
      </c>
      <c r="W123" s="4"/>
      <c r="X123" s="6">
        <v>38294</v>
      </c>
      <c r="Y123" s="52">
        <v>2015.7576256719856</v>
      </c>
      <c r="Z123" s="52">
        <v>2835.799036796981</v>
      </c>
    </row>
    <row r="124" spans="1:26" x14ac:dyDescent="0.25">
      <c r="A124" s="6">
        <v>38301</v>
      </c>
      <c r="B124" s="17">
        <v>2.1629999999999998</v>
      </c>
      <c r="C124" s="18">
        <f>IFERROR(IF(ISBLANK(INDEX('Secondary Auction Data'!C:C, MATCH(Data!A124-IF(A124&lt;DATE(2003, 1,8), 4, 6), 'Secondary Auction Data'!A:A, 0))), "n/a", INDEX('Secondary Auction Data'!C:C, MATCH(Data!A124-IF(A124&lt;DATE(2003, 1,8), 4, 6), 'Secondary Auction Data'!A:A, 0))), "n/a")</f>
        <v>268</v>
      </c>
      <c r="D124" s="18" t="str">
        <f>IFERROR(IF(ISBLANK(INDEX('Secondary Auction Data'!B:B, MATCH(Data!A124-IF(A124&lt;DATE(2003, 1,8), 4, 6), 'Secondary Auction Data'!A:A, 0))), "n/a", INDEX('Secondary Auction Data'!B:B, MATCH(Data!A124-IF(A124&lt;DATE(2003, 1,8), 4, 6), 'Secondary Auction Data'!A:A, 0))), "n/a")</f>
        <v>n/a</v>
      </c>
      <c r="E124" s="2">
        <v>371</v>
      </c>
      <c r="F124" s="17">
        <v>60.808</v>
      </c>
      <c r="G124" s="17">
        <v>39.115000000000002</v>
      </c>
      <c r="I124" s="9">
        <v>38301</v>
      </c>
      <c r="J124" s="26">
        <f t="shared" si="11"/>
        <v>145.16778523489933</v>
      </c>
      <c r="K124" s="10">
        <f t="shared" si="12"/>
        <v>125.76778859871283</v>
      </c>
      <c r="L124" s="10">
        <f t="shared" si="13"/>
        <v>121.27689312940049</v>
      </c>
      <c r="M124" s="26">
        <f t="shared" si="17"/>
        <v>206.11111111111109</v>
      </c>
      <c r="N124" s="26">
        <f t="shared" si="18"/>
        <v>271.94991055456177</v>
      </c>
      <c r="O124" s="26">
        <f t="shared" si="19"/>
        <v>277.41134751773052</v>
      </c>
      <c r="Q124" s="4">
        <v>1.49</v>
      </c>
      <c r="R124" s="4">
        <v>1815.8525733157076</v>
      </c>
      <c r="S124" s="4">
        <v>2338.2847000963566</v>
      </c>
      <c r="T124" s="4">
        <v>180</v>
      </c>
      <c r="U124" s="4">
        <v>22.36</v>
      </c>
      <c r="V124" s="4">
        <v>14.1</v>
      </c>
      <c r="W124" s="4"/>
      <c r="X124" s="6">
        <v>38301</v>
      </c>
      <c r="Y124" s="52">
        <v>2015.7576256719856</v>
      </c>
      <c r="Z124" s="52">
        <v>2835.799036796981</v>
      </c>
    </row>
    <row r="125" spans="1:26" x14ac:dyDescent="0.25">
      <c r="A125" s="6">
        <v>38308</v>
      </c>
      <c r="B125" s="17">
        <v>2.1320000000000001</v>
      </c>
      <c r="C125" s="18">
        <f>IFERROR(IF(ISBLANK(INDEX('Secondary Auction Data'!C:C, MATCH(Data!A125-IF(A125&lt;DATE(2003, 1,8), 4, 6), 'Secondary Auction Data'!A:A, 0))), "n/a", INDEX('Secondary Auction Data'!C:C, MATCH(Data!A125-IF(A125&lt;DATE(2003, 1,8), 4, 6), 'Secondary Auction Data'!A:A, 0))), "n/a")</f>
        <v>291.5</v>
      </c>
      <c r="D125" s="18" t="str">
        <f>IFERROR(IF(ISBLANK(INDEX('Secondary Auction Data'!B:B, MATCH(Data!A125-IF(A125&lt;DATE(2003, 1,8), 4, 6), 'Secondary Auction Data'!A:A, 0))), "n/a", INDEX('Secondary Auction Data'!B:B, MATCH(Data!A125-IF(A125&lt;DATE(2003, 1,8), 4, 6), 'Secondary Auction Data'!A:A, 0))), "n/a")</f>
        <v>n/a</v>
      </c>
      <c r="E125" s="2">
        <v>299</v>
      </c>
      <c r="F125" s="17">
        <v>61.246000000000002</v>
      </c>
      <c r="G125" s="17">
        <v>40.957000000000001</v>
      </c>
      <c r="I125" s="9">
        <v>38308</v>
      </c>
      <c r="J125" s="26">
        <f t="shared" si="11"/>
        <v>143.08724832214764</v>
      </c>
      <c r="K125" s="10">
        <f t="shared" si="12"/>
        <v>127.06194652460046</v>
      </c>
      <c r="L125" s="10">
        <f t="shared" si="13"/>
        <v>121.27689312940049</v>
      </c>
      <c r="M125" s="26">
        <f t="shared" si="17"/>
        <v>166.11111111111109</v>
      </c>
      <c r="N125" s="26">
        <f t="shared" si="18"/>
        <v>273.90876565295173</v>
      </c>
      <c r="O125" s="26">
        <f t="shared" si="19"/>
        <v>290.47517730496457</v>
      </c>
      <c r="Q125" s="4">
        <v>1.49</v>
      </c>
      <c r="R125" s="4">
        <v>1815.8525733157076</v>
      </c>
      <c r="S125" s="4">
        <v>2338.2847000963566</v>
      </c>
      <c r="T125" s="4">
        <v>180</v>
      </c>
      <c r="U125" s="4">
        <v>22.36</v>
      </c>
      <c r="V125" s="4">
        <v>14.1</v>
      </c>
      <c r="W125" s="4"/>
      <c r="X125" s="6">
        <v>38308</v>
      </c>
      <c r="Y125" s="52">
        <v>2015.7576256719856</v>
      </c>
      <c r="Z125" s="52">
        <v>2835.799036796981</v>
      </c>
    </row>
    <row r="126" spans="1:26" x14ac:dyDescent="0.25">
      <c r="A126" s="6">
        <v>38315</v>
      </c>
      <c r="B126" s="17">
        <v>2.1160000000000001</v>
      </c>
      <c r="C126" s="18">
        <f>IFERROR(IF(ISBLANK(INDEX('Secondary Auction Data'!C:C, MATCH(Data!A126-IF(A126&lt;DATE(2003, 1,8), 4, 6), 'Secondary Auction Data'!A:A, 0))), "n/a", INDEX('Secondary Auction Data'!C:C, MATCH(Data!A126-IF(A126&lt;DATE(2003, 1,8), 4, 6), 'Secondary Auction Data'!A:A, 0))), "n/a")</f>
        <v>284.5</v>
      </c>
      <c r="D126" s="18" t="str">
        <f>IFERROR(IF(ISBLANK(INDEX('Secondary Auction Data'!B:B, MATCH(Data!A126-IF(A126&lt;DATE(2003, 1,8), 4, 6), 'Secondary Auction Data'!A:A, 0))), "n/a", INDEX('Secondary Auction Data'!B:B, MATCH(Data!A126-IF(A126&lt;DATE(2003, 1,8), 4, 6), 'Secondary Auction Data'!A:A, 0))), "n/a")</f>
        <v>n/a</v>
      </c>
      <c r="E126" s="2">
        <v>236</v>
      </c>
      <c r="F126" s="17">
        <v>64.373000000000005</v>
      </c>
      <c r="G126" s="17">
        <v>45.088000000000001</v>
      </c>
      <c r="I126" s="9">
        <v>38315</v>
      </c>
      <c r="J126" s="26">
        <f t="shared" si="11"/>
        <v>142.01342281879198</v>
      </c>
      <c r="K126" s="10">
        <f t="shared" si="12"/>
        <v>127.137464984619</v>
      </c>
      <c r="L126" s="10">
        <f t="shared" si="13"/>
        <v>121.32832036538692</v>
      </c>
      <c r="M126" s="26">
        <f t="shared" si="17"/>
        <v>131.11111111111111</v>
      </c>
      <c r="N126" s="26">
        <f t="shared" si="18"/>
        <v>287.89355992844366</v>
      </c>
      <c r="O126" s="26">
        <f t="shared" si="19"/>
        <v>319.77304964539007</v>
      </c>
      <c r="Q126" s="4">
        <v>1.49</v>
      </c>
      <c r="R126" s="4">
        <v>1815.8525733157076</v>
      </c>
      <c r="S126" s="4">
        <v>2338.2847000963566</v>
      </c>
      <c r="T126" s="4">
        <v>180</v>
      </c>
      <c r="U126" s="4">
        <v>22.36</v>
      </c>
      <c r="V126" s="4">
        <v>14.1</v>
      </c>
      <c r="W126" s="4"/>
      <c r="X126" s="6">
        <v>38315</v>
      </c>
      <c r="Y126" s="52">
        <v>2024.1289295715608</v>
      </c>
      <c r="Z126" s="52">
        <v>2837.0015519877343</v>
      </c>
    </row>
    <row r="127" spans="1:26" x14ac:dyDescent="0.25">
      <c r="A127" s="6">
        <v>38322</v>
      </c>
      <c r="B127" s="17">
        <v>2.1160000000000001</v>
      </c>
      <c r="C127" s="18">
        <f>IFERROR(IF(ISBLANK(INDEX('Secondary Auction Data'!C:C, MATCH(Data!A127-IF(A127&lt;DATE(2003, 1,8), 4, 6), 'Secondary Auction Data'!A:A, 0))), "n/a", INDEX('Secondary Auction Data'!C:C, MATCH(Data!A127-IF(A127&lt;DATE(2003, 1,8), 4, 6), 'Secondary Auction Data'!A:A, 0))), "n/a")</f>
        <v>241.5</v>
      </c>
      <c r="D127" s="18" t="str">
        <f>IFERROR(IF(ISBLANK(INDEX('Secondary Auction Data'!B:B, MATCH(Data!A127-IF(A127&lt;DATE(2003, 1,8), 4, 6), 'Secondary Auction Data'!A:A, 0))), "n/a", INDEX('Secondary Auction Data'!B:B, MATCH(Data!A127-IF(A127&lt;DATE(2003, 1,8), 4, 6), 'Secondary Auction Data'!A:A, 0))), "n/a")</f>
        <v>n/a</v>
      </c>
      <c r="E127" s="2">
        <v>240</v>
      </c>
      <c r="F127" s="17">
        <v>70.369</v>
      </c>
      <c r="G127" s="17">
        <v>49.865000000000002</v>
      </c>
      <c r="I127" s="9">
        <v>38322</v>
      </c>
      <c r="J127" s="26">
        <f t="shared" si="11"/>
        <v>142.01342281879198</v>
      </c>
      <c r="K127" s="10">
        <f t="shared" si="12"/>
        <v>133.2220869744005</v>
      </c>
      <c r="L127" s="10">
        <f t="shared" si="13"/>
        <v>124.44640659674977</v>
      </c>
      <c r="M127" s="26">
        <f t="shared" si="17"/>
        <v>133.33333333333331</v>
      </c>
      <c r="N127" s="26">
        <f t="shared" si="18"/>
        <v>314.7093023255814</v>
      </c>
      <c r="O127" s="26">
        <f t="shared" si="19"/>
        <v>353.65248226950359</v>
      </c>
      <c r="Q127" s="4">
        <v>1.49</v>
      </c>
      <c r="R127" s="4">
        <v>1815.8525733157076</v>
      </c>
      <c r="S127" s="4">
        <v>2338.2847000963566</v>
      </c>
      <c r="T127" s="4">
        <v>180</v>
      </c>
      <c r="U127" s="4">
        <v>22.36</v>
      </c>
      <c r="V127" s="4">
        <v>14.1</v>
      </c>
      <c r="W127" s="4"/>
      <c r="X127" s="6">
        <v>38322</v>
      </c>
      <c r="Y127" s="52">
        <v>2177.6166945495415</v>
      </c>
      <c r="Z127" s="52">
        <v>2909.9112852715029</v>
      </c>
    </row>
    <row r="128" spans="1:26" x14ac:dyDescent="0.25">
      <c r="A128" s="6">
        <v>38329</v>
      </c>
      <c r="B128" s="17">
        <v>2.069</v>
      </c>
      <c r="C128" s="18">
        <f>IFERROR(IF(ISBLANK(INDEX('Secondary Auction Data'!C:C, MATCH(Data!A128-IF(A128&lt;DATE(2003, 1,8), 4, 6), 'Secondary Auction Data'!A:A, 0))), "n/a", INDEX('Secondary Auction Data'!C:C, MATCH(Data!A128-IF(A128&lt;DATE(2003, 1,8), 4, 6), 'Secondary Auction Data'!A:A, 0))), "n/a")</f>
        <v>259.5</v>
      </c>
      <c r="D128" s="18" t="str">
        <f>IFERROR(IF(ISBLANK(INDEX('Secondary Auction Data'!B:B, MATCH(Data!A128-IF(A128&lt;DATE(2003, 1,8), 4, 6), 'Secondary Auction Data'!A:A, 0))), "n/a", INDEX('Secondary Auction Data'!B:B, MATCH(Data!A128-IF(A128&lt;DATE(2003, 1,8), 4, 6), 'Secondary Auction Data'!A:A, 0))), "n/a")</f>
        <v>n/a</v>
      </c>
      <c r="E128" s="2">
        <v>245</v>
      </c>
      <c r="F128" s="17">
        <v>69.436000000000007</v>
      </c>
      <c r="G128" s="17">
        <v>48.677999999999997</v>
      </c>
      <c r="I128" s="9">
        <v>38329</v>
      </c>
      <c r="J128" s="26">
        <f t="shared" si="11"/>
        <v>138.85906040268458</v>
      </c>
      <c r="K128" s="10">
        <f t="shared" si="12"/>
        <v>134.21335687508039</v>
      </c>
      <c r="L128" s="10">
        <f t="shared" si="13"/>
        <v>124.44640659674977</v>
      </c>
      <c r="M128" s="26">
        <f t="shared" si="17"/>
        <v>136.11111111111111</v>
      </c>
      <c r="N128" s="26">
        <f t="shared" si="18"/>
        <v>310.53667262969589</v>
      </c>
      <c r="O128" s="26">
        <f t="shared" si="19"/>
        <v>345.23404255319144</v>
      </c>
      <c r="Q128" s="4">
        <v>1.49</v>
      </c>
      <c r="R128" s="4">
        <v>1815.8525733157076</v>
      </c>
      <c r="S128" s="4">
        <v>2338.2847000963566</v>
      </c>
      <c r="T128" s="4">
        <v>180</v>
      </c>
      <c r="U128" s="4">
        <v>22.36</v>
      </c>
      <c r="V128" s="4">
        <v>14.1</v>
      </c>
      <c r="W128" s="4"/>
      <c r="X128" s="6">
        <v>38329</v>
      </c>
      <c r="Y128" s="52">
        <v>2177.6166945495415</v>
      </c>
      <c r="Z128" s="52">
        <v>2909.9112852715029</v>
      </c>
    </row>
    <row r="129" spans="1:26" x14ac:dyDescent="0.25">
      <c r="A129" s="6">
        <v>38336</v>
      </c>
      <c r="B129" s="17">
        <v>1.9970000000000001</v>
      </c>
      <c r="C129" s="18">
        <f>IFERROR(IF(ISBLANK(INDEX('Secondary Auction Data'!C:C, MATCH(Data!A129-IF(A129&lt;DATE(2003, 1,8), 4, 6), 'Secondary Auction Data'!A:A, 0))), "n/a", INDEX('Secondary Auction Data'!C:C, MATCH(Data!A129-IF(A129&lt;DATE(2003, 1,8), 4, 6), 'Secondary Auction Data'!A:A, 0))), "n/a")</f>
        <v>231.5</v>
      </c>
      <c r="D129" s="18" t="str">
        <f>IFERROR(IF(ISBLANK(INDEX('Secondary Auction Data'!B:B, MATCH(Data!A129-IF(A129&lt;DATE(2003, 1,8), 4, 6), 'Secondary Auction Data'!A:A, 0))), "n/a", INDEX('Secondary Auction Data'!B:B, MATCH(Data!A129-IF(A129&lt;DATE(2003, 1,8), 4, 6), 'Secondary Auction Data'!A:A, 0))), "n/a")</f>
        <v>n/a</v>
      </c>
      <c r="E129" s="2">
        <v>301</v>
      </c>
      <c r="F129" s="17">
        <v>63.231999999999999</v>
      </c>
      <c r="G129" s="17">
        <v>43.55</v>
      </c>
      <c r="I129" s="9">
        <v>38336</v>
      </c>
      <c r="J129" s="26">
        <f t="shared" si="11"/>
        <v>134.0268456375839</v>
      </c>
      <c r="K129" s="10">
        <f t="shared" si="12"/>
        <v>132.67138147402278</v>
      </c>
      <c r="L129" s="10">
        <f t="shared" si="13"/>
        <v>124.44640659674977</v>
      </c>
      <c r="M129" s="26">
        <f t="shared" si="17"/>
        <v>167.22222222222223</v>
      </c>
      <c r="N129" s="26">
        <f t="shared" si="18"/>
        <v>282.7906976744186</v>
      </c>
      <c r="O129" s="26">
        <f t="shared" si="19"/>
        <v>308.86524822695031</v>
      </c>
      <c r="Q129" s="4">
        <v>1.49</v>
      </c>
      <c r="R129" s="4">
        <v>1815.8525733157076</v>
      </c>
      <c r="S129" s="4">
        <v>2338.2847000963566</v>
      </c>
      <c r="T129" s="4">
        <v>180</v>
      </c>
      <c r="U129" s="4">
        <v>22.36</v>
      </c>
      <c r="V129" s="4">
        <v>14.1</v>
      </c>
      <c r="W129" s="4"/>
      <c r="X129" s="6">
        <v>38336</v>
      </c>
      <c r="Y129" s="52">
        <v>2177.6166945495415</v>
      </c>
      <c r="Z129" s="52">
        <v>2909.9112852715029</v>
      </c>
    </row>
    <row r="130" spans="1:26" x14ac:dyDescent="0.25">
      <c r="A130" s="6">
        <v>38343</v>
      </c>
      <c r="B130" s="17">
        <v>1.984</v>
      </c>
      <c r="C130" s="18">
        <f>IFERROR(IF(ISBLANK(INDEX('Secondary Auction Data'!C:C, MATCH(Data!A130-IF(A130&lt;DATE(2003, 1,8), 4, 6), 'Secondary Auction Data'!A:A, 0))), "n/a", INDEX('Secondary Auction Data'!C:C, MATCH(Data!A130-IF(A130&lt;DATE(2003, 1,8), 4, 6), 'Secondary Auction Data'!A:A, 0))), "n/a")</f>
        <v>181</v>
      </c>
      <c r="D130" s="18" t="str">
        <f>IFERROR(IF(ISBLANK(INDEX('Secondary Auction Data'!B:B, MATCH(Data!A130-IF(A130&lt;DATE(2003, 1,8), 4, 6), 'Secondary Auction Data'!A:A, 0))), "n/a", INDEX('Secondary Auction Data'!B:B, MATCH(Data!A130-IF(A130&lt;DATE(2003, 1,8), 4, 6), 'Secondary Auction Data'!A:A, 0))), "n/a")</f>
        <v>n/a</v>
      </c>
      <c r="E130" s="35">
        <v>345.8</v>
      </c>
      <c r="F130" s="17">
        <v>60.731000000000002</v>
      </c>
      <c r="G130" s="17">
        <v>39.558</v>
      </c>
      <c r="I130" s="9">
        <v>38343</v>
      </c>
      <c r="J130" s="26">
        <f t="shared" si="11"/>
        <v>133.15436241610738</v>
      </c>
      <c r="K130" s="10">
        <f t="shared" si="12"/>
        <v>129.8903186971153</v>
      </c>
      <c r="L130" s="10">
        <f t="shared" si="13"/>
        <v>124.44640659674977</v>
      </c>
      <c r="M130" s="26">
        <f t="shared" si="17"/>
        <v>192.11111111111111</v>
      </c>
      <c r="N130" s="26">
        <f t="shared" si="18"/>
        <v>271.60554561717356</v>
      </c>
      <c r="O130" s="26">
        <f t="shared" si="19"/>
        <v>280.55319148936172</v>
      </c>
      <c r="Q130" s="4">
        <v>1.49</v>
      </c>
      <c r="R130" s="4">
        <v>1815.8525733157076</v>
      </c>
      <c r="S130" s="4">
        <v>2338.2847000963566</v>
      </c>
      <c r="T130" s="4">
        <v>180</v>
      </c>
      <c r="U130" s="4">
        <v>22.36</v>
      </c>
      <c r="V130" s="4">
        <v>14.1</v>
      </c>
      <c r="W130" s="4"/>
      <c r="X130" s="6">
        <v>38343</v>
      </c>
      <c r="Y130" s="52">
        <v>2177.6166945495415</v>
      </c>
      <c r="Z130" s="52">
        <v>2909.9112852715029</v>
      </c>
    </row>
    <row r="131" spans="1:26" x14ac:dyDescent="0.25">
      <c r="A131" s="6">
        <v>38350</v>
      </c>
      <c r="B131" s="17">
        <v>1.9870000000000001</v>
      </c>
      <c r="C131" s="18">
        <f>IFERROR(IF(ISBLANK(INDEX('Secondary Auction Data'!C:C, MATCH(Data!A131-IF(A131&lt;DATE(2003, 1,8), 4, 6), 'Secondary Auction Data'!A:A, 0))), "n/a", INDEX('Secondary Auction Data'!C:C, MATCH(Data!A131-IF(A131&lt;DATE(2003, 1,8), 4, 6), 'Secondary Auction Data'!A:A, 0))), "n/a")</f>
        <v>178.5</v>
      </c>
      <c r="D131" s="18" t="str">
        <f>IFERROR(IF(ISBLANK(INDEX('Secondary Auction Data'!B:B, MATCH(Data!A131-IF(A131&lt;DATE(2003, 1,8), 4, 6), 'Secondary Auction Data'!A:A, 0))), "n/a", INDEX('Secondary Auction Data'!B:B, MATCH(Data!A131-IF(A131&lt;DATE(2003, 1,8), 4, 6), 'Secondary Auction Data'!A:A, 0))), "n/a")</f>
        <v>n/a</v>
      </c>
      <c r="E131" s="2">
        <v>300</v>
      </c>
      <c r="F131" s="17" t="s">
        <v>24</v>
      </c>
      <c r="G131" s="17" t="s">
        <v>24</v>
      </c>
      <c r="I131" s="9">
        <v>38350</v>
      </c>
      <c r="J131" s="26">
        <f t="shared" si="11"/>
        <v>133.3557046979866</v>
      </c>
      <c r="K131" s="10">
        <f t="shared" si="12"/>
        <v>129.76505594338093</v>
      </c>
      <c r="L131" s="10">
        <f t="shared" si="13"/>
        <v>124.30285777825887</v>
      </c>
      <c r="M131" s="26">
        <f t="shared" ref="M131:M194" si="20">(1+(E131-T131)/T131)*100</f>
        <v>166.66666666666666</v>
      </c>
      <c r="N131" s="35" t="s">
        <v>24</v>
      </c>
      <c r="O131" s="35" t="s">
        <v>24</v>
      </c>
      <c r="Q131" s="4">
        <v>1.49</v>
      </c>
      <c r="R131" s="4">
        <v>1815.8525733157076</v>
      </c>
      <c r="S131" s="4">
        <v>2338.2847000963566</v>
      </c>
      <c r="T131" s="4">
        <v>180</v>
      </c>
      <c r="U131" s="4">
        <v>22.36</v>
      </c>
      <c r="V131" s="4">
        <v>14.1</v>
      </c>
      <c r="W131" s="4"/>
      <c r="X131" s="6">
        <v>38350</v>
      </c>
      <c r="Y131" s="52">
        <v>2177.84210761245</v>
      </c>
      <c r="Z131" s="52">
        <v>2906.5547052115612</v>
      </c>
    </row>
    <row r="132" spans="1:26" x14ac:dyDescent="0.25">
      <c r="A132" s="6">
        <v>38357</v>
      </c>
      <c r="B132" s="17">
        <v>1.9570000000000001</v>
      </c>
      <c r="C132" s="18">
        <f>IFERROR(IF(ISBLANK(INDEX('Secondary Auction Data'!C:C, MATCH(Data!A132-IF(A132&lt;DATE(2003, 1,8), 4, 6), 'Secondary Auction Data'!A:A, 0))), "n/a", INDEX('Secondary Auction Data'!C:C, MATCH(Data!A132-IF(A132&lt;DATE(2003, 1,8), 4, 6), 'Secondary Auction Data'!A:A, 0))), "n/a")</f>
        <v>169</v>
      </c>
      <c r="D132" s="18" t="str">
        <f>IFERROR(IF(ISBLANK(INDEX('Secondary Auction Data'!B:B, MATCH(Data!A132-IF(A132&lt;DATE(2003, 1,8), 4, 6), 'Secondary Auction Data'!A:A, 0))), "n/a", INDEX('Secondary Auction Data'!B:B, MATCH(Data!A132-IF(A132&lt;DATE(2003, 1,8), 4, 6), 'Secondary Auction Data'!A:A, 0))), "n/a")</f>
        <v>n/a</v>
      </c>
      <c r="E132" s="2">
        <v>261</v>
      </c>
      <c r="F132" s="17">
        <v>58.274999999999999</v>
      </c>
      <c r="G132" s="17">
        <v>36.450000000000003</v>
      </c>
      <c r="I132" s="9">
        <v>38357</v>
      </c>
      <c r="J132" s="26">
        <f t="shared" si="11"/>
        <v>131.34228187919464</v>
      </c>
      <c r="K132" s="10">
        <f t="shared" si="12"/>
        <v>128.87630101094749</v>
      </c>
      <c r="L132" s="10">
        <f t="shared" si="13"/>
        <v>121.99287400582158</v>
      </c>
      <c r="M132" s="26">
        <f t="shared" si="20"/>
        <v>145</v>
      </c>
      <c r="N132" s="26">
        <f t="shared" ref="N132:N163" si="21">(1+(F132-U132)/U132)*100</f>
        <v>260.6216457960644</v>
      </c>
      <c r="O132" s="26">
        <f t="shared" ref="O132:O163" si="22">(1+(G132-V132)/V132)*100</f>
        <v>258.51063829787233</v>
      </c>
      <c r="Q132" s="4">
        <v>1.49</v>
      </c>
      <c r="R132" s="4">
        <v>1815.8525733157076</v>
      </c>
      <c r="S132" s="4">
        <v>2338.2847000963566</v>
      </c>
      <c r="T132" s="4">
        <v>180</v>
      </c>
      <c r="U132" s="4">
        <v>22.36</v>
      </c>
      <c r="V132" s="4">
        <v>14.1</v>
      </c>
      <c r="W132" s="4"/>
      <c r="X132" s="6">
        <v>38357</v>
      </c>
      <c r="Y132" s="52">
        <v>2171.2036283013872</v>
      </c>
      <c r="Z132" s="52">
        <v>2852.5407080859513</v>
      </c>
    </row>
    <row r="133" spans="1:26" x14ac:dyDescent="0.25">
      <c r="A133" s="6">
        <v>38364</v>
      </c>
      <c r="B133" s="17">
        <v>1.9339999999999999</v>
      </c>
      <c r="C133" s="18">
        <f>IFERROR(IF(ISBLANK(INDEX('Secondary Auction Data'!C:C, MATCH(Data!A133-IF(A133&lt;DATE(2003, 1,8), 4, 6), 'Secondary Auction Data'!A:A, 0))), "n/a", INDEX('Secondary Auction Data'!C:C, MATCH(Data!A133-IF(A133&lt;DATE(2003, 1,8), 4, 6), 'Secondary Auction Data'!A:A, 0))), "n/a")</f>
        <v>169</v>
      </c>
      <c r="D133" s="18" t="str">
        <f>IFERROR(IF(ISBLANK(INDEX('Secondary Auction Data'!B:B, MATCH(Data!A133-IF(A133&lt;DATE(2003, 1,8), 4, 6), 'Secondary Auction Data'!A:A, 0))), "n/a", INDEX('Secondary Auction Data'!B:B, MATCH(Data!A133-IF(A133&lt;DATE(2003, 1,8), 4, 6), 'Secondary Auction Data'!A:A, 0))), "n/a")</f>
        <v>n/a</v>
      </c>
      <c r="E133" s="2">
        <v>324</v>
      </c>
      <c r="F133" s="17">
        <v>62.264000000000003</v>
      </c>
      <c r="G133" s="17">
        <v>39.121000000000002</v>
      </c>
      <c r="I133" s="9">
        <v>38364</v>
      </c>
      <c r="J133" s="26">
        <f t="shared" si="11"/>
        <v>129.79865771812081</v>
      </c>
      <c r="K133" s="10">
        <f t="shared" si="12"/>
        <v>128.87630101094749</v>
      </c>
      <c r="L133" s="10">
        <f t="shared" si="13"/>
        <v>121.99287400582158</v>
      </c>
      <c r="M133" s="26">
        <f t="shared" si="20"/>
        <v>180</v>
      </c>
      <c r="N133" s="26">
        <f t="shared" si="21"/>
        <v>278.46153846153845</v>
      </c>
      <c r="O133" s="26">
        <f t="shared" si="22"/>
        <v>277.45390070921985</v>
      </c>
      <c r="Q133" s="4">
        <v>1.49</v>
      </c>
      <c r="R133" s="4">
        <v>1815.8525733157076</v>
      </c>
      <c r="S133" s="4">
        <v>2338.2847000963566</v>
      </c>
      <c r="T133" s="4">
        <v>180</v>
      </c>
      <c r="U133" s="4">
        <v>22.36</v>
      </c>
      <c r="V133" s="4">
        <v>14.1</v>
      </c>
      <c r="W133" s="4"/>
      <c r="X133" s="6">
        <v>38364</v>
      </c>
      <c r="Y133" s="52">
        <v>2171.2036283013872</v>
      </c>
      <c r="Z133" s="52">
        <v>2852.5407080859513</v>
      </c>
    </row>
    <row r="134" spans="1:26" x14ac:dyDescent="0.25">
      <c r="A134" s="6">
        <v>38371</v>
      </c>
      <c r="B134" s="17">
        <v>1.952</v>
      </c>
      <c r="C134" s="18">
        <f>IFERROR(IF(ISBLANK(INDEX('Secondary Auction Data'!C:C, MATCH(Data!A134-IF(A134&lt;DATE(2003, 1,8), 4, 6), 'Secondary Auction Data'!A:A, 0))), "n/a", INDEX('Secondary Auction Data'!C:C, MATCH(Data!A134-IF(A134&lt;DATE(2003, 1,8), 4, 6), 'Secondary Auction Data'!A:A, 0))), "n/a")</f>
        <v>187</v>
      </c>
      <c r="D134" s="18" t="str">
        <f>IFERROR(IF(ISBLANK(INDEX('Secondary Auction Data'!B:B, MATCH(Data!A134-IF(A134&lt;DATE(2003, 1,8), 4, 6), 'Secondary Auction Data'!A:A, 0))), "n/a", INDEX('Secondary Auction Data'!B:B, MATCH(Data!A134-IF(A134&lt;DATE(2003, 1,8), 4, 6), 'Secondary Auction Data'!A:A, 0))), "n/a")</f>
        <v>n/a</v>
      </c>
      <c r="E134" s="2">
        <v>361</v>
      </c>
      <c r="F134" s="17">
        <v>60.170999999999999</v>
      </c>
      <c r="G134" s="17">
        <v>36.896000000000001</v>
      </c>
      <c r="I134" s="9">
        <v>38371</v>
      </c>
      <c r="J134" s="26">
        <f t="shared" si="11"/>
        <v>131.00671140939596</v>
      </c>
      <c r="K134" s="10">
        <f t="shared" si="12"/>
        <v>129.86757091162738</v>
      </c>
      <c r="L134" s="10">
        <f t="shared" si="13"/>
        <v>121.99287400582158</v>
      </c>
      <c r="M134" s="26">
        <f t="shared" si="20"/>
        <v>200.55555555555554</v>
      </c>
      <c r="N134" s="26">
        <f t="shared" si="21"/>
        <v>269.10107334525941</v>
      </c>
      <c r="O134" s="26">
        <f t="shared" si="22"/>
        <v>261.6737588652482</v>
      </c>
      <c r="Q134" s="4">
        <v>1.49</v>
      </c>
      <c r="R134" s="4">
        <v>1815.8525733157076</v>
      </c>
      <c r="S134" s="4">
        <v>2338.2847000963566</v>
      </c>
      <c r="T134" s="4">
        <v>180</v>
      </c>
      <c r="U134" s="4">
        <v>22.36</v>
      </c>
      <c r="V134" s="4">
        <v>14.1</v>
      </c>
      <c r="W134" s="4"/>
      <c r="X134" s="6">
        <v>38371</v>
      </c>
      <c r="Y134" s="52">
        <v>2171.2036283013872</v>
      </c>
      <c r="Z134" s="52">
        <v>2852.5407080859513</v>
      </c>
    </row>
    <row r="135" spans="1:26" x14ac:dyDescent="0.25">
      <c r="A135" s="6">
        <v>38378</v>
      </c>
      <c r="B135" s="17">
        <v>1.9590000000000001</v>
      </c>
      <c r="C135" s="18">
        <f>IFERROR(IF(ISBLANK(INDEX('Secondary Auction Data'!C:C, MATCH(Data!A135-IF(A135&lt;DATE(2003, 1,8), 4, 6), 'Secondary Auction Data'!A:A, 0))), "n/a", INDEX('Secondary Auction Data'!C:C, MATCH(Data!A135-IF(A135&lt;DATE(2003, 1,8), 4, 6), 'Secondary Auction Data'!A:A, 0))), "n/a")</f>
        <v>130</v>
      </c>
      <c r="D135" s="18" t="str">
        <f>IFERROR(IF(ISBLANK(INDEX('Secondary Auction Data'!B:B, MATCH(Data!A135-IF(A135&lt;DATE(2003, 1,8), 4, 6), 'Secondary Auction Data'!A:A, 0))), "n/a", INDEX('Secondary Auction Data'!B:B, MATCH(Data!A135-IF(A135&lt;DATE(2003, 1,8), 4, 6), 'Secondary Auction Data'!A:A, 0))), "n/a")</f>
        <v>n/a</v>
      </c>
      <c r="E135" s="2">
        <v>292</v>
      </c>
      <c r="F135" s="17">
        <v>58.817999999999998</v>
      </c>
      <c r="G135" s="17">
        <v>34.179000000000002</v>
      </c>
      <c r="I135" s="9">
        <v>38378</v>
      </c>
      <c r="J135" s="26">
        <f t="shared" si="11"/>
        <v>131.47651006711411</v>
      </c>
      <c r="K135" s="10">
        <f t="shared" si="12"/>
        <v>126.49492753024087</v>
      </c>
      <c r="L135" s="10">
        <f t="shared" si="13"/>
        <v>122.78581775523992</v>
      </c>
      <c r="M135" s="26">
        <f t="shared" si="20"/>
        <v>162.22222222222223</v>
      </c>
      <c r="N135" s="26">
        <f t="shared" si="21"/>
        <v>263.05008944543829</v>
      </c>
      <c r="O135" s="26">
        <f t="shared" si="22"/>
        <v>242.40425531914894</v>
      </c>
      <c r="Q135" s="4">
        <v>1.49</v>
      </c>
      <c r="R135" s="4">
        <v>1815.8525733157076</v>
      </c>
      <c r="S135" s="4">
        <v>2338.2847000963566</v>
      </c>
      <c r="T135" s="4">
        <v>180</v>
      </c>
      <c r="U135" s="4">
        <v>22.36</v>
      </c>
      <c r="V135" s="4">
        <v>14.1</v>
      </c>
      <c r="W135" s="4"/>
      <c r="X135" s="6">
        <v>38378</v>
      </c>
      <c r="Y135" s="52">
        <v>2166.9613966717184</v>
      </c>
      <c r="Z135" s="52">
        <v>2871.0819904589707</v>
      </c>
    </row>
    <row r="136" spans="1:26" x14ac:dyDescent="0.25">
      <c r="A136" s="6">
        <v>38385</v>
      </c>
      <c r="B136" s="17">
        <v>1.992</v>
      </c>
      <c r="C136" s="18">
        <f>IFERROR(IF(ISBLANK(INDEX('Secondary Auction Data'!C:C, MATCH(Data!A136-IF(A136&lt;DATE(2003, 1,8), 4, 6), 'Secondary Auction Data'!A:A, 0))), "n/a", INDEX('Secondary Auction Data'!C:C, MATCH(Data!A136-IF(A136&lt;DATE(2003, 1,8), 4, 6), 'Secondary Auction Data'!A:A, 0))), "n/a")</f>
        <v>161</v>
      </c>
      <c r="D136" s="18" t="str">
        <f>IFERROR(IF(ISBLANK(INDEX('Secondary Auction Data'!B:B, MATCH(Data!A136-IF(A136&lt;DATE(2003, 1,8), 4, 6), 'Secondary Auction Data'!A:A, 0))), "n/a", INDEX('Secondary Auction Data'!B:B, MATCH(Data!A136-IF(A136&lt;DATE(2003, 1,8), 4, 6), 'Secondary Auction Data'!A:A, 0))), "n/a")</f>
        <v>n/a</v>
      </c>
      <c r="E136" s="2">
        <v>263</v>
      </c>
      <c r="F136" s="17">
        <v>60.408000000000001</v>
      </c>
      <c r="G136" s="17">
        <v>35.621000000000002</v>
      </c>
      <c r="I136" s="9">
        <v>38385</v>
      </c>
      <c r="J136" s="26">
        <f t="shared" ref="J136:J199" si="23">(1+(B136-Q136)/Q136)*100</f>
        <v>133.69127516778522</v>
      </c>
      <c r="K136" s="10">
        <f t="shared" ref="K136:K199" si="24">(C136+Y136)/R136*100</f>
        <v>124.42594946661234</v>
      </c>
      <c r="L136" s="10">
        <f t="shared" ref="L136:L199" si="25">(D136+Z136)/S136*100</f>
        <v>129.64505674537779</v>
      </c>
      <c r="M136" s="26">
        <f t="shared" si="20"/>
        <v>146.11111111111111</v>
      </c>
      <c r="N136" s="26">
        <f t="shared" si="21"/>
        <v>270.16100178890883</v>
      </c>
      <c r="O136" s="26">
        <f t="shared" si="22"/>
        <v>252.63120567375887</v>
      </c>
      <c r="Q136" s="4">
        <v>1.49</v>
      </c>
      <c r="R136" s="4">
        <v>1815.8525733157076</v>
      </c>
      <c r="S136" s="4">
        <v>2338.2847000963566</v>
      </c>
      <c r="T136" s="4">
        <v>180</v>
      </c>
      <c r="U136" s="4">
        <v>22.36</v>
      </c>
      <c r="V136" s="4">
        <v>14.1</v>
      </c>
      <c r="W136" s="4"/>
      <c r="X136" s="6">
        <v>38385</v>
      </c>
      <c r="Y136" s="52">
        <v>2098.391805261982</v>
      </c>
      <c r="Z136" s="52">
        <v>3031.4705263084084</v>
      </c>
    </row>
    <row r="137" spans="1:26" x14ac:dyDescent="0.25">
      <c r="A137" s="6">
        <v>38392</v>
      </c>
      <c r="B137" s="17">
        <v>1.9830000000000001</v>
      </c>
      <c r="C137" s="18">
        <f>IFERROR(IF(ISBLANK(INDEX('Secondary Auction Data'!C:C, MATCH(Data!A137-IF(A137&lt;DATE(2003, 1,8), 4, 6), 'Secondary Auction Data'!A:A, 0))), "n/a", INDEX('Secondary Auction Data'!C:C, MATCH(Data!A137-IF(A137&lt;DATE(2003, 1,8), 4, 6), 'Secondary Auction Data'!A:A, 0))), "n/a")</f>
        <v>161.5</v>
      </c>
      <c r="D137" s="18" t="str">
        <f>IFERROR(IF(ISBLANK(INDEX('Secondary Auction Data'!B:B, MATCH(Data!A137-IF(A137&lt;DATE(2003, 1,8), 4, 6), 'Secondary Auction Data'!A:A, 0))), "n/a", INDEX('Secondary Auction Data'!B:B, MATCH(Data!A137-IF(A137&lt;DATE(2003, 1,8), 4, 6), 'Secondary Auction Data'!A:A, 0))), "n/a")</f>
        <v>n/a</v>
      </c>
      <c r="E137" s="2">
        <v>233</v>
      </c>
      <c r="F137" s="17">
        <v>57.825000000000003</v>
      </c>
      <c r="G137" s="17">
        <v>33.779000000000003</v>
      </c>
      <c r="I137" s="9">
        <v>38392</v>
      </c>
      <c r="J137" s="26">
        <f t="shared" si="23"/>
        <v>133.08724832214767</v>
      </c>
      <c r="K137" s="10">
        <f t="shared" si="24"/>
        <v>124.45348474163123</v>
      </c>
      <c r="L137" s="10">
        <f t="shared" si="25"/>
        <v>129.64505674537779</v>
      </c>
      <c r="M137" s="26">
        <f t="shared" si="20"/>
        <v>129.44444444444446</v>
      </c>
      <c r="N137" s="26">
        <f t="shared" si="21"/>
        <v>258.60912343470488</v>
      </c>
      <c r="O137" s="26">
        <f t="shared" si="22"/>
        <v>239.56737588652484</v>
      </c>
      <c r="Q137" s="4">
        <v>1.49</v>
      </c>
      <c r="R137" s="4">
        <v>1815.8525733157076</v>
      </c>
      <c r="S137" s="4">
        <v>2338.2847000963566</v>
      </c>
      <c r="T137" s="4">
        <v>180</v>
      </c>
      <c r="U137" s="4">
        <v>22.36</v>
      </c>
      <c r="V137" s="4">
        <v>14.1</v>
      </c>
      <c r="W137" s="4"/>
      <c r="X137" s="6">
        <v>38392</v>
      </c>
      <c r="Y137" s="52">
        <v>2098.391805261982</v>
      </c>
      <c r="Z137" s="52">
        <v>3031.4705263084084</v>
      </c>
    </row>
    <row r="138" spans="1:26" x14ac:dyDescent="0.25">
      <c r="A138" s="6">
        <v>38399</v>
      </c>
      <c r="B138" s="17">
        <v>1.986</v>
      </c>
      <c r="C138" s="18">
        <f>IFERROR(IF(ISBLANK(INDEX('Secondary Auction Data'!C:C, MATCH(Data!A138-IF(A138&lt;DATE(2003, 1,8), 4, 6), 'Secondary Auction Data'!A:A, 0))), "n/a", INDEX('Secondary Auction Data'!C:C, MATCH(Data!A138-IF(A138&lt;DATE(2003, 1,8), 4, 6), 'Secondary Auction Data'!A:A, 0))), "n/a")</f>
        <v>66.5</v>
      </c>
      <c r="D138" s="18" t="str">
        <f>IFERROR(IF(ISBLANK(INDEX('Secondary Auction Data'!B:B, MATCH(Data!A138-IF(A138&lt;DATE(2003, 1,8), 4, 6), 'Secondary Auction Data'!A:A, 0))), "n/a", INDEX('Secondary Auction Data'!B:B, MATCH(Data!A138-IF(A138&lt;DATE(2003, 1,8), 4, 6), 'Secondary Auction Data'!A:A, 0))), "n/a")</f>
        <v>n/a</v>
      </c>
      <c r="E138" s="2">
        <v>278</v>
      </c>
      <c r="F138" s="17">
        <v>59.628999999999998</v>
      </c>
      <c r="G138" s="17">
        <v>36.317999999999998</v>
      </c>
      <c r="I138" s="9">
        <v>38399</v>
      </c>
      <c r="J138" s="26">
        <f t="shared" si="23"/>
        <v>133.28859060402684</v>
      </c>
      <c r="K138" s="10">
        <f t="shared" si="24"/>
        <v>119.22178248804288</v>
      </c>
      <c r="L138" s="10">
        <f t="shared" si="25"/>
        <v>129.64505674537779</v>
      </c>
      <c r="M138" s="26">
        <f t="shared" si="20"/>
        <v>154.44444444444443</v>
      </c>
      <c r="N138" s="26">
        <f t="shared" si="21"/>
        <v>266.67710196779962</v>
      </c>
      <c r="O138" s="26">
        <f t="shared" si="22"/>
        <v>257.57446808510639</v>
      </c>
      <c r="Q138" s="4">
        <v>1.49</v>
      </c>
      <c r="R138" s="4">
        <v>1815.8525733157076</v>
      </c>
      <c r="S138" s="4">
        <v>2338.2847000963566</v>
      </c>
      <c r="T138" s="4">
        <v>180</v>
      </c>
      <c r="U138" s="4">
        <v>22.36</v>
      </c>
      <c r="V138" s="4">
        <v>14.1</v>
      </c>
      <c r="W138" s="4"/>
      <c r="X138" s="6">
        <v>38399</v>
      </c>
      <c r="Y138" s="52">
        <v>2098.391805261982</v>
      </c>
      <c r="Z138" s="52">
        <v>3031.4705263084084</v>
      </c>
    </row>
    <row r="139" spans="1:26" x14ac:dyDescent="0.25">
      <c r="A139" s="6">
        <v>38406</v>
      </c>
      <c r="B139" s="17">
        <v>2.02</v>
      </c>
      <c r="C139" s="18">
        <f>IFERROR(IF(ISBLANK(INDEX('Secondary Auction Data'!C:C, MATCH(Data!A139-IF(A139&lt;DATE(2003, 1,8), 4, 6), 'Secondary Auction Data'!A:A, 0))), "n/a", INDEX('Secondary Auction Data'!C:C, MATCH(Data!A139-IF(A139&lt;DATE(2003, 1,8), 4, 6), 'Secondary Auction Data'!A:A, 0))), "n/a")</f>
        <v>11.5</v>
      </c>
      <c r="D139" s="18" t="str">
        <f>IFERROR(IF(ISBLANK(INDEX('Secondary Auction Data'!B:B, MATCH(Data!A139-IF(A139&lt;DATE(2003, 1,8), 4, 6), 'Secondary Auction Data'!A:A, 0))), "n/a", INDEX('Secondary Auction Data'!B:B, MATCH(Data!A139-IF(A139&lt;DATE(2003, 1,8), 4, 6), 'Secondary Auction Data'!A:A, 0))), "n/a")</f>
        <v>n/a</v>
      </c>
      <c r="E139" s="2">
        <v>320</v>
      </c>
      <c r="F139" s="17">
        <v>61.704000000000001</v>
      </c>
      <c r="G139" s="17">
        <v>40.634999999999998</v>
      </c>
      <c r="I139" s="9">
        <v>38406</v>
      </c>
      <c r="J139" s="26">
        <f t="shared" si="23"/>
        <v>135.57046979865771</v>
      </c>
      <c r="K139" s="10">
        <f t="shared" si="24"/>
        <v>115.97586879489677</v>
      </c>
      <c r="L139" s="10">
        <f t="shared" si="25"/>
        <v>129.0326930471474</v>
      </c>
      <c r="M139" s="26">
        <f t="shared" si="20"/>
        <v>177.77777777777777</v>
      </c>
      <c r="N139" s="26">
        <f t="shared" si="21"/>
        <v>275.95706618962436</v>
      </c>
      <c r="O139" s="26">
        <f t="shared" si="22"/>
        <v>288.19148936170211</v>
      </c>
      <c r="Q139" s="4">
        <v>1.49</v>
      </c>
      <c r="R139" s="4">
        <v>1815.8525733157076</v>
      </c>
      <c r="S139" s="4">
        <v>2338.2847000963566</v>
      </c>
      <c r="T139" s="4">
        <v>180</v>
      </c>
      <c r="U139" s="4">
        <v>22.36</v>
      </c>
      <c r="V139" s="4">
        <v>14.1</v>
      </c>
      <c r="W139" s="4"/>
      <c r="X139" s="6">
        <v>38406</v>
      </c>
      <c r="Y139" s="52">
        <v>2094.4507979373816</v>
      </c>
      <c r="Z139" s="52">
        <v>3017.151719643743</v>
      </c>
    </row>
    <row r="140" spans="1:26" x14ac:dyDescent="0.25">
      <c r="A140" s="6">
        <v>38413</v>
      </c>
      <c r="B140" s="17">
        <v>2.1179999999999999</v>
      </c>
      <c r="C140" s="18">
        <f>IFERROR(IF(ISBLANK(INDEX('Secondary Auction Data'!C:C, MATCH(Data!A140-IF(A140&lt;DATE(2003, 1,8), 4, 6), 'Secondary Auction Data'!A:A, 0))), "n/a", INDEX('Secondary Auction Data'!C:C, MATCH(Data!A140-IF(A140&lt;DATE(2003, 1,8), 4, 6), 'Secondary Auction Data'!A:A, 0))), "n/a")</f>
        <v>0</v>
      </c>
      <c r="D140" s="18" t="str">
        <f>IFERROR(IF(ISBLANK(INDEX('Secondary Auction Data'!B:B, MATCH(Data!A140-IF(A140&lt;DATE(2003, 1,8), 4, 6), 'Secondary Auction Data'!A:A, 0))), "n/a", INDEX('Secondary Auction Data'!B:B, MATCH(Data!A140-IF(A140&lt;DATE(2003, 1,8), 4, 6), 'Secondary Auction Data'!A:A, 0))), "n/a")</f>
        <v>n/a</v>
      </c>
      <c r="E140" s="2">
        <v>369</v>
      </c>
      <c r="F140" s="17">
        <v>61.011000000000003</v>
      </c>
      <c r="G140" s="17">
        <v>39.011000000000003</v>
      </c>
      <c r="I140" s="9">
        <v>38413</v>
      </c>
      <c r="J140" s="26">
        <f t="shared" si="23"/>
        <v>142.14765100671141</v>
      </c>
      <c r="K140" s="10">
        <f t="shared" si="24"/>
        <v>112.54698352763887</v>
      </c>
      <c r="L140" s="10">
        <f t="shared" si="25"/>
        <v>121.53269884026909</v>
      </c>
      <c r="M140" s="26">
        <f t="shared" si="20"/>
        <v>204.99999999999997</v>
      </c>
      <c r="N140" s="26">
        <f t="shared" si="21"/>
        <v>272.85778175313061</v>
      </c>
      <c r="O140" s="26">
        <f t="shared" si="22"/>
        <v>276.67375886524826</v>
      </c>
      <c r="Q140" s="4">
        <v>1.49</v>
      </c>
      <c r="R140" s="4">
        <v>1815.8525733157076</v>
      </c>
      <c r="S140" s="4">
        <v>2338.2847000963566</v>
      </c>
      <c r="T140" s="4">
        <v>180</v>
      </c>
      <c r="U140" s="4">
        <v>22.36</v>
      </c>
      <c r="V140" s="4">
        <v>14.1</v>
      </c>
      <c r="W140" s="4"/>
      <c r="X140" s="6">
        <v>38413</v>
      </c>
      <c r="Y140" s="52">
        <v>2043.6872965758359</v>
      </c>
      <c r="Z140" s="52">
        <v>2841.7805025961943</v>
      </c>
    </row>
    <row r="141" spans="1:26" x14ac:dyDescent="0.25">
      <c r="A141" s="6">
        <v>38420</v>
      </c>
      <c r="B141" s="17">
        <v>2.1680000000000001</v>
      </c>
      <c r="C141" s="18">
        <f>IFERROR(IF(ISBLANK(INDEX('Secondary Auction Data'!C:C, MATCH(Data!A141-IF(A141&lt;DATE(2003, 1,8), 4, 6), 'Secondary Auction Data'!A:A, 0))), "n/a", INDEX('Secondary Auction Data'!C:C, MATCH(Data!A141-IF(A141&lt;DATE(2003, 1,8), 4, 6), 'Secondary Auction Data'!A:A, 0))), "n/a")</f>
        <v>-7</v>
      </c>
      <c r="D141" s="18" t="str">
        <f>IFERROR(IF(ISBLANK(INDEX('Secondary Auction Data'!B:B, MATCH(Data!A141-IF(A141&lt;DATE(2003, 1,8), 4, 6), 'Secondary Auction Data'!A:A, 0))), "n/a", INDEX('Secondary Auction Data'!B:B, MATCH(Data!A141-IF(A141&lt;DATE(2003, 1,8), 4, 6), 'Secondary Auction Data'!A:A, 0))), "n/a")</f>
        <v>n/a</v>
      </c>
      <c r="E141" s="2">
        <v>275</v>
      </c>
      <c r="F141" s="17">
        <v>62.207000000000001</v>
      </c>
      <c r="G141" s="17">
        <v>39.9</v>
      </c>
      <c r="I141" s="9">
        <v>38420</v>
      </c>
      <c r="J141" s="26">
        <f t="shared" si="23"/>
        <v>145.50335570469798</v>
      </c>
      <c r="K141" s="10">
        <f t="shared" si="24"/>
        <v>112.16148967737448</v>
      </c>
      <c r="L141" s="10">
        <f t="shared" si="25"/>
        <v>121.53269884026909</v>
      </c>
      <c r="M141" s="26">
        <f t="shared" si="20"/>
        <v>152.77777777777777</v>
      </c>
      <c r="N141" s="26">
        <f t="shared" si="21"/>
        <v>278.20661896243291</v>
      </c>
      <c r="O141" s="26">
        <f t="shared" si="22"/>
        <v>282.97872340425528</v>
      </c>
      <c r="Q141" s="4">
        <v>1.49</v>
      </c>
      <c r="R141" s="4">
        <v>1815.8525733157076</v>
      </c>
      <c r="S141" s="4">
        <v>2338.2847000963566</v>
      </c>
      <c r="T141" s="4">
        <v>180</v>
      </c>
      <c r="U141" s="4">
        <v>22.36</v>
      </c>
      <c r="V141" s="4">
        <v>14.1</v>
      </c>
      <c r="W141" s="4"/>
      <c r="X141" s="6">
        <v>38420</v>
      </c>
      <c r="Y141" s="52">
        <v>2043.6872965758359</v>
      </c>
      <c r="Z141" s="52">
        <v>2841.7805025961943</v>
      </c>
    </row>
    <row r="142" spans="1:26" x14ac:dyDescent="0.25">
      <c r="A142" s="6">
        <v>38427</v>
      </c>
      <c r="B142" s="17">
        <v>2.194</v>
      </c>
      <c r="C142" s="18">
        <f>IFERROR(IF(ISBLANK(INDEX('Secondary Auction Data'!C:C, MATCH(Data!A142-IF(A142&lt;DATE(2003, 1,8), 4, 6), 'Secondary Auction Data'!A:A, 0))), "n/a", INDEX('Secondary Auction Data'!C:C, MATCH(Data!A142-IF(A142&lt;DATE(2003, 1,8), 4, 6), 'Secondary Auction Data'!A:A, 0))), "n/a")</f>
        <v>-20.5</v>
      </c>
      <c r="D142" s="18" t="str">
        <f>IFERROR(IF(ISBLANK(INDEX('Secondary Auction Data'!B:B, MATCH(Data!A142-IF(A142&lt;DATE(2003, 1,8), 4, 6), 'Secondary Auction Data'!A:A, 0))), "n/a", INDEX('Secondary Auction Data'!B:B, MATCH(Data!A142-IF(A142&lt;DATE(2003, 1,8), 4, 6), 'Secondary Auction Data'!A:A, 0))), "n/a")</f>
        <v>n/a</v>
      </c>
      <c r="E142" s="2">
        <v>344</v>
      </c>
      <c r="F142" s="17">
        <v>63.96</v>
      </c>
      <c r="G142" s="17">
        <v>40.121000000000002</v>
      </c>
      <c r="I142" s="9">
        <v>38427</v>
      </c>
      <c r="J142" s="26">
        <f t="shared" si="23"/>
        <v>147.24832214765101</v>
      </c>
      <c r="K142" s="10">
        <f t="shared" si="24"/>
        <v>111.41803725186455</v>
      </c>
      <c r="L142" s="10">
        <f t="shared" si="25"/>
        <v>121.53269884026909</v>
      </c>
      <c r="M142" s="26">
        <f t="shared" si="20"/>
        <v>191.11111111111109</v>
      </c>
      <c r="N142" s="26">
        <f t="shared" si="21"/>
        <v>286.04651162790702</v>
      </c>
      <c r="O142" s="26">
        <f t="shared" si="22"/>
        <v>284.54609929078015</v>
      </c>
      <c r="Q142" s="4">
        <v>1.49</v>
      </c>
      <c r="R142" s="4">
        <v>1815.8525733157076</v>
      </c>
      <c r="S142" s="4">
        <v>2338.2847000963566</v>
      </c>
      <c r="T142" s="4">
        <v>180</v>
      </c>
      <c r="U142" s="4">
        <v>22.36</v>
      </c>
      <c r="V142" s="4">
        <v>14.1</v>
      </c>
      <c r="W142" s="4"/>
      <c r="X142" s="6">
        <v>38427</v>
      </c>
      <c r="Y142" s="52">
        <v>2043.6872965758359</v>
      </c>
      <c r="Z142" s="52">
        <v>2841.7805025961943</v>
      </c>
    </row>
    <row r="143" spans="1:26" x14ac:dyDescent="0.25">
      <c r="A143" s="6">
        <v>38434</v>
      </c>
      <c r="B143" s="17">
        <v>2.2440000000000002</v>
      </c>
      <c r="C143" s="18">
        <f>IFERROR(IF(ISBLANK(INDEX('Secondary Auction Data'!C:C, MATCH(Data!A143-IF(A143&lt;DATE(2003, 1,8), 4, 6), 'Secondary Auction Data'!A:A, 0))), "n/a", INDEX('Secondary Auction Data'!C:C, MATCH(Data!A143-IF(A143&lt;DATE(2003, 1,8), 4, 6), 'Secondary Auction Data'!A:A, 0))), "n/a")</f>
        <v>49</v>
      </c>
      <c r="D143" s="18" t="str">
        <f>IFERROR(IF(ISBLANK(INDEX('Secondary Auction Data'!B:B, MATCH(Data!A143-IF(A143&lt;DATE(2003, 1,8), 4, 6), 'Secondary Auction Data'!A:A, 0))), "n/a", INDEX('Secondary Auction Data'!B:B, MATCH(Data!A143-IF(A143&lt;DATE(2003, 1,8), 4, 6), 'Secondary Auction Data'!A:A, 0))), "n/a")</f>
        <v>n/a</v>
      </c>
      <c r="E143" s="2">
        <v>250</v>
      </c>
      <c r="F143" s="17">
        <v>64.093000000000004</v>
      </c>
      <c r="G143" s="17">
        <v>38.704999999999998</v>
      </c>
      <c r="I143" s="9">
        <v>38434</v>
      </c>
      <c r="J143" s="26">
        <f t="shared" si="23"/>
        <v>150.60402684563758</v>
      </c>
      <c r="K143" s="10">
        <f t="shared" si="24"/>
        <v>115.2454404794897</v>
      </c>
      <c r="L143" s="10">
        <f t="shared" si="25"/>
        <v>121.53269884026909</v>
      </c>
      <c r="M143" s="26">
        <f t="shared" si="20"/>
        <v>138.88888888888889</v>
      </c>
      <c r="N143" s="26">
        <f t="shared" si="21"/>
        <v>286.64132379248662</v>
      </c>
      <c r="O143" s="26">
        <f t="shared" si="22"/>
        <v>274.50354609929076</v>
      </c>
      <c r="Q143" s="4">
        <v>1.49</v>
      </c>
      <c r="R143" s="4">
        <v>1815.8525733157076</v>
      </c>
      <c r="S143" s="4">
        <v>2338.2847000963566</v>
      </c>
      <c r="T143" s="4">
        <v>180</v>
      </c>
      <c r="U143" s="4">
        <v>22.36</v>
      </c>
      <c r="V143" s="4">
        <v>14.1</v>
      </c>
      <c r="W143" s="4"/>
      <c r="X143" s="6">
        <v>38434</v>
      </c>
      <c r="Y143" s="52">
        <v>2043.6872965758359</v>
      </c>
      <c r="Z143" s="52">
        <v>2841.7805025961943</v>
      </c>
    </row>
    <row r="144" spans="1:26" x14ac:dyDescent="0.25">
      <c r="A144" s="6">
        <v>38441</v>
      </c>
      <c r="B144" s="17">
        <v>2.2490000000000001</v>
      </c>
      <c r="C144" s="18">
        <f>IFERROR(IF(ISBLANK(INDEX('Secondary Auction Data'!C:C, MATCH(Data!A144-IF(A144&lt;DATE(2003, 1,8), 4, 6), 'Secondary Auction Data'!A:A, 0))), "n/a", INDEX('Secondary Auction Data'!C:C, MATCH(Data!A144-IF(A144&lt;DATE(2003, 1,8), 4, 6), 'Secondary Auction Data'!A:A, 0))), "n/a")</f>
        <v>14</v>
      </c>
      <c r="D144" s="18" t="str">
        <f>IFERROR(IF(ISBLANK(INDEX('Secondary Auction Data'!B:B, MATCH(Data!A144-IF(A144&lt;DATE(2003, 1,8), 4, 6), 'Secondary Auction Data'!A:A, 0))), "n/a", INDEX('Secondary Auction Data'!B:B, MATCH(Data!A144-IF(A144&lt;DATE(2003, 1,8), 4, 6), 'Secondary Auction Data'!A:A, 0))), "n/a")</f>
        <v>n/a</v>
      </c>
      <c r="E144" s="2">
        <v>231</v>
      </c>
      <c r="F144" s="17">
        <v>63.65</v>
      </c>
      <c r="G144" s="17">
        <v>38.362000000000002</v>
      </c>
      <c r="I144" s="9">
        <v>38441</v>
      </c>
      <c r="J144" s="26">
        <f t="shared" si="23"/>
        <v>150.93959731543626</v>
      </c>
      <c r="K144" s="10">
        <f t="shared" si="24"/>
        <v>113.25525066287121</v>
      </c>
      <c r="L144" s="10">
        <f t="shared" si="25"/>
        <v>121.47590563567931</v>
      </c>
      <c r="M144" s="26">
        <f t="shared" si="20"/>
        <v>128.33333333333331</v>
      </c>
      <c r="N144" s="26">
        <f t="shared" si="21"/>
        <v>284.66010733452595</v>
      </c>
      <c r="O144" s="26">
        <f t="shared" si="22"/>
        <v>272.07092198581557</v>
      </c>
      <c r="Q144" s="4">
        <v>1.49</v>
      </c>
      <c r="R144" s="4">
        <v>1815.8525733157076</v>
      </c>
      <c r="S144" s="4">
        <v>2338.2847000963566</v>
      </c>
      <c r="T144" s="4">
        <v>180</v>
      </c>
      <c r="U144" s="4">
        <v>22.36</v>
      </c>
      <c r="V144" s="4">
        <v>14.1</v>
      </c>
      <c r="W144" s="4"/>
      <c r="X144" s="6">
        <v>38441</v>
      </c>
      <c r="Y144" s="52">
        <v>2042.5483835769019</v>
      </c>
      <c r="Z144" s="52">
        <v>2840.4525157825774</v>
      </c>
    </row>
    <row r="145" spans="1:26" x14ac:dyDescent="0.25">
      <c r="A145" s="6">
        <v>38448</v>
      </c>
      <c r="B145" s="17">
        <v>2.3029999999999999</v>
      </c>
      <c r="C145" s="18">
        <f>IFERROR(IF(ISBLANK(INDEX('Secondary Auction Data'!C:C, MATCH(Data!A145-IF(A145&lt;DATE(2003, 1,8), 4, 6), 'Secondary Auction Data'!A:A, 0))), "n/a", INDEX('Secondary Auction Data'!C:C, MATCH(Data!A145-IF(A145&lt;DATE(2003, 1,8), 4, 6), 'Secondary Auction Data'!A:A, 0))), "n/a")</f>
        <v>-23.5</v>
      </c>
      <c r="D145" s="18" t="str">
        <f>IFERROR(IF(ISBLANK(INDEX('Secondary Auction Data'!B:B, MATCH(Data!A145-IF(A145&lt;DATE(2003, 1,8), 4, 6), 'Secondary Auction Data'!A:A, 0))), "n/a", INDEX('Secondary Auction Data'!B:B, MATCH(Data!A145-IF(A145&lt;DATE(2003, 1,8), 4, 6), 'Secondary Auction Data'!A:A, 0))), "n/a")</f>
        <v>n/a</v>
      </c>
      <c r="E145" s="2">
        <v>313</v>
      </c>
      <c r="F145" s="17">
        <v>62.110999999999997</v>
      </c>
      <c r="G145" s="17">
        <v>35.481999999999999</v>
      </c>
      <c r="I145" s="9">
        <v>38448</v>
      </c>
      <c r="J145" s="26">
        <f t="shared" si="23"/>
        <v>154.56375838926175</v>
      </c>
      <c r="K145" s="10">
        <f t="shared" si="24"/>
        <v>111.04768021041367</v>
      </c>
      <c r="L145" s="10">
        <f t="shared" si="25"/>
        <v>121.15278167353922</v>
      </c>
      <c r="M145" s="26">
        <f t="shared" si="20"/>
        <v>173.88888888888889</v>
      </c>
      <c r="N145" s="26">
        <f t="shared" si="21"/>
        <v>277.77728085867619</v>
      </c>
      <c r="O145" s="26">
        <f t="shared" si="22"/>
        <v>251.64539007092196</v>
      </c>
      <c r="Q145" s="4">
        <v>1.49</v>
      </c>
      <c r="R145" s="4">
        <v>1815.8525733157076</v>
      </c>
      <c r="S145" s="4">
        <v>2338.2847000963566</v>
      </c>
      <c r="T145" s="4">
        <v>180</v>
      </c>
      <c r="U145" s="4">
        <v>22.36</v>
      </c>
      <c r="V145" s="4">
        <v>14.1</v>
      </c>
      <c r="W145" s="4"/>
      <c r="X145" s="6">
        <v>38448</v>
      </c>
      <c r="Y145" s="52">
        <v>2039.9621587081945</v>
      </c>
      <c r="Z145" s="52">
        <v>2832.89695761351</v>
      </c>
    </row>
    <row r="146" spans="1:26" x14ac:dyDescent="0.25">
      <c r="A146" s="6">
        <v>38455</v>
      </c>
      <c r="B146" s="17">
        <v>2.3159999999999998</v>
      </c>
      <c r="C146" s="18">
        <f>IFERROR(IF(ISBLANK(INDEX('Secondary Auction Data'!C:C, MATCH(Data!A146-IF(A146&lt;DATE(2003, 1,8), 4, 6), 'Secondary Auction Data'!A:A, 0))), "n/a", INDEX('Secondary Auction Data'!C:C, MATCH(Data!A146-IF(A146&lt;DATE(2003, 1,8), 4, 6), 'Secondary Auction Data'!A:A, 0))), "n/a")</f>
        <v>-39.5</v>
      </c>
      <c r="D146" s="18" t="str">
        <f>IFERROR(IF(ISBLANK(INDEX('Secondary Auction Data'!B:B, MATCH(Data!A146-IF(A146&lt;DATE(2003, 1,8), 4, 6), 'Secondary Auction Data'!A:A, 0))), "n/a", INDEX('Secondary Auction Data'!B:B, MATCH(Data!A146-IF(A146&lt;DATE(2003, 1,8), 4, 6), 'Secondary Auction Data'!A:A, 0))), "n/a")</f>
        <v>n/a</v>
      </c>
      <c r="E146" s="2">
        <v>241</v>
      </c>
      <c r="F146" s="17">
        <v>62.389000000000003</v>
      </c>
      <c r="G146" s="17">
        <v>35.116</v>
      </c>
      <c r="I146" s="9">
        <v>38455</v>
      </c>
      <c r="J146" s="26">
        <f t="shared" si="23"/>
        <v>155.43624161073825</v>
      </c>
      <c r="K146" s="10">
        <f t="shared" si="24"/>
        <v>110.16655140980933</v>
      </c>
      <c r="L146" s="10">
        <f t="shared" si="25"/>
        <v>121.15278167353922</v>
      </c>
      <c r="M146" s="26">
        <f t="shared" si="20"/>
        <v>133.88888888888891</v>
      </c>
      <c r="N146" s="26">
        <f t="shared" si="21"/>
        <v>279.02057245080505</v>
      </c>
      <c r="O146" s="26">
        <f t="shared" si="22"/>
        <v>249.04964539007094</v>
      </c>
      <c r="Q146" s="4">
        <v>1.49</v>
      </c>
      <c r="R146" s="4">
        <v>1815.8525733157076</v>
      </c>
      <c r="S146" s="4">
        <v>2338.2847000963566</v>
      </c>
      <c r="T146" s="4">
        <v>180</v>
      </c>
      <c r="U146" s="4">
        <v>22.36</v>
      </c>
      <c r="V146" s="4">
        <v>14.1</v>
      </c>
      <c r="W146" s="4"/>
      <c r="X146" s="6">
        <v>38455</v>
      </c>
      <c r="Y146" s="52">
        <v>2039.9621587081945</v>
      </c>
      <c r="Z146" s="52">
        <v>2832.89695761351</v>
      </c>
    </row>
    <row r="147" spans="1:26" x14ac:dyDescent="0.25">
      <c r="A147" s="6">
        <v>38462</v>
      </c>
      <c r="B147" s="17">
        <v>2.2589999999999999</v>
      </c>
      <c r="C147" s="18">
        <f>IFERROR(IF(ISBLANK(INDEX('Secondary Auction Data'!C:C, MATCH(Data!A147-IF(A147&lt;DATE(2003, 1,8), 4, 6), 'Secondary Auction Data'!A:A, 0))), "n/a", INDEX('Secondary Auction Data'!C:C, MATCH(Data!A147-IF(A147&lt;DATE(2003, 1,8), 4, 6), 'Secondary Auction Data'!A:A, 0))), "n/a")</f>
        <v>-59.5</v>
      </c>
      <c r="D147" s="18" t="str">
        <f>IFERROR(IF(ISBLANK(INDEX('Secondary Auction Data'!B:B, MATCH(Data!A147-IF(A147&lt;DATE(2003, 1,8), 4, 6), 'Secondary Auction Data'!A:A, 0))), "n/a", INDEX('Secondary Auction Data'!B:B, MATCH(Data!A147-IF(A147&lt;DATE(2003, 1,8), 4, 6), 'Secondary Auction Data'!A:A, 0))), "n/a")</f>
        <v>n/a</v>
      </c>
      <c r="E147" s="2">
        <v>238</v>
      </c>
      <c r="F147" s="17">
        <v>61.856999999999999</v>
      </c>
      <c r="G147" s="17">
        <v>34.488999999999997</v>
      </c>
      <c r="I147" s="9">
        <v>38462</v>
      </c>
      <c r="J147" s="26">
        <f t="shared" si="23"/>
        <v>151.61073825503354</v>
      </c>
      <c r="K147" s="10">
        <f t="shared" si="24"/>
        <v>109.06514040905388</v>
      </c>
      <c r="L147" s="10">
        <f t="shared" si="25"/>
        <v>121.15278167353922</v>
      </c>
      <c r="M147" s="26">
        <f t="shared" si="20"/>
        <v>132.22222222222223</v>
      </c>
      <c r="N147" s="26">
        <f t="shared" si="21"/>
        <v>276.64132379248656</v>
      </c>
      <c r="O147" s="26">
        <f t="shared" si="22"/>
        <v>244.60283687943257</v>
      </c>
      <c r="Q147" s="4">
        <v>1.49</v>
      </c>
      <c r="R147" s="4">
        <v>1815.8525733157076</v>
      </c>
      <c r="S147" s="4">
        <v>2338.2847000963566</v>
      </c>
      <c r="T147" s="4">
        <v>180</v>
      </c>
      <c r="U147" s="4">
        <v>22.36</v>
      </c>
      <c r="V147" s="4">
        <v>14.1</v>
      </c>
      <c r="W147" s="4"/>
      <c r="X147" s="6">
        <v>38462</v>
      </c>
      <c r="Y147" s="52">
        <v>2039.9621587081945</v>
      </c>
      <c r="Z147" s="52">
        <v>2832.89695761351</v>
      </c>
    </row>
    <row r="148" spans="1:26" x14ac:dyDescent="0.25">
      <c r="A148" s="6">
        <v>38469</v>
      </c>
      <c r="B148" s="17">
        <v>2.2890000000000001</v>
      </c>
      <c r="C148" s="18">
        <f>IFERROR(IF(ISBLANK(INDEX('Secondary Auction Data'!C:C, MATCH(Data!A148-IF(A148&lt;DATE(2003, 1,8), 4, 6), 'Secondary Auction Data'!A:A, 0))), "n/a", INDEX('Secondary Auction Data'!C:C, MATCH(Data!A148-IF(A148&lt;DATE(2003, 1,8), 4, 6), 'Secondary Auction Data'!A:A, 0))), "n/a")</f>
        <v>-37</v>
      </c>
      <c r="D148" s="18" t="str">
        <f>IFERROR(IF(ISBLANK(INDEX('Secondary Auction Data'!B:B, MATCH(Data!A148-IF(A148&lt;DATE(2003, 1,8), 4, 6), 'Secondary Auction Data'!A:A, 0))), "n/a", INDEX('Secondary Auction Data'!B:B, MATCH(Data!A148-IF(A148&lt;DATE(2003, 1,8), 4, 6), 'Secondary Auction Data'!A:A, 0))), "n/a")</f>
        <v>n/a</v>
      </c>
      <c r="E148" s="2">
        <v>223</v>
      </c>
      <c r="F148" s="17">
        <v>57.042999999999999</v>
      </c>
      <c r="G148" s="17">
        <v>27.843</v>
      </c>
      <c r="I148" s="9">
        <v>38469</v>
      </c>
      <c r="J148" s="26">
        <f t="shared" si="23"/>
        <v>153.62416107382552</v>
      </c>
      <c r="K148" s="10">
        <f t="shared" si="24"/>
        <v>110.46938716834877</v>
      </c>
      <c r="L148" s="10">
        <f t="shared" si="25"/>
        <v>121.20572430789964</v>
      </c>
      <c r="M148" s="26">
        <f t="shared" si="20"/>
        <v>123.88888888888889</v>
      </c>
      <c r="N148" s="26">
        <f t="shared" si="21"/>
        <v>255.11180679785329</v>
      </c>
      <c r="O148" s="26">
        <f t="shared" si="22"/>
        <v>197.46808510638297</v>
      </c>
      <c r="Q148" s="4">
        <v>1.49</v>
      </c>
      <c r="R148" s="4">
        <v>1815.8525733157076</v>
      </c>
      <c r="S148" s="4">
        <v>2338.2847000963566</v>
      </c>
      <c r="T148" s="4">
        <v>180</v>
      </c>
      <c r="U148" s="4">
        <v>22.36</v>
      </c>
      <c r="V148" s="4">
        <v>14.1</v>
      </c>
      <c r="W148" s="4"/>
      <c r="X148" s="6">
        <v>38469</v>
      </c>
      <c r="Y148" s="52">
        <v>2042.9612096225533</v>
      </c>
      <c r="Z148" s="52">
        <v>2834.1349071325881</v>
      </c>
    </row>
    <row r="149" spans="1:26" x14ac:dyDescent="0.25">
      <c r="A149" s="6">
        <v>38476</v>
      </c>
      <c r="B149" s="17">
        <v>2.262</v>
      </c>
      <c r="C149" s="18">
        <f>IFERROR(IF(ISBLANK(INDEX('Secondary Auction Data'!C:C, MATCH(Data!A149-IF(A149&lt;DATE(2003, 1,8), 4, 6), 'Secondary Auction Data'!A:A, 0))), "n/a", INDEX('Secondary Auction Data'!C:C, MATCH(Data!A149-IF(A149&lt;DATE(2003, 1,8), 4, 6), 'Secondary Auction Data'!A:A, 0))), "n/a")</f>
        <v>-11.5</v>
      </c>
      <c r="D149" s="18" t="str">
        <f>IFERROR(IF(ISBLANK(INDEX('Secondary Auction Data'!B:B, MATCH(Data!A149-IF(A149&lt;DATE(2003, 1,8), 4, 6), 'Secondary Auction Data'!A:A, 0))), "n/a", INDEX('Secondary Auction Data'!B:B, MATCH(Data!A149-IF(A149&lt;DATE(2003, 1,8), 4, 6), 'Secondary Auction Data'!A:A, 0))), "n/a")</f>
        <v>n/a</v>
      </c>
      <c r="E149" s="2">
        <v>245</v>
      </c>
      <c r="F149" s="17">
        <v>54.274999999999999</v>
      </c>
      <c r="G149" s="17">
        <v>26.516999999999999</v>
      </c>
      <c r="I149" s="9">
        <v>38476</v>
      </c>
      <c r="J149" s="26">
        <f t="shared" si="23"/>
        <v>151.81208053691276</v>
      </c>
      <c r="K149" s="10">
        <f t="shared" si="24"/>
        <v>116.22194811933009</v>
      </c>
      <c r="L149" s="10">
        <f t="shared" si="25"/>
        <v>124.27925430513605</v>
      </c>
      <c r="M149" s="26">
        <f t="shared" si="20"/>
        <v>136.11111111111111</v>
      </c>
      <c r="N149" s="26">
        <f t="shared" si="21"/>
        <v>242.73255813953489</v>
      </c>
      <c r="O149" s="26">
        <f t="shared" si="22"/>
        <v>188.06382978723403</v>
      </c>
      <c r="Q149" s="4">
        <v>1.49</v>
      </c>
      <c r="R149" s="4">
        <v>1815.8525733157076</v>
      </c>
      <c r="S149" s="4">
        <v>2338.2847000963566</v>
      </c>
      <c r="T149" s="4">
        <v>180</v>
      </c>
      <c r="U149" s="4">
        <v>22.36</v>
      </c>
      <c r="V149" s="4">
        <v>14.1</v>
      </c>
      <c r="W149" s="4"/>
      <c r="X149" s="6">
        <v>38476</v>
      </c>
      <c r="Y149" s="52">
        <v>2121.9192356825019</v>
      </c>
      <c r="Z149" s="52">
        <v>2906.0027888108384</v>
      </c>
    </row>
    <row r="150" spans="1:26" x14ac:dyDescent="0.25">
      <c r="A150" s="6">
        <v>38483</v>
      </c>
      <c r="B150" s="17">
        <v>2.2269999999999999</v>
      </c>
      <c r="C150" s="18">
        <f>IFERROR(IF(ISBLANK(INDEX('Secondary Auction Data'!C:C, MATCH(Data!A150-IF(A150&lt;DATE(2003, 1,8), 4, 6), 'Secondary Auction Data'!A:A, 0))), "n/a", INDEX('Secondary Auction Data'!C:C, MATCH(Data!A150-IF(A150&lt;DATE(2003, 1,8), 4, 6), 'Secondary Auction Data'!A:A, 0))), "n/a")</f>
        <v>-14</v>
      </c>
      <c r="D150" s="18" t="str">
        <f>IFERROR(IF(ISBLANK(INDEX('Secondary Auction Data'!B:B, MATCH(Data!A150-IF(A150&lt;DATE(2003, 1,8), 4, 6), 'Secondary Auction Data'!A:A, 0))), "n/a", INDEX('Secondary Auction Data'!B:B, MATCH(Data!A150-IF(A150&lt;DATE(2003, 1,8), 4, 6), 'Secondary Auction Data'!A:A, 0))), "n/a")</f>
        <v>n/a</v>
      </c>
      <c r="E150" s="2">
        <v>229</v>
      </c>
      <c r="F150" s="17">
        <v>57.3</v>
      </c>
      <c r="G150" s="17">
        <v>29.335999999999999</v>
      </c>
      <c r="I150" s="9">
        <v>38483</v>
      </c>
      <c r="J150" s="26">
        <f t="shared" si="23"/>
        <v>149.46308724832213</v>
      </c>
      <c r="K150" s="10">
        <f t="shared" si="24"/>
        <v>116.08427174423565</v>
      </c>
      <c r="L150" s="10">
        <f t="shared" si="25"/>
        <v>124.27925430513605</v>
      </c>
      <c r="M150" s="26">
        <f t="shared" si="20"/>
        <v>127.22222222222221</v>
      </c>
      <c r="N150" s="26">
        <f t="shared" si="21"/>
        <v>256.2611806797853</v>
      </c>
      <c r="O150" s="26">
        <f t="shared" si="22"/>
        <v>208.05673758865248</v>
      </c>
      <c r="Q150" s="4">
        <v>1.49</v>
      </c>
      <c r="R150" s="4">
        <v>1815.8525733157076</v>
      </c>
      <c r="S150" s="4">
        <v>2338.2847000963566</v>
      </c>
      <c r="T150" s="4">
        <v>180</v>
      </c>
      <c r="U150" s="4">
        <v>22.36</v>
      </c>
      <c r="V150" s="4">
        <v>14.1</v>
      </c>
      <c r="W150" s="4"/>
      <c r="X150" s="6">
        <v>38483</v>
      </c>
      <c r="Y150" s="52">
        <v>2121.9192356825019</v>
      </c>
      <c r="Z150" s="52">
        <v>2906.0027888108384</v>
      </c>
    </row>
    <row r="151" spans="1:26" x14ac:dyDescent="0.25">
      <c r="A151" s="6">
        <v>38490</v>
      </c>
      <c r="B151" s="17">
        <v>2.1890000000000001</v>
      </c>
      <c r="C151" s="18">
        <f>IFERROR(IF(ISBLANK(INDEX('Secondary Auction Data'!C:C, MATCH(Data!A151-IF(A151&lt;DATE(2003, 1,8), 4, 6), 'Secondary Auction Data'!A:A, 0))), "n/a", INDEX('Secondary Auction Data'!C:C, MATCH(Data!A151-IF(A151&lt;DATE(2003, 1,8), 4, 6), 'Secondary Auction Data'!A:A, 0))), "n/a")</f>
        <v>-18</v>
      </c>
      <c r="D151" s="18" t="str">
        <f>IFERROR(IF(ISBLANK(INDEX('Secondary Auction Data'!B:B, MATCH(Data!A151-IF(A151&lt;DATE(2003, 1,8), 4, 6), 'Secondary Auction Data'!A:A, 0))), "n/a", INDEX('Secondary Auction Data'!B:B, MATCH(Data!A151-IF(A151&lt;DATE(2003, 1,8), 4, 6), 'Secondary Auction Data'!A:A, 0))), "n/a")</f>
        <v>n/a</v>
      </c>
      <c r="E151" s="2">
        <v>250</v>
      </c>
      <c r="F151" s="17">
        <v>54.292999999999999</v>
      </c>
      <c r="G151" s="17">
        <v>27.074999999999999</v>
      </c>
      <c r="I151" s="9">
        <v>38490</v>
      </c>
      <c r="J151" s="26">
        <f t="shared" si="23"/>
        <v>146.91275167785236</v>
      </c>
      <c r="K151" s="10">
        <f t="shared" si="24"/>
        <v>115.86398954408456</v>
      </c>
      <c r="L151" s="10">
        <f t="shared" si="25"/>
        <v>124.27925430513605</v>
      </c>
      <c r="M151" s="26">
        <f t="shared" si="20"/>
        <v>138.88888888888889</v>
      </c>
      <c r="N151" s="26">
        <f t="shared" si="21"/>
        <v>242.81305903398928</v>
      </c>
      <c r="O151" s="26">
        <f t="shared" si="22"/>
        <v>192.02127659574469</v>
      </c>
      <c r="Q151" s="4">
        <v>1.49</v>
      </c>
      <c r="R151" s="4">
        <v>1815.8525733157076</v>
      </c>
      <c r="S151" s="4">
        <v>2338.2847000963566</v>
      </c>
      <c r="T151" s="4">
        <v>180</v>
      </c>
      <c r="U151" s="4">
        <v>22.36</v>
      </c>
      <c r="V151" s="4">
        <v>14.1</v>
      </c>
      <c r="W151" s="4"/>
      <c r="X151" s="6">
        <v>38490</v>
      </c>
      <c r="Y151" s="52">
        <v>2121.9192356825019</v>
      </c>
      <c r="Z151" s="52">
        <v>2906.0027888108384</v>
      </c>
    </row>
    <row r="152" spans="1:26" x14ac:dyDescent="0.25">
      <c r="A152" s="6">
        <v>38497</v>
      </c>
      <c r="B152" s="17">
        <v>2.1560000000000001</v>
      </c>
      <c r="C152" s="18">
        <f>IFERROR(IF(ISBLANK(INDEX('Secondary Auction Data'!C:C, MATCH(Data!A152-IF(A152&lt;DATE(2003, 1,8), 4, 6), 'Secondary Auction Data'!A:A, 0))), "n/a", INDEX('Secondary Auction Data'!C:C, MATCH(Data!A152-IF(A152&lt;DATE(2003, 1,8), 4, 6), 'Secondary Auction Data'!A:A, 0))), "n/a")</f>
        <v>-52</v>
      </c>
      <c r="D152" s="18" t="str">
        <f>IFERROR(IF(ISBLANK(INDEX('Secondary Auction Data'!B:B, MATCH(Data!A152-IF(A152&lt;DATE(2003, 1,8), 4, 6), 'Secondary Auction Data'!A:A, 0))), "n/a", INDEX('Secondary Auction Data'!B:B, MATCH(Data!A152-IF(A152&lt;DATE(2003, 1,8), 4, 6), 'Secondary Auction Data'!A:A, 0))), "n/a")</f>
        <v>n/a</v>
      </c>
      <c r="E152" s="2">
        <v>265</v>
      </c>
      <c r="F152" s="17">
        <v>54.079000000000001</v>
      </c>
      <c r="G152" s="17">
        <v>26.978999999999999</v>
      </c>
      <c r="I152" s="9">
        <v>38497</v>
      </c>
      <c r="J152" s="26">
        <f t="shared" si="23"/>
        <v>144.69798657718121</v>
      </c>
      <c r="K152" s="10">
        <f t="shared" si="24"/>
        <v>114.45363613815249</v>
      </c>
      <c r="L152" s="10">
        <f t="shared" si="25"/>
        <v>124.39748242225768</v>
      </c>
      <c r="M152" s="26">
        <f t="shared" si="20"/>
        <v>147.22222222222223</v>
      </c>
      <c r="N152" s="26">
        <f t="shared" si="21"/>
        <v>241.85599284436492</v>
      </c>
      <c r="O152" s="26">
        <f t="shared" si="22"/>
        <v>191.34042553191489</v>
      </c>
      <c r="Q152" s="4">
        <v>1.49</v>
      </c>
      <c r="R152" s="4">
        <v>1815.8525733157076</v>
      </c>
      <c r="S152" s="4">
        <v>2338.2847000963566</v>
      </c>
      <c r="T152" s="4">
        <v>180</v>
      </c>
      <c r="U152" s="4">
        <v>22.36</v>
      </c>
      <c r="V152" s="4">
        <v>14.1</v>
      </c>
      <c r="W152" s="4"/>
      <c r="X152" s="6">
        <v>38497</v>
      </c>
      <c r="Y152" s="52">
        <v>2130.3092970680386</v>
      </c>
      <c r="Z152" s="52">
        <v>2908.7672987847059</v>
      </c>
    </row>
    <row r="153" spans="1:26" x14ac:dyDescent="0.25">
      <c r="A153" s="6">
        <v>38504</v>
      </c>
      <c r="B153" s="17">
        <v>2.16</v>
      </c>
      <c r="C153" s="18">
        <f>IFERROR(IF(ISBLANK(INDEX('Secondary Auction Data'!C:C, MATCH(Data!A153-IF(A153&lt;DATE(2003, 1,8), 4, 6), 'Secondary Auction Data'!A:A, 0))), "n/a", INDEX('Secondary Auction Data'!C:C, MATCH(Data!A153-IF(A153&lt;DATE(2003, 1,8), 4, 6), 'Secondary Auction Data'!A:A, 0))), "n/a")</f>
        <v>28</v>
      </c>
      <c r="D153" s="18" t="str">
        <f>IFERROR(IF(ISBLANK(INDEX('Secondary Auction Data'!B:B, MATCH(Data!A153-IF(A153&lt;DATE(2003, 1,8), 4, 6), 'Secondary Auction Data'!A:A, 0))), "n/a", INDEX('Secondary Auction Data'!B:B, MATCH(Data!A153-IF(A153&lt;DATE(2003, 1,8), 4, 6), 'Secondary Auction Data'!A:A, 0))), "n/a")</f>
        <v>n/a</v>
      </c>
      <c r="E153" s="2">
        <v>253</v>
      </c>
      <c r="F153" s="17">
        <v>53.713999999999999</v>
      </c>
      <c r="G153" s="17">
        <v>26.55</v>
      </c>
      <c r="I153" s="9">
        <v>38504</v>
      </c>
      <c r="J153" s="26">
        <f t="shared" si="23"/>
        <v>144.96644295302013</v>
      </c>
      <c r="K153" s="10">
        <f t="shared" si="24"/>
        <v>123.35356326553544</v>
      </c>
      <c r="L153" s="10">
        <f t="shared" si="25"/>
        <v>125.78341704348969</v>
      </c>
      <c r="M153" s="26">
        <f t="shared" si="20"/>
        <v>140.55555555555554</v>
      </c>
      <c r="N153" s="26">
        <f t="shared" si="21"/>
        <v>240.22361359570664</v>
      </c>
      <c r="O153" s="26">
        <f t="shared" si="22"/>
        <v>188.29787234042556</v>
      </c>
      <c r="Q153" s="4">
        <v>1.49</v>
      </c>
      <c r="R153" s="4">
        <v>1815.8525733157076</v>
      </c>
      <c r="S153" s="4">
        <v>2338.2847000963566</v>
      </c>
      <c r="T153" s="4">
        <v>180</v>
      </c>
      <c r="U153" s="4">
        <v>22.36</v>
      </c>
      <c r="V153" s="4">
        <v>14.1</v>
      </c>
      <c r="W153" s="4"/>
      <c r="X153" s="6">
        <v>38504</v>
      </c>
      <c r="Y153" s="52">
        <v>2211.9188528338445</v>
      </c>
      <c r="Z153" s="52">
        <v>2941.1743959863124</v>
      </c>
    </row>
    <row r="154" spans="1:26" x14ac:dyDescent="0.25">
      <c r="A154" s="6">
        <v>38511</v>
      </c>
      <c r="B154" s="17">
        <v>2.234</v>
      </c>
      <c r="C154" s="18">
        <f>IFERROR(IF(ISBLANK(INDEX('Secondary Auction Data'!C:C, MATCH(Data!A154-IF(A154&lt;DATE(2003, 1,8), 4, 6), 'Secondary Auction Data'!A:A, 0))), "n/a", INDEX('Secondary Auction Data'!C:C, MATCH(Data!A154-IF(A154&lt;DATE(2003, 1,8), 4, 6), 'Secondary Auction Data'!A:A, 0))), "n/a")</f>
        <v>-25</v>
      </c>
      <c r="D154" s="18" t="str">
        <f>IFERROR(IF(ISBLANK(INDEX('Secondary Auction Data'!B:B, MATCH(Data!A154-IF(A154&lt;DATE(2003, 1,8), 4, 6), 'Secondary Auction Data'!A:A, 0))), "n/a", INDEX('Secondary Auction Data'!B:B, MATCH(Data!A154-IF(A154&lt;DATE(2003, 1,8), 4, 6), 'Secondary Auction Data'!A:A, 0))), "n/a")</f>
        <v>n/a</v>
      </c>
      <c r="E154" s="2">
        <v>233</v>
      </c>
      <c r="F154" s="17">
        <v>53.424999999999997</v>
      </c>
      <c r="G154" s="17">
        <v>27.254000000000001</v>
      </c>
      <c r="I154" s="9">
        <v>38511</v>
      </c>
      <c r="J154" s="26">
        <f t="shared" si="23"/>
        <v>149.93288590604027</v>
      </c>
      <c r="K154" s="10">
        <f t="shared" si="24"/>
        <v>120.43482411353349</v>
      </c>
      <c r="L154" s="10">
        <f t="shared" si="25"/>
        <v>125.78341704348969</v>
      </c>
      <c r="M154" s="26">
        <f t="shared" si="20"/>
        <v>129.44444444444446</v>
      </c>
      <c r="N154" s="26">
        <f t="shared" si="21"/>
        <v>238.93112701252238</v>
      </c>
      <c r="O154" s="26">
        <f t="shared" si="22"/>
        <v>193.29078014184398</v>
      </c>
      <c r="Q154" s="4">
        <v>1.49</v>
      </c>
      <c r="R154" s="4">
        <v>1815.8525733157076</v>
      </c>
      <c r="S154" s="4">
        <v>2338.2847000963566</v>
      </c>
      <c r="T154" s="4">
        <v>180</v>
      </c>
      <c r="U154" s="4">
        <v>22.36</v>
      </c>
      <c r="V154" s="4">
        <v>14.1</v>
      </c>
      <c r="W154" s="4"/>
      <c r="X154" s="6">
        <v>38511</v>
      </c>
      <c r="Y154" s="52">
        <v>2211.9188528338445</v>
      </c>
      <c r="Z154" s="52">
        <v>2941.1743959863124</v>
      </c>
    </row>
    <row r="155" spans="1:26" x14ac:dyDescent="0.25">
      <c r="A155" s="6">
        <v>38518</v>
      </c>
      <c r="B155" s="17">
        <v>2.2759999999999998</v>
      </c>
      <c r="C155" s="18">
        <f>IFERROR(IF(ISBLANK(INDEX('Secondary Auction Data'!C:C, MATCH(Data!A155-IF(A155&lt;DATE(2003, 1,8), 4, 6), 'Secondary Auction Data'!A:A, 0))), "n/a", INDEX('Secondary Auction Data'!C:C, MATCH(Data!A155-IF(A155&lt;DATE(2003, 1,8), 4, 6), 'Secondary Auction Data'!A:A, 0))), "n/a")</f>
        <v>-90</v>
      </c>
      <c r="D155" s="18" t="str">
        <f>IFERROR(IF(ISBLANK(INDEX('Secondary Auction Data'!B:B, MATCH(Data!A155-IF(A155&lt;DATE(2003, 1,8), 4, 6), 'Secondary Auction Data'!A:A, 0))), "n/a", INDEX('Secondary Auction Data'!B:B, MATCH(Data!A155-IF(A155&lt;DATE(2003, 1,8), 4, 6), 'Secondary Auction Data'!A:A, 0))), "n/a")</f>
        <v>n/a</v>
      </c>
      <c r="E155" s="2">
        <v>221</v>
      </c>
      <c r="F155" s="17">
        <v>49.554000000000002</v>
      </c>
      <c r="G155" s="17">
        <v>25.15</v>
      </c>
      <c r="I155" s="9">
        <v>38518</v>
      </c>
      <c r="J155" s="26">
        <f t="shared" si="23"/>
        <v>152.75167785234899</v>
      </c>
      <c r="K155" s="10">
        <f t="shared" si="24"/>
        <v>116.85523836107832</v>
      </c>
      <c r="L155" s="10">
        <f t="shared" si="25"/>
        <v>125.78341704348969</v>
      </c>
      <c r="M155" s="26">
        <f t="shared" si="20"/>
        <v>122.77777777777779</v>
      </c>
      <c r="N155" s="26">
        <f t="shared" si="21"/>
        <v>221.61896243291594</v>
      </c>
      <c r="O155" s="26">
        <f t="shared" si="22"/>
        <v>178.36879432624113</v>
      </c>
      <c r="Q155" s="4">
        <v>1.49</v>
      </c>
      <c r="R155" s="4">
        <v>1815.8525733157076</v>
      </c>
      <c r="S155" s="4">
        <v>2338.2847000963566</v>
      </c>
      <c r="T155" s="4">
        <v>180</v>
      </c>
      <c r="U155" s="4">
        <v>22.36</v>
      </c>
      <c r="V155" s="4">
        <v>14.1</v>
      </c>
      <c r="W155" s="4"/>
      <c r="X155" s="6">
        <v>38518</v>
      </c>
      <c r="Y155" s="52">
        <v>2211.9188528338445</v>
      </c>
      <c r="Z155" s="52">
        <v>2941.1743959863124</v>
      </c>
    </row>
    <row r="156" spans="1:26" x14ac:dyDescent="0.25">
      <c r="A156" s="6">
        <v>38525</v>
      </c>
      <c r="B156" s="17">
        <v>2.3130000000000002</v>
      </c>
      <c r="C156" s="18">
        <f>IFERROR(IF(ISBLANK(INDEX('Secondary Auction Data'!C:C, MATCH(Data!A156-IF(A156&lt;DATE(2003, 1,8), 4, 6), 'Secondary Auction Data'!A:A, 0))), "n/a", INDEX('Secondary Auction Data'!C:C, MATCH(Data!A156-IF(A156&lt;DATE(2003, 1,8), 4, 6), 'Secondary Auction Data'!A:A, 0))), "n/a")</f>
        <v>-82</v>
      </c>
      <c r="D156" s="18" t="str">
        <f>IFERROR(IF(ISBLANK(INDEX('Secondary Auction Data'!B:B, MATCH(Data!A156-IF(A156&lt;DATE(2003, 1,8), 4, 6), 'Secondary Auction Data'!A:A, 0))), "n/a", INDEX('Secondary Auction Data'!B:B, MATCH(Data!A156-IF(A156&lt;DATE(2003, 1,8), 4, 6), 'Secondary Auction Data'!A:A, 0))), "n/a")</f>
        <v>n/a</v>
      </c>
      <c r="E156" s="2">
        <v>209</v>
      </c>
      <c r="F156" s="17">
        <v>46.485999999999997</v>
      </c>
      <c r="G156" s="17">
        <v>23.507000000000001</v>
      </c>
      <c r="I156" s="9">
        <v>38525</v>
      </c>
      <c r="J156" s="26">
        <f t="shared" si="23"/>
        <v>155.23489932885909</v>
      </c>
      <c r="K156" s="10">
        <f t="shared" si="24"/>
        <v>117.2958027613805</v>
      </c>
      <c r="L156" s="10">
        <f t="shared" si="25"/>
        <v>125.78341704348969</v>
      </c>
      <c r="M156" s="26">
        <f t="shared" si="20"/>
        <v>116.11111111111111</v>
      </c>
      <c r="N156" s="26">
        <f t="shared" si="21"/>
        <v>207.89803220035776</v>
      </c>
      <c r="O156" s="26">
        <f t="shared" si="22"/>
        <v>166.71631205673759</v>
      </c>
      <c r="Q156" s="4">
        <v>1.49</v>
      </c>
      <c r="R156" s="4">
        <v>1815.8525733157076</v>
      </c>
      <c r="S156" s="4">
        <v>2338.2847000963566</v>
      </c>
      <c r="T156" s="4">
        <v>180</v>
      </c>
      <c r="U156" s="4">
        <v>22.36</v>
      </c>
      <c r="V156" s="4">
        <v>14.1</v>
      </c>
      <c r="W156" s="4"/>
      <c r="X156" s="6">
        <v>38525</v>
      </c>
      <c r="Y156" s="52">
        <v>2211.9188528338445</v>
      </c>
      <c r="Z156" s="52">
        <v>2941.1743959863124</v>
      </c>
    </row>
    <row r="157" spans="1:26" x14ac:dyDescent="0.25">
      <c r="A157" s="6">
        <v>38532</v>
      </c>
      <c r="B157" s="17">
        <v>2.3359999999999999</v>
      </c>
      <c r="C157" s="18">
        <f>IFERROR(IF(ISBLANK(INDEX('Secondary Auction Data'!C:C, MATCH(Data!A157-IF(A157&lt;DATE(2003, 1,8), 4, 6), 'Secondary Auction Data'!A:A, 0))), "n/a", INDEX('Secondary Auction Data'!C:C, MATCH(Data!A157-IF(A157&lt;DATE(2003, 1,8), 4, 6), 'Secondary Auction Data'!A:A, 0))), "n/a")</f>
        <v>42</v>
      </c>
      <c r="D157" s="18" t="str">
        <f>IFERROR(IF(ISBLANK(INDEX('Secondary Auction Data'!B:B, MATCH(Data!A157-IF(A157&lt;DATE(2003, 1,8), 4, 6), 'Secondary Auction Data'!A:A, 0))), "n/a", INDEX('Secondary Auction Data'!B:B, MATCH(Data!A157-IF(A157&lt;DATE(2003, 1,8), 4, 6), 'Secondary Auction Data'!A:A, 0))), "n/a")</f>
        <v>n/a</v>
      </c>
      <c r="E157" s="2">
        <v>235</v>
      </c>
      <c r="F157" s="17">
        <v>46.261000000000003</v>
      </c>
      <c r="G157" s="17">
        <v>23.629000000000001</v>
      </c>
      <c r="I157" s="9">
        <v>38532</v>
      </c>
      <c r="J157" s="26">
        <f t="shared" si="23"/>
        <v>156.77852348993287</v>
      </c>
      <c r="K157" s="10">
        <f t="shared" si="24"/>
        <v>123.96151138246717</v>
      </c>
      <c r="L157" s="10">
        <f t="shared" si="25"/>
        <v>125.86806621626813</v>
      </c>
      <c r="M157" s="26">
        <f t="shared" si="20"/>
        <v>130.55555555555557</v>
      </c>
      <c r="N157" s="26">
        <f t="shared" si="21"/>
        <v>206.89177101967803</v>
      </c>
      <c r="O157" s="26">
        <f t="shared" si="22"/>
        <v>167.58156028368796</v>
      </c>
      <c r="Q157" s="4">
        <v>1.49</v>
      </c>
      <c r="R157" s="4">
        <v>1815.8525733157076</v>
      </c>
      <c r="S157" s="4">
        <v>2338.2847000963566</v>
      </c>
      <c r="T157" s="4">
        <v>180</v>
      </c>
      <c r="U157" s="4">
        <v>22.36</v>
      </c>
      <c r="V157" s="4">
        <v>14.1</v>
      </c>
      <c r="W157" s="4"/>
      <c r="X157" s="6">
        <v>38532</v>
      </c>
      <c r="Y157" s="52">
        <v>2208.9582943595738</v>
      </c>
      <c r="Z157" s="52">
        <v>2943.1537346421487</v>
      </c>
    </row>
    <row r="158" spans="1:26" x14ac:dyDescent="0.25">
      <c r="A158" s="6">
        <v>38539</v>
      </c>
      <c r="B158" s="17">
        <v>2.3479999999999999</v>
      </c>
      <c r="C158" s="18">
        <f>IFERROR(IF(ISBLANK(INDEX('Secondary Auction Data'!C:C, MATCH(Data!A158-IF(A158&lt;DATE(2003, 1,8), 4, 6), 'Secondary Auction Data'!A:A, 0))), "n/a", INDEX('Secondary Auction Data'!C:C, MATCH(Data!A158-IF(A158&lt;DATE(2003, 1,8), 4, 6), 'Secondary Auction Data'!A:A, 0))), "n/a")</f>
        <v>122.5</v>
      </c>
      <c r="D158" s="18" t="str">
        <f>IFERROR(IF(ISBLANK(INDEX('Secondary Auction Data'!B:B, MATCH(Data!A158-IF(A158&lt;DATE(2003, 1,8), 4, 6), 'Secondary Auction Data'!A:A, 0))), "n/a", INDEX('Secondary Auction Data'!B:B, MATCH(Data!A158-IF(A158&lt;DATE(2003, 1,8), 4, 6), 'Secondary Auction Data'!A:A, 0))), "n/a")</f>
        <v>n/a</v>
      </c>
      <c r="E158" s="2">
        <v>248</v>
      </c>
      <c r="F158" s="17">
        <v>43.435000000000002</v>
      </c>
      <c r="G158" s="17">
        <v>21.8</v>
      </c>
      <c r="I158" s="9">
        <v>38539</v>
      </c>
      <c r="J158" s="26">
        <f t="shared" si="23"/>
        <v>157.58389261744966</v>
      </c>
      <c r="K158" s="10">
        <f t="shared" si="24"/>
        <v>125.5904806128185</v>
      </c>
      <c r="L158" s="10">
        <f t="shared" si="25"/>
        <v>125.27967339593968</v>
      </c>
      <c r="M158" s="26">
        <f t="shared" si="20"/>
        <v>137.77777777777777</v>
      </c>
      <c r="N158" s="26">
        <f t="shared" si="21"/>
        <v>194.25313059033991</v>
      </c>
      <c r="O158" s="26">
        <f t="shared" si="22"/>
        <v>154.6099290780142</v>
      </c>
      <c r="Q158" s="4">
        <v>1.49</v>
      </c>
      <c r="R158" s="4">
        <v>1815.8525733157076</v>
      </c>
      <c r="S158" s="4">
        <v>2338.2847000963566</v>
      </c>
      <c r="T158" s="4">
        <v>180</v>
      </c>
      <c r="U158" s="4">
        <v>22.36</v>
      </c>
      <c r="V158" s="4">
        <v>14.1</v>
      </c>
      <c r="W158" s="4"/>
      <c r="X158" s="6">
        <v>38539</v>
      </c>
      <c r="Y158" s="52">
        <v>2158.0379740474295</v>
      </c>
      <c r="Z158" s="52">
        <v>2929.3954353479435</v>
      </c>
    </row>
    <row r="159" spans="1:26" x14ac:dyDescent="0.25">
      <c r="A159" s="6">
        <v>38546</v>
      </c>
      <c r="B159" s="17">
        <v>2.4079999999999999</v>
      </c>
      <c r="C159" s="18">
        <f>IFERROR(IF(ISBLANK(INDEX('Secondary Auction Data'!C:C, MATCH(Data!A159-IF(A159&lt;DATE(2003, 1,8), 4, 6), 'Secondary Auction Data'!A:A, 0))), "n/a", INDEX('Secondary Auction Data'!C:C, MATCH(Data!A159-IF(A159&lt;DATE(2003, 1,8), 4, 6), 'Secondary Auction Data'!A:A, 0))), "n/a")</f>
        <v>136</v>
      </c>
      <c r="D159" s="18" t="str">
        <f>IFERROR(IF(ISBLANK(INDEX('Secondary Auction Data'!B:B, MATCH(Data!A159-IF(A159&lt;DATE(2003, 1,8), 4, 6), 'Secondary Auction Data'!A:A, 0))), "n/a", INDEX('Secondary Auction Data'!B:B, MATCH(Data!A159-IF(A159&lt;DATE(2003, 1,8), 4, 6), 'Secondary Auction Data'!A:A, 0))), "n/a")</f>
        <v>n/a</v>
      </c>
      <c r="E159" s="2">
        <v>258</v>
      </c>
      <c r="F159" s="17">
        <v>39.656999999999996</v>
      </c>
      <c r="G159" s="17">
        <v>21.614000000000001</v>
      </c>
      <c r="I159" s="9">
        <v>38546</v>
      </c>
      <c r="J159" s="26">
        <f t="shared" si="23"/>
        <v>161.61073825503354</v>
      </c>
      <c r="K159" s="10">
        <f t="shared" si="24"/>
        <v>126.33393303832842</v>
      </c>
      <c r="L159" s="10">
        <f t="shared" si="25"/>
        <v>125.27967339593968</v>
      </c>
      <c r="M159" s="26">
        <f t="shared" si="20"/>
        <v>143.33333333333334</v>
      </c>
      <c r="N159" s="26">
        <f t="shared" si="21"/>
        <v>177.35688729874775</v>
      </c>
      <c r="O159" s="26">
        <f t="shared" si="22"/>
        <v>153.29078014184398</v>
      </c>
      <c r="Q159" s="4">
        <v>1.49</v>
      </c>
      <c r="R159" s="4">
        <v>1815.8525733157076</v>
      </c>
      <c r="S159" s="4">
        <v>2338.2847000963566</v>
      </c>
      <c r="T159" s="4">
        <v>180</v>
      </c>
      <c r="U159" s="4">
        <v>22.36</v>
      </c>
      <c r="V159" s="4">
        <v>14.1</v>
      </c>
      <c r="W159" s="4"/>
      <c r="X159" s="6">
        <v>38546</v>
      </c>
      <c r="Y159" s="52">
        <v>2158.0379740474295</v>
      </c>
      <c r="Z159" s="52">
        <v>2929.3954353479435</v>
      </c>
    </row>
    <row r="160" spans="1:26" x14ac:dyDescent="0.25">
      <c r="A160" s="6">
        <v>38553</v>
      </c>
      <c r="B160" s="17">
        <v>2.3919999999999999</v>
      </c>
      <c r="C160" s="18">
        <f>IFERROR(IF(ISBLANK(INDEX('Secondary Auction Data'!C:C, MATCH(Data!A160-IF(A160&lt;DATE(2003, 1,8), 4, 6), 'Secondary Auction Data'!A:A, 0))), "n/a", INDEX('Secondary Auction Data'!C:C, MATCH(Data!A160-IF(A160&lt;DATE(2003, 1,8), 4, 6), 'Secondary Auction Data'!A:A, 0))), "n/a")</f>
        <v>199</v>
      </c>
      <c r="D160" s="18" t="str">
        <f>IFERROR(IF(ISBLANK(INDEX('Secondary Auction Data'!B:B, MATCH(Data!A160-IF(A160&lt;DATE(2003, 1,8), 4, 6), 'Secondary Auction Data'!A:A, 0))), "n/a", INDEX('Secondary Auction Data'!B:B, MATCH(Data!A160-IF(A160&lt;DATE(2003, 1,8), 4, 6), 'Secondary Auction Data'!A:A, 0))), "n/a")</f>
        <v>n/a</v>
      </c>
      <c r="E160" s="2">
        <v>311</v>
      </c>
      <c r="F160" s="17">
        <v>36.954000000000001</v>
      </c>
      <c r="G160" s="17">
        <v>20.992999999999999</v>
      </c>
      <c r="I160" s="9">
        <v>38553</v>
      </c>
      <c r="J160" s="26">
        <f t="shared" si="23"/>
        <v>160.53691275167785</v>
      </c>
      <c r="K160" s="10">
        <f t="shared" si="24"/>
        <v>129.80337769070806</v>
      </c>
      <c r="L160" s="10">
        <f t="shared" si="25"/>
        <v>125.27967339593968</v>
      </c>
      <c r="M160" s="26">
        <f t="shared" si="20"/>
        <v>172.77777777777777</v>
      </c>
      <c r="N160" s="26">
        <f t="shared" si="21"/>
        <v>165.26833631484794</v>
      </c>
      <c r="O160" s="26">
        <f t="shared" si="22"/>
        <v>148.88652482269501</v>
      </c>
      <c r="Q160" s="4">
        <v>1.49</v>
      </c>
      <c r="R160" s="4">
        <v>1815.8525733157076</v>
      </c>
      <c r="S160" s="4">
        <v>2338.2847000963566</v>
      </c>
      <c r="T160" s="4">
        <v>180</v>
      </c>
      <c r="U160" s="4">
        <v>22.36</v>
      </c>
      <c r="V160" s="4">
        <v>14.1</v>
      </c>
      <c r="W160" s="4"/>
      <c r="X160" s="6">
        <v>38553</v>
      </c>
      <c r="Y160" s="52">
        <v>2158.0379740474295</v>
      </c>
      <c r="Z160" s="52">
        <v>2929.3954353479435</v>
      </c>
    </row>
    <row r="161" spans="1:26" x14ac:dyDescent="0.25">
      <c r="A161" s="6">
        <v>38560</v>
      </c>
      <c r="B161" s="17">
        <v>2.3420000000000001</v>
      </c>
      <c r="C161" s="18">
        <f>IFERROR(IF(ISBLANK(INDEX('Secondary Auction Data'!C:C, MATCH(Data!A161-IF(A161&lt;DATE(2003, 1,8), 4, 6), 'Secondary Auction Data'!A:A, 0))), "n/a", INDEX('Secondary Auction Data'!C:C, MATCH(Data!A161-IF(A161&lt;DATE(2003, 1,8), 4, 6), 'Secondary Auction Data'!A:A, 0))), "n/a")</f>
        <v>253</v>
      </c>
      <c r="D161" s="18" t="str">
        <f>IFERROR(IF(ISBLANK(INDEX('Secondary Auction Data'!B:B, MATCH(Data!A161-IF(A161&lt;DATE(2003, 1,8), 4, 6), 'Secondary Auction Data'!A:A, 0))), "n/a", INDEX('Secondary Auction Data'!B:B, MATCH(Data!A161-IF(A161&lt;DATE(2003, 1,8), 4, 6), 'Secondary Auction Data'!A:A, 0))), "n/a")</f>
        <v>n/a</v>
      </c>
      <c r="E161" s="2">
        <v>276</v>
      </c>
      <c r="F161" s="17">
        <v>34.823</v>
      </c>
      <c r="G161" s="17">
        <v>19.286999999999999</v>
      </c>
      <c r="I161" s="9">
        <v>38560</v>
      </c>
      <c r="J161" s="26">
        <f t="shared" si="23"/>
        <v>157.18120805369128</v>
      </c>
      <c r="K161" s="10">
        <f t="shared" si="24"/>
        <v>132.87204137790073</v>
      </c>
      <c r="L161" s="10">
        <f t="shared" si="25"/>
        <v>125.15932532315806</v>
      </c>
      <c r="M161" s="26">
        <f t="shared" si="20"/>
        <v>153.33333333333331</v>
      </c>
      <c r="N161" s="26">
        <f t="shared" si="21"/>
        <v>155.73792486583184</v>
      </c>
      <c r="O161" s="26">
        <f t="shared" si="22"/>
        <v>136.78723404255319</v>
      </c>
      <c r="Q161" s="4">
        <v>1.49</v>
      </c>
      <c r="R161" s="4">
        <v>1815.8525733157076</v>
      </c>
      <c r="S161" s="4">
        <v>2338.2847000963566</v>
      </c>
      <c r="T161" s="4">
        <v>180</v>
      </c>
      <c r="U161" s="4">
        <v>22.36</v>
      </c>
      <c r="V161" s="4">
        <v>14.1</v>
      </c>
      <c r="W161" s="4"/>
      <c r="X161" s="6">
        <v>38560</v>
      </c>
      <c r="Y161" s="52">
        <v>2159.7603825777223</v>
      </c>
      <c r="Z161" s="52">
        <v>2926.5813547752296</v>
      </c>
    </row>
    <row r="162" spans="1:26" x14ac:dyDescent="0.25">
      <c r="A162" s="6">
        <v>38567</v>
      </c>
      <c r="B162" s="17">
        <v>2.3479999999999999</v>
      </c>
      <c r="C162" s="18">
        <f>IFERROR(IF(ISBLANK(INDEX('Secondary Auction Data'!C:C, MATCH(Data!A162-IF(A162&lt;DATE(2003, 1,8), 4, 6), 'Secondary Auction Data'!A:A, 0))), "n/a", INDEX('Secondary Auction Data'!C:C, MATCH(Data!A162-IF(A162&lt;DATE(2003, 1,8), 4, 6), 'Secondary Auction Data'!A:A, 0))), "n/a")</f>
        <v>276.5</v>
      </c>
      <c r="D162" s="18" t="str">
        <f>IFERROR(IF(ISBLANK(INDEX('Secondary Auction Data'!B:B, MATCH(Data!A162-IF(A162&lt;DATE(2003, 1,8), 4, 6), 'Secondary Auction Data'!A:A, 0))), "n/a", INDEX('Secondary Auction Data'!B:B, MATCH(Data!A162-IF(A162&lt;DATE(2003, 1,8), 4, 6), 'Secondary Auction Data'!A:A, 0))), "n/a")</f>
        <v>n/a</v>
      </c>
      <c r="E162" s="2">
        <v>253</v>
      </c>
      <c r="F162" s="17">
        <v>32.942999999999998</v>
      </c>
      <c r="G162" s="17">
        <v>18.257000000000001</v>
      </c>
      <c r="I162" s="9">
        <v>38567</v>
      </c>
      <c r="J162" s="26">
        <f t="shared" si="23"/>
        <v>157.58389261744966</v>
      </c>
      <c r="K162" s="10">
        <f t="shared" si="24"/>
        <v>136.75850533526409</v>
      </c>
      <c r="L162" s="10">
        <f t="shared" si="25"/>
        <v>125.72691478359393</v>
      </c>
      <c r="M162" s="26">
        <f t="shared" si="20"/>
        <v>140.55555555555554</v>
      </c>
      <c r="N162" s="26">
        <f t="shared" si="21"/>
        <v>147.33005366726294</v>
      </c>
      <c r="O162" s="26">
        <f t="shared" si="22"/>
        <v>129.48226950354612</v>
      </c>
      <c r="Q162" s="4">
        <v>1.49</v>
      </c>
      <c r="R162" s="4">
        <v>1815.8525733157076</v>
      </c>
      <c r="S162" s="4">
        <v>2338.2847000963566</v>
      </c>
      <c r="T162" s="4">
        <v>180</v>
      </c>
      <c r="U162" s="4">
        <v>22.36</v>
      </c>
      <c r="V162" s="4">
        <v>14.1</v>
      </c>
      <c r="W162" s="4"/>
      <c r="X162" s="6">
        <v>38567</v>
      </c>
      <c r="Y162" s="52">
        <v>2206.8328383584926</v>
      </c>
      <c r="Z162" s="52">
        <v>2939.853212287961</v>
      </c>
    </row>
    <row r="163" spans="1:26" x14ac:dyDescent="0.25">
      <c r="A163" s="6">
        <v>38574</v>
      </c>
      <c r="B163" s="17">
        <v>2.407</v>
      </c>
      <c r="C163" s="18">
        <f>IFERROR(IF(ISBLANK(INDEX('Secondary Auction Data'!C:C, MATCH(Data!A163-IF(A163&lt;DATE(2003, 1,8), 4, 6), 'Secondary Auction Data'!A:A, 0))), "n/a", INDEX('Secondary Auction Data'!C:C, MATCH(Data!A163-IF(A163&lt;DATE(2003, 1,8), 4, 6), 'Secondary Auction Data'!A:A, 0))), "n/a")</f>
        <v>324</v>
      </c>
      <c r="D163" s="18" t="str">
        <f>IFERROR(IF(ISBLANK(INDEX('Secondary Auction Data'!B:B, MATCH(Data!A163-IF(A163&lt;DATE(2003, 1,8), 4, 6), 'Secondary Auction Data'!A:A, 0))), "n/a", INDEX('Secondary Auction Data'!B:B, MATCH(Data!A163-IF(A163&lt;DATE(2003, 1,8), 4, 6), 'Secondary Auction Data'!A:A, 0))), "n/a")</f>
        <v>n/a</v>
      </c>
      <c r="E163" s="2">
        <v>273</v>
      </c>
      <c r="F163" s="17">
        <v>34.557000000000002</v>
      </c>
      <c r="G163" s="17">
        <v>19.460999999999999</v>
      </c>
      <c r="I163" s="9">
        <v>38574</v>
      </c>
      <c r="J163" s="26">
        <f t="shared" si="23"/>
        <v>161.54362416107384</v>
      </c>
      <c r="K163" s="10">
        <f t="shared" si="24"/>
        <v>139.3743564620583</v>
      </c>
      <c r="L163" s="10">
        <f t="shared" si="25"/>
        <v>125.72691478359393</v>
      </c>
      <c r="M163" s="26">
        <f t="shared" si="20"/>
        <v>151.66666666666666</v>
      </c>
      <c r="N163" s="26">
        <f t="shared" si="21"/>
        <v>154.54830053667266</v>
      </c>
      <c r="O163" s="26">
        <f t="shared" si="22"/>
        <v>138.02127659574467</v>
      </c>
      <c r="Q163" s="4">
        <v>1.49</v>
      </c>
      <c r="R163" s="4">
        <v>1815.8525733157076</v>
      </c>
      <c r="S163" s="4">
        <v>2338.2847000963566</v>
      </c>
      <c r="T163" s="4">
        <v>180</v>
      </c>
      <c r="U163" s="4">
        <v>22.36</v>
      </c>
      <c r="V163" s="4">
        <v>14.1</v>
      </c>
      <c r="W163" s="4"/>
      <c r="X163" s="6">
        <v>38574</v>
      </c>
      <c r="Y163" s="52">
        <v>2206.8328383584926</v>
      </c>
      <c r="Z163" s="52">
        <v>2939.853212287961</v>
      </c>
    </row>
    <row r="164" spans="1:26" x14ac:dyDescent="0.25">
      <c r="A164" s="6">
        <v>38581</v>
      </c>
      <c r="B164" s="17">
        <v>2.5670000000000002</v>
      </c>
      <c r="C164" s="18">
        <f>IFERROR(IF(ISBLANK(INDEX('Secondary Auction Data'!C:C, MATCH(Data!A164-IF(A164&lt;DATE(2003, 1,8), 4, 6), 'Secondary Auction Data'!A:A, 0))), "n/a", INDEX('Secondary Auction Data'!C:C, MATCH(Data!A164-IF(A164&lt;DATE(2003, 1,8), 4, 6), 'Secondary Auction Data'!A:A, 0))), "n/a")</f>
        <v>359.5</v>
      </c>
      <c r="D164" s="18" t="str">
        <f>IFERROR(IF(ISBLANK(INDEX('Secondary Auction Data'!B:B, MATCH(Data!A164-IF(A164&lt;DATE(2003, 1,8), 4, 6), 'Secondary Auction Data'!A:A, 0))), "n/a", INDEX('Secondary Auction Data'!B:B, MATCH(Data!A164-IF(A164&lt;DATE(2003, 1,8), 4, 6), 'Secondary Auction Data'!A:A, 0))), "n/a")</f>
        <v>n/a</v>
      </c>
      <c r="E164" s="2">
        <v>317</v>
      </c>
      <c r="F164" s="17">
        <v>37.49</v>
      </c>
      <c r="G164" s="17">
        <v>23.073</v>
      </c>
      <c r="I164" s="9">
        <v>38581</v>
      </c>
      <c r="J164" s="26">
        <f t="shared" si="23"/>
        <v>172.28187919463087</v>
      </c>
      <c r="K164" s="10">
        <f t="shared" si="24"/>
        <v>141.3293609883992</v>
      </c>
      <c r="L164" s="10">
        <f t="shared" si="25"/>
        <v>125.72691478359393</v>
      </c>
      <c r="M164" s="26">
        <f t="shared" si="20"/>
        <v>176.11111111111111</v>
      </c>
      <c r="N164" s="26">
        <f t="shared" ref="N164:N195" si="26">(1+(F164-U164)/U164)*100</f>
        <v>167.6654740608229</v>
      </c>
      <c r="O164" s="26">
        <f t="shared" ref="O164:O195" si="27">(1+(G164-V164)/V164)*100</f>
        <v>163.63829787234044</v>
      </c>
      <c r="Q164" s="4">
        <v>1.49</v>
      </c>
      <c r="R164" s="4">
        <v>1815.8525733157076</v>
      </c>
      <c r="S164" s="4">
        <v>2338.2847000963566</v>
      </c>
      <c r="T164" s="4">
        <v>180</v>
      </c>
      <c r="U164" s="4">
        <v>22.36</v>
      </c>
      <c r="V164" s="4">
        <v>14.1</v>
      </c>
      <c r="W164" s="4"/>
      <c r="X164" s="6">
        <v>38581</v>
      </c>
      <c r="Y164" s="52">
        <v>2206.8328383584926</v>
      </c>
      <c r="Z164" s="52">
        <v>2939.853212287961</v>
      </c>
    </row>
    <row r="165" spans="1:26" x14ac:dyDescent="0.25">
      <c r="A165" s="6">
        <v>38588</v>
      </c>
      <c r="B165" s="17">
        <v>2.5880000000000001</v>
      </c>
      <c r="C165" s="18">
        <f>IFERROR(IF(ISBLANK(INDEX('Secondary Auction Data'!C:C, MATCH(Data!A165-IF(A165&lt;DATE(2003, 1,8), 4, 6), 'Secondary Auction Data'!A:A, 0))), "n/a", INDEX('Secondary Auction Data'!C:C, MATCH(Data!A165-IF(A165&lt;DATE(2003, 1,8), 4, 6), 'Secondary Auction Data'!A:A, 0))), "n/a")</f>
        <v>400</v>
      </c>
      <c r="D165" s="18" t="str">
        <f>IFERROR(IF(ISBLANK(INDEX('Secondary Auction Data'!B:B, MATCH(Data!A165-IF(A165&lt;DATE(2003, 1,8), 4, 6), 'Secondary Auction Data'!A:A, 0))), "n/a", INDEX('Secondary Auction Data'!B:B, MATCH(Data!A165-IF(A165&lt;DATE(2003, 1,8), 4, 6), 'Secondary Auction Data'!A:A, 0))), "n/a")</f>
        <v>n/a</v>
      </c>
      <c r="E165" s="2">
        <v>328</v>
      </c>
      <c r="F165" s="17">
        <v>38.917000000000002</v>
      </c>
      <c r="G165" s="17">
        <v>25.106999999999999</v>
      </c>
      <c r="I165" s="9">
        <v>38588</v>
      </c>
      <c r="J165" s="26">
        <f t="shared" si="23"/>
        <v>173.69127516778525</v>
      </c>
      <c r="K165" s="10">
        <f t="shared" si="24"/>
        <v>143.55971826492896</v>
      </c>
      <c r="L165" s="10">
        <f t="shared" si="25"/>
        <v>125.72691478359393</v>
      </c>
      <c r="M165" s="26">
        <f t="shared" si="20"/>
        <v>182.22222222222223</v>
      </c>
      <c r="N165" s="26">
        <f t="shared" si="26"/>
        <v>174.04740608228983</v>
      </c>
      <c r="O165" s="26">
        <f t="shared" si="27"/>
        <v>178.06382978723403</v>
      </c>
      <c r="Q165" s="4">
        <v>1.49</v>
      </c>
      <c r="R165" s="4">
        <v>1815.8525733157076</v>
      </c>
      <c r="S165" s="4">
        <v>2338.2847000963566</v>
      </c>
      <c r="T165" s="4">
        <v>180</v>
      </c>
      <c r="U165" s="4">
        <v>22.36</v>
      </c>
      <c r="V165" s="4">
        <v>14.1</v>
      </c>
      <c r="W165" s="4"/>
      <c r="X165" s="6">
        <v>38588</v>
      </c>
      <c r="Y165" s="52">
        <v>2206.8328383584926</v>
      </c>
      <c r="Z165" s="52">
        <v>2939.853212287961</v>
      </c>
    </row>
    <row r="166" spans="1:26" x14ac:dyDescent="0.25">
      <c r="A166" s="6">
        <v>38595</v>
      </c>
      <c r="B166" s="17">
        <v>2.59</v>
      </c>
      <c r="C166" s="18">
        <f>IFERROR(IF(ISBLANK(INDEX('Secondary Auction Data'!C:C, MATCH(Data!A166-IF(A166&lt;DATE(2003, 1,8), 4, 6), 'Secondary Auction Data'!A:A, 0))), "n/a", INDEX('Secondary Auction Data'!C:C, MATCH(Data!A166-IF(A166&lt;DATE(2003, 1,8), 4, 6), 'Secondary Auction Data'!A:A, 0))), "n/a")</f>
        <v>526</v>
      </c>
      <c r="D166" s="18" t="str">
        <f>IFERROR(IF(ISBLANK(INDEX('Secondary Auction Data'!B:B, MATCH(Data!A166-IF(A166&lt;DATE(2003, 1,8), 4, 6), 'Secondary Auction Data'!A:A, 0))), "n/a", INDEX('Secondary Auction Data'!B:B, MATCH(Data!A166-IF(A166&lt;DATE(2003, 1,8), 4, 6), 'Secondary Auction Data'!A:A, 0))), "n/a")</f>
        <v>n/a</v>
      </c>
      <c r="E166" s="2">
        <v>500</v>
      </c>
      <c r="F166" s="17">
        <v>37.377000000000002</v>
      </c>
      <c r="G166" s="17">
        <v>22.847000000000001</v>
      </c>
      <c r="I166" s="9">
        <v>38595</v>
      </c>
      <c r="J166" s="26">
        <f t="shared" si="23"/>
        <v>173.82550335570471</v>
      </c>
      <c r="K166" s="10">
        <f t="shared" si="24"/>
        <v>150.53848903261488</v>
      </c>
      <c r="L166" s="10">
        <f t="shared" si="25"/>
        <v>126.08447763986544</v>
      </c>
      <c r="M166" s="26">
        <f t="shared" si="20"/>
        <v>277.77777777777777</v>
      </c>
      <c r="N166" s="26">
        <f t="shared" si="26"/>
        <v>167.16010733452595</v>
      </c>
      <c r="O166" s="26">
        <f t="shared" si="27"/>
        <v>162.03546099290782</v>
      </c>
      <c r="Q166" s="4">
        <v>1.49</v>
      </c>
      <c r="R166" s="4">
        <v>1815.8525733157076</v>
      </c>
      <c r="S166" s="4">
        <v>2338.2847000963566</v>
      </c>
      <c r="T166" s="4">
        <v>180</v>
      </c>
      <c r="U166" s="4">
        <v>22.36</v>
      </c>
      <c r="V166" s="4">
        <v>14.1</v>
      </c>
      <c r="W166" s="4"/>
      <c r="X166" s="6">
        <v>38595</v>
      </c>
      <c r="Y166" s="52">
        <v>2207.5570269293212</v>
      </c>
      <c r="Z166" s="52">
        <v>2948.2140498493854</v>
      </c>
    </row>
    <row r="167" spans="1:26" x14ac:dyDescent="0.25">
      <c r="A167" s="6">
        <v>38602</v>
      </c>
      <c r="B167" s="17">
        <v>2.8980000000000001</v>
      </c>
      <c r="C167" s="18">
        <f>IFERROR(IF(ISBLANK(INDEX('Secondary Auction Data'!C:C, MATCH(Data!A167-IF(A167&lt;DATE(2003, 1,8), 4, 6), 'Secondary Auction Data'!A:A, 0))), "n/a", INDEX('Secondary Auction Data'!C:C, MATCH(Data!A167-IF(A167&lt;DATE(2003, 1,8), 4, 6), 'Secondary Auction Data'!A:A, 0))), "n/a")</f>
        <v>600</v>
      </c>
      <c r="D167" s="18" t="str">
        <f>IFERROR(IF(ISBLANK(INDEX('Secondary Auction Data'!B:B, MATCH(Data!A167-IF(A167&lt;DATE(2003, 1,8), 4, 6), 'Secondary Auction Data'!A:A, 0))), "n/a", INDEX('Secondary Auction Data'!B:B, MATCH(Data!A167-IF(A167&lt;DATE(2003, 1,8), 4, 6), 'Secondary Auction Data'!A:A, 0))), "n/a")</f>
        <v>n/a</v>
      </c>
      <c r="E167" s="2">
        <v>560</v>
      </c>
      <c r="F167" s="17">
        <v>36.113999999999997</v>
      </c>
      <c r="G167" s="17">
        <v>21.693000000000001</v>
      </c>
      <c r="I167" s="9">
        <v>38602</v>
      </c>
      <c r="J167" s="26">
        <f t="shared" si="23"/>
        <v>194.49664429530202</v>
      </c>
      <c r="K167" s="10">
        <f t="shared" si="24"/>
        <v>155.99555299862143</v>
      </c>
      <c r="L167" s="10">
        <f t="shared" si="25"/>
        <v>130.12324589074359</v>
      </c>
      <c r="M167" s="26">
        <f t="shared" si="20"/>
        <v>311.11111111111114</v>
      </c>
      <c r="N167" s="26">
        <f t="shared" si="26"/>
        <v>161.51162790697674</v>
      </c>
      <c r="O167" s="26">
        <f t="shared" si="27"/>
        <v>153.85106382978725</v>
      </c>
      <c r="Q167" s="4">
        <v>1.49</v>
      </c>
      <c r="R167" s="4">
        <v>1815.8525733157076</v>
      </c>
      <c r="S167" s="4">
        <v>2338.2847000963566</v>
      </c>
      <c r="T167" s="4">
        <v>180</v>
      </c>
      <c r="U167" s="4">
        <v>22.36</v>
      </c>
      <c r="V167" s="4">
        <v>14.1</v>
      </c>
      <c r="W167" s="4"/>
      <c r="X167" s="6">
        <v>38602</v>
      </c>
      <c r="Y167" s="52">
        <v>2232.649263383536</v>
      </c>
      <c r="Z167" s="52">
        <v>3042.6519499320179</v>
      </c>
    </row>
    <row r="168" spans="1:26" x14ac:dyDescent="0.25">
      <c r="A168" s="6">
        <v>38609</v>
      </c>
      <c r="B168" s="17">
        <v>2.847</v>
      </c>
      <c r="C168" s="18">
        <f>IFERROR(IF(ISBLANK(INDEX('Secondary Auction Data'!C:C, MATCH(Data!A168-IF(A168&lt;DATE(2003, 1,8), 4, 6), 'Secondary Auction Data'!A:A, 0))), "n/a", INDEX('Secondary Auction Data'!C:C, MATCH(Data!A168-IF(A168&lt;DATE(2003, 1,8), 4, 6), 'Secondary Auction Data'!A:A, 0))), "n/a")</f>
        <v>723.5</v>
      </c>
      <c r="D168" s="18" t="str">
        <f>IFERROR(IF(ISBLANK(INDEX('Secondary Auction Data'!B:B, MATCH(Data!A168-IF(A168&lt;DATE(2003, 1,8), 4, 6), 'Secondary Auction Data'!A:A, 0))), "n/a", INDEX('Secondary Auction Data'!B:B, MATCH(Data!A168-IF(A168&lt;DATE(2003, 1,8), 4, 6), 'Secondary Auction Data'!A:A, 0))), "n/a")</f>
        <v>n/a</v>
      </c>
      <c r="E168" s="2">
        <v>670</v>
      </c>
      <c r="F168" s="17">
        <v>39.253</v>
      </c>
      <c r="G168" s="17">
        <v>24.356999999999999</v>
      </c>
      <c r="I168" s="9">
        <v>38609</v>
      </c>
      <c r="J168" s="26">
        <f t="shared" si="23"/>
        <v>191.07382550335569</v>
      </c>
      <c r="K168" s="10">
        <f t="shared" si="24"/>
        <v>162.79676592828631</v>
      </c>
      <c r="L168" s="10">
        <f t="shared" si="25"/>
        <v>130.12324589074359</v>
      </c>
      <c r="M168" s="26">
        <f t="shared" si="20"/>
        <v>372.22222222222223</v>
      </c>
      <c r="N168" s="26">
        <f t="shared" si="26"/>
        <v>175.55008944543829</v>
      </c>
      <c r="O168" s="26">
        <f t="shared" si="27"/>
        <v>172.74468085106383</v>
      </c>
      <c r="Q168" s="4">
        <v>1.49</v>
      </c>
      <c r="R168" s="4">
        <v>1815.8525733157076</v>
      </c>
      <c r="S168" s="4">
        <v>2338.2847000963566</v>
      </c>
      <c r="T168" s="4">
        <v>180</v>
      </c>
      <c r="U168" s="4">
        <v>22.36</v>
      </c>
      <c r="V168" s="4">
        <v>14.1</v>
      </c>
      <c r="W168" s="4"/>
      <c r="X168" s="6">
        <v>38609</v>
      </c>
      <c r="Y168" s="52">
        <v>2232.649263383536</v>
      </c>
      <c r="Z168" s="52">
        <v>3042.6519499320179</v>
      </c>
    </row>
    <row r="169" spans="1:26" x14ac:dyDescent="0.25">
      <c r="A169" s="6">
        <v>38616</v>
      </c>
      <c r="B169" s="17">
        <v>2.7320000000000002</v>
      </c>
      <c r="C169" s="18">
        <f>IFERROR(IF(ISBLANK(INDEX('Secondary Auction Data'!C:C, MATCH(Data!A169-IF(A169&lt;DATE(2003, 1,8), 4, 6), 'Secondary Auction Data'!A:A, 0))), "n/a", INDEX('Secondary Auction Data'!C:C, MATCH(Data!A169-IF(A169&lt;DATE(2003, 1,8), 4, 6), 'Secondary Auction Data'!A:A, 0))), "n/a")</f>
        <v>913</v>
      </c>
      <c r="D169" s="18" t="str">
        <f>IFERROR(IF(ISBLANK(INDEX('Secondary Auction Data'!B:B, MATCH(Data!A169-IF(A169&lt;DATE(2003, 1,8), 4, 6), 'Secondary Auction Data'!A:A, 0))), "n/a", INDEX('Secondary Auction Data'!B:B, MATCH(Data!A169-IF(A169&lt;DATE(2003, 1,8), 4, 6), 'Secondary Auction Data'!A:A, 0))), "n/a")</f>
        <v>n/a</v>
      </c>
      <c r="E169" s="2">
        <v>587</v>
      </c>
      <c r="F169" s="17">
        <v>42.287999999999997</v>
      </c>
      <c r="G169" s="17">
        <v>26.553000000000001</v>
      </c>
      <c r="I169" s="9">
        <v>38616</v>
      </c>
      <c r="J169" s="26">
        <f t="shared" si="23"/>
        <v>183.3557046979866</v>
      </c>
      <c r="K169" s="10">
        <f t="shared" si="24"/>
        <v>173.23263516044415</v>
      </c>
      <c r="L169" s="10">
        <f t="shared" si="25"/>
        <v>130.12324589074359</v>
      </c>
      <c r="M169" s="26">
        <f t="shared" si="20"/>
        <v>326.11111111111109</v>
      </c>
      <c r="N169" s="26">
        <f t="shared" si="26"/>
        <v>189.12343470483003</v>
      </c>
      <c r="O169" s="26">
        <f t="shared" si="27"/>
        <v>188.31914893617022</v>
      </c>
      <c r="Q169" s="4">
        <v>1.49</v>
      </c>
      <c r="R169" s="4">
        <v>1815.8525733157076</v>
      </c>
      <c r="S169" s="4">
        <v>2338.2847000963566</v>
      </c>
      <c r="T169" s="4">
        <v>180</v>
      </c>
      <c r="U169" s="4">
        <v>22.36</v>
      </c>
      <c r="V169" s="4">
        <v>14.1</v>
      </c>
      <c r="W169" s="4"/>
      <c r="X169" s="6">
        <v>38616</v>
      </c>
      <c r="Y169" s="52">
        <v>2232.649263383536</v>
      </c>
      <c r="Z169" s="52">
        <v>3042.6519499320179</v>
      </c>
    </row>
    <row r="170" spans="1:26" x14ac:dyDescent="0.25">
      <c r="A170" s="6">
        <v>38623</v>
      </c>
      <c r="B170" s="17">
        <v>2.798</v>
      </c>
      <c r="C170" s="18">
        <f>IFERROR(IF(ISBLANK(INDEX('Secondary Auction Data'!C:C, MATCH(Data!A170-IF(A170&lt;DATE(2003, 1,8), 4, 6), 'Secondary Auction Data'!A:A, 0))), "n/a", INDEX('Secondary Auction Data'!C:C, MATCH(Data!A170-IF(A170&lt;DATE(2003, 1,8), 4, 6), 'Secondary Auction Data'!A:A, 0))), "n/a")</f>
        <v>792</v>
      </c>
      <c r="D170" s="18" t="str">
        <f>IFERROR(IF(ISBLANK(INDEX('Secondary Auction Data'!B:B, MATCH(Data!A170-IF(A170&lt;DATE(2003, 1,8), 4, 6), 'Secondary Auction Data'!A:A, 0))), "n/a", INDEX('Secondary Auction Data'!B:B, MATCH(Data!A170-IF(A170&lt;DATE(2003, 1,8), 4, 6), 'Secondary Auction Data'!A:A, 0))), "n/a")</f>
        <v>n/a</v>
      </c>
      <c r="E170" s="2">
        <v>633</v>
      </c>
      <c r="F170" s="17">
        <v>43.954000000000001</v>
      </c>
      <c r="G170" s="17">
        <v>25.593</v>
      </c>
      <c r="I170" s="9">
        <v>38623</v>
      </c>
      <c r="J170" s="26">
        <f t="shared" si="23"/>
        <v>187.78523489932888</v>
      </c>
      <c r="K170" s="10">
        <f t="shared" si="24"/>
        <v>166.90797282711293</v>
      </c>
      <c r="L170" s="10">
        <f t="shared" si="25"/>
        <v>130.39437388991624</v>
      </c>
      <c r="M170" s="26">
        <f t="shared" si="20"/>
        <v>351.66666666666669</v>
      </c>
      <c r="N170" s="26">
        <f t="shared" si="26"/>
        <v>196.5742397137746</v>
      </c>
      <c r="O170" s="26">
        <f t="shared" si="27"/>
        <v>181.51063829787236</v>
      </c>
      <c r="Q170" s="4">
        <v>1.49</v>
      </c>
      <c r="R170" s="4">
        <v>1815.8525733157076</v>
      </c>
      <c r="S170" s="4">
        <v>2338.2847000963566</v>
      </c>
      <c r="T170" s="4">
        <v>180</v>
      </c>
      <c r="U170" s="4">
        <v>22.36</v>
      </c>
      <c r="V170" s="4">
        <v>14.1</v>
      </c>
      <c r="W170" s="4"/>
      <c r="X170" s="6">
        <v>38623</v>
      </c>
      <c r="Y170" s="52">
        <v>2238.8027196502117</v>
      </c>
      <c r="Z170" s="52">
        <v>3048.9916944543497</v>
      </c>
    </row>
    <row r="171" spans="1:26" x14ac:dyDescent="0.25">
      <c r="A171" s="6">
        <v>38630</v>
      </c>
      <c r="B171" s="17">
        <v>3.1440000000000001</v>
      </c>
      <c r="C171" s="18">
        <f>IFERROR(IF(ISBLANK(INDEX('Secondary Auction Data'!C:C, MATCH(Data!A171-IF(A171&lt;DATE(2003, 1,8), 4, 6), 'Secondary Auction Data'!A:A, 0))), "n/a", INDEX('Secondary Auction Data'!C:C, MATCH(Data!A171-IF(A171&lt;DATE(2003, 1,8), 4, 6), 'Secondary Auction Data'!A:A, 0))), "n/a")</f>
        <v>806</v>
      </c>
      <c r="D171" s="18" t="str">
        <f>IFERROR(IF(ISBLANK(INDEX('Secondary Auction Data'!B:B, MATCH(Data!A171-IF(A171&lt;DATE(2003, 1,8), 4, 6), 'Secondary Auction Data'!A:A, 0))), "n/a", INDEX('Secondary Auction Data'!B:B, MATCH(Data!A171-IF(A171&lt;DATE(2003, 1,8), 4, 6), 'Secondary Auction Data'!A:A, 0))), "n/a")</f>
        <v>n/a</v>
      </c>
      <c r="E171" s="2">
        <v>708</v>
      </c>
      <c r="F171" s="17">
        <v>44.567</v>
      </c>
      <c r="G171" s="17">
        <v>25.06</v>
      </c>
      <c r="I171" s="9">
        <v>38630</v>
      </c>
      <c r="J171" s="26">
        <f t="shared" si="23"/>
        <v>211.00671140939599</v>
      </c>
      <c r="K171" s="10">
        <f t="shared" si="24"/>
        <v>172.03105738559162</v>
      </c>
      <c r="L171" s="10">
        <f t="shared" si="25"/>
        <v>134.42801810346799</v>
      </c>
      <c r="M171" s="26">
        <f t="shared" si="20"/>
        <v>393.33333333333331</v>
      </c>
      <c r="N171" s="26">
        <f t="shared" si="26"/>
        <v>199.31574239713777</v>
      </c>
      <c r="O171" s="26">
        <f t="shared" si="27"/>
        <v>177.73049645390068</v>
      </c>
      <c r="Q171" s="4">
        <v>1.49</v>
      </c>
      <c r="R171" s="4">
        <v>1815.8525733157076</v>
      </c>
      <c r="S171" s="4">
        <v>2338.2847000963566</v>
      </c>
      <c r="T171" s="4">
        <v>180</v>
      </c>
      <c r="U171" s="4">
        <v>22.36</v>
      </c>
      <c r="V171" s="4">
        <v>14.1</v>
      </c>
      <c r="W171" s="4"/>
      <c r="X171" s="6">
        <v>38630</v>
      </c>
      <c r="Y171" s="52">
        <v>2317.830382438487</v>
      </c>
      <c r="Z171" s="52">
        <v>3143.3097799561524</v>
      </c>
    </row>
    <row r="172" spans="1:26" x14ac:dyDescent="0.25">
      <c r="A172" s="6">
        <v>38637</v>
      </c>
      <c r="B172" s="17">
        <v>3.15</v>
      </c>
      <c r="C172" s="18">
        <f>IFERROR(IF(ISBLANK(INDEX('Secondary Auction Data'!C:C, MATCH(Data!A172-IF(A172&lt;DATE(2003, 1,8), 4, 6), 'Secondary Auction Data'!A:A, 0))), "n/a", INDEX('Secondary Auction Data'!C:C, MATCH(Data!A172-IF(A172&lt;DATE(2003, 1,8), 4, 6), 'Secondary Auction Data'!A:A, 0))), "n/a")</f>
        <v>608.5</v>
      </c>
      <c r="D172" s="18" t="str">
        <f>IFERROR(IF(ISBLANK(INDEX('Secondary Auction Data'!B:B, MATCH(Data!A172-IF(A172&lt;DATE(2003, 1,8), 4, 6), 'Secondary Auction Data'!A:A, 0))), "n/a", INDEX('Secondary Auction Data'!B:B, MATCH(Data!A172-IF(A172&lt;DATE(2003, 1,8), 4, 6), 'Secondary Auction Data'!A:A, 0))), "n/a")</f>
        <v>n/a</v>
      </c>
      <c r="E172" s="2">
        <v>840</v>
      </c>
      <c r="F172" s="17">
        <v>46.73</v>
      </c>
      <c r="G172" s="17">
        <v>26.062999999999999</v>
      </c>
      <c r="I172" s="9">
        <v>38637</v>
      </c>
      <c r="J172" s="26">
        <f t="shared" si="23"/>
        <v>211.40939597315435</v>
      </c>
      <c r="K172" s="10">
        <f t="shared" si="24"/>
        <v>161.15462375313163</v>
      </c>
      <c r="L172" s="10">
        <f t="shared" si="25"/>
        <v>134.42801810346799</v>
      </c>
      <c r="M172" s="26">
        <f t="shared" si="20"/>
        <v>466.66666666666663</v>
      </c>
      <c r="N172" s="26">
        <f t="shared" si="26"/>
        <v>208.98926654740606</v>
      </c>
      <c r="O172" s="26">
        <f t="shared" si="27"/>
        <v>184.84397163120568</v>
      </c>
      <c r="Q172" s="4">
        <v>1.49</v>
      </c>
      <c r="R172" s="4">
        <v>1815.8525733157076</v>
      </c>
      <c r="S172" s="4">
        <v>2338.2847000963566</v>
      </c>
      <c r="T172" s="4">
        <v>180</v>
      </c>
      <c r="U172" s="4">
        <v>22.36</v>
      </c>
      <c r="V172" s="4">
        <v>14.1</v>
      </c>
      <c r="W172" s="4"/>
      <c r="X172" s="6">
        <v>38637</v>
      </c>
      <c r="Y172" s="52">
        <v>2317.830382438487</v>
      </c>
      <c r="Z172" s="52">
        <v>3143.3097799561524</v>
      </c>
    </row>
    <row r="173" spans="1:26" x14ac:dyDescent="0.25">
      <c r="A173" s="6">
        <v>38644</v>
      </c>
      <c r="B173" s="17">
        <v>3.1480000000000001</v>
      </c>
      <c r="C173" s="18">
        <f>IFERROR(IF(ISBLANK(INDEX('Secondary Auction Data'!C:C, MATCH(Data!A173-IF(A173&lt;DATE(2003, 1,8), 4, 6), 'Secondary Auction Data'!A:A, 0))), "n/a", INDEX('Secondary Auction Data'!C:C, MATCH(Data!A173-IF(A173&lt;DATE(2003, 1,8), 4, 6), 'Secondary Auction Data'!A:A, 0))), "n/a")</f>
        <v>961.5</v>
      </c>
      <c r="D173" s="18" t="str">
        <f>IFERROR(IF(ISBLANK(INDEX('Secondary Auction Data'!B:B, MATCH(Data!A173-IF(A173&lt;DATE(2003, 1,8), 4, 6), 'Secondary Auction Data'!A:A, 0))), "n/a", INDEX('Secondary Auction Data'!B:B, MATCH(Data!A173-IF(A173&lt;DATE(2003, 1,8), 4, 6), 'Secondary Auction Data'!A:A, 0))), "n/a")</f>
        <v>n/a</v>
      </c>
      <c r="E173" s="2">
        <v>654</v>
      </c>
      <c r="F173" s="17">
        <v>46.93</v>
      </c>
      <c r="G173" s="17">
        <v>25.393000000000001</v>
      </c>
      <c r="I173" s="9">
        <v>38644</v>
      </c>
      <c r="J173" s="26">
        <f t="shared" si="23"/>
        <v>211.27516778523491</v>
      </c>
      <c r="K173" s="10">
        <f t="shared" si="24"/>
        <v>180.59452791646521</v>
      </c>
      <c r="L173" s="10">
        <f t="shared" si="25"/>
        <v>134.42801810346799</v>
      </c>
      <c r="M173" s="26">
        <f t="shared" si="20"/>
        <v>363.33333333333331</v>
      </c>
      <c r="N173" s="26">
        <f t="shared" si="26"/>
        <v>209.88372093023253</v>
      </c>
      <c r="O173" s="26">
        <f t="shared" si="27"/>
        <v>180.0921985815603</v>
      </c>
      <c r="Q173" s="4">
        <v>1.49</v>
      </c>
      <c r="R173" s="4">
        <v>1815.8525733157076</v>
      </c>
      <c r="S173" s="4">
        <v>2338.2847000963566</v>
      </c>
      <c r="T173" s="4">
        <v>180</v>
      </c>
      <c r="U173" s="4">
        <v>22.36</v>
      </c>
      <c r="V173" s="4">
        <v>14.1</v>
      </c>
      <c r="W173" s="4"/>
      <c r="X173" s="6">
        <v>38644</v>
      </c>
      <c r="Y173" s="52">
        <v>2317.830382438487</v>
      </c>
      <c r="Z173" s="52">
        <v>3143.3097799561524</v>
      </c>
    </row>
    <row r="174" spans="1:26" x14ac:dyDescent="0.25">
      <c r="A174" s="6">
        <v>38651</v>
      </c>
      <c r="B174" s="17">
        <v>3.157</v>
      </c>
      <c r="C174" s="18">
        <f>IFERROR(IF(ISBLANK(INDEX('Secondary Auction Data'!C:C, MATCH(Data!A174-IF(A174&lt;DATE(2003, 1,8), 4, 6), 'Secondary Auction Data'!A:A, 0))), "n/a", INDEX('Secondary Auction Data'!C:C, MATCH(Data!A174-IF(A174&lt;DATE(2003, 1,8), 4, 6), 'Secondary Auction Data'!A:A, 0))), "n/a")</f>
        <v>581.5</v>
      </c>
      <c r="D174" s="18" t="str">
        <f>IFERROR(IF(ISBLANK(INDEX('Secondary Auction Data'!B:B, MATCH(Data!A174-IF(A174&lt;DATE(2003, 1,8), 4, 6), 'Secondary Auction Data'!A:A, 0))), "n/a", INDEX('Secondary Auction Data'!B:B, MATCH(Data!A174-IF(A174&lt;DATE(2003, 1,8), 4, 6), 'Secondary Auction Data'!A:A, 0))), "n/a")</f>
        <v>n/a</v>
      </c>
      <c r="E174" s="2">
        <v>586</v>
      </c>
      <c r="F174" s="17">
        <v>46.643000000000001</v>
      </c>
      <c r="G174" s="17">
        <v>24.356999999999999</v>
      </c>
      <c r="I174" s="9">
        <v>38651</v>
      </c>
      <c r="J174" s="26">
        <f t="shared" si="23"/>
        <v>211.87919463087246</v>
      </c>
      <c r="K174" s="10">
        <f t="shared" si="24"/>
        <v>160.62664296456782</v>
      </c>
      <c r="L174" s="10">
        <f t="shared" si="25"/>
        <v>134.84901390842504</v>
      </c>
      <c r="M174" s="26">
        <f t="shared" si="20"/>
        <v>325.55555555555554</v>
      </c>
      <c r="N174" s="26">
        <f t="shared" si="26"/>
        <v>208.60017889087655</v>
      </c>
      <c r="O174" s="26">
        <f t="shared" si="27"/>
        <v>172.74468085106383</v>
      </c>
      <c r="Q174" s="4">
        <v>1.49</v>
      </c>
      <c r="R174" s="4">
        <v>1815.8525733157076</v>
      </c>
      <c r="S174" s="4">
        <v>2338.2847000963566</v>
      </c>
      <c r="T174" s="4">
        <v>180</v>
      </c>
      <c r="U174" s="4">
        <v>22.36</v>
      </c>
      <c r="V174" s="4">
        <v>14.1</v>
      </c>
      <c r="W174" s="4"/>
      <c r="X174" s="6">
        <v>38651</v>
      </c>
      <c r="Y174" s="52">
        <v>2335.243029702739</v>
      </c>
      <c r="Z174" s="52">
        <v>3153.1538604515104</v>
      </c>
    </row>
    <row r="175" spans="1:26" x14ac:dyDescent="0.25">
      <c r="A175" s="6">
        <v>38658</v>
      </c>
      <c r="B175" s="17">
        <v>2.8759999999999999</v>
      </c>
      <c r="C175" s="18">
        <f>IFERROR(IF(ISBLANK(INDEX('Secondary Auction Data'!C:C, MATCH(Data!A175-IF(A175&lt;DATE(2003, 1,8), 4, 6), 'Secondary Auction Data'!A:A, 0))), "n/a", INDEX('Secondary Auction Data'!C:C, MATCH(Data!A175-IF(A175&lt;DATE(2003, 1,8), 4, 6), 'Secondary Auction Data'!A:A, 0))), "n/a")</f>
        <v>442</v>
      </c>
      <c r="D175" s="18" t="str">
        <f>IFERROR(IF(ISBLANK(INDEX('Secondary Auction Data'!B:B, MATCH(Data!A175-IF(A175&lt;DATE(2003, 1,8), 4, 6), 'Secondary Auction Data'!A:A, 0))), "n/a", INDEX('Secondary Auction Data'!B:B, MATCH(Data!A175-IF(A175&lt;DATE(2003, 1,8), 4, 6), 'Secondary Auction Data'!A:A, 0))), "n/a")</f>
        <v>n/a</v>
      </c>
      <c r="E175" s="2">
        <v>450</v>
      </c>
      <c r="F175" s="17">
        <v>46.326999999999998</v>
      </c>
      <c r="G175" s="17">
        <v>24.65</v>
      </c>
      <c r="I175" s="9">
        <v>38658</v>
      </c>
      <c r="J175" s="26">
        <f t="shared" si="23"/>
        <v>193.02013422818791</v>
      </c>
      <c r="K175" s="10">
        <f t="shared" si="24"/>
        <v>162.60234186870593</v>
      </c>
      <c r="L175" s="10">
        <f t="shared" si="25"/>
        <v>139.90236409038482</v>
      </c>
      <c r="M175" s="26">
        <f t="shared" si="20"/>
        <v>250</v>
      </c>
      <c r="N175" s="26">
        <f t="shared" si="26"/>
        <v>207.18694096601072</v>
      </c>
      <c r="O175" s="26">
        <f t="shared" si="27"/>
        <v>174.82269503546098</v>
      </c>
      <c r="Q175" s="4">
        <v>1.49</v>
      </c>
      <c r="R175" s="4">
        <v>1815.8525733157076</v>
      </c>
      <c r="S175" s="4">
        <v>2338.2847000963566</v>
      </c>
      <c r="T175" s="4">
        <v>180</v>
      </c>
      <c r="U175" s="4">
        <v>22.36</v>
      </c>
      <c r="V175" s="4">
        <v>14.1</v>
      </c>
      <c r="W175" s="4"/>
      <c r="X175" s="6">
        <v>38658</v>
      </c>
      <c r="Y175" s="52">
        <v>2510.6188090945006</v>
      </c>
      <c r="Z175" s="52">
        <v>3271.3155745985678</v>
      </c>
    </row>
    <row r="176" spans="1:26" x14ac:dyDescent="0.25">
      <c r="A176" s="6">
        <v>38665</v>
      </c>
      <c r="B176" s="17">
        <v>2.698</v>
      </c>
      <c r="C176" s="18">
        <f>IFERROR(IF(ISBLANK(INDEX('Secondary Auction Data'!C:C, MATCH(Data!A176-IF(A176&lt;DATE(2003, 1,8), 4, 6), 'Secondary Auction Data'!A:A, 0))), "n/a", INDEX('Secondary Auction Data'!C:C, MATCH(Data!A176-IF(A176&lt;DATE(2003, 1,8), 4, 6), 'Secondary Auction Data'!A:A, 0))), "n/a")</f>
        <v>341.5</v>
      </c>
      <c r="D176" s="18" t="str">
        <f>IFERROR(IF(ISBLANK(INDEX('Secondary Auction Data'!B:B, MATCH(Data!A176-IF(A176&lt;DATE(2003, 1,8), 4, 6), 'Secondary Auction Data'!A:A, 0))), "n/a", INDEX('Secondary Auction Data'!B:B, MATCH(Data!A176-IF(A176&lt;DATE(2003, 1,8), 4, 6), 'Secondary Auction Data'!A:A, 0))), "n/a")</f>
        <v>n/a</v>
      </c>
      <c r="E176" s="2">
        <v>359</v>
      </c>
      <c r="F176" s="17">
        <v>45.46</v>
      </c>
      <c r="G176" s="17">
        <v>24.097000000000001</v>
      </c>
      <c r="I176" s="9">
        <v>38665</v>
      </c>
      <c r="J176" s="26">
        <f t="shared" si="23"/>
        <v>181.07382550335572</v>
      </c>
      <c r="K176" s="10">
        <f t="shared" si="24"/>
        <v>157.06775158990982</v>
      </c>
      <c r="L176" s="10">
        <f t="shared" si="25"/>
        <v>139.90236409038482</v>
      </c>
      <c r="M176" s="26">
        <f t="shared" si="20"/>
        <v>199.44444444444446</v>
      </c>
      <c r="N176" s="26">
        <f t="shared" si="26"/>
        <v>203.30948121645798</v>
      </c>
      <c r="O176" s="26">
        <f t="shared" si="27"/>
        <v>170.90070921985819</v>
      </c>
      <c r="Q176" s="4">
        <v>1.49</v>
      </c>
      <c r="R176" s="4">
        <v>1815.8525733157076</v>
      </c>
      <c r="S176" s="4">
        <v>2338.2847000963566</v>
      </c>
      <c r="T176" s="4">
        <v>180</v>
      </c>
      <c r="U176" s="4">
        <v>22.36</v>
      </c>
      <c r="V176" s="4">
        <v>14.1</v>
      </c>
      <c r="W176" s="4"/>
      <c r="X176" s="6">
        <v>38665</v>
      </c>
      <c r="Y176" s="52">
        <v>2510.6188090945006</v>
      </c>
      <c r="Z176" s="52">
        <v>3271.3155745985678</v>
      </c>
    </row>
    <row r="177" spans="1:26" x14ac:dyDescent="0.25">
      <c r="A177" s="6">
        <v>38672</v>
      </c>
      <c r="B177" s="17">
        <v>2.6019999999999999</v>
      </c>
      <c r="C177" s="18">
        <f>IFERROR(IF(ISBLANK(INDEX('Secondary Auction Data'!C:C, MATCH(Data!A177-IF(A177&lt;DATE(2003, 1,8), 4, 6), 'Secondary Auction Data'!A:A, 0))), "n/a", INDEX('Secondary Auction Data'!C:C, MATCH(Data!A177-IF(A177&lt;DATE(2003, 1,8), 4, 6), 'Secondary Auction Data'!A:A, 0))), "n/a")</f>
        <v>328</v>
      </c>
      <c r="D177" s="18" t="str">
        <f>IFERROR(IF(ISBLANK(INDEX('Secondary Auction Data'!B:B, MATCH(Data!A177-IF(A177&lt;DATE(2003, 1,8), 4, 6), 'Secondary Auction Data'!A:A, 0))), "n/a", INDEX('Secondary Auction Data'!B:B, MATCH(Data!A177-IF(A177&lt;DATE(2003, 1,8), 4, 6), 'Secondary Auction Data'!A:A, 0))), "n/a")</f>
        <v>n/a</v>
      </c>
      <c r="E177" s="2">
        <v>375</v>
      </c>
      <c r="F177" s="17">
        <v>45.442999999999998</v>
      </c>
      <c r="G177" s="17">
        <v>23.792999999999999</v>
      </c>
      <c r="I177" s="9">
        <v>38672</v>
      </c>
      <c r="J177" s="26">
        <f t="shared" si="23"/>
        <v>174.63087248322148</v>
      </c>
      <c r="K177" s="10">
        <f t="shared" si="24"/>
        <v>156.32429916439989</v>
      </c>
      <c r="L177" s="10">
        <f t="shared" si="25"/>
        <v>139.90236409038482</v>
      </c>
      <c r="M177" s="26">
        <f t="shared" si="20"/>
        <v>208.33333333333331</v>
      </c>
      <c r="N177" s="26">
        <f t="shared" si="26"/>
        <v>203.23345259391772</v>
      </c>
      <c r="O177" s="26">
        <f t="shared" si="27"/>
        <v>168.74468085106383</v>
      </c>
      <c r="Q177" s="4">
        <v>1.49</v>
      </c>
      <c r="R177" s="4">
        <v>1815.8525733157076</v>
      </c>
      <c r="S177" s="4">
        <v>2338.2847000963566</v>
      </c>
      <c r="T177" s="4">
        <v>180</v>
      </c>
      <c r="U177" s="4">
        <v>22.36</v>
      </c>
      <c r="V177" s="4">
        <v>14.1</v>
      </c>
      <c r="W177" s="4"/>
      <c r="X177" s="6">
        <v>38672</v>
      </c>
      <c r="Y177" s="52">
        <v>2510.6188090945006</v>
      </c>
      <c r="Z177" s="52">
        <v>3271.3155745985678</v>
      </c>
    </row>
    <row r="178" spans="1:26" x14ac:dyDescent="0.25">
      <c r="A178" s="6">
        <v>38679</v>
      </c>
      <c r="B178" s="17">
        <v>2.5129999999999999</v>
      </c>
      <c r="C178" s="18">
        <f>IFERROR(IF(ISBLANK(INDEX('Secondary Auction Data'!C:C, MATCH(Data!A178-IF(A178&lt;DATE(2003, 1,8), 4, 6), 'Secondary Auction Data'!A:A, 0))), "n/a", INDEX('Secondary Auction Data'!C:C, MATCH(Data!A178-IF(A178&lt;DATE(2003, 1,8), 4, 6), 'Secondary Auction Data'!A:A, 0))), "n/a")</f>
        <v>229.5</v>
      </c>
      <c r="D178" s="18" t="str">
        <f>IFERROR(IF(ISBLANK(INDEX('Secondary Auction Data'!B:B, MATCH(Data!A178-IF(A178&lt;DATE(2003, 1,8), 4, 6), 'Secondary Auction Data'!A:A, 0))), "n/a", INDEX('Secondary Auction Data'!B:B, MATCH(Data!A178-IF(A178&lt;DATE(2003, 1,8), 4, 6), 'Secondary Auction Data'!A:A, 0))), "n/a")</f>
        <v>n/a</v>
      </c>
      <c r="E178" s="2">
        <v>367</v>
      </c>
      <c r="F178" s="17">
        <v>43.423000000000002</v>
      </c>
      <c r="G178" s="17">
        <v>22.422999999999998</v>
      </c>
      <c r="I178" s="9">
        <v>38679</v>
      </c>
      <c r="J178" s="26">
        <f t="shared" si="23"/>
        <v>168.65771812080536</v>
      </c>
      <c r="K178" s="10">
        <f t="shared" si="24"/>
        <v>150.89984998567934</v>
      </c>
      <c r="L178" s="10">
        <f t="shared" si="25"/>
        <v>139.90236409038482</v>
      </c>
      <c r="M178" s="26">
        <f t="shared" si="20"/>
        <v>203.88888888888889</v>
      </c>
      <c r="N178" s="26">
        <f t="shared" si="26"/>
        <v>194.1994633273703</v>
      </c>
      <c r="O178" s="26">
        <f t="shared" si="27"/>
        <v>159.02836879432621</v>
      </c>
      <c r="Q178" s="4">
        <v>1.49</v>
      </c>
      <c r="R178" s="4">
        <v>1815.8525733157076</v>
      </c>
      <c r="S178" s="4">
        <v>2338.2847000963566</v>
      </c>
      <c r="T178" s="4">
        <v>180</v>
      </c>
      <c r="U178" s="4">
        <v>22.36</v>
      </c>
      <c r="V178" s="4">
        <v>14.1</v>
      </c>
      <c r="W178" s="4"/>
      <c r="X178" s="6">
        <v>38679</v>
      </c>
      <c r="Y178" s="52">
        <v>2510.6188090945006</v>
      </c>
      <c r="Z178" s="52">
        <v>3271.3155745985678</v>
      </c>
    </row>
    <row r="179" spans="1:26" x14ac:dyDescent="0.25">
      <c r="A179" s="6">
        <v>38686</v>
      </c>
      <c r="B179" s="17">
        <v>2.4790000000000001</v>
      </c>
      <c r="C179" s="18">
        <f>IFERROR(IF(ISBLANK(INDEX('Secondary Auction Data'!C:C, MATCH(Data!A179-IF(A179&lt;DATE(2003, 1,8), 4, 6), 'Secondary Auction Data'!A:A, 0))), "n/a", INDEX('Secondary Auction Data'!C:C, MATCH(Data!A179-IF(A179&lt;DATE(2003, 1,8), 4, 6), 'Secondary Auction Data'!A:A, 0))), "n/a")</f>
        <v>175</v>
      </c>
      <c r="D179" s="18" t="str">
        <f>IFERROR(IF(ISBLANK(INDEX('Secondary Auction Data'!B:B, MATCH(Data!A179-IF(A179&lt;DATE(2003, 1,8), 4, 6), 'Secondary Auction Data'!A:A, 0))), "n/a", INDEX('Secondary Auction Data'!B:B, MATCH(Data!A179-IF(A179&lt;DATE(2003, 1,8), 4, 6), 'Secondary Auction Data'!A:A, 0))), "n/a")</f>
        <v>n/a</v>
      </c>
      <c r="E179" s="2">
        <v>365</v>
      </c>
      <c r="F179" s="17">
        <v>42.317</v>
      </c>
      <c r="G179" s="17">
        <v>23.56</v>
      </c>
      <c r="I179" s="9">
        <v>38686</v>
      </c>
      <c r="J179" s="26">
        <f t="shared" si="23"/>
        <v>166.37583892617451</v>
      </c>
      <c r="K179" s="10">
        <f t="shared" si="24"/>
        <v>147.6208347500073</v>
      </c>
      <c r="L179" s="10">
        <f t="shared" si="25"/>
        <v>139.99868575044317</v>
      </c>
      <c r="M179" s="26">
        <f t="shared" si="20"/>
        <v>202.77777777777777</v>
      </c>
      <c r="N179" s="26">
        <f t="shared" si="26"/>
        <v>189.25313059033991</v>
      </c>
      <c r="O179" s="26">
        <f t="shared" si="27"/>
        <v>167.09219858156027</v>
      </c>
      <c r="Q179" s="4">
        <v>1.49</v>
      </c>
      <c r="R179" s="4">
        <v>1815.8525733157076</v>
      </c>
      <c r="S179" s="4">
        <v>2338.2847000963566</v>
      </c>
      <c r="T179" s="4">
        <v>180</v>
      </c>
      <c r="U179" s="4">
        <v>22.36</v>
      </c>
      <c r="V179" s="4">
        <v>14.1</v>
      </c>
      <c r="W179" s="4"/>
      <c r="X179" s="6">
        <v>38686</v>
      </c>
      <c r="Y179" s="52">
        <v>2505.5767265581358</v>
      </c>
      <c r="Z179" s="52">
        <v>3273.5678492385905</v>
      </c>
    </row>
    <row r="180" spans="1:26" x14ac:dyDescent="0.25">
      <c r="A180" s="6">
        <v>38693</v>
      </c>
      <c r="B180" s="17">
        <v>2.1469999999999998</v>
      </c>
      <c r="C180" s="18">
        <f>IFERROR(IF(ISBLANK(INDEX('Secondary Auction Data'!C:C, MATCH(Data!A180-IF(A180&lt;DATE(2003, 1,8), 4, 6), 'Secondary Auction Data'!A:A, 0))), "n/a", INDEX('Secondary Auction Data'!C:C, MATCH(Data!A180-IF(A180&lt;DATE(2003, 1,8), 4, 6), 'Secondary Auction Data'!A:A, 0))), "n/a")</f>
        <v>183.5</v>
      </c>
      <c r="D180" s="18" t="str">
        <f>IFERROR(IF(ISBLANK(INDEX('Secondary Auction Data'!B:B, MATCH(Data!A180-IF(A180&lt;DATE(2003, 1,8), 4, 6), 'Secondary Auction Data'!A:A, 0))), "n/a", INDEX('Secondary Auction Data'!B:B, MATCH(Data!A180-IF(A180&lt;DATE(2003, 1,8), 4, 6), 'Secondary Auction Data'!A:A, 0))), "n/a")</f>
        <v>n/a</v>
      </c>
      <c r="E180" s="2">
        <v>478</v>
      </c>
      <c r="F180" s="17">
        <v>41.13</v>
      </c>
      <c r="G180" s="17">
        <v>25.213000000000001</v>
      </c>
      <c r="I180" s="9">
        <v>38693</v>
      </c>
      <c r="J180" s="26">
        <f t="shared" si="23"/>
        <v>144.09395973154361</v>
      </c>
      <c r="K180" s="10">
        <f t="shared" si="24"/>
        <v>148.05561878242423</v>
      </c>
      <c r="L180" s="10">
        <f t="shared" si="25"/>
        <v>142.20282341254716</v>
      </c>
      <c r="M180" s="26">
        <f t="shared" si="20"/>
        <v>265.55555555555554</v>
      </c>
      <c r="N180" s="26">
        <f t="shared" si="26"/>
        <v>183.94454382826478</v>
      </c>
      <c r="O180" s="26">
        <f t="shared" si="27"/>
        <v>178.81560283687944</v>
      </c>
      <c r="Q180" s="4">
        <v>1.49</v>
      </c>
      <c r="R180" s="4">
        <v>1815.8525733157076</v>
      </c>
      <c r="S180" s="4">
        <v>2338.2847000963566</v>
      </c>
      <c r="T180" s="4">
        <v>180</v>
      </c>
      <c r="U180" s="4">
        <v>22.36</v>
      </c>
      <c r="V180" s="4">
        <v>14.1</v>
      </c>
      <c r="W180" s="4"/>
      <c r="X180" s="6">
        <v>38693</v>
      </c>
      <c r="Y180" s="52">
        <v>2504.9717635991447</v>
      </c>
      <c r="Z180" s="52">
        <v>3325.1068629606298</v>
      </c>
    </row>
    <row r="181" spans="1:26" x14ac:dyDescent="0.25">
      <c r="A181" s="6">
        <v>38700</v>
      </c>
      <c r="B181" s="17">
        <v>2.4359999999999999</v>
      </c>
      <c r="C181" s="18">
        <f>IFERROR(IF(ISBLANK(INDEX('Secondary Auction Data'!C:C, MATCH(Data!A181-IF(A181&lt;DATE(2003, 1,8), 4, 6), 'Secondary Auction Data'!A:A, 0))), "n/a", INDEX('Secondary Auction Data'!C:C, MATCH(Data!A181-IF(A181&lt;DATE(2003, 1,8), 4, 6), 'Secondary Auction Data'!A:A, 0))), "n/a")</f>
        <v>267.5</v>
      </c>
      <c r="D181" s="18" t="str">
        <f>IFERROR(IF(ISBLANK(INDEX('Secondary Auction Data'!B:B, MATCH(Data!A181-IF(A181&lt;DATE(2003, 1,8), 4, 6), 'Secondary Auction Data'!A:A, 0))), "n/a", INDEX('Secondary Auction Data'!B:B, MATCH(Data!A181-IF(A181&lt;DATE(2003, 1,8), 4, 6), 'Secondary Auction Data'!A:A, 0))), "n/a")</f>
        <v>n/a</v>
      </c>
      <c r="E181" s="2">
        <v>552</v>
      </c>
      <c r="F181" s="17">
        <v>39.999000000000002</v>
      </c>
      <c r="G181" s="17">
        <v>26.613</v>
      </c>
      <c r="I181" s="9">
        <v>38700</v>
      </c>
      <c r="J181" s="26">
        <f t="shared" si="23"/>
        <v>163.48993288590603</v>
      </c>
      <c r="K181" s="10">
        <f t="shared" si="24"/>
        <v>152.6815449855971</v>
      </c>
      <c r="L181" s="10">
        <f t="shared" si="25"/>
        <v>142.20282341254716</v>
      </c>
      <c r="M181" s="26">
        <f t="shared" si="20"/>
        <v>306.66666666666669</v>
      </c>
      <c r="N181" s="26">
        <f t="shared" si="26"/>
        <v>178.88640429338105</v>
      </c>
      <c r="O181" s="26">
        <f t="shared" si="27"/>
        <v>188.7446808510638</v>
      </c>
      <c r="Q181" s="4">
        <v>1.49</v>
      </c>
      <c r="R181" s="4">
        <v>1815.8525733157076</v>
      </c>
      <c r="S181" s="4">
        <v>2338.2847000963566</v>
      </c>
      <c r="T181" s="4">
        <v>180</v>
      </c>
      <c r="U181" s="4">
        <v>22.36</v>
      </c>
      <c r="V181" s="4">
        <v>14.1</v>
      </c>
      <c r="W181" s="4"/>
      <c r="X181" s="6">
        <v>38700</v>
      </c>
      <c r="Y181" s="52">
        <v>2504.9717635991447</v>
      </c>
      <c r="Z181" s="52">
        <v>3325.1068629606298</v>
      </c>
    </row>
    <row r="182" spans="1:26" x14ac:dyDescent="0.25">
      <c r="A182" s="6">
        <v>38707</v>
      </c>
      <c r="B182" s="17">
        <v>2.4620000000000002</v>
      </c>
      <c r="C182" s="18">
        <f>IFERROR(IF(ISBLANK(INDEX('Secondary Auction Data'!C:C, MATCH(Data!A182-IF(A182&lt;DATE(2003, 1,8), 4, 6), 'Secondary Auction Data'!A:A, 0))), "n/a", INDEX('Secondary Auction Data'!C:C, MATCH(Data!A182-IF(A182&lt;DATE(2003, 1,8), 4, 6), 'Secondary Auction Data'!A:A, 0))), "n/a")</f>
        <v>328.5</v>
      </c>
      <c r="D182" s="18" t="str">
        <f>IFERROR(IF(ISBLANK(INDEX('Secondary Auction Data'!B:B, MATCH(Data!A182-IF(A182&lt;DATE(2003, 1,8), 4, 6), 'Secondary Auction Data'!A:A, 0))), "n/a", INDEX('Secondary Auction Data'!B:B, MATCH(Data!A182-IF(A182&lt;DATE(2003, 1,8), 4, 6), 'Secondary Auction Data'!A:A, 0))), "n/a")</f>
        <v>n/a</v>
      </c>
      <c r="E182" s="2">
        <v>508</v>
      </c>
      <c r="F182" s="17">
        <v>39.576999999999998</v>
      </c>
      <c r="G182" s="17">
        <v>25.39</v>
      </c>
      <c r="I182" s="9">
        <v>38707</v>
      </c>
      <c r="J182" s="26">
        <f t="shared" si="23"/>
        <v>165.23489932885909</v>
      </c>
      <c r="K182" s="10">
        <f t="shared" si="24"/>
        <v>156.04084853790121</v>
      </c>
      <c r="L182" s="10">
        <f t="shared" si="25"/>
        <v>142.20282341254716</v>
      </c>
      <c r="M182" s="26">
        <f t="shared" si="20"/>
        <v>282.22222222222217</v>
      </c>
      <c r="N182" s="26">
        <f t="shared" si="26"/>
        <v>176.99910554561717</v>
      </c>
      <c r="O182" s="26">
        <f t="shared" si="27"/>
        <v>180.0709219858156</v>
      </c>
      <c r="Q182" s="4">
        <v>1.49</v>
      </c>
      <c r="R182" s="4">
        <v>1815.8525733157076</v>
      </c>
      <c r="S182" s="4">
        <v>2338.2847000963566</v>
      </c>
      <c r="T182" s="4">
        <v>180</v>
      </c>
      <c r="U182" s="4">
        <v>22.36</v>
      </c>
      <c r="V182" s="4">
        <v>14.1</v>
      </c>
      <c r="W182" s="4"/>
      <c r="X182" s="6">
        <v>38707</v>
      </c>
      <c r="Y182" s="52">
        <v>2504.9717635991447</v>
      </c>
      <c r="Z182" s="52">
        <v>3325.1068629606298</v>
      </c>
    </row>
    <row r="183" spans="1:26" x14ac:dyDescent="0.25">
      <c r="A183" s="6">
        <v>38714</v>
      </c>
      <c r="B183" s="17">
        <v>2.448</v>
      </c>
      <c r="C183" s="18">
        <f>IFERROR(IF(ISBLANK(INDEX('Secondary Auction Data'!C:C, MATCH(Data!A183-IF(A183&lt;DATE(2003, 1,8), 4, 6), 'Secondary Auction Data'!A:A, 0))), "n/a", INDEX('Secondary Auction Data'!C:C, MATCH(Data!A183-IF(A183&lt;DATE(2003, 1,8), 4, 6), 'Secondary Auction Data'!A:A, 0))), "n/a")</f>
        <v>314</v>
      </c>
      <c r="D183" s="18" t="str">
        <f>IFERROR(IF(ISBLANK(INDEX('Secondary Auction Data'!B:B, MATCH(Data!A183-IF(A183&lt;DATE(2003, 1,8), 4, 6), 'Secondary Auction Data'!A:A, 0))), "n/a", INDEX('Secondary Auction Data'!B:B, MATCH(Data!A183-IF(A183&lt;DATE(2003, 1,8), 4, 6), 'Secondary Auction Data'!A:A, 0))), "n/a")</f>
        <v>n/a</v>
      </c>
      <c r="E183" s="2">
        <v>443</v>
      </c>
      <c r="F183" s="17">
        <v>39.472999999999999</v>
      </c>
      <c r="G183" s="17">
        <v>25.172999999999998</v>
      </c>
      <c r="I183" s="9">
        <v>38714</v>
      </c>
      <c r="J183" s="26">
        <f t="shared" si="23"/>
        <v>164.29530201342283</v>
      </c>
      <c r="K183" s="10">
        <f t="shared" si="24"/>
        <v>155.35803665952685</v>
      </c>
      <c r="L183" s="10">
        <f t="shared" si="25"/>
        <v>142.27057094371898</v>
      </c>
      <c r="M183" s="26">
        <f t="shared" si="20"/>
        <v>246.11111111111111</v>
      </c>
      <c r="N183" s="26">
        <f t="shared" si="26"/>
        <v>176.53398926654739</v>
      </c>
      <c r="O183" s="26">
        <f t="shared" si="27"/>
        <v>178.53191489361703</v>
      </c>
      <c r="Q183" s="4">
        <v>1.49</v>
      </c>
      <c r="R183" s="4">
        <v>1815.8525733157076</v>
      </c>
      <c r="S183" s="4">
        <v>2338.2847000963566</v>
      </c>
      <c r="T183" s="4">
        <v>180</v>
      </c>
      <c r="U183" s="4">
        <v>22.36</v>
      </c>
      <c r="V183" s="4">
        <v>14.1</v>
      </c>
      <c r="W183" s="4"/>
      <c r="X183" s="6">
        <v>38714</v>
      </c>
      <c r="Y183" s="52">
        <v>2507.0729065347787</v>
      </c>
      <c r="Z183" s="52">
        <v>3326.6909931167133</v>
      </c>
    </row>
    <row r="184" spans="1:26" x14ac:dyDescent="0.25">
      <c r="A184" s="6">
        <v>38721</v>
      </c>
      <c r="B184" s="17">
        <v>2.4420000000000002</v>
      </c>
      <c r="C184" s="18">
        <f>IFERROR(IF(ISBLANK(INDEX('Secondary Auction Data'!C:C, MATCH(Data!A184-IF(A184&lt;DATE(2003, 1,8), 4, 6), 'Secondary Auction Data'!A:A, 0))), "n/a", INDEX('Secondary Auction Data'!C:C, MATCH(Data!A184-IF(A184&lt;DATE(2003, 1,8), 4, 6), 'Secondary Auction Data'!A:A, 0))), "n/a")</f>
        <v>290.5</v>
      </c>
      <c r="D184" s="18" t="str">
        <f>IFERROR(IF(ISBLANK(INDEX('Secondary Auction Data'!B:B, MATCH(Data!A184-IF(A184&lt;DATE(2003, 1,8), 4, 6), 'Secondary Auction Data'!A:A, 0))), "n/a", INDEX('Secondary Auction Data'!B:B, MATCH(Data!A184-IF(A184&lt;DATE(2003, 1,8), 4, 6), 'Secondary Auction Data'!A:A, 0))), "n/a")</f>
        <v>n/a</v>
      </c>
      <c r="E184" s="2">
        <v>409</v>
      </c>
      <c r="F184" s="17">
        <v>39.978999999999999</v>
      </c>
      <c r="G184" s="17">
        <v>26.010999999999999</v>
      </c>
      <c r="I184" s="9">
        <v>38721</v>
      </c>
      <c r="J184" s="26">
        <f t="shared" si="23"/>
        <v>163.89261744966444</v>
      </c>
      <c r="K184" s="10">
        <f t="shared" si="24"/>
        <v>149.78354984000526</v>
      </c>
      <c r="L184" s="10">
        <f t="shared" si="25"/>
        <v>138.35605457949509</v>
      </c>
      <c r="M184" s="26">
        <f t="shared" si="20"/>
        <v>227.22222222222223</v>
      </c>
      <c r="N184" s="26">
        <f t="shared" si="26"/>
        <v>178.79695885509838</v>
      </c>
      <c r="O184" s="26">
        <f t="shared" si="27"/>
        <v>184.47517730496452</v>
      </c>
      <c r="Q184" s="4">
        <v>1.49</v>
      </c>
      <c r="R184" s="4">
        <v>1815.8525733157076</v>
      </c>
      <c r="S184" s="4">
        <v>2338.2847000963566</v>
      </c>
      <c r="T184" s="4">
        <v>180</v>
      </c>
      <c r="U184" s="4">
        <v>22.36</v>
      </c>
      <c r="V184" s="4">
        <v>14.1</v>
      </c>
      <c r="W184" s="4"/>
      <c r="X184" s="6">
        <v>38721</v>
      </c>
      <c r="Y184" s="52">
        <v>2429.3484441733508</v>
      </c>
      <c r="Z184" s="52">
        <v>3235.1584558892982</v>
      </c>
    </row>
    <row r="185" spans="1:26" x14ac:dyDescent="0.25">
      <c r="A185" s="6">
        <v>38728</v>
      </c>
      <c r="B185" s="17">
        <v>2.4849999999999999</v>
      </c>
      <c r="C185" s="18">
        <f>IFERROR(IF(ISBLANK(INDEX('Secondary Auction Data'!C:C, MATCH(Data!A185-IF(A185&lt;DATE(2003, 1,8), 4, 6), 'Secondary Auction Data'!A:A, 0))), "n/a", INDEX('Secondary Auction Data'!C:C, MATCH(Data!A185-IF(A185&lt;DATE(2003, 1,8), 4, 6), 'Secondary Auction Data'!A:A, 0))), "n/a")</f>
        <v>212.5</v>
      </c>
      <c r="D185" s="18" t="str">
        <f>IFERROR(IF(ISBLANK(INDEX('Secondary Auction Data'!B:B, MATCH(Data!A185-IF(A185&lt;DATE(2003, 1,8), 4, 6), 'Secondary Auction Data'!A:A, 0))), "n/a", INDEX('Secondary Auction Data'!B:B, MATCH(Data!A185-IF(A185&lt;DATE(2003, 1,8), 4, 6), 'Secondary Auction Data'!A:A, 0))), "n/a")</f>
        <v>n/a</v>
      </c>
      <c r="E185" s="2">
        <v>379</v>
      </c>
      <c r="F185" s="17">
        <v>39.453000000000003</v>
      </c>
      <c r="G185" s="17">
        <v>25.67</v>
      </c>
      <c r="I185" s="9">
        <v>38728</v>
      </c>
      <c r="J185" s="26">
        <f t="shared" si="23"/>
        <v>166.77852348993287</v>
      </c>
      <c r="K185" s="10">
        <f t="shared" si="24"/>
        <v>145.48804693705904</v>
      </c>
      <c r="L185" s="10">
        <f t="shared" si="25"/>
        <v>138.35605457949509</v>
      </c>
      <c r="M185" s="26">
        <f t="shared" si="20"/>
        <v>210.55555555555557</v>
      </c>
      <c r="N185" s="26">
        <f t="shared" si="26"/>
        <v>176.44454382826478</v>
      </c>
      <c r="O185" s="26">
        <f t="shared" si="27"/>
        <v>182.05673758865251</v>
      </c>
      <c r="Q185" s="4">
        <v>1.49</v>
      </c>
      <c r="R185" s="4">
        <v>1815.8525733157076</v>
      </c>
      <c r="S185" s="4">
        <v>2338.2847000963566</v>
      </c>
      <c r="T185" s="4">
        <v>180</v>
      </c>
      <c r="U185" s="4">
        <v>22.36</v>
      </c>
      <c r="V185" s="4">
        <v>14.1</v>
      </c>
      <c r="W185" s="4"/>
      <c r="X185" s="6">
        <v>38728</v>
      </c>
      <c r="Y185" s="52">
        <v>2429.3484441733508</v>
      </c>
      <c r="Z185" s="52">
        <v>3235.1584558892982</v>
      </c>
    </row>
    <row r="186" spans="1:26" x14ac:dyDescent="0.25">
      <c r="A186" s="6">
        <v>38735</v>
      </c>
      <c r="B186" s="17">
        <v>2.4489999999999998</v>
      </c>
      <c r="C186" s="18">
        <f>IFERROR(IF(ISBLANK(INDEX('Secondary Auction Data'!C:C, MATCH(Data!A186-IF(A186&lt;DATE(2003, 1,8), 4, 6), 'Secondary Auction Data'!A:A, 0))), "n/a", INDEX('Secondary Auction Data'!C:C, MATCH(Data!A186-IF(A186&lt;DATE(2003, 1,8), 4, 6), 'Secondary Auction Data'!A:A, 0))), "n/a")</f>
        <v>13.5</v>
      </c>
      <c r="D186" s="18" t="str">
        <f>IFERROR(IF(ISBLANK(INDEX('Secondary Auction Data'!B:B, MATCH(Data!A186-IF(A186&lt;DATE(2003, 1,8), 4, 6), 'Secondary Auction Data'!A:A, 0))), "n/a", INDEX('Secondary Auction Data'!B:B, MATCH(Data!A186-IF(A186&lt;DATE(2003, 1,8), 4, 6), 'Secondary Auction Data'!A:A, 0))), "n/a")</f>
        <v>n/a</v>
      </c>
      <c r="E186" s="2">
        <v>400</v>
      </c>
      <c r="F186" s="17">
        <v>36.796999999999997</v>
      </c>
      <c r="G186" s="17">
        <v>24.96</v>
      </c>
      <c r="I186" s="9">
        <v>38735</v>
      </c>
      <c r="J186" s="26">
        <f t="shared" si="23"/>
        <v>164.36241610738253</v>
      </c>
      <c r="K186" s="10">
        <f t="shared" si="24"/>
        <v>134.52900747954237</v>
      </c>
      <c r="L186" s="10">
        <f t="shared" si="25"/>
        <v>138.35605457949509</v>
      </c>
      <c r="M186" s="26">
        <f t="shared" si="20"/>
        <v>222.22222222222223</v>
      </c>
      <c r="N186" s="26">
        <f t="shared" si="26"/>
        <v>164.56618962432916</v>
      </c>
      <c r="O186" s="26">
        <f t="shared" si="27"/>
        <v>177.02127659574469</v>
      </c>
      <c r="Q186" s="4">
        <v>1.49</v>
      </c>
      <c r="R186" s="4">
        <v>1815.8525733157076</v>
      </c>
      <c r="S186" s="4">
        <v>2338.2847000963566</v>
      </c>
      <c r="T186" s="4">
        <v>180</v>
      </c>
      <c r="U186" s="4">
        <v>22.36</v>
      </c>
      <c r="V186" s="4">
        <v>14.1</v>
      </c>
      <c r="W186" s="4"/>
      <c r="X186" s="6">
        <v>38735</v>
      </c>
      <c r="Y186" s="52">
        <v>2429.3484441733508</v>
      </c>
      <c r="Z186" s="52">
        <v>3235.1584558892982</v>
      </c>
    </row>
    <row r="187" spans="1:26" x14ac:dyDescent="0.25">
      <c r="A187" s="6">
        <v>38742</v>
      </c>
      <c r="B187" s="17">
        <v>2.472</v>
      </c>
      <c r="C187" s="18">
        <f>IFERROR(IF(ISBLANK(INDEX('Secondary Auction Data'!C:C, MATCH(Data!A187-IF(A187&lt;DATE(2003, 1,8), 4, 6), 'Secondary Auction Data'!A:A, 0))), "n/a", INDEX('Secondary Auction Data'!C:C, MATCH(Data!A187-IF(A187&lt;DATE(2003, 1,8), 4, 6), 'Secondary Auction Data'!A:A, 0))), "n/a")</f>
        <v>-8.5</v>
      </c>
      <c r="D187" s="18" t="str">
        <f>IFERROR(IF(ISBLANK(INDEX('Secondary Auction Data'!B:B, MATCH(Data!A187-IF(A187&lt;DATE(2003, 1,8), 4, 6), 'Secondary Auction Data'!A:A, 0))), "n/a", INDEX('Secondary Auction Data'!B:B, MATCH(Data!A187-IF(A187&lt;DATE(2003, 1,8), 4, 6), 'Secondary Auction Data'!A:A, 0))), "n/a")</f>
        <v>n/a</v>
      </c>
      <c r="E187" s="2">
        <v>383</v>
      </c>
      <c r="F187" s="17">
        <v>33.832999999999998</v>
      </c>
      <c r="G187" s="17">
        <v>23.003</v>
      </c>
      <c r="I187" s="9">
        <v>38742</v>
      </c>
      <c r="J187" s="26">
        <f t="shared" si="23"/>
        <v>165.90604026845637</v>
      </c>
      <c r="K187" s="10">
        <f t="shared" si="24"/>
        <v>133.30667143057741</v>
      </c>
      <c r="L187" s="10">
        <f t="shared" si="25"/>
        <v>138.31512663060411</v>
      </c>
      <c r="M187" s="26">
        <f t="shared" si="20"/>
        <v>212.77777777777777</v>
      </c>
      <c r="N187" s="26">
        <f t="shared" si="26"/>
        <v>151.31037567084078</v>
      </c>
      <c r="O187" s="26">
        <f t="shared" si="27"/>
        <v>163.1418439716312</v>
      </c>
      <c r="Q187" s="4">
        <v>1.49</v>
      </c>
      <c r="R187" s="4">
        <v>1815.8525733157076</v>
      </c>
      <c r="S187" s="4">
        <v>2338.2847000963566</v>
      </c>
      <c r="T187" s="4">
        <v>180</v>
      </c>
      <c r="U187" s="4">
        <v>22.36</v>
      </c>
      <c r="V187" s="4">
        <v>14.1</v>
      </c>
      <c r="W187" s="4"/>
      <c r="X187" s="6">
        <v>38742</v>
      </c>
      <c r="Y187" s="52">
        <v>2429.1526235736551</v>
      </c>
      <c r="Z187" s="52">
        <v>3234.2014439223167</v>
      </c>
    </row>
    <row r="188" spans="1:26" x14ac:dyDescent="0.25">
      <c r="A188" s="6">
        <v>38749</v>
      </c>
      <c r="B188" s="17">
        <v>2.4889999999999999</v>
      </c>
      <c r="C188" s="18">
        <f>IFERROR(IF(ISBLANK(INDEX('Secondary Auction Data'!C:C, MATCH(Data!A188-IF(A188&lt;DATE(2003, 1,8), 4, 6), 'Secondary Auction Data'!A:A, 0))), "n/a", INDEX('Secondary Auction Data'!C:C, MATCH(Data!A188-IF(A188&lt;DATE(2003, 1,8), 4, 6), 'Secondary Auction Data'!A:A, 0))), "n/a")</f>
        <v>-15.5</v>
      </c>
      <c r="D188" s="18" t="str">
        <f>IFERROR(IF(ISBLANK(INDEX('Secondary Auction Data'!B:B, MATCH(Data!A188-IF(A188&lt;DATE(2003, 1,8), 4, 6), 'Secondary Auction Data'!A:A, 0))), "n/a", INDEX('Secondary Auction Data'!B:B, MATCH(Data!A188-IF(A188&lt;DATE(2003, 1,8), 4, 6), 'Secondary Auction Data'!A:A, 0))), "n/a")</f>
        <v>n/a</v>
      </c>
      <c r="E188" s="2">
        <v>413</v>
      </c>
      <c r="F188" s="17">
        <v>32.655000000000001</v>
      </c>
      <c r="G188" s="17">
        <v>23.7</v>
      </c>
      <c r="I188" s="9">
        <v>38749</v>
      </c>
      <c r="J188" s="26">
        <f t="shared" si="23"/>
        <v>167.04697986577179</v>
      </c>
      <c r="K188" s="10">
        <f t="shared" si="24"/>
        <v>131.70040376588534</v>
      </c>
      <c r="L188" s="10">
        <f t="shared" si="25"/>
        <v>137.3310340624586</v>
      </c>
      <c r="M188" s="26">
        <f t="shared" si="20"/>
        <v>229.44444444444443</v>
      </c>
      <c r="N188" s="26">
        <f t="shared" si="26"/>
        <v>146.04203935599284</v>
      </c>
      <c r="O188" s="26">
        <f t="shared" si="27"/>
        <v>168.08510638297872</v>
      </c>
      <c r="Q188" s="4">
        <v>1.49</v>
      </c>
      <c r="R188" s="4">
        <v>1815.8525733157076</v>
      </c>
      <c r="S188" s="4">
        <v>2338.2847000963566</v>
      </c>
      <c r="T188" s="4">
        <v>180</v>
      </c>
      <c r="U188" s="4">
        <v>22.36</v>
      </c>
      <c r="V188" s="4">
        <v>14.1</v>
      </c>
      <c r="W188" s="4"/>
      <c r="X188" s="6">
        <v>38749</v>
      </c>
      <c r="Y188" s="52">
        <v>2406.9851708500059</v>
      </c>
      <c r="Z188" s="52">
        <v>3211.1905579665849</v>
      </c>
    </row>
    <row r="189" spans="1:26" x14ac:dyDescent="0.25">
      <c r="A189" s="6">
        <v>38756</v>
      </c>
      <c r="B189" s="17">
        <v>2.4990000000000001</v>
      </c>
      <c r="C189" s="18">
        <f>IFERROR(IF(ISBLANK(INDEX('Secondary Auction Data'!C:C, MATCH(Data!A189-IF(A189&lt;DATE(2003, 1,8), 4, 6), 'Secondary Auction Data'!A:A, 0))), "n/a", INDEX('Secondary Auction Data'!C:C, MATCH(Data!A189-IF(A189&lt;DATE(2003, 1,8), 4, 6), 'Secondary Auction Data'!A:A, 0))), "n/a")</f>
        <v>-25</v>
      </c>
      <c r="D189" s="18" t="str">
        <f>IFERROR(IF(ISBLANK(INDEX('Secondary Auction Data'!B:B, MATCH(Data!A189-IF(A189&lt;DATE(2003, 1,8), 4, 6), 'Secondary Auction Data'!A:A, 0))), "n/a", INDEX('Secondary Auction Data'!B:B, MATCH(Data!A189-IF(A189&lt;DATE(2003, 1,8), 4, 6), 'Secondary Auction Data'!A:A, 0))), "n/a")</f>
        <v>n/a</v>
      </c>
      <c r="E189" s="2">
        <v>475</v>
      </c>
      <c r="F189" s="17">
        <v>33.869999999999997</v>
      </c>
      <c r="G189" s="17">
        <v>24.556999999999999</v>
      </c>
      <c r="I189" s="9">
        <v>38756</v>
      </c>
      <c r="J189" s="26">
        <f t="shared" si="23"/>
        <v>167.71812080536913</v>
      </c>
      <c r="K189" s="10">
        <f t="shared" si="24"/>
        <v>131.17723354052652</v>
      </c>
      <c r="L189" s="10">
        <f t="shared" si="25"/>
        <v>137.3310340624586</v>
      </c>
      <c r="M189" s="26">
        <f t="shared" si="20"/>
        <v>263.88888888888886</v>
      </c>
      <c r="N189" s="26">
        <f t="shared" si="26"/>
        <v>151.47584973166369</v>
      </c>
      <c r="O189" s="26">
        <f t="shared" si="27"/>
        <v>174.16312056737587</v>
      </c>
      <c r="Q189" s="4">
        <v>1.49</v>
      </c>
      <c r="R189" s="4">
        <v>1815.8525733157076</v>
      </c>
      <c r="S189" s="4">
        <v>2338.2847000963566</v>
      </c>
      <c r="T189" s="4">
        <v>180</v>
      </c>
      <c r="U189" s="4">
        <v>22.36</v>
      </c>
      <c r="V189" s="4">
        <v>14.1</v>
      </c>
      <c r="W189" s="4"/>
      <c r="X189" s="6">
        <v>38756</v>
      </c>
      <c r="Y189" s="52">
        <v>2406.9851708500059</v>
      </c>
      <c r="Z189" s="52">
        <v>3211.1905579665849</v>
      </c>
    </row>
    <row r="190" spans="1:26" x14ac:dyDescent="0.25">
      <c r="A190" s="6">
        <v>38763</v>
      </c>
      <c r="B190" s="17">
        <v>2.476</v>
      </c>
      <c r="C190" s="18">
        <f>IFERROR(IF(ISBLANK(INDEX('Secondary Auction Data'!C:C, MATCH(Data!A190-IF(A190&lt;DATE(2003, 1,8), 4, 6), 'Secondary Auction Data'!A:A, 0))), "n/a", INDEX('Secondary Auction Data'!C:C, MATCH(Data!A190-IF(A190&lt;DATE(2003, 1,8), 4, 6), 'Secondary Auction Data'!A:A, 0))), "n/a")</f>
        <v>-33.5</v>
      </c>
      <c r="D190" s="18" t="str">
        <f>IFERROR(IF(ISBLANK(INDEX('Secondary Auction Data'!B:B, MATCH(Data!A190-IF(A190&lt;DATE(2003, 1,8), 4, 6), 'Secondary Auction Data'!A:A, 0))), "n/a", INDEX('Secondary Auction Data'!B:B, MATCH(Data!A190-IF(A190&lt;DATE(2003, 1,8), 4, 6), 'Secondary Auction Data'!A:A, 0))), "n/a")</f>
        <v>n/a</v>
      </c>
      <c r="E190" s="2">
        <v>427</v>
      </c>
      <c r="F190" s="17">
        <v>34.883000000000003</v>
      </c>
      <c r="G190" s="17">
        <v>25.367000000000001</v>
      </c>
      <c r="I190" s="9">
        <v>38763</v>
      </c>
      <c r="J190" s="26">
        <f t="shared" si="23"/>
        <v>166.17449664429529</v>
      </c>
      <c r="K190" s="10">
        <f t="shared" si="24"/>
        <v>130.70913386520544</v>
      </c>
      <c r="L190" s="10">
        <f t="shared" si="25"/>
        <v>137.3310340624586</v>
      </c>
      <c r="M190" s="26">
        <f t="shared" si="20"/>
        <v>237.22222222222223</v>
      </c>
      <c r="N190" s="26">
        <f t="shared" si="26"/>
        <v>156.00626118067979</v>
      </c>
      <c r="O190" s="26">
        <f t="shared" si="27"/>
        <v>179.90780141843973</v>
      </c>
      <c r="Q190" s="4">
        <v>1.49</v>
      </c>
      <c r="R190" s="4">
        <v>1815.8525733157076</v>
      </c>
      <c r="S190" s="4">
        <v>2338.2847000963566</v>
      </c>
      <c r="T190" s="4">
        <v>180</v>
      </c>
      <c r="U190" s="4">
        <v>22.36</v>
      </c>
      <c r="V190" s="4">
        <v>14.1</v>
      </c>
      <c r="W190" s="4"/>
      <c r="X190" s="6">
        <v>38763</v>
      </c>
      <c r="Y190" s="52">
        <v>2406.9851708500059</v>
      </c>
      <c r="Z190" s="52">
        <v>3211.1905579665849</v>
      </c>
    </row>
    <row r="191" spans="1:26" x14ac:dyDescent="0.25">
      <c r="A191" s="6">
        <v>38770</v>
      </c>
      <c r="B191" s="17">
        <v>2.4550000000000001</v>
      </c>
      <c r="C191" s="18">
        <f>IFERROR(IF(ISBLANK(INDEX('Secondary Auction Data'!C:C, MATCH(Data!A191-IF(A191&lt;DATE(2003, 1,8), 4, 6), 'Secondary Auction Data'!A:A, 0))), "n/a", INDEX('Secondary Auction Data'!C:C, MATCH(Data!A191-IF(A191&lt;DATE(2003, 1,8), 4, 6), 'Secondary Auction Data'!A:A, 0))), "n/a")</f>
        <v>58.5</v>
      </c>
      <c r="D191" s="18" t="str">
        <f>IFERROR(IF(ISBLANK(INDEX('Secondary Auction Data'!B:B, MATCH(Data!A191-IF(A191&lt;DATE(2003, 1,8), 4, 6), 'Secondary Auction Data'!A:A, 0))), "n/a", INDEX('Secondary Auction Data'!B:B, MATCH(Data!A191-IF(A191&lt;DATE(2003, 1,8), 4, 6), 'Secondary Auction Data'!A:A, 0))), "n/a")</f>
        <v>n/a</v>
      </c>
      <c r="E191" s="2">
        <v>375</v>
      </c>
      <c r="F191" s="17">
        <v>36.511000000000003</v>
      </c>
      <c r="G191" s="17">
        <v>27.321000000000002</v>
      </c>
      <c r="I191" s="9">
        <v>38770</v>
      </c>
      <c r="J191" s="26">
        <f t="shared" si="23"/>
        <v>164.76510067114094</v>
      </c>
      <c r="K191" s="10">
        <f t="shared" si="24"/>
        <v>136.0194904370457</v>
      </c>
      <c r="L191" s="10">
        <f t="shared" si="25"/>
        <v>137.34181724197572</v>
      </c>
      <c r="M191" s="26">
        <f t="shared" si="20"/>
        <v>208.33333333333331</v>
      </c>
      <c r="N191" s="26">
        <f t="shared" si="26"/>
        <v>163.2871198568873</v>
      </c>
      <c r="O191" s="26">
        <f t="shared" si="27"/>
        <v>193.7659574468085</v>
      </c>
      <c r="Q191" s="4">
        <v>1.49</v>
      </c>
      <c r="R191" s="4">
        <v>1815.8525733157076</v>
      </c>
      <c r="S191" s="4">
        <v>2338.2847000963566</v>
      </c>
      <c r="T191" s="4">
        <v>180</v>
      </c>
      <c r="U191" s="4">
        <v>22.36</v>
      </c>
      <c r="V191" s="4">
        <v>14.1</v>
      </c>
      <c r="W191" s="4"/>
      <c r="X191" s="6">
        <v>38770</v>
      </c>
      <c r="Y191" s="52">
        <v>2411.4134173120074</v>
      </c>
      <c r="Z191" s="52">
        <v>3211.4426994034179</v>
      </c>
    </row>
    <row r="192" spans="1:26" x14ac:dyDescent="0.25">
      <c r="A192" s="6">
        <v>38777</v>
      </c>
      <c r="B192" s="17">
        <v>2.4710000000000001</v>
      </c>
      <c r="C192" s="18">
        <f>IFERROR(IF(ISBLANK(INDEX('Secondary Auction Data'!C:C, MATCH(Data!A192-IF(A192&lt;DATE(2003, 1,8), 4, 6), 'Secondary Auction Data'!A:A, 0))), "n/a", INDEX('Secondary Auction Data'!C:C, MATCH(Data!A192-IF(A192&lt;DATE(2003, 1,8), 4, 6), 'Secondary Auction Data'!A:A, 0))), "n/a")</f>
        <v>-17</v>
      </c>
      <c r="D192" s="18" t="str">
        <f>IFERROR(IF(ISBLANK(INDEX('Secondary Auction Data'!B:B, MATCH(Data!A192-IF(A192&lt;DATE(2003, 1,8), 4, 6), 'Secondary Auction Data'!A:A, 0))), "n/a", INDEX('Secondary Auction Data'!B:B, MATCH(Data!A192-IF(A192&lt;DATE(2003, 1,8), 4, 6), 'Secondary Auction Data'!A:A, 0))), "n/a")</f>
        <v>n/a</v>
      </c>
      <c r="E192" s="2">
        <v>385</v>
      </c>
      <c r="F192" s="17">
        <v>35.673999999999999</v>
      </c>
      <c r="G192" s="17">
        <v>26.94</v>
      </c>
      <c r="I192" s="9">
        <v>38777</v>
      </c>
      <c r="J192" s="26">
        <f t="shared" si="23"/>
        <v>165.83892617449663</v>
      </c>
      <c r="K192" s="10">
        <f t="shared" si="24"/>
        <v>135.80911450771336</v>
      </c>
      <c r="L192" s="10">
        <f t="shared" si="25"/>
        <v>138.90800967923224</v>
      </c>
      <c r="M192" s="26">
        <f t="shared" si="20"/>
        <v>213.88888888888889</v>
      </c>
      <c r="N192" s="26">
        <f t="shared" si="26"/>
        <v>159.5438282647585</v>
      </c>
      <c r="O192" s="26">
        <f t="shared" si="27"/>
        <v>191.06382978723406</v>
      </c>
      <c r="Q192" s="4">
        <v>1.49</v>
      </c>
      <c r="R192" s="4">
        <v>1815.8525733157076</v>
      </c>
      <c r="S192" s="4">
        <v>2338.2847000963566</v>
      </c>
      <c r="T192" s="4">
        <v>180</v>
      </c>
      <c r="U192" s="4">
        <v>22.36</v>
      </c>
      <c r="V192" s="4">
        <v>14.1</v>
      </c>
      <c r="W192" s="4"/>
      <c r="X192" s="6">
        <v>38777</v>
      </c>
      <c r="Y192" s="52">
        <v>2483.0933005855891</v>
      </c>
      <c r="Z192" s="52">
        <v>3248.064737537853</v>
      </c>
    </row>
    <row r="193" spans="1:26" x14ac:dyDescent="0.25">
      <c r="A193" s="6">
        <v>38784</v>
      </c>
      <c r="B193" s="17">
        <v>2.5449999999999999</v>
      </c>
      <c r="C193" s="18">
        <f>IFERROR(IF(ISBLANK(INDEX('Secondary Auction Data'!C:C, MATCH(Data!A193-IF(A193&lt;DATE(2003, 1,8), 4, 6), 'Secondary Auction Data'!A:A, 0))), "n/a", INDEX('Secondary Auction Data'!C:C, MATCH(Data!A193-IF(A193&lt;DATE(2003, 1,8), 4, 6), 'Secondary Auction Data'!A:A, 0))), "n/a")</f>
        <v>-54</v>
      </c>
      <c r="D193" s="18">
        <f>IFERROR(IF(ISBLANK(INDEX('Secondary Auction Data'!B:B, MATCH(Data!A193-IF(A193&lt;DATE(2003, 1,8), 4, 6), 'Secondary Auction Data'!A:A, 0))), "n/a", INDEX('Secondary Auction Data'!B:B, MATCH(Data!A193-IF(A193&lt;DATE(2003, 1,8), 4, 6), 'Secondary Auction Data'!A:A, 0))), "n/a")</f>
        <v>33.5</v>
      </c>
      <c r="E193" s="2">
        <v>378</v>
      </c>
      <c r="F193" s="17">
        <v>36.042999999999999</v>
      </c>
      <c r="G193" s="17">
        <v>27.763000000000002</v>
      </c>
      <c r="I193" s="9">
        <v>38784</v>
      </c>
      <c r="J193" s="26">
        <f t="shared" si="23"/>
        <v>170.80536912751677</v>
      </c>
      <c r="K193" s="10">
        <f t="shared" si="24"/>
        <v>133.77150415631581</v>
      </c>
      <c r="L193" s="10">
        <f t="shared" si="25"/>
        <v>140.34068380991528</v>
      </c>
      <c r="M193" s="26">
        <f t="shared" si="20"/>
        <v>210</v>
      </c>
      <c r="N193" s="26">
        <f t="shared" si="26"/>
        <v>161.19409660107334</v>
      </c>
      <c r="O193" s="26">
        <f t="shared" si="27"/>
        <v>196.90070921985816</v>
      </c>
      <c r="Q193" s="4">
        <v>1.49</v>
      </c>
      <c r="R193" s="4">
        <v>1815.8525733157076</v>
      </c>
      <c r="S193" s="4">
        <v>2338.2847000963566</v>
      </c>
      <c r="T193" s="4">
        <v>180</v>
      </c>
      <c r="U193" s="4">
        <v>22.36</v>
      </c>
      <c r="V193" s="4">
        <v>14.1</v>
      </c>
      <c r="W193" s="4"/>
      <c r="X193" s="6">
        <v>38784</v>
      </c>
      <c r="Y193" s="52">
        <v>2483.0933005855891</v>
      </c>
      <c r="Z193" s="52">
        <v>3248.064737537853</v>
      </c>
    </row>
    <row r="194" spans="1:26" x14ac:dyDescent="0.25">
      <c r="A194" s="6">
        <v>38791</v>
      </c>
      <c r="B194" s="17">
        <v>2.5430000000000001</v>
      </c>
      <c r="C194" s="18">
        <f>IFERROR(IF(ISBLANK(INDEX('Secondary Auction Data'!C:C, MATCH(Data!A194-IF(A194&lt;DATE(2003, 1,8), 4, 6), 'Secondary Auction Data'!A:A, 0))), "n/a", INDEX('Secondary Auction Data'!C:C, MATCH(Data!A194-IF(A194&lt;DATE(2003, 1,8), 4, 6), 'Secondary Auction Data'!A:A, 0))), "n/a")</f>
        <v>-63</v>
      </c>
      <c r="D194" s="18">
        <f>IFERROR(IF(ISBLANK(INDEX('Secondary Auction Data'!B:B, MATCH(Data!A194-IF(A194&lt;DATE(2003, 1,8), 4, 6), 'Secondary Auction Data'!A:A, 0))), "n/a", INDEX('Secondary Auction Data'!B:B, MATCH(Data!A194-IF(A194&lt;DATE(2003, 1,8), 4, 6), 'Secondary Auction Data'!A:A, 0))), "n/a")</f>
        <v>64.5</v>
      </c>
      <c r="E194" s="2">
        <v>337</v>
      </c>
      <c r="F194" s="17">
        <v>36.130000000000003</v>
      </c>
      <c r="G194" s="17">
        <v>29.062999999999999</v>
      </c>
      <c r="I194" s="9">
        <v>38791</v>
      </c>
      <c r="J194" s="26">
        <f t="shared" si="23"/>
        <v>170.67114093959731</v>
      </c>
      <c r="K194" s="10">
        <f t="shared" si="24"/>
        <v>133.27586920597585</v>
      </c>
      <c r="L194" s="10">
        <f t="shared" si="25"/>
        <v>141.66644196069657</v>
      </c>
      <c r="M194" s="26">
        <f t="shared" si="20"/>
        <v>187.22222222222223</v>
      </c>
      <c r="N194" s="26">
        <f t="shared" si="26"/>
        <v>161.58318425760288</v>
      </c>
      <c r="O194" s="26">
        <f t="shared" si="27"/>
        <v>206.12056737588654</v>
      </c>
      <c r="Q194" s="4">
        <v>1.49</v>
      </c>
      <c r="R194" s="4">
        <v>1815.8525733157076</v>
      </c>
      <c r="S194" s="4">
        <v>2338.2847000963566</v>
      </c>
      <c r="T194" s="4">
        <v>180</v>
      </c>
      <c r="U194" s="4">
        <v>22.36</v>
      </c>
      <c r="V194" s="4">
        <v>14.1</v>
      </c>
      <c r="W194" s="4"/>
      <c r="X194" s="6">
        <v>38791</v>
      </c>
      <c r="Y194" s="52">
        <v>2483.0933005855891</v>
      </c>
      <c r="Z194" s="52">
        <v>3248.064737537853</v>
      </c>
    </row>
    <row r="195" spans="1:26" x14ac:dyDescent="0.25">
      <c r="A195" s="6">
        <v>38798</v>
      </c>
      <c r="B195" s="17">
        <v>2.581</v>
      </c>
      <c r="C195" s="18">
        <f>IFERROR(IF(ISBLANK(INDEX('Secondary Auction Data'!C:C, MATCH(Data!A195-IF(A195&lt;DATE(2003, 1,8), 4, 6), 'Secondary Auction Data'!A:A, 0))), "n/a", INDEX('Secondary Auction Data'!C:C, MATCH(Data!A195-IF(A195&lt;DATE(2003, 1,8), 4, 6), 'Secondary Auction Data'!A:A, 0))), "n/a")</f>
        <v>-109.5</v>
      </c>
      <c r="D195" s="18">
        <f>IFERROR(IF(ISBLANK(INDEX('Secondary Auction Data'!B:B, MATCH(Data!A195-IF(A195&lt;DATE(2003, 1,8), 4, 6), 'Secondary Auction Data'!A:A, 0))), "n/a", INDEX('Secondary Auction Data'!B:B, MATCH(Data!A195-IF(A195&lt;DATE(2003, 1,8), 4, 6), 'Secondary Auction Data'!A:A, 0))), "n/a")</f>
        <v>-146</v>
      </c>
      <c r="E195" s="2">
        <v>333</v>
      </c>
      <c r="F195" s="17">
        <v>34.945999999999998</v>
      </c>
      <c r="G195" s="17">
        <v>27.428999999999998</v>
      </c>
      <c r="I195" s="9">
        <v>38798</v>
      </c>
      <c r="J195" s="26">
        <f t="shared" si="23"/>
        <v>173.22147651006711</v>
      </c>
      <c r="K195" s="10">
        <f t="shared" si="24"/>
        <v>130.71508862921942</v>
      </c>
      <c r="L195" s="10">
        <f t="shared" si="25"/>
        <v>132.6641164529718</v>
      </c>
      <c r="M195" s="26">
        <f t="shared" ref="M195:M258" si="28">(1+(E195-T195)/T195)*100</f>
        <v>185</v>
      </c>
      <c r="N195" s="26">
        <f t="shared" si="26"/>
        <v>156.2880143112701</v>
      </c>
      <c r="O195" s="26">
        <f t="shared" si="27"/>
        <v>194.531914893617</v>
      </c>
      <c r="Q195" s="4">
        <v>1.49</v>
      </c>
      <c r="R195" s="4">
        <v>1815.8525733157076</v>
      </c>
      <c r="S195" s="4">
        <v>2338.2847000963566</v>
      </c>
      <c r="T195" s="4">
        <v>180</v>
      </c>
      <c r="U195" s="4">
        <v>22.36</v>
      </c>
      <c r="V195" s="4">
        <v>14.1</v>
      </c>
      <c r="W195" s="4"/>
      <c r="X195" s="6">
        <v>38798</v>
      </c>
      <c r="Y195" s="52">
        <v>2483.0933005855891</v>
      </c>
      <c r="Z195" s="52">
        <v>3248.064737537853</v>
      </c>
    </row>
    <row r="196" spans="1:26" x14ac:dyDescent="0.25">
      <c r="A196" s="6">
        <v>38805</v>
      </c>
      <c r="B196" s="17">
        <v>2.5649999999999999</v>
      </c>
      <c r="C196" s="18">
        <f>IFERROR(IF(ISBLANK(INDEX('Secondary Auction Data'!C:C, MATCH(Data!A196-IF(A196&lt;DATE(2003, 1,8), 4, 6), 'Secondary Auction Data'!A:A, 0))), "n/a", INDEX('Secondary Auction Data'!C:C, MATCH(Data!A196-IF(A196&lt;DATE(2003, 1,8), 4, 6), 'Secondary Auction Data'!A:A, 0))), "n/a")</f>
        <v>-150</v>
      </c>
      <c r="D196" s="18">
        <f>IFERROR(IF(ISBLANK(INDEX('Secondary Auction Data'!B:B, MATCH(Data!A196-IF(A196&lt;DATE(2003, 1,8), 4, 6), 'Secondary Auction Data'!A:A, 0))), "n/a", INDEX('Secondary Auction Data'!B:B, MATCH(Data!A196-IF(A196&lt;DATE(2003, 1,8), 4, 6), 'Secondary Auction Data'!A:A, 0))), "n/a")</f>
        <v>-203</v>
      </c>
      <c r="E196" s="2">
        <v>322</v>
      </c>
      <c r="F196" s="17">
        <v>36.25</v>
      </c>
      <c r="G196" s="17">
        <v>27</v>
      </c>
      <c r="I196" s="9">
        <v>38805</v>
      </c>
      <c r="J196" s="26">
        <f t="shared" si="23"/>
        <v>172.14765100671141</v>
      </c>
      <c r="K196" s="10">
        <f t="shared" si="24"/>
        <v>128.49517528632504</v>
      </c>
      <c r="L196" s="10">
        <f t="shared" si="25"/>
        <v>130.34437096336703</v>
      </c>
      <c r="M196" s="26">
        <f t="shared" si="28"/>
        <v>178.88888888888889</v>
      </c>
      <c r="N196" s="26">
        <f t="shared" ref="N196:N227" si="29">(1+(F196-U196)/U196)*100</f>
        <v>162.11985688729874</v>
      </c>
      <c r="O196" s="26">
        <f t="shared" ref="O196:O227" si="30">(1+(G196-V196)/V196)*100</f>
        <v>191.48936170212767</v>
      </c>
      <c r="Q196" s="4">
        <v>1.49</v>
      </c>
      <c r="R196" s="4">
        <v>1815.8525733157076</v>
      </c>
      <c r="S196" s="4">
        <v>2338.2847000963566</v>
      </c>
      <c r="T196" s="4">
        <v>180</v>
      </c>
      <c r="U196" s="4">
        <v>22.36</v>
      </c>
      <c r="V196" s="4">
        <v>14.1</v>
      </c>
      <c r="W196" s="4"/>
      <c r="X196" s="6">
        <v>38805</v>
      </c>
      <c r="Y196" s="52">
        <v>2483.2829470232623</v>
      </c>
      <c r="Z196" s="52">
        <v>3250.8224836732493</v>
      </c>
    </row>
    <row r="197" spans="1:26" x14ac:dyDescent="0.25">
      <c r="A197" s="6">
        <v>38812</v>
      </c>
      <c r="B197" s="17">
        <v>2.617</v>
      </c>
      <c r="C197" s="18">
        <f>IFERROR(IF(ISBLANK(INDEX('Secondary Auction Data'!C:C, MATCH(Data!A197-IF(A197&lt;DATE(2003, 1,8), 4, 6), 'Secondary Auction Data'!A:A, 0))), "n/a", INDEX('Secondary Auction Data'!C:C, MATCH(Data!A197-IF(A197&lt;DATE(2003, 1,8), 4, 6), 'Secondary Auction Data'!A:A, 0))), "n/a")</f>
        <v>-141</v>
      </c>
      <c r="D197" s="18">
        <f>IFERROR(IF(ISBLANK(INDEX('Secondary Auction Data'!B:B, MATCH(Data!A197-IF(A197&lt;DATE(2003, 1,8), 4, 6), 'Secondary Auction Data'!A:A, 0))), "n/a", INDEX('Secondary Auction Data'!B:B, MATCH(Data!A197-IF(A197&lt;DATE(2003, 1,8), 4, 6), 'Secondary Auction Data'!A:A, 0))), "n/a")</f>
        <v>-225</v>
      </c>
      <c r="E197" s="2">
        <v>345</v>
      </c>
      <c r="F197" s="17">
        <v>35.700000000000003</v>
      </c>
      <c r="G197" s="17">
        <v>25.914999999999999</v>
      </c>
      <c r="I197" s="9">
        <v>38812</v>
      </c>
      <c r="J197" s="26">
        <f t="shared" si="23"/>
        <v>175.63758389261744</v>
      </c>
      <c r="K197" s="10">
        <f t="shared" si="24"/>
        <v>129.15900056379402</v>
      </c>
      <c r="L197" s="10">
        <f t="shared" si="25"/>
        <v>129.38890192473244</v>
      </c>
      <c r="M197" s="26">
        <f t="shared" si="28"/>
        <v>191.66666666666666</v>
      </c>
      <c r="N197" s="26">
        <f t="shared" si="29"/>
        <v>159.66010733452595</v>
      </c>
      <c r="O197" s="26">
        <f t="shared" si="30"/>
        <v>183.79432624113474</v>
      </c>
      <c r="Q197" s="4">
        <v>1.49</v>
      </c>
      <c r="R197" s="4">
        <v>1815.8525733157076</v>
      </c>
      <c r="S197" s="4">
        <v>2338.2847000963566</v>
      </c>
      <c r="T197" s="4">
        <v>180</v>
      </c>
      <c r="U197" s="4">
        <v>22.36</v>
      </c>
      <c r="V197" s="4">
        <v>14.1</v>
      </c>
      <c r="W197" s="4"/>
      <c r="X197" s="6">
        <v>38812</v>
      </c>
      <c r="Y197" s="52">
        <v>2486.3370354065028</v>
      </c>
      <c r="Z197" s="52">
        <v>3250.4808973286986</v>
      </c>
    </row>
    <row r="198" spans="1:26" x14ac:dyDescent="0.25">
      <c r="A198" s="6">
        <v>38819</v>
      </c>
      <c r="B198" s="17">
        <v>2.6539999999999999</v>
      </c>
      <c r="C198" s="18">
        <f>IFERROR(IF(ISBLANK(INDEX('Secondary Auction Data'!C:C, MATCH(Data!A198-IF(A198&lt;DATE(2003, 1,8), 4, 6), 'Secondary Auction Data'!A:A, 0))), "n/a", INDEX('Secondary Auction Data'!C:C, MATCH(Data!A198-IF(A198&lt;DATE(2003, 1,8), 4, 6), 'Secondary Auction Data'!A:A, 0))), "n/a")</f>
        <v>-159.5</v>
      </c>
      <c r="D198" s="18">
        <f>IFERROR(IF(ISBLANK(INDEX('Secondary Auction Data'!B:B, MATCH(Data!A198-IF(A198&lt;DATE(2003, 1,8), 4, 6), 'Secondary Auction Data'!A:A, 0))), "n/a", INDEX('Secondary Auction Data'!B:B, MATCH(Data!A198-IF(A198&lt;DATE(2003, 1,8), 4, 6), 'Secondary Auction Data'!A:A, 0))), "n/a")</f>
        <v>-208.5</v>
      </c>
      <c r="E198" s="2">
        <v>328</v>
      </c>
      <c r="F198" s="17">
        <v>34.877000000000002</v>
      </c>
      <c r="G198" s="17">
        <v>25.486999999999998</v>
      </c>
      <c r="I198" s="9">
        <v>38819</v>
      </c>
      <c r="J198" s="26">
        <f t="shared" si="23"/>
        <v>178.12080536912751</v>
      </c>
      <c r="K198" s="10">
        <f t="shared" si="24"/>
        <v>128.14019538809524</v>
      </c>
      <c r="L198" s="10">
        <f t="shared" si="25"/>
        <v>130.09454739208377</v>
      </c>
      <c r="M198" s="26">
        <f t="shared" si="28"/>
        <v>182.22222222222223</v>
      </c>
      <c r="N198" s="26">
        <f t="shared" si="29"/>
        <v>155.97942754919501</v>
      </c>
      <c r="O198" s="26">
        <f t="shared" si="30"/>
        <v>180.75886524822695</v>
      </c>
      <c r="Q198" s="4">
        <v>1.49</v>
      </c>
      <c r="R198" s="4">
        <v>1815.8525733157076</v>
      </c>
      <c r="S198" s="4">
        <v>2338.2847000963566</v>
      </c>
      <c r="T198" s="4">
        <v>180</v>
      </c>
      <c r="U198" s="4">
        <v>22.36</v>
      </c>
      <c r="V198" s="4">
        <v>14.1</v>
      </c>
      <c r="W198" s="4"/>
      <c r="X198" s="6">
        <v>38819</v>
      </c>
      <c r="Y198" s="52">
        <v>2486.3370354065028</v>
      </c>
      <c r="Z198" s="52">
        <v>3250.4808973286986</v>
      </c>
    </row>
    <row r="199" spans="1:26" x14ac:dyDescent="0.25">
      <c r="A199" s="6">
        <v>38826</v>
      </c>
      <c r="B199" s="17">
        <v>2.7650000000000001</v>
      </c>
      <c r="C199" s="18">
        <f>IFERROR(IF(ISBLANK(INDEX('Secondary Auction Data'!C:C, MATCH(Data!A199-IF(A199&lt;DATE(2003, 1,8), 4, 6), 'Secondary Auction Data'!A:A, 0))), "n/a", INDEX('Secondary Auction Data'!C:C, MATCH(Data!A199-IF(A199&lt;DATE(2003, 1,8), 4, 6), 'Secondary Auction Data'!A:A, 0))), "n/a")</f>
        <v>-87.5</v>
      </c>
      <c r="D199" s="18">
        <f>IFERROR(IF(ISBLANK(INDEX('Secondary Auction Data'!B:B, MATCH(Data!A199-IF(A199&lt;DATE(2003, 1,8), 4, 6), 'Secondary Auction Data'!A:A, 0))), "n/a", INDEX('Secondary Auction Data'!B:B, MATCH(Data!A199-IF(A199&lt;DATE(2003, 1,8), 4, 6), 'Secondary Auction Data'!A:A, 0))), "n/a")</f>
        <v>-131.5</v>
      </c>
      <c r="E199" s="2">
        <v>294</v>
      </c>
      <c r="F199" s="17">
        <v>34.753999999999998</v>
      </c>
      <c r="G199" s="17">
        <v>25.335999999999999</v>
      </c>
      <c r="I199" s="9">
        <v>38826</v>
      </c>
      <c r="J199" s="26">
        <f t="shared" si="23"/>
        <v>185.57046979865771</v>
      </c>
      <c r="K199" s="10">
        <f t="shared" si="24"/>
        <v>132.10527499081482</v>
      </c>
      <c r="L199" s="10">
        <f t="shared" si="25"/>
        <v>133.38755957305673</v>
      </c>
      <c r="M199" s="26">
        <f t="shared" si="28"/>
        <v>163.33333333333334</v>
      </c>
      <c r="N199" s="26">
        <f t="shared" si="29"/>
        <v>155.42933810375669</v>
      </c>
      <c r="O199" s="26">
        <f t="shared" si="30"/>
        <v>179.68794326241135</v>
      </c>
      <c r="Q199" s="4">
        <v>1.49</v>
      </c>
      <c r="R199" s="4">
        <v>1815.8525733157076</v>
      </c>
      <c r="S199" s="4">
        <v>2338.2847000963566</v>
      </c>
      <c r="T199" s="4">
        <v>180</v>
      </c>
      <c r="U199" s="4">
        <v>22.36</v>
      </c>
      <c r="V199" s="4">
        <v>14.1</v>
      </c>
      <c r="W199" s="4"/>
      <c r="X199" s="6">
        <v>38826</v>
      </c>
      <c r="Y199" s="52">
        <v>2486.3370354065028</v>
      </c>
      <c r="Z199" s="52">
        <v>3250.4808973286986</v>
      </c>
    </row>
    <row r="200" spans="1:26" x14ac:dyDescent="0.25">
      <c r="A200" s="6">
        <v>38833</v>
      </c>
      <c r="B200" s="17">
        <v>2.8759999999999999</v>
      </c>
      <c r="C200" s="18">
        <f>IFERROR(IF(ISBLANK(INDEX('Secondary Auction Data'!C:C, MATCH(Data!A200-IF(A200&lt;DATE(2003, 1,8), 4, 6), 'Secondary Auction Data'!A:A, 0))), "n/a", INDEX('Secondary Auction Data'!C:C, MATCH(Data!A200-IF(A200&lt;DATE(2003, 1,8), 4, 6), 'Secondary Auction Data'!A:A, 0))), "n/a")</f>
        <v>-62.5</v>
      </c>
      <c r="D200" s="18">
        <f>IFERROR(IF(ISBLANK(INDEX('Secondary Auction Data'!B:B, MATCH(Data!A200-IF(A200&lt;DATE(2003, 1,8), 4, 6), 'Secondary Auction Data'!A:A, 0))), "n/a", INDEX('Secondary Auction Data'!B:B, MATCH(Data!A200-IF(A200&lt;DATE(2003, 1,8), 4, 6), 'Secondary Auction Data'!A:A, 0))), "n/a")</f>
        <v>-125</v>
      </c>
      <c r="E200" s="2">
        <v>288</v>
      </c>
      <c r="F200" s="17">
        <v>34.35</v>
      </c>
      <c r="G200" s="17">
        <v>25.003</v>
      </c>
      <c r="I200" s="9">
        <v>38833</v>
      </c>
      <c r="J200" s="26">
        <f t="shared" ref="J200:J263" si="31">(1+(B200-Q200)/Q200)*100</f>
        <v>193.02013422818791</v>
      </c>
      <c r="K200" s="10">
        <f t="shared" ref="K200:K263" si="32">(C200+Y200)/R200*100</f>
        <v>133.39908005568071</v>
      </c>
      <c r="L200" s="10">
        <f t="shared" ref="L200:L263" si="33">(D200+Z200)/S200*100</f>
        <v>133.4607723903099</v>
      </c>
      <c r="M200" s="26">
        <f t="shared" si="28"/>
        <v>160</v>
      </c>
      <c r="N200" s="26">
        <f t="shared" si="29"/>
        <v>153.62254025044723</v>
      </c>
      <c r="O200" s="26">
        <f t="shared" si="30"/>
        <v>177.32624113475177</v>
      </c>
      <c r="Q200" s="4">
        <v>1.49</v>
      </c>
      <c r="R200" s="4">
        <v>1815.8525733157076</v>
      </c>
      <c r="S200" s="4">
        <v>2338.2847000963566</v>
      </c>
      <c r="T200" s="4">
        <v>180</v>
      </c>
      <c r="U200" s="4">
        <v>22.36</v>
      </c>
      <c r="V200" s="4">
        <v>14.1</v>
      </c>
      <c r="W200" s="4"/>
      <c r="X200" s="6">
        <v>38833</v>
      </c>
      <c r="Y200" s="52">
        <v>2484.8306279705589</v>
      </c>
      <c r="Z200" s="52">
        <v>3245.6928214330387</v>
      </c>
    </row>
    <row r="201" spans="1:26" x14ac:dyDescent="0.25">
      <c r="A201" s="6">
        <v>38840</v>
      </c>
      <c r="B201" s="17">
        <v>2.8959999999999999</v>
      </c>
      <c r="C201" s="18">
        <f>IFERROR(IF(ISBLANK(INDEX('Secondary Auction Data'!C:C, MATCH(Data!A201-IF(A201&lt;DATE(2003, 1,8), 4, 6), 'Secondary Auction Data'!A:A, 0))), "n/a", INDEX('Secondary Auction Data'!C:C, MATCH(Data!A201-IF(A201&lt;DATE(2003, 1,8), 4, 6), 'Secondary Auction Data'!A:A, 0))), "n/a")</f>
        <v>-75.5</v>
      </c>
      <c r="D201" s="18">
        <f>IFERROR(IF(ISBLANK(INDEX('Secondary Auction Data'!B:B, MATCH(Data!A201-IF(A201&lt;DATE(2003, 1,8), 4, 6), 'Secondary Auction Data'!A:A, 0))), "n/a", INDEX('Secondary Auction Data'!B:B, MATCH(Data!A201-IF(A201&lt;DATE(2003, 1,8), 4, 6), 'Secondary Auction Data'!A:A, 0))), "n/a")</f>
        <v>-107.5</v>
      </c>
      <c r="E201" s="2">
        <v>312</v>
      </c>
      <c r="F201" s="17">
        <v>34.057000000000002</v>
      </c>
      <c r="G201" s="17">
        <v>24.79</v>
      </c>
      <c r="I201" s="9">
        <v>38840</v>
      </c>
      <c r="J201" s="26">
        <f t="shared" si="31"/>
        <v>194.36241610738253</v>
      </c>
      <c r="K201" s="10">
        <f t="shared" si="32"/>
        <v>133.40717098358908</v>
      </c>
      <c r="L201" s="10">
        <f t="shared" si="33"/>
        <v>133.56317118974698</v>
      </c>
      <c r="M201" s="26">
        <f t="shared" si="28"/>
        <v>173.33333333333334</v>
      </c>
      <c r="N201" s="26">
        <f t="shared" si="29"/>
        <v>152.31216457960645</v>
      </c>
      <c r="O201" s="26">
        <f t="shared" si="30"/>
        <v>175.81560283687944</v>
      </c>
      <c r="Q201" s="4">
        <v>1.49</v>
      </c>
      <c r="R201" s="4">
        <v>1815.8525733157076</v>
      </c>
      <c r="S201" s="4">
        <v>2338.2847000963566</v>
      </c>
      <c r="T201" s="4">
        <v>180</v>
      </c>
      <c r="U201" s="4">
        <v>22.36</v>
      </c>
      <c r="V201" s="4">
        <v>14.1</v>
      </c>
      <c r="W201" s="4"/>
      <c r="X201" s="6">
        <v>38840</v>
      </c>
      <c r="Y201" s="52">
        <v>2497.9775472931883</v>
      </c>
      <c r="Z201" s="52">
        <v>3230.5871968933589</v>
      </c>
    </row>
    <row r="202" spans="1:26" x14ac:dyDescent="0.25">
      <c r="A202" s="6">
        <v>38847</v>
      </c>
      <c r="B202" s="17">
        <v>2.8969999999999998</v>
      </c>
      <c r="C202" s="18">
        <f>IFERROR(IF(ISBLANK(INDEX('Secondary Auction Data'!C:C, MATCH(Data!A202-IF(A202&lt;DATE(2003, 1,8), 4, 6), 'Secondary Auction Data'!A:A, 0))), "n/a", INDEX('Secondary Auction Data'!C:C, MATCH(Data!A202-IF(A202&lt;DATE(2003, 1,8), 4, 6), 'Secondary Auction Data'!A:A, 0))), "n/a")</f>
        <v>-56</v>
      </c>
      <c r="D202" s="18">
        <f>IFERROR(IF(ISBLANK(INDEX('Secondary Auction Data'!B:B, MATCH(Data!A202-IF(A202&lt;DATE(2003, 1,8), 4, 6), 'Secondary Auction Data'!A:A, 0))), "n/a", INDEX('Secondary Auction Data'!B:B, MATCH(Data!A202-IF(A202&lt;DATE(2003, 1,8), 4, 6), 'Secondary Auction Data'!A:A, 0))), "n/a")</f>
        <v>-72.5</v>
      </c>
      <c r="E202" s="2">
        <v>356</v>
      </c>
      <c r="F202" s="17">
        <v>34.35</v>
      </c>
      <c r="G202" s="17">
        <v>25.317</v>
      </c>
      <c r="I202" s="9">
        <v>38847</v>
      </c>
      <c r="J202" s="26">
        <f t="shared" si="31"/>
        <v>194.42953020134226</v>
      </c>
      <c r="K202" s="10">
        <f t="shared" si="32"/>
        <v>134.48104670932562</v>
      </c>
      <c r="L202" s="10">
        <f t="shared" si="33"/>
        <v>135.05999490837107</v>
      </c>
      <c r="M202" s="26">
        <f t="shared" si="28"/>
        <v>197.77777777777777</v>
      </c>
      <c r="N202" s="26">
        <f t="shared" si="29"/>
        <v>153.62254025044723</v>
      </c>
      <c r="O202" s="26">
        <f t="shared" si="30"/>
        <v>179.55319148936169</v>
      </c>
      <c r="Q202" s="4">
        <v>1.49</v>
      </c>
      <c r="R202" s="4">
        <v>1815.8525733157076</v>
      </c>
      <c r="S202" s="4">
        <v>2338.2847000963566</v>
      </c>
      <c r="T202" s="4">
        <v>180</v>
      </c>
      <c r="U202" s="4">
        <v>22.36</v>
      </c>
      <c r="V202" s="4">
        <v>14.1</v>
      </c>
      <c r="W202" s="4"/>
      <c r="X202" s="6">
        <v>38847</v>
      </c>
      <c r="Y202" s="52">
        <v>2497.9775472931883</v>
      </c>
      <c r="Z202" s="52">
        <v>3230.5871968933589</v>
      </c>
    </row>
    <row r="203" spans="1:26" x14ac:dyDescent="0.25">
      <c r="A203" s="6">
        <v>38854</v>
      </c>
      <c r="B203" s="17">
        <v>2.92</v>
      </c>
      <c r="C203" s="18">
        <f>IFERROR(IF(ISBLANK(INDEX('Secondary Auction Data'!C:C, MATCH(Data!A203-IF(A203&lt;DATE(2003, 1,8), 4, 6), 'Secondary Auction Data'!A:A, 0))), "n/a", INDEX('Secondary Auction Data'!C:C, MATCH(Data!A203-IF(A203&lt;DATE(2003, 1,8), 4, 6), 'Secondary Auction Data'!A:A, 0))), "n/a")</f>
        <v>-158</v>
      </c>
      <c r="D203" s="18">
        <f>IFERROR(IF(ISBLANK(INDEX('Secondary Auction Data'!B:B, MATCH(Data!A203-IF(A203&lt;DATE(2003, 1,8), 4, 6), 'Secondary Auction Data'!A:A, 0))), "n/a", INDEX('Secondary Auction Data'!B:B, MATCH(Data!A203-IF(A203&lt;DATE(2003, 1,8), 4, 6), 'Secondary Auction Data'!A:A, 0))), "n/a")</f>
        <v>-87.5</v>
      </c>
      <c r="E203" s="2">
        <v>393</v>
      </c>
      <c r="F203" s="17">
        <v>34.832999999999998</v>
      </c>
      <c r="G203" s="17">
        <v>25.463000000000001</v>
      </c>
      <c r="I203" s="9">
        <v>38854</v>
      </c>
      <c r="J203" s="26">
        <f t="shared" si="31"/>
        <v>195.9731543624161</v>
      </c>
      <c r="K203" s="10">
        <f t="shared" si="32"/>
        <v>128.86385060547286</v>
      </c>
      <c r="L203" s="10">
        <f t="shared" si="33"/>
        <v>134.41849902896075</v>
      </c>
      <c r="M203" s="26">
        <f t="shared" si="28"/>
        <v>218.33333333333337</v>
      </c>
      <c r="N203" s="26">
        <f t="shared" si="29"/>
        <v>155.78264758497315</v>
      </c>
      <c r="O203" s="26">
        <f t="shared" si="30"/>
        <v>180.58865248226951</v>
      </c>
      <c r="Q203" s="4">
        <v>1.49</v>
      </c>
      <c r="R203" s="4">
        <v>1815.8525733157076</v>
      </c>
      <c r="S203" s="4">
        <v>2338.2847000963566</v>
      </c>
      <c r="T203" s="4">
        <v>180</v>
      </c>
      <c r="U203" s="4">
        <v>22.36</v>
      </c>
      <c r="V203" s="4">
        <v>14.1</v>
      </c>
      <c r="W203" s="4"/>
      <c r="X203" s="6">
        <v>38854</v>
      </c>
      <c r="Y203" s="52">
        <v>2497.9775472931883</v>
      </c>
      <c r="Z203" s="52">
        <v>3230.5871968933589</v>
      </c>
    </row>
    <row r="204" spans="1:26" x14ac:dyDescent="0.25">
      <c r="A204" s="6">
        <v>38861</v>
      </c>
      <c r="B204" s="17">
        <v>2.8879999999999999</v>
      </c>
      <c r="C204" s="18">
        <f>IFERROR(IF(ISBLANK(INDEX('Secondary Auction Data'!C:C, MATCH(Data!A204-IF(A204&lt;DATE(2003, 1,8), 4, 6), 'Secondary Auction Data'!A:A, 0))), "n/a", INDEX('Secondary Auction Data'!C:C, MATCH(Data!A204-IF(A204&lt;DATE(2003, 1,8), 4, 6), 'Secondary Auction Data'!A:A, 0))), "n/a")</f>
        <v>-4</v>
      </c>
      <c r="D204" s="18">
        <f>IFERROR(IF(ISBLANK(INDEX('Secondary Auction Data'!B:B, MATCH(Data!A204-IF(A204&lt;DATE(2003, 1,8), 4, 6), 'Secondary Auction Data'!A:A, 0))), "n/a", INDEX('Secondary Auction Data'!B:B, MATCH(Data!A204-IF(A204&lt;DATE(2003, 1,8), 4, 6), 'Secondary Auction Data'!A:A, 0))), "n/a")</f>
        <v>125</v>
      </c>
      <c r="E204" s="2">
        <v>384</v>
      </c>
      <c r="F204" s="17">
        <v>35.133000000000003</v>
      </c>
      <c r="G204" s="17">
        <v>25.443000000000001</v>
      </c>
      <c r="I204" s="9">
        <v>38861</v>
      </c>
      <c r="J204" s="26">
        <f t="shared" si="31"/>
        <v>193.82550335570471</v>
      </c>
      <c r="K204" s="10">
        <f t="shared" si="32"/>
        <v>137.3447153112898</v>
      </c>
      <c r="L204" s="10">
        <f t="shared" si="33"/>
        <v>143.5063573206069</v>
      </c>
      <c r="M204" s="26">
        <f t="shared" si="28"/>
        <v>213.33333333333334</v>
      </c>
      <c r="N204" s="26">
        <f t="shared" si="29"/>
        <v>157.12432915921289</v>
      </c>
      <c r="O204" s="26">
        <f t="shared" si="30"/>
        <v>180.44680851063833</v>
      </c>
      <c r="Q204" s="4">
        <v>1.49</v>
      </c>
      <c r="R204" s="4">
        <v>1815.8525733157076</v>
      </c>
      <c r="S204" s="4">
        <v>2338.2847000963566</v>
      </c>
      <c r="T204" s="4">
        <v>180</v>
      </c>
      <c r="U204" s="4">
        <v>22.36</v>
      </c>
      <c r="V204" s="4">
        <v>14.1</v>
      </c>
      <c r="W204" s="4"/>
      <c r="X204" s="6">
        <v>38861</v>
      </c>
      <c r="Y204" s="52">
        <v>2497.9775472931883</v>
      </c>
      <c r="Z204" s="52">
        <v>3230.5871968933589</v>
      </c>
    </row>
    <row r="205" spans="1:26" x14ac:dyDescent="0.25">
      <c r="A205" s="6">
        <v>38868</v>
      </c>
      <c r="B205" s="17">
        <v>2.8820000000000001</v>
      </c>
      <c r="C205" s="18">
        <f>IFERROR(IF(ISBLANK(INDEX('Secondary Auction Data'!C:C, MATCH(Data!A205-IF(A205&lt;DATE(2003, 1,8), 4, 6), 'Secondary Auction Data'!A:A, 0))), "n/a", INDEX('Secondary Auction Data'!C:C, MATCH(Data!A205-IF(A205&lt;DATE(2003, 1,8), 4, 6), 'Secondary Auction Data'!A:A, 0))), "n/a")</f>
        <v>-9</v>
      </c>
      <c r="D205" s="18">
        <f>IFERROR(IF(ISBLANK(INDEX('Secondary Auction Data'!B:B, MATCH(Data!A205-IF(A205&lt;DATE(2003, 1,8), 4, 6), 'Secondary Auction Data'!A:A, 0))), "n/a", INDEX('Secondary Auction Data'!B:B, MATCH(Data!A205-IF(A205&lt;DATE(2003, 1,8), 4, 6), 'Secondary Auction Data'!A:A, 0))), "n/a")</f>
        <v>4</v>
      </c>
      <c r="E205" s="2">
        <v>351</v>
      </c>
      <c r="F205" s="17">
        <v>35.11</v>
      </c>
      <c r="G205" s="17">
        <v>25.856999999999999</v>
      </c>
      <c r="I205" s="9">
        <v>38868</v>
      </c>
      <c r="J205" s="26">
        <f t="shared" si="31"/>
        <v>193.42281879194633</v>
      </c>
      <c r="K205" s="10">
        <f t="shared" si="32"/>
        <v>137.1780744080215</v>
      </c>
      <c r="L205" s="10">
        <f t="shared" si="33"/>
        <v>138.60822112474847</v>
      </c>
      <c r="M205" s="26">
        <f t="shared" si="28"/>
        <v>195</v>
      </c>
      <c r="N205" s="26">
        <f t="shared" si="29"/>
        <v>157.02146690518782</v>
      </c>
      <c r="O205" s="26">
        <f t="shared" si="30"/>
        <v>183.38297872340425</v>
      </c>
      <c r="Q205" s="4">
        <v>1.49</v>
      </c>
      <c r="R205" s="4">
        <v>1815.8525733157076</v>
      </c>
      <c r="S205" s="4">
        <v>2338.2847000963566</v>
      </c>
      <c r="T205" s="4">
        <v>180</v>
      </c>
      <c r="U205" s="4">
        <v>22.36</v>
      </c>
      <c r="V205" s="4">
        <v>14.1</v>
      </c>
      <c r="W205" s="4"/>
      <c r="X205" s="6">
        <v>38868</v>
      </c>
      <c r="Y205" s="52">
        <v>2499.9515941629943</v>
      </c>
      <c r="Z205" s="52">
        <v>3237.0548276357194</v>
      </c>
    </row>
    <row r="206" spans="1:26" x14ac:dyDescent="0.25">
      <c r="A206" s="6">
        <v>38875</v>
      </c>
      <c r="B206" s="17">
        <v>2.89</v>
      </c>
      <c r="C206" s="18">
        <f>IFERROR(IF(ISBLANK(INDEX('Secondary Auction Data'!C:C, MATCH(Data!A206-IF(A206&lt;DATE(2003, 1,8), 4, 6), 'Secondary Auction Data'!A:A, 0))), "n/a", INDEX('Secondary Auction Data'!C:C, MATCH(Data!A206-IF(A206&lt;DATE(2003, 1,8), 4, 6), 'Secondary Auction Data'!A:A, 0))), "n/a")</f>
        <v>-61.5</v>
      </c>
      <c r="D206" s="18">
        <f>IFERROR(IF(ISBLANK(INDEX('Secondary Auction Data'!B:B, MATCH(Data!A206-IF(A206&lt;DATE(2003, 1,8), 4, 6), 'Secondary Auction Data'!A:A, 0))), "n/a", INDEX('Secondary Auction Data'!B:B, MATCH(Data!A206-IF(A206&lt;DATE(2003, 1,8), 4, 6), 'Secondary Auction Data'!A:A, 0))), "n/a")</f>
        <v>-127</v>
      </c>
      <c r="E206" s="2">
        <v>375</v>
      </c>
      <c r="F206" s="17">
        <v>35.703000000000003</v>
      </c>
      <c r="G206" s="17">
        <v>27.41</v>
      </c>
      <c r="I206" s="9">
        <v>38875</v>
      </c>
      <c r="J206" s="26">
        <f t="shared" si="31"/>
        <v>193.95973154362417</v>
      </c>
      <c r="K206" s="10">
        <f t="shared" si="32"/>
        <v>136.8972057714125</v>
      </c>
      <c r="L206" s="10">
        <f t="shared" si="33"/>
        <v>136.95418140034565</v>
      </c>
      <c r="M206" s="26">
        <f t="shared" si="28"/>
        <v>208.33333333333331</v>
      </c>
      <c r="N206" s="26">
        <f t="shared" si="29"/>
        <v>159.67352415026835</v>
      </c>
      <c r="O206" s="26">
        <f t="shared" si="30"/>
        <v>194.39716312056737</v>
      </c>
      <c r="Q206" s="4">
        <v>1.49</v>
      </c>
      <c r="R206" s="4">
        <v>1815.8525733157076</v>
      </c>
      <c r="S206" s="4">
        <v>2338.2847000963566</v>
      </c>
      <c r="T206" s="4">
        <v>180</v>
      </c>
      <c r="U206" s="4">
        <v>22.36</v>
      </c>
      <c r="V206" s="4">
        <v>14.1</v>
      </c>
      <c r="W206" s="4"/>
      <c r="X206" s="6">
        <v>38875</v>
      </c>
      <c r="Y206" s="52">
        <v>2547.351433797493</v>
      </c>
      <c r="Z206" s="52">
        <v>3329.3786698264926</v>
      </c>
    </row>
    <row r="207" spans="1:26" x14ac:dyDescent="0.25">
      <c r="A207" s="6">
        <v>38882</v>
      </c>
      <c r="B207" s="17">
        <v>2.9180000000000001</v>
      </c>
      <c r="C207" s="18">
        <f>IFERROR(IF(ISBLANK(INDEX('Secondary Auction Data'!C:C, MATCH(Data!A207-IF(A207&lt;DATE(2003, 1,8), 4, 6), 'Secondary Auction Data'!A:A, 0))), "n/a", INDEX('Secondary Auction Data'!C:C, MATCH(Data!A207-IF(A207&lt;DATE(2003, 1,8), 4, 6), 'Secondary Auction Data'!A:A, 0))), "n/a")</f>
        <v>-73</v>
      </c>
      <c r="D207" s="18">
        <f>IFERROR(IF(ISBLANK(INDEX('Secondary Auction Data'!B:B, MATCH(Data!A207-IF(A207&lt;DATE(2003, 1,8), 4, 6), 'Secondary Auction Data'!A:A, 0))), "n/a", INDEX('Secondary Auction Data'!B:B, MATCH(Data!A207-IF(A207&lt;DATE(2003, 1,8), 4, 6), 'Secondary Auction Data'!A:A, 0))), "n/a")</f>
        <v>-189</v>
      </c>
      <c r="E207" s="2">
        <v>387</v>
      </c>
      <c r="F207" s="17">
        <v>36.976999999999997</v>
      </c>
      <c r="G207" s="17">
        <v>29.07</v>
      </c>
      <c r="I207" s="9">
        <v>38882</v>
      </c>
      <c r="J207" s="26">
        <f t="shared" si="31"/>
        <v>195.83892617449666</v>
      </c>
      <c r="K207" s="10">
        <f t="shared" si="32"/>
        <v>136.26389444597811</v>
      </c>
      <c r="L207" s="10">
        <f t="shared" si="33"/>
        <v>134.30266509878302</v>
      </c>
      <c r="M207" s="26">
        <f t="shared" si="28"/>
        <v>215</v>
      </c>
      <c r="N207" s="26">
        <f t="shared" si="29"/>
        <v>165.37119856887296</v>
      </c>
      <c r="O207" s="26">
        <f t="shared" si="30"/>
        <v>206.17021276595747</v>
      </c>
      <c r="Q207" s="4">
        <v>1.49</v>
      </c>
      <c r="R207" s="4">
        <v>1815.8525733157076</v>
      </c>
      <c r="S207" s="4">
        <v>2338.2847000963566</v>
      </c>
      <c r="T207" s="4">
        <v>180</v>
      </c>
      <c r="U207" s="4">
        <v>22.36</v>
      </c>
      <c r="V207" s="4">
        <v>14.1</v>
      </c>
      <c r="W207" s="4"/>
      <c r="X207" s="6">
        <v>38882</v>
      </c>
      <c r="Y207" s="52">
        <v>2547.351433797493</v>
      </c>
      <c r="Z207" s="52">
        <v>3329.3786698264926</v>
      </c>
    </row>
    <row r="208" spans="1:26" x14ac:dyDescent="0.25">
      <c r="A208" s="6">
        <v>38889</v>
      </c>
      <c r="B208" s="17">
        <v>2.915</v>
      </c>
      <c r="C208" s="18">
        <f>IFERROR(IF(ISBLANK(INDEX('Secondary Auction Data'!C:C, MATCH(Data!A208-IF(A208&lt;DATE(2003, 1,8), 4, 6), 'Secondary Auction Data'!A:A, 0))), "n/a", INDEX('Secondary Auction Data'!C:C, MATCH(Data!A208-IF(A208&lt;DATE(2003, 1,8), 4, 6), 'Secondary Auction Data'!A:A, 0))), "n/a")</f>
        <v>-138</v>
      </c>
      <c r="D208" s="18">
        <f>IFERROR(IF(ISBLANK(INDEX('Secondary Auction Data'!B:B, MATCH(Data!A208-IF(A208&lt;DATE(2003, 1,8), 4, 6), 'Secondary Auction Data'!A:A, 0))), "n/a", INDEX('Secondary Auction Data'!B:B, MATCH(Data!A208-IF(A208&lt;DATE(2003, 1,8), 4, 6), 'Secondary Auction Data'!A:A, 0))), "n/a")</f>
        <v>-191</v>
      </c>
      <c r="E208" s="2">
        <v>382</v>
      </c>
      <c r="F208" s="17">
        <v>36.859000000000002</v>
      </c>
      <c r="G208" s="17">
        <v>28.672999999999998</v>
      </c>
      <c r="I208" s="9">
        <v>38889</v>
      </c>
      <c r="J208" s="26">
        <f t="shared" si="31"/>
        <v>195.63758389261744</v>
      </c>
      <c r="K208" s="10">
        <f t="shared" si="32"/>
        <v>132.68430869352292</v>
      </c>
      <c r="L208" s="10">
        <f t="shared" si="33"/>
        <v>134.21713231486163</v>
      </c>
      <c r="M208" s="26">
        <f t="shared" si="28"/>
        <v>212.22222222222223</v>
      </c>
      <c r="N208" s="26">
        <f t="shared" si="29"/>
        <v>164.84347048300538</v>
      </c>
      <c r="O208" s="26">
        <f t="shared" si="30"/>
        <v>203.35460992907804</v>
      </c>
      <c r="Q208" s="4">
        <v>1.49</v>
      </c>
      <c r="R208" s="4">
        <v>1815.8525733157076</v>
      </c>
      <c r="S208" s="4">
        <v>2338.2847000963566</v>
      </c>
      <c r="T208" s="4">
        <v>180</v>
      </c>
      <c r="U208" s="4">
        <v>22.36</v>
      </c>
      <c r="V208" s="4">
        <v>14.1</v>
      </c>
      <c r="W208" s="4"/>
      <c r="X208" s="6">
        <v>38889</v>
      </c>
      <c r="Y208" s="52">
        <v>2547.351433797493</v>
      </c>
      <c r="Z208" s="52">
        <v>3329.3786698264926</v>
      </c>
    </row>
    <row r="209" spans="1:26" x14ac:dyDescent="0.25">
      <c r="A209" s="6">
        <v>38896</v>
      </c>
      <c r="B209" s="17">
        <v>2.867</v>
      </c>
      <c r="C209" s="18">
        <f>IFERROR(IF(ISBLANK(INDEX('Secondary Auction Data'!C:C, MATCH(Data!A209-IF(A209&lt;DATE(2003, 1,8), 4, 6), 'Secondary Auction Data'!A:A, 0))), "n/a", INDEX('Secondary Auction Data'!C:C, MATCH(Data!A209-IF(A209&lt;DATE(2003, 1,8), 4, 6), 'Secondary Auction Data'!A:A, 0))), "n/a")</f>
        <v>-4.5</v>
      </c>
      <c r="D209" s="18">
        <f>IFERROR(IF(ISBLANK(INDEX('Secondary Auction Data'!B:B, MATCH(Data!A209-IF(A209&lt;DATE(2003, 1,8), 4, 6), 'Secondary Auction Data'!A:A, 0))), "n/a", INDEX('Secondary Auction Data'!B:B, MATCH(Data!A209-IF(A209&lt;DATE(2003, 1,8), 4, 6), 'Secondary Auction Data'!A:A, 0))), "n/a")</f>
        <v>-148</v>
      </c>
      <c r="E209" s="2">
        <v>416</v>
      </c>
      <c r="F209" s="17">
        <v>38.741</v>
      </c>
      <c r="G209" s="17">
        <v>30.283000000000001</v>
      </c>
      <c r="I209" s="9">
        <v>38896</v>
      </c>
      <c r="J209" s="26">
        <f t="shared" si="31"/>
        <v>192.41610738255034</v>
      </c>
      <c r="K209" s="10">
        <f t="shared" si="32"/>
        <v>140.02572012015284</v>
      </c>
      <c r="L209" s="10">
        <f t="shared" si="33"/>
        <v>136.15271084746075</v>
      </c>
      <c r="M209" s="26">
        <f t="shared" si="28"/>
        <v>231.11111111111109</v>
      </c>
      <c r="N209" s="26">
        <f t="shared" si="29"/>
        <v>173.2602862254025</v>
      </c>
      <c r="O209" s="26">
        <f t="shared" si="30"/>
        <v>214.77304964539007</v>
      </c>
      <c r="Q209" s="4">
        <v>1.49</v>
      </c>
      <c r="R209" s="4">
        <v>1815.8525733157076</v>
      </c>
      <c r="S209" s="4">
        <v>2338.2847000963566</v>
      </c>
      <c r="T209" s="4">
        <v>180</v>
      </c>
      <c r="U209" s="4">
        <v>22.36</v>
      </c>
      <c r="V209" s="4">
        <v>14.1</v>
      </c>
      <c r="W209" s="4"/>
      <c r="X209" s="6">
        <v>38896</v>
      </c>
      <c r="Y209" s="52">
        <v>2547.1606421056458</v>
      </c>
      <c r="Z209" s="52">
        <v>3331.6380065126068</v>
      </c>
    </row>
    <row r="210" spans="1:26" x14ac:dyDescent="0.25">
      <c r="A210" s="6">
        <v>38903</v>
      </c>
      <c r="B210" s="17">
        <v>2.8980000000000001</v>
      </c>
      <c r="C210" s="18">
        <f>IFERROR(IF(ISBLANK(INDEX('Secondary Auction Data'!C:C, MATCH(Data!A210-IF(A210&lt;DATE(2003, 1,8), 4, 6), 'Secondary Auction Data'!A:A, 0))), "n/a", INDEX('Secondary Auction Data'!C:C, MATCH(Data!A210-IF(A210&lt;DATE(2003, 1,8), 4, 6), 'Secondary Auction Data'!A:A, 0))), "n/a")</f>
        <v>-7</v>
      </c>
      <c r="D210" s="18">
        <f>IFERROR(IF(ISBLANK(INDEX('Secondary Auction Data'!B:B, MATCH(Data!A210-IF(A210&lt;DATE(2003, 1,8), 4, 6), 'Secondary Auction Data'!A:A, 0))), "n/a", INDEX('Secondary Auction Data'!B:B, MATCH(Data!A210-IF(A210&lt;DATE(2003, 1,8), 4, 6), 'Secondary Auction Data'!A:A, 0))), "n/a")</f>
        <v>2</v>
      </c>
      <c r="E210" s="2">
        <v>443</v>
      </c>
      <c r="F210" s="17">
        <v>39.917000000000002</v>
      </c>
      <c r="G210" s="17">
        <v>31.443000000000001</v>
      </c>
      <c r="I210" s="9">
        <v>38903</v>
      </c>
      <c r="J210" s="26">
        <f t="shared" si="31"/>
        <v>194.49664429530202</v>
      </c>
      <c r="K210" s="10">
        <f t="shared" si="32"/>
        <v>140.96344142356475</v>
      </c>
      <c r="L210" s="10">
        <f t="shared" si="33"/>
        <v>145.03789795287599</v>
      </c>
      <c r="M210" s="26">
        <f t="shared" si="28"/>
        <v>246.11111111111111</v>
      </c>
      <c r="N210" s="26">
        <f t="shared" si="29"/>
        <v>178.51967799642222</v>
      </c>
      <c r="O210" s="26">
        <f t="shared" si="30"/>
        <v>223.00000000000006</v>
      </c>
      <c r="Q210" s="4">
        <v>1.49</v>
      </c>
      <c r="R210" s="4">
        <v>1815.8525733157076</v>
      </c>
      <c r="S210" s="4">
        <v>2338.2847000963566</v>
      </c>
      <c r="T210" s="4">
        <v>180</v>
      </c>
      <c r="U210" s="4">
        <v>22.36</v>
      </c>
      <c r="V210" s="4">
        <v>14.1</v>
      </c>
      <c r="W210" s="4"/>
      <c r="X210" s="6">
        <v>38903</v>
      </c>
      <c r="Y210" s="52">
        <v>2566.6882785241805</v>
      </c>
      <c r="Z210" s="52">
        <v>3389.3989771734664</v>
      </c>
    </row>
    <row r="211" spans="1:26" x14ac:dyDescent="0.25">
      <c r="A211" s="6">
        <v>38910</v>
      </c>
      <c r="B211" s="17">
        <v>2.9180000000000001</v>
      </c>
      <c r="C211" s="18">
        <f>IFERROR(IF(ISBLANK(INDEX('Secondary Auction Data'!C:C, MATCH(Data!A211-IF(A211&lt;DATE(2003, 1,8), 4, 6), 'Secondary Auction Data'!A:A, 0))), "n/a", INDEX('Secondary Auction Data'!C:C, MATCH(Data!A211-IF(A211&lt;DATE(2003, 1,8), 4, 6), 'Secondary Auction Data'!A:A, 0))), "n/a")</f>
        <v>3.5</v>
      </c>
      <c r="D211" s="18">
        <f>IFERROR(IF(ISBLANK(INDEX('Secondary Auction Data'!B:B, MATCH(Data!A211-IF(A211&lt;DATE(2003, 1,8), 4, 6), 'Secondary Auction Data'!A:A, 0))), "n/a", INDEX('Secondary Auction Data'!B:B, MATCH(Data!A211-IF(A211&lt;DATE(2003, 1,8), 4, 6), 'Secondary Auction Data'!A:A, 0))), "n/a")</f>
        <v>44.5</v>
      </c>
      <c r="E211" s="2">
        <v>493</v>
      </c>
      <c r="F211" s="17">
        <v>38.533999999999999</v>
      </c>
      <c r="G211" s="17">
        <v>30.12</v>
      </c>
      <c r="I211" s="9">
        <v>38910</v>
      </c>
      <c r="J211" s="26">
        <f t="shared" si="31"/>
        <v>195.83892617449666</v>
      </c>
      <c r="K211" s="10">
        <f t="shared" si="32"/>
        <v>141.54168219896135</v>
      </c>
      <c r="L211" s="10">
        <f t="shared" si="33"/>
        <v>146.85546961120522</v>
      </c>
      <c r="M211" s="26">
        <f t="shared" si="28"/>
        <v>273.88888888888891</v>
      </c>
      <c r="N211" s="26">
        <f t="shared" si="29"/>
        <v>172.3345259391771</v>
      </c>
      <c r="O211" s="26">
        <f t="shared" si="30"/>
        <v>213.61702127659578</v>
      </c>
      <c r="Q211" s="4">
        <v>1.49</v>
      </c>
      <c r="R211" s="4">
        <v>1815.8525733157076</v>
      </c>
      <c r="S211" s="4">
        <v>2338.2847000963566</v>
      </c>
      <c r="T211" s="4">
        <v>180</v>
      </c>
      <c r="U211" s="4">
        <v>22.36</v>
      </c>
      <c r="V211" s="4">
        <v>14.1</v>
      </c>
      <c r="W211" s="4"/>
      <c r="X211" s="6">
        <v>38910</v>
      </c>
      <c r="Y211" s="52">
        <v>2566.6882785241805</v>
      </c>
      <c r="Z211" s="52">
        <v>3389.3989771734664</v>
      </c>
    </row>
    <row r="212" spans="1:26" x14ac:dyDescent="0.25">
      <c r="A212" s="6">
        <v>38917</v>
      </c>
      <c r="B212" s="17">
        <v>2.9260000000000002</v>
      </c>
      <c r="C212" s="18">
        <f>IFERROR(IF(ISBLANK(INDEX('Secondary Auction Data'!C:C, MATCH(Data!A212-IF(A212&lt;DATE(2003, 1,8), 4, 6), 'Secondary Auction Data'!A:A, 0))), "n/a", INDEX('Secondary Auction Data'!C:C, MATCH(Data!A212-IF(A212&lt;DATE(2003, 1,8), 4, 6), 'Secondary Auction Data'!A:A, 0))), "n/a")</f>
        <v>-42</v>
      </c>
      <c r="D212" s="18">
        <f>IFERROR(IF(ISBLANK(INDEX('Secondary Auction Data'!B:B, MATCH(Data!A212-IF(A212&lt;DATE(2003, 1,8), 4, 6), 'Secondary Auction Data'!A:A, 0))), "n/a", INDEX('Secondary Auction Data'!B:B, MATCH(Data!A212-IF(A212&lt;DATE(2003, 1,8), 4, 6), 'Secondary Auction Data'!A:A, 0))), "n/a")</f>
        <v>-126.5</v>
      </c>
      <c r="E212" s="2">
        <v>526</v>
      </c>
      <c r="F212" s="17">
        <v>39.334000000000003</v>
      </c>
      <c r="G212" s="17">
        <v>30.09</v>
      </c>
      <c r="I212" s="9">
        <v>38917</v>
      </c>
      <c r="J212" s="26">
        <f t="shared" si="31"/>
        <v>196.37583892617448</v>
      </c>
      <c r="K212" s="10">
        <f t="shared" si="32"/>
        <v>139.03597217224274</v>
      </c>
      <c r="L212" s="10">
        <f t="shared" si="33"/>
        <v>139.54241658592764</v>
      </c>
      <c r="M212" s="26">
        <f t="shared" si="28"/>
        <v>292.22222222222223</v>
      </c>
      <c r="N212" s="26">
        <f t="shared" si="29"/>
        <v>175.91234347048302</v>
      </c>
      <c r="O212" s="26">
        <f t="shared" si="30"/>
        <v>213.40425531914894</v>
      </c>
      <c r="Q212" s="4">
        <v>1.49</v>
      </c>
      <c r="R212" s="4">
        <v>1815.8525733157076</v>
      </c>
      <c r="S212" s="4">
        <v>2338.2847000963566</v>
      </c>
      <c r="T212" s="4">
        <v>180</v>
      </c>
      <c r="U212" s="4">
        <v>22.36</v>
      </c>
      <c r="V212" s="4">
        <v>14.1</v>
      </c>
      <c r="W212" s="4"/>
      <c r="X212" s="6">
        <v>38917</v>
      </c>
      <c r="Y212" s="52">
        <v>2566.6882785241805</v>
      </c>
      <c r="Z212" s="52">
        <v>3389.3989771734664</v>
      </c>
    </row>
    <row r="213" spans="1:26" x14ac:dyDescent="0.25">
      <c r="A213" s="6">
        <v>38924</v>
      </c>
      <c r="B213" s="17">
        <v>2.9460000000000002</v>
      </c>
      <c r="C213" s="18">
        <f>IFERROR(IF(ISBLANK(INDEX('Secondary Auction Data'!C:C, MATCH(Data!A213-IF(A213&lt;DATE(2003, 1,8), 4, 6), 'Secondary Auction Data'!A:A, 0))), "n/a", INDEX('Secondary Auction Data'!C:C, MATCH(Data!A213-IF(A213&lt;DATE(2003, 1,8), 4, 6), 'Secondary Auction Data'!A:A, 0))), "n/a")</f>
        <v>-54</v>
      </c>
      <c r="D213" s="18">
        <f>IFERROR(IF(ISBLANK(INDEX('Secondary Auction Data'!B:B, MATCH(Data!A213-IF(A213&lt;DATE(2003, 1,8), 4, 6), 'Secondary Auction Data'!A:A, 0))), "n/a", INDEX('Secondary Auction Data'!B:B, MATCH(Data!A213-IF(A213&lt;DATE(2003, 1,8), 4, 6), 'Secondary Auction Data'!A:A, 0))), "n/a")</f>
        <v>-188</v>
      </c>
      <c r="E213" s="2">
        <v>496</v>
      </c>
      <c r="F213" s="17">
        <v>40.584000000000003</v>
      </c>
      <c r="G213" s="17">
        <v>30.62</v>
      </c>
      <c r="I213" s="9">
        <v>38924</v>
      </c>
      <c r="J213" s="26">
        <f t="shared" si="31"/>
        <v>197.71812080536915</v>
      </c>
      <c r="K213" s="10">
        <f t="shared" si="32"/>
        <v>138.21633166047397</v>
      </c>
      <c r="L213" s="10">
        <f t="shared" si="33"/>
        <v>137.10732535185056</v>
      </c>
      <c r="M213" s="26">
        <f t="shared" si="28"/>
        <v>275.55555555555554</v>
      </c>
      <c r="N213" s="26">
        <f t="shared" si="29"/>
        <v>181.50268336314849</v>
      </c>
      <c r="O213" s="26">
        <f t="shared" si="30"/>
        <v>217.16312056737596</v>
      </c>
      <c r="Q213" s="4">
        <v>1.49</v>
      </c>
      <c r="R213" s="4">
        <v>1815.8525733157076</v>
      </c>
      <c r="S213" s="4">
        <v>2338.2847000963566</v>
      </c>
      <c r="T213" s="4">
        <v>180</v>
      </c>
      <c r="U213" s="4">
        <v>22.36</v>
      </c>
      <c r="V213" s="4">
        <v>14.1</v>
      </c>
      <c r="W213" s="4"/>
      <c r="X213" s="6">
        <v>38924</v>
      </c>
      <c r="Y213" s="52">
        <v>2563.8048151992898</v>
      </c>
      <c r="Z213" s="52">
        <v>3393.9596114136543</v>
      </c>
    </row>
    <row r="214" spans="1:26" x14ac:dyDescent="0.25">
      <c r="A214" s="6">
        <v>38931</v>
      </c>
      <c r="B214" s="17">
        <v>2.98</v>
      </c>
      <c r="C214" s="18">
        <f>IFERROR(IF(ISBLANK(INDEX('Secondary Auction Data'!C:C, MATCH(Data!A214-IF(A214&lt;DATE(2003, 1,8), 4, 6), 'Secondary Auction Data'!A:A, 0))), "n/a", INDEX('Secondary Auction Data'!C:C, MATCH(Data!A214-IF(A214&lt;DATE(2003, 1,8), 4, 6), 'Secondary Auction Data'!A:A, 0))), "n/a")</f>
        <v>-29.5</v>
      </c>
      <c r="D214" s="18">
        <f>IFERROR(IF(ISBLANK(INDEX('Secondary Auction Data'!B:B, MATCH(Data!A214-IF(A214&lt;DATE(2003, 1,8), 4, 6), 'Secondary Auction Data'!A:A, 0))), "n/a", INDEX('Secondary Auction Data'!B:B, MATCH(Data!A214-IF(A214&lt;DATE(2003, 1,8), 4, 6), 'Secondary Auction Data'!A:A, 0))), "n/a")</f>
        <v>-179</v>
      </c>
      <c r="E214" s="2">
        <v>498</v>
      </c>
      <c r="F214" s="17">
        <v>41.453000000000003</v>
      </c>
      <c r="G214" s="17">
        <v>30.056999999999999</v>
      </c>
      <c r="I214" s="9">
        <v>38931</v>
      </c>
      <c r="J214" s="26">
        <f t="shared" si="31"/>
        <v>200</v>
      </c>
      <c r="K214" s="10">
        <f t="shared" si="32"/>
        <v>139.48191662358764</v>
      </c>
      <c r="L214" s="10">
        <f t="shared" si="33"/>
        <v>138.35681788494887</v>
      </c>
      <c r="M214" s="26">
        <f t="shared" si="28"/>
        <v>276.66666666666669</v>
      </c>
      <c r="N214" s="26">
        <f t="shared" si="29"/>
        <v>185.38908765652954</v>
      </c>
      <c r="O214" s="26">
        <f t="shared" si="30"/>
        <v>213.17021276595742</v>
      </c>
      <c r="Q214" s="4">
        <v>1.49</v>
      </c>
      <c r="R214" s="4">
        <v>1815.8525733157076</v>
      </c>
      <c r="S214" s="4">
        <v>2338.2847000963566</v>
      </c>
      <c r="T214" s="4">
        <v>180</v>
      </c>
      <c r="U214" s="4">
        <v>22.36</v>
      </c>
      <c r="V214" s="4">
        <v>14.1</v>
      </c>
      <c r="W214" s="4"/>
      <c r="X214" s="6">
        <v>38931</v>
      </c>
      <c r="Y214" s="52">
        <v>2562.2859723194861</v>
      </c>
      <c r="Z214" s="52">
        <v>3414.176304143939</v>
      </c>
    </row>
    <row r="215" spans="1:26" x14ac:dyDescent="0.25">
      <c r="A215" s="6">
        <v>38938</v>
      </c>
      <c r="B215" s="17">
        <v>3.0550000000000002</v>
      </c>
      <c r="C215" s="18">
        <f>IFERROR(IF(ISBLANK(INDEX('Secondary Auction Data'!C:C, MATCH(Data!A215-IF(A215&lt;DATE(2003, 1,8), 4, 6), 'Secondary Auction Data'!A:A, 0))), "n/a", INDEX('Secondary Auction Data'!C:C, MATCH(Data!A215-IF(A215&lt;DATE(2003, 1,8), 4, 6), 'Secondary Auction Data'!A:A, 0))), "n/a")</f>
        <v>66.5</v>
      </c>
      <c r="D215" s="18">
        <f>IFERROR(IF(ISBLANK(INDEX('Secondary Auction Data'!B:B, MATCH(Data!A215-IF(A215&lt;DATE(2003, 1,8), 4, 6), 'Secondary Auction Data'!A:A, 0))), "n/a", INDEX('Secondary Auction Data'!B:B, MATCH(Data!A215-IF(A215&lt;DATE(2003, 1,8), 4, 6), 'Secondary Auction Data'!A:A, 0))), "n/a")</f>
        <v>105.5</v>
      </c>
      <c r="E215" s="2">
        <v>572</v>
      </c>
      <c r="F215" s="17">
        <v>43.533999999999999</v>
      </c>
      <c r="G215" s="17">
        <v>32.057000000000002</v>
      </c>
      <c r="I215" s="9">
        <v>38938</v>
      </c>
      <c r="J215" s="26">
        <f t="shared" si="31"/>
        <v>205.03355704697989</v>
      </c>
      <c r="K215" s="10">
        <f t="shared" si="32"/>
        <v>144.76868942721376</v>
      </c>
      <c r="L215" s="10">
        <f t="shared" si="33"/>
        <v>150.52385639776452</v>
      </c>
      <c r="M215" s="26">
        <f t="shared" si="28"/>
        <v>317.77777777777777</v>
      </c>
      <c r="N215" s="26">
        <f t="shared" si="29"/>
        <v>194.69588550983897</v>
      </c>
      <c r="O215" s="26">
        <f t="shared" si="30"/>
        <v>227.35460992907807</v>
      </c>
      <c r="Q215" s="4">
        <v>1.49</v>
      </c>
      <c r="R215" s="4">
        <v>1815.8525733157076</v>
      </c>
      <c r="S215" s="4">
        <v>2338.2847000963566</v>
      </c>
      <c r="T215" s="4">
        <v>180</v>
      </c>
      <c r="U215" s="4">
        <v>22.36</v>
      </c>
      <c r="V215" s="4">
        <v>14.1</v>
      </c>
      <c r="W215" s="4"/>
      <c r="X215" s="6">
        <v>38938</v>
      </c>
      <c r="Y215" s="52">
        <v>2562.2859723194861</v>
      </c>
      <c r="Z215" s="52">
        <v>3414.176304143939</v>
      </c>
    </row>
    <row r="216" spans="1:26" x14ac:dyDescent="0.25">
      <c r="A216" s="6">
        <v>38945</v>
      </c>
      <c r="B216" s="17">
        <v>3.0649999999999999</v>
      </c>
      <c r="C216" s="18">
        <f>IFERROR(IF(ISBLANK(INDEX('Secondary Auction Data'!C:C, MATCH(Data!A216-IF(A216&lt;DATE(2003, 1,8), 4, 6), 'Secondary Auction Data'!A:A, 0))), "n/a", INDEX('Secondary Auction Data'!C:C, MATCH(Data!A216-IF(A216&lt;DATE(2003, 1,8), 4, 6), 'Secondary Auction Data'!A:A, 0))), "n/a")</f>
        <v>-8</v>
      </c>
      <c r="D216" s="18">
        <f>IFERROR(IF(ISBLANK(INDEX('Secondary Auction Data'!B:B, MATCH(Data!A216-IF(A216&lt;DATE(2003, 1,8), 4, 6), 'Secondary Auction Data'!A:A, 0))), "n/a", INDEX('Secondary Auction Data'!B:B, MATCH(Data!A216-IF(A216&lt;DATE(2003, 1,8), 4, 6), 'Secondary Auction Data'!A:A, 0))), "n/a")</f>
        <v>152</v>
      </c>
      <c r="E216" s="2">
        <v>569</v>
      </c>
      <c r="F216" s="17">
        <v>45.277000000000001</v>
      </c>
      <c r="G216" s="17">
        <v>33.353999999999999</v>
      </c>
      <c r="I216" s="9">
        <v>38945</v>
      </c>
      <c r="J216" s="26">
        <f t="shared" si="31"/>
        <v>205.70469798657717</v>
      </c>
      <c r="K216" s="10">
        <f t="shared" si="32"/>
        <v>140.66593344939974</v>
      </c>
      <c r="L216" s="10">
        <f t="shared" si="33"/>
        <v>152.51249362393654</v>
      </c>
      <c r="M216" s="26">
        <f t="shared" si="28"/>
        <v>316.11111111111109</v>
      </c>
      <c r="N216" s="26">
        <f t="shared" si="29"/>
        <v>202.49105545617175</v>
      </c>
      <c r="O216" s="26">
        <f t="shared" si="30"/>
        <v>236.55319148936167</v>
      </c>
      <c r="Q216" s="4">
        <v>1.49</v>
      </c>
      <c r="R216" s="4">
        <v>1815.8525733157076</v>
      </c>
      <c r="S216" s="4">
        <v>2338.2847000963566</v>
      </c>
      <c r="T216" s="4">
        <v>180</v>
      </c>
      <c r="U216" s="4">
        <v>22.36</v>
      </c>
      <c r="V216" s="4">
        <v>14.1</v>
      </c>
      <c r="W216" s="4"/>
      <c r="X216" s="6">
        <v>38945</v>
      </c>
      <c r="Y216" s="52">
        <v>2562.2859723194861</v>
      </c>
      <c r="Z216" s="52">
        <v>3414.176304143939</v>
      </c>
    </row>
    <row r="217" spans="1:26" x14ac:dyDescent="0.25">
      <c r="A217" s="6">
        <v>38952</v>
      </c>
      <c r="B217" s="17">
        <v>3.0329999999999999</v>
      </c>
      <c r="C217" s="18">
        <f>IFERROR(IF(ISBLANK(INDEX('Secondary Auction Data'!C:C, MATCH(Data!A217-IF(A217&lt;DATE(2003, 1,8), 4, 6), 'Secondary Auction Data'!A:A, 0))), "n/a", INDEX('Secondary Auction Data'!C:C, MATCH(Data!A217-IF(A217&lt;DATE(2003, 1,8), 4, 6), 'Secondary Auction Data'!A:A, 0))), "n/a")</f>
        <v>50</v>
      </c>
      <c r="D217" s="18">
        <f>IFERROR(IF(ISBLANK(INDEX('Secondary Auction Data'!B:B, MATCH(Data!A217-IF(A217&lt;DATE(2003, 1,8), 4, 6), 'Secondary Auction Data'!A:A, 0))), "n/a", INDEX('Secondary Auction Data'!B:B, MATCH(Data!A217-IF(A217&lt;DATE(2003, 1,8), 4, 6), 'Secondary Auction Data'!A:A, 0))), "n/a")</f>
        <v>262.5</v>
      </c>
      <c r="E217" s="2">
        <v>579</v>
      </c>
      <c r="F217" s="17">
        <v>45.628</v>
      </c>
      <c r="G217" s="17">
        <v>33.317</v>
      </c>
      <c r="I217" s="9">
        <v>38952</v>
      </c>
      <c r="J217" s="26">
        <f t="shared" si="31"/>
        <v>203.55704697986576</v>
      </c>
      <c r="K217" s="10">
        <f t="shared" si="32"/>
        <v>143.86002535159054</v>
      </c>
      <c r="L217" s="10">
        <f t="shared" si="33"/>
        <v>157.23817993559251</v>
      </c>
      <c r="M217" s="26">
        <f t="shared" si="28"/>
        <v>321.66666666666669</v>
      </c>
      <c r="N217" s="26">
        <f t="shared" si="29"/>
        <v>204.0608228980322</v>
      </c>
      <c r="O217" s="26">
        <f t="shared" si="30"/>
        <v>236.29078014184398</v>
      </c>
      <c r="Q217" s="4">
        <v>1.49</v>
      </c>
      <c r="R217" s="4">
        <v>1815.8525733157076</v>
      </c>
      <c r="S217" s="4">
        <v>2338.2847000963566</v>
      </c>
      <c r="T217" s="4">
        <v>180</v>
      </c>
      <c r="U217" s="4">
        <v>22.36</v>
      </c>
      <c r="V217" s="4">
        <v>14.1</v>
      </c>
      <c r="W217" s="4"/>
      <c r="X217" s="6">
        <v>38952</v>
      </c>
      <c r="Y217" s="52">
        <v>2562.2859723194861</v>
      </c>
      <c r="Z217" s="52">
        <v>3414.176304143939</v>
      </c>
    </row>
    <row r="218" spans="1:26" x14ac:dyDescent="0.25">
      <c r="A218" s="6">
        <v>38959</v>
      </c>
      <c r="B218" s="17">
        <v>3.0270000000000001</v>
      </c>
      <c r="C218" s="18">
        <f>IFERROR(IF(ISBLANK(INDEX('Secondary Auction Data'!C:C, MATCH(Data!A218-IF(A218&lt;DATE(2003, 1,8), 4, 6), 'Secondary Auction Data'!A:A, 0))), "n/a", INDEX('Secondary Auction Data'!C:C, MATCH(Data!A218-IF(A218&lt;DATE(2003, 1,8), 4, 6), 'Secondary Auction Data'!A:A, 0))), "n/a")</f>
        <v>377.5</v>
      </c>
      <c r="D218" s="18">
        <f>IFERROR(IF(ISBLANK(INDEX('Secondary Auction Data'!B:B, MATCH(Data!A218-IF(A218&lt;DATE(2003, 1,8), 4, 6), 'Secondary Auction Data'!A:A, 0))), "n/a", INDEX('Secondary Auction Data'!B:B, MATCH(Data!A218-IF(A218&lt;DATE(2003, 1,8), 4, 6), 'Secondary Auction Data'!A:A, 0))), "n/a")</f>
        <v>471.5</v>
      </c>
      <c r="E218" s="2">
        <v>569</v>
      </c>
      <c r="F218" s="17">
        <v>46.85</v>
      </c>
      <c r="G218" s="17">
        <v>33.57</v>
      </c>
      <c r="I218" s="9">
        <v>38959</v>
      </c>
      <c r="J218" s="26">
        <f t="shared" si="31"/>
        <v>203.1543624161074</v>
      </c>
      <c r="K218" s="10">
        <f t="shared" si="32"/>
        <v>162.16532552332509</v>
      </c>
      <c r="L218" s="10">
        <f t="shared" si="33"/>
        <v>166.05990539916087</v>
      </c>
      <c r="M218" s="26">
        <f t="shared" si="28"/>
        <v>316.11111111111109</v>
      </c>
      <c r="N218" s="26">
        <f t="shared" si="29"/>
        <v>209.52593917710198</v>
      </c>
      <c r="O218" s="26">
        <f t="shared" si="30"/>
        <v>238.08510638297875</v>
      </c>
      <c r="Q218" s="4">
        <v>1.49</v>
      </c>
      <c r="R218" s="4">
        <v>1815.8525733157076</v>
      </c>
      <c r="S218" s="4">
        <v>2338.2847000963566</v>
      </c>
      <c r="T218" s="4">
        <v>180</v>
      </c>
      <c r="U218" s="4">
        <v>22.36</v>
      </c>
      <c r="V218" s="4">
        <v>14.1</v>
      </c>
      <c r="W218" s="4"/>
      <c r="X218" s="6">
        <v>38959</v>
      </c>
      <c r="Y218" s="52">
        <v>2567.1832365410928</v>
      </c>
      <c r="Z218" s="52">
        <v>3411.4533609430623</v>
      </c>
    </row>
    <row r="219" spans="1:26" x14ac:dyDescent="0.25">
      <c r="A219" s="6">
        <v>38966</v>
      </c>
      <c r="B219" s="17">
        <v>2.9670000000000001</v>
      </c>
      <c r="C219" s="18">
        <f>IFERROR(IF(ISBLANK(INDEX('Secondary Auction Data'!C:C, MATCH(Data!A219-IF(A219&lt;DATE(2003, 1,8), 4, 6), 'Secondary Auction Data'!A:A, 0))), "n/a", INDEX('Secondary Auction Data'!C:C, MATCH(Data!A219-IF(A219&lt;DATE(2003, 1,8), 4, 6), 'Secondary Auction Data'!A:A, 0))), "n/a")</f>
        <v>396</v>
      </c>
      <c r="D219" s="18">
        <f>IFERROR(IF(ISBLANK(INDEX('Secondary Auction Data'!B:B, MATCH(Data!A219-IF(A219&lt;DATE(2003, 1,8), 4, 6), 'Secondary Auction Data'!A:A, 0))), "n/a", INDEX('Secondary Auction Data'!B:B, MATCH(Data!A219-IF(A219&lt;DATE(2003, 1,8), 4, 6), 'Secondary Auction Data'!A:A, 0))), "n/a")</f>
        <v>477.5</v>
      </c>
      <c r="E219" s="2">
        <v>504</v>
      </c>
      <c r="F219" s="17">
        <v>49.23</v>
      </c>
      <c r="G219" s="17">
        <v>35.356999999999999</v>
      </c>
      <c r="I219" s="9">
        <v>38966</v>
      </c>
      <c r="J219" s="26">
        <f t="shared" si="31"/>
        <v>199.1275167785235</v>
      </c>
      <c r="K219" s="10">
        <f t="shared" si="32"/>
        <v>163.27213194792211</v>
      </c>
      <c r="L219" s="10">
        <f t="shared" si="33"/>
        <v>166.79238436687015</v>
      </c>
      <c r="M219" s="26">
        <f t="shared" si="28"/>
        <v>280</v>
      </c>
      <c r="N219" s="26">
        <f t="shared" si="29"/>
        <v>220.16994633273703</v>
      </c>
      <c r="O219" s="26">
        <f t="shared" si="30"/>
        <v>250.75886524822693</v>
      </c>
      <c r="Q219" s="4">
        <v>1.49</v>
      </c>
      <c r="R219" s="4">
        <v>1815.8525733157076</v>
      </c>
      <c r="S219" s="4">
        <v>2338.2847000963566</v>
      </c>
      <c r="T219" s="4">
        <v>180</v>
      </c>
      <c r="U219" s="4">
        <v>22.36</v>
      </c>
      <c r="V219" s="4">
        <v>14.1</v>
      </c>
      <c r="W219" s="4"/>
      <c r="X219" s="6">
        <v>38966</v>
      </c>
      <c r="Y219" s="52">
        <v>2568.7812094837614</v>
      </c>
      <c r="Z219" s="52">
        <v>3422.5808045764315</v>
      </c>
    </row>
    <row r="220" spans="1:26" x14ac:dyDescent="0.25">
      <c r="A220" s="6">
        <v>38973</v>
      </c>
      <c r="B220" s="17">
        <v>2.8570000000000002</v>
      </c>
      <c r="C220" s="18">
        <f>IFERROR(IF(ISBLANK(INDEX('Secondary Auction Data'!C:C, MATCH(Data!A220-IF(A220&lt;DATE(2003, 1,8), 4, 6), 'Secondary Auction Data'!A:A, 0))), "n/a", INDEX('Secondary Auction Data'!C:C, MATCH(Data!A220-IF(A220&lt;DATE(2003, 1,8), 4, 6), 'Secondary Auction Data'!A:A, 0))), "n/a")</f>
        <v>50</v>
      </c>
      <c r="D220" s="18">
        <f>IFERROR(IF(ISBLANK(INDEX('Secondary Auction Data'!B:B, MATCH(Data!A220-IF(A220&lt;DATE(2003, 1,8), 4, 6), 'Secondary Auction Data'!A:A, 0))), "n/a", INDEX('Secondary Auction Data'!B:B, MATCH(Data!A220-IF(A220&lt;DATE(2003, 1,8), 4, 6), 'Secondary Auction Data'!A:A, 0))), "n/a")</f>
        <v>312.5</v>
      </c>
      <c r="E220" s="2">
        <v>514</v>
      </c>
      <c r="F220" s="17">
        <v>50.427999999999997</v>
      </c>
      <c r="G220" s="17">
        <v>36.476999999999997</v>
      </c>
      <c r="I220" s="9">
        <v>38973</v>
      </c>
      <c r="J220" s="26">
        <f t="shared" si="31"/>
        <v>191.74496644295306</v>
      </c>
      <c r="K220" s="10">
        <f t="shared" si="32"/>
        <v>144.21772163485295</v>
      </c>
      <c r="L220" s="10">
        <f t="shared" si="33"/>
        <v>159.73592969335667</v>
      </c>
      <c r="M220" s="26">
        <f t="shared" si="28"/>
        <v>285.55555555555554</v>
      </c>
      <c r="N220" s="26">
        <f t="shared" si="29"/>
        <v>225.52772808586764</v>
      </c>
      <c r="O220" s="26">
        <f t="shared" si="30"/>
        <v>258.70212765957444</v>
      </c>
      <c r="Q220" s="4">
        <v>1.49</v>
      </c>
      <c r="R220" s="4">
        <v>1815.8525733157076</v>
      </c>
      <c r="S220" s="4">
        <v>2338.2847000963566</v>
      </c>
      <c r="T220" s="4">
        <v>180</v>
      </c>
      <c r="U220" s="4">
        <v>22.36</v>
      </c>
      <c r="V220" s="4">
        <v>14.1</v>
      </c>
      <c r="W220" s="4"/>
      <c r="X220" s="6">
        <v>38973</v>
      </c>
      <c r="Y220" s="52">
        <v>2568.7812094837614</v>
      </c>
      <c r="Z220" s="52">
        <v>3422.5808045764315</v>
      </c>
    </row>
    <row r="221" spans="1:26" x14ac:dyDescent="0.25">
      <c r="A221" s="6">
        <v>38980</v>
      </c>
      <c r="B221" s="17">
        <v>2.71</v>
      </c>
      <c r="C221" s="18">
        <f>IFERROR(IF(ISBLANK(INDEX('Secondary Auction Data'!C:C, MATCH(Data!A221-IF(A221&lt;DATE(2003, 1,8), 4, 6), 'Secondary Auction Data'!A:A, 0))), "n/a", INDEX('Secondary Auction Data'!C:C, MATCH(Data!A221-IF(A221&lt;DATE(2003, 1,8), 4, 6), 'Secondary Auction Data'!A:A, 0))), "n/a")</f>
        <v>-75</v>
      </c>
      <c r="D221" s="18">
        <f>IFERROR(IF(ISBLANK(INDEX('Secondary Auction Data'!B:B, MATCH(Data!A221-IF(A221&lt;DATE(2003, 1,8), 4, 6), 'Secondary Auction Data'!A:A, 0))), "n/a", INDEX('Secondary Auction Data'!B:B, MATCH(Data!A221-IF(A221&lt;DATE(2003, 1,8), 4, 6), 'Secondary Auction Data'!A:A, 0))), "n/a")</f>
        <v>179</v>
      </c>
      <c r="E221" s="2">
        <v>540</v>
      </c>
      <c r="F221" s="17">
        <v>51.45</v>
      </c>
      <c r="G221" s="17">
        <v>39.460999999999999</v>
      </c>
      <c r="I221" s="9">
        <v>38980</v>
      </c>
      <c r="J221" s="26">
        <f t="shared" si="31"/>
        <v>181.87919463087246</v>
      </c>
      <c r="K221" s="10">
        <f t="shared" si="32"/>
        <v>137.33390288013143</v>
      </c>
      <c r="L221" s="10">
        <f t="shared" si="33"/>
        <v>154.02661636660483</v>
      </c>
      <c r="M221" s="26">
        <f t="shared" si="28"/>
        <v>300</v>
      </c>
      <c r="N221" s="26">
        <f t="shared" si="29"/>
        <v>230.09838998211097</v>
      </c>
      <c r="O221" s="26">
        <f t="shared" si="30"/>
        <v>279.86524822695031</v>
      </c>
      <c r="Q221" s="4">
        <v>1.49</v>
      </c>
      <c r="R221" s="4">
        <v>1815.8525733157076</v>
      </c>
      <c r="S221" s="4">
        <v>2338.2847000963566</v>
      </c>
      <c r="T221" s="4">
        <v>180</v>
      </c>
      <c r="U221" s="4">
        <v>22.36</v>
      </c>
      <c r="V221" s="4">
        <v>14.1</v>
      </c>
      <c r="W221" s="4"/>
      <c r="X221" s="6">
        <v>38980</v>
      </c>
      <c r="Y221" s="52">
        <v>2568.7812094837614</v>
      </c>
      <c r="Z221" s="52">
        <v>3422.5808045764315</v>
      </c>
    </row>
    <row r="222" spans="1:26" x14ac:dyDescent="0.25">
      <c r="A222" s="6">
        <v>38987</v>
      </c>
      <c r="B222" s="17">
        <v>2.5950000000000002</v>
      </c>
      <c r="C222" s="18">
        <f>IFERROR(IF(ISBLANK(INDEX('Secondary Auction Data'!C:C, MATCH(Data!A222-IF(A222&lt;DATE(2003, 1,8), 4, 6), 'Secondary Auction Data'!A:A, 0))), "n/a", INDEX('Secondary Auction Data'!C:C, MATCH(Data!A222-IF(A222&lt;DATE(2003, 1,8), 4, 6), 'Secondary Auction Data'!A:A, 0))), "n/a")</f>
        <v>48</v>
      </c>
      <c r="D222" s="18">
        <f>IFERROR(IF(ISBLANK(INDEX('Secondary Auction Data'!B:B, MATCH(Data!A222-IF(A222&lt;DATE(2003, 1,8), 4, 6), 'Secondary Auction Data'!A:A, 0))), "n/a", INDEX('Secondary Auction Data'!B:B, MATCH(Data!A222-IF(A222&lt;DATE(2003, 1,8), 4, 6), 'Secondary Auction Data'!A:A, 0))), "n/a")</f>
        <v>141.5</v>
      </c>
      <c r="E222" s="2">
        <v>581</v>
      </c>
      <c r="F222" s="17">
        <v>49.497</v>
      </c>
      <c r="G222" s="17">
        <v>36.9</v>
      </c>
      <c r="I222" s="9">
        <v>38987</v>
      </c>
      <c r="J222" s="26">
        <f t="shared" si="31"/>
        <v>174.16107382550337</v>
      </c>
      <c r="K222" s="10">
        <f t="shared" si="32"/>
        <v>144.1355461862974</v>
      </c>
      <c r="L222" s="10">
        <f t="shared" si="33"/>
        <v>152.95737356013638</v>
      </c>
      <c r="M222" s="26">
        <f t="shared" si="28"/>
        <v>322.77777777777777</v>
      </c>
      <c r="N222" s="26">
        <f t="shared" si="29"/>
        <v>221.36404293381037</v>
      </c>
      <c r="O222" s="26">
        <f t="shared" si="30"/>
        <v>261.7021276595745</v>
      </c>
      <c r="Q222" s="4">
        <v>1.49</v>
      </c>
      <c r="R222" s="4">
        <v>1815.8525733157076</v>
      </c>
      <c r="S222" s="4">
        <v>2338.2847000963566</v>
      </c>
      <c r="T222" s="4">
        <v>180</v>
      </c>
      <c r="U222" s="4">
        <v>22.36</v>
      </c>
      <c r="V222" s="4">
        <v>14.1</v>
      </c>
      <c r="W222" s="4"/>
      <c r="X222" s="6">
        <v>38987</v>
      </c>
      <c r="Y222" s="52">
        <v>2569.2890244865316</v>
      </c>
      <c r="Z222" s="52">
        <v>3435.0788636258985</v>
      </c>
    </row>
    <row r="223" spans="1:26" x14ac:dyDescent="0.25">
      <c r="A223" s="6">
        <v>38994</v>
      </c>
      <c r="B223" s="17">
        <v>2.5459999999999998</v>
      </c>
      <c r="C223" s="18">
        <f>IFERROR(IF(ISBLANK(INDEX('Secondary Auction Data'!C:C, MATCH(Data!A223-IF(A223&lt;DATE(2003, 1,8), 4, 6), 'Secondary Auction Data'!A:A, 0))), "n/a", INDEX('Secondary Auction Data'!C:C, MATCH(Data!A223-IF(A223&lt;DATE(2003, 1,8), 4, 6), 'Secondary Auction Data'!A:A, 0))), "n/a")</f>
        <v>63</v>
      </c>
      <c r="D223" s="18">
        <f>IFERROR(IF(ISBLANK(INDEX('Secondary Auction Data'!B:B, MATCH(Data!A223-IF(A223&lt;DATE(2003, 1,8), 4, 6), 'Secondary Auction Data'!A:A, 0))), "n/a", INDEX('Secondary Auction Data'!B:B, MATCH(Data!A223-IF(A223&lt;DATE(2003, 1,8), 4, 6), 'Secondary Auction Data'!A:A, 0))), "n/a")</f>
        <v>282</v>
      </c>
      <c r="E223" s="2">
        <v>610</v>
      </c>
      <c r="F223" s="17">
        <v>49.694000000000003</v>
      </c>
      <c r="G223" s="17">
        <v>38.627000000000002</v>
      </c>
      <c r="I223" s="9">
        <v>38994</v>
      </c>
      <c r="J223" s="26">
        <f t="shared" si="31"/>
        <v>170.8724832214765</v>
      </c>
      <c r="K223" s="10">
        <f t="shared" si="32"/>
        <v>146.35021969551639</v>
      </c>
      <c r="L223" s="10">
        <f t="shared" si="33"/>
        <v>163.49523491920615</v>
      </c>
      <c r="M223" s="26">
        <f t="shared" si="28"/>
        <v>338.88888888888886</v>
      </c>
      <c r="N223" s="26">
        <f t="shared" si="29"/>
        <v>222.24508050089446</v>
      </c>
      <c r="O223" s="26">
        <f t="shared" si="30"/>
        <v>273.95035460992909</v>
      </c>
      <c r="Q223" s="4">
        <v>1.49</v>
      </c>
      <c r="R223" s="4">
        <v>1815.8525733157076</v>
      </c>
      <c r="S223" s="4">
        <v>2338.2847000963566</v>
      </c>
      <c r="T223" s="4">
        <v>180</v>
      </c>
      <c r="U223" s="4">
        <v>22.36</v>
      </c>
      <c r="V223" s="4">
        <v>14.1</v>
      </c>
      <c r="W223" s="4"/>
      <c r="X223" s="6">
        <v>38994</v>
      </c>
      <c r="Y223" s="52">
        <v>2594.5042303942255</v>
      </c>
      <c r="Z223" s="52">
        <v>3540.9840635023934</v>
      </c>
    </row>
    <row r="224" spans="1:26" x14ac:dyDescent="0.25">
      <c r="A224" s="6">
        <v>39001</v>
      </c>
      <c r="B224" s="17">
        <v>2.5059999999999998</v>
      </c>
      <c r="C224" s="18">
        <f>IFERROR(IF(ISBLANK(INDEX('Secondary Auction Data'!C:C, MATCH(Data!A224-IF(A224&lt;DATE(2003, 1,8), 4, 6), 'Secondary Auction Data'!A:A, 0))), "n/a", INDEX('Secondary Auction Data'!C:C, MATCH(Data!A224-IF(A224&lt;DATE(2003, 1,8), 4, 6), 'Secondary Auction Data'!A:A, 0))), "n/a")</f>
        <v>-44</v>
      </c>
      <c r="D224" s="18">
        <f>IFERROR(IF(ISBLANK(INDEX('Secondary Auction Data'!B:B, MATCH(Data!A224-IF(A224&lt;DATE(2003, 1,8), 4, 6), 'Secondary Auction Data'!A:A, 0))), "n/a", INDEX('Secondary Auction Data'!B:B, MATCH(Data!A224-IF(A224&lt;DATE(2003, 1,8), 4, 6), 'Secondary Auction Data'!A:A, 0))), "n/a")</f>
        <v>132.5</v>
      </c>
      <c r="E224" s="2">
        <v>560</v>
      </c>
      <c r="F224" s="17">
        <v>49.293999999999997</v>
      </c>
      <c r="G224" s="17">
        <v>39.33</v>
      </c>
      <c r="I224" s="9">
        <v>39001</v>
      </c>
      <c r="J224" s="26">
        <f t="shared" si="31"/>
        <v>168.18791946308721</v>
      </c>
      <c r="K224" s="10">
        <f t="shared" si="32"/>
        <v>140.45767084147477</v>
      </c>
      <c r="L224" s="10">
        <f t="shared" si="33"/>
        <v>157.10165932108333</v>
      </c>
      <c r="M224" s="26">
        <f t="shared" si="28"/>
        <v>311.11111111111114</v>
      </c>
      <c r="N224" s="26">
        <f t="shared" si="29"/>
        <v>220.45617173524147</v>
      </c>
      <c r="O224" s="26">
        <f t="shared" si="30"/>
        <v>278.93617021276594</v>
      </c>
      <c r="Q224" s="4">
        <v>1.49</v>
      </c>
      <c r="R224" s="4">
        <v>1815.8525733157076</v>
      </c>
      <c r="S224" s="4">
        <v>2338.2847000963566</v>
      </c>
      <c r="T224" s="4">
        <v>180</v>
      </c>
      <c r="U224" s="4">
        <v>22.36</v>
      </c>
      <c r="V224" s="4">
        <v>14.1</v>
      </c>
      <c r="W224" s="4"/>
      <c r="X224" s="6">
        <v>39001</v>
      </c>
      <c r="Y224" s="52">
        <v>2594.5042303942255</v>
      </c>
      <c r="Z224" s="52">
        <v>3540.9840635023934</v>
      </c>
    </row>
    <row r="225" spans="1:26" x14ac:dyDescent="0.25">
      <c r="A225" s="6">
        <v>39008</v>
      </c>
      <c r="B225" s="17">
        <v>2.5030000000000001</v>
      </c>
      <c r="C225" s="18">
        <f>IFERROR(IF(ISBLANK(INDEX('Secondary Auction Data'!C:C, MATCH(Data!A225-IF(A225&lt;DATE(2003, 1,8), 4, 6), 'Secondary Auction Data'!A:A, 0))), "n/a", INDEX('Secondary Auction Data'!C:C, MATCH(Data!A225-IF(A225&lt;DATE(2003, 1,8), 4, 6), 'Secondary Auction Data'!A:A, 0))), "n/a")</f>
        <v>-119</v>
      </c>
      <c r="D225" s="18">
        <f>IFERROR(IF(ISBLANK(INDEX('Secondary Auction Data'!B:B, MATCH(Data!A225-IF(A225&lt;DATE(2003, 1,8), 4, 6), 'Secondary Auction Data'!A:A, 0))), "n/a", INDEX('Secondary Auction Data'!B:B, MATCH(Data!A225-IF(A225&lt;DATE(2003, 1,8), 4, 6), 'Secondary Auction Data'!A:A, 0))), "n/a")</f>
        <v>228</v>
      </c>
      <c r="E225" s="2">
        <v>554</v>
      </c>
      <c r="F225" s="17">
        <v>48.533999999999999</v>
      </c>
      <c r="G225" s="17">
        <v>38.817</v>
      </c>
      <c r="I225" s="9">
        <v>39008</v>
      </c>
      <c r="J225" s="26">
        <f t="shared" si="31"/>
        <v>167.98657718120808</v>
      </c>
      <c r="K225" s="10">
        <f t="shared" si="32"/>
        <v>136.32737958864183</v>
      </c>
      <c r="L225" s="10">
        <f t="shared" si="33"/>
        <v>161.18584975332902</v>
      </c>
      <c r="M225" s="26">
        <f t="shared" si="28"/>
        <v>307.77777777777777</v>
      </c>
      <c r="N225" s="26">
        <f t="shared" si="29"/>
        <v>217.05724508050093</v>
      </c>
      <c r="O225" s="26">
        <f t="shared" si="30"/>
        <v>275.29787234042556</v>
      </c>
      <c r="Q225" s="4">
        <v>1.49</v>
      </c>
      <c r="R225" s="4">
        <v>1815.8525733157076</v>
      </c>
      <c r="S225" s="4">
        <v>2338.2847000963566</v>
      </c>
      <c r="T225" s="4">
        <v>180</v>
      </c>
      <c r="U225" s="4">
        <v>22.36</v>
      </c>
      <c r="V225" s="4">
        <v>14.1</v>
      </c>
      <c r="W225" s="4"/>
      <c r="X225" s="6">
        <v>39008</v>
      </c>
      <c r="Y225" s="52">
        <v>2594.5042303942255</v>
      </c>
      <c r="Z225" s="52">
        <v>3540.9840635023934</v>
      </c>
    </row>
    <row r="226" spans="1:26" x14ac:dyDescent="0.25">
      <c r="A226" s="6">
        <v>39015</v>
      </c>
      <c r="B226" s="17">
        <v>2.524</v>
      </c>
      <c r="C226" s="18">
        <f>IFERROR(IF(ISBLANK(INDEX('Secondary Auction Data'!C:C, MATCH(Data!A226-IF(A226&lt;DATE(2003, 1,8), 4, 6), 'Secondary Auction Data'!A:A, 0))), "n/a", INDEX('Secondary Auction Data'!C:C, MATCH(Data!A226-IF(A226&lt;DATE(2003, 1,8), 4, 6), 'Secondary Auction Data'!A:A, 0))), "n/a")</f>
        <v>-138.5</v>
      </c>
      <c r="D226" s="18">
        <f>IFERROR(IF(ISBLANK(INDEX('Secondary Auction Data'!B:B, MATCH(Data!A226-IF(A226&lt;DATE(2003, 1,8), 4, 6), 'Secondary Auction Data'!A:A, 0))), "n/a", INDEX('Secondary Auction Data'!B:B, MATCH(Data!A226-IF(A226&lt;DATE(2003, 1,8), 4, 6), 'Secondary Auction Data'!A:A, 0))), "n/a")</f>
        <v>-104</v>
      </c>
      <c r="E226" s="2">
        <v>450</v>
      </c>
      <c r="F226" s="17">
        <v>48.296999999999997</v>
      </c>
      <c r="G226" s="17">
        <v>36.97</v>
      </c>
      <c r="I226" s="9">
        <v>39015</v>
      </c>
      <c r="J226" s="26">
        <f t="shared" si="31"/>
        <v>169.39597315436242</v>
      </c>
      <c r="K226" s="10">
        <f t="shared" si="32"/>
        <v>135.29889113633871</v>
      </c>
      <c r="L226" s="10">
        <f t="shared" si="33"/>
        <v>147.22372034151005</v>
      </c>
      <c r="M226" s="26">
        <f t="shared" si="28"/>
        <v>250</v>
      </c>
      <c r="N226" s="26">
        <f t="shared" si="29"/>
        <v>215.99731663685154</v>
      </c>
      <c r="O226" s="26">
        <f t="shared" si="30"/>
        <v>262.19858156028369</v>
      </c>
      <c r="Q226" s="4">
        <v>1.49</v>
      </c>
      <c r="R226" s="4">
        <v>1815.8525733157076</v>
      </c>
      <c r="S226" s="4">
        <v>2338.2847000963566</v>
      </c>
      <c r="T226" s="4">
        <v>180</v>
      </c>
      <c r="U226" s="4">
        <v>22.36</v>
      </c>
      <c r="V226" s="4">
        <v>14.1</v>
      </c>
      <c r="W226" s="4"/>
      <c r="X226" s="6">
        <v>39015</v>
      </c>
      <c r="Y226" s="52">
        <v>2595.3283963668241</v>
      </c>
      <c r="Z226" s="52">
        <v>3546.5097276581764</v>
      </c>
    </row>
    <row r="227" spans="1:26" x14ac:dyDescent="0.25">
      <c r="A227" s="6">
        <v>39022</v>
      </c>
      <c r="B227" s="17">
        <v>2.5169999999999999</v>
      </c>
      <c r="C227" s="18">
        <f>IFERROR(IF(ISBLANK(INDEX('Secondary Auction Data'!C:C, MATCH(Data!A227-IF(A227&lt;DATE(2003, 1,8), 4, 6), 'Secondary Auction Data'!A:A, 0))), "n/a", INDEX('Secondary Auction Data'!C:C, MATCH(Data!A227-IF(A227&lt;DATE(2003, 1,8), 4, 6), 'Secondary Auction Data'!A:A, 0))), "n/a")</f>
        <v>-121.5</v>
      </c>
      <c r="D227" s="18">
        <f>IFERROR(IF(ISBLANK(INDEX('Secondary Auction Data'!B:B, MATCH(Data!A227-IF(A227&lt;DATE(2003, 1,8), 4, 6), 'Secondary Auction Data'!A:A, 0))), "n/a", INDEX('Secondary Auction Data'!B:B, MATCH(Data!A227-IF(A227&lt;DATE(2003, 1,8), 4, 6), 'Secondary Auction Data'!A:A, 0))), "n/a")</f>
        <v>-146</v>
      </c>
      <c r="E227" s="35">
        <v>528</v>
      </c>
      <c r="F227" s="17">
        <v>48.177999999999997</v>
      </c>
      <c r="G227" s="17">
        <v>37.82</v>
      </c>
      <c r="I227" s="9">
        <v>39022</v>
      </c>
      <c r="J227" s="26">
        <f t="shared" si="31"/>
        <v>168.92617449664428</v>
      </c>
      <c r="K227" s="10">
        <f t="shared" si="32"/>
        <v>134.05644832982577</v>
      </c>
      <c r="L227" s="10">
        <f t="shared" si="33"/>
        <v>142.79891963812327</v>
      </c>
      <c r="M227" s="26">
        <f t="shared" si="28"/>
        <v>293.33333333333337</v>
      </c>
      <c r="N227" s="26">
        <f t="shared" si="29"/>
        <v>215.46511627906978</v>
      </c>
      <c r="O227" s="26">
        <f t="shared" si="30"/>
        <v>268.22695035460993</v>
      </c>
      <c r="Q227" s="4">
        <v>1.49</v>
      </c>
      <c r="R227" s="4">
        <v>1815.8525733157076</v>
      </c>
      <c r="S227" s="4">
        <v>2338.2847000963566</v>
      </c>
      <c r="T227" s="4">
        <v>180</v>
      </c>
      <c r="U227" s="4">
        <v>22.36</v>
      </c>
      <c r="V227" s="4">
        <v>14.1</v>
      </c>
      <c r="W227" s="4"/>
      <c r="X227" s="6">
        <v>39022</v>
      </c>
      <c r="Y227" s="52">
        <v>2555.7674666927833</v>
      </c>
      <c r="Z227" s="52">
        <v>3485.0452898011281</v>
      </c>
    </row>
    <row r="228" spans="1:26" x14ac:dyDescent="0.25">
      <c r="A228" s="6">
        <v>39029</v>
      </c>
      <c r="B228" s="17">
        <v>2.5059999999999998</v>
      </c>
      <c r="C228" s="18">
        <f>IFERROR(IF(ISBLANK(INDEX('Secondary Auction Data'!C:C, MATCH(Data!A228-IF(A228&lt;DATE(2003, 1,8), 4, 6), 'Secondary Auction Data'!A:A, 0))), "n/a", INDEX('Secondary Auction Data'!C:C, MATCH(Data!A228-IF(A228&lt;DATE(2003, 1,8), 4, 6), 'Secondary Auction Data'!A:A, 0))), "n/a")</f>
        <v>-148.5</v>
      </c>
      <c r="D228" s="18">
        <f>IFERROR(IF(ISBLANK(INDEX('Secondary Auction Data'!B:B, MATCH(Data!A228-IF(A228&lt;DATE(2003, 1,8), 4, 6), 'Secondary Auction Data'!A:A, 0))), "n/a", INDEX('Secondary Auction Data'!B:B, MATCH(Data!A228-IF(A228&lt;DATE(2003, 1,8), 4, 6), 'Secondary Auction Data'!A:A, 0))), "n/a")</f>
        <v>-183</v>
      </c>
      <c r="E228" s="2">
        <v>459</v>
      </c>
      <c r="F228" s="17">
        <v>49.305999999999997</v>
      </c>
      <c r="G228" s="17">
        <v>41.826999999999998</v>
      </c>
      <c r="I228" s="9">
        <v>39029</v>
      </c>
      <c r="J228" s="26">
        <f t="shared" si="31"/>
        <v>168.18791946308721</v>
      </c>
      <c r="K228" s="10">
        <f t="shared" si="32"/>
        <v>132.56954347880594</v>
      </c>
      <c r="L228" s="10">
        <f t="shared" si="33"/>
        <v>141.21656313557781</v>
      </c>
      <c r="M228" s="26">
        <f t="shared" si="28"/>
        <v>254.99999999999997</v>
      </c>
      <c r="N228" s="26">
        <f t="shared" ref="N228:N235" si="34">(1+(F228-U228)/U228)*100</f>
        <v>220.50983899821111</v>
      </c>
      <c r="O228" s="26">
        <f t="shared" ref="O228:O235" si="35">(1+(G228-V228)/V228)*100</f>
        <v>296.64539007092196</v>
      </c>
      <c r="Q228" s="4">
        <v>1.49</v>
      </c>
      <c r="R228" s="4">
        <v>1815.8525733157076</v>
      </c>
      <c r="S228" s="4">
        <v>2338.2847000963566</v>
      </c>
      <c r="T228" s="4">
        <v>180</v>
      </c>
      <c r="U228" s="4">
        <v>22.36</v>
      </c>
      <c r="V228" s="4">
        <v>14.1</v>
      </c>
      <c r="W228" s="4"/>
      <c r="X228" s="6">
        <v>39029</v>
      </c>
      <c r="Y228" s="52">
        <v>2555.7674666927833</v>
      </c>
      <c r="Z228" s="52">
        <v>3485.0452898011281</v>
      </c>
    </row>
    <row r="229" spans="1:26" x14ac:dyDescent="0.25">
      <c r="A229" s="6">
        <v>39036</v>
      </c>
      <c r="B229" s="17">
        <v>2.552</v>
      </c>
      <c r="C229" s="18">
        <f>IFERROR(IF(ISBLANK(INDEX('Secondary Auction Data'!C:C, MATCH(Data!A229-IF(A229&lt;DATE(2003, 1,8), 4, 6), 'Secondary Auction Data'!A:A, 0))), "n/a", INDEX('Secondary Auction Data'!C:C, MATCH(Data!A229-IF(A229&lt;DATE(2003, 1,8), 4, 6), 'Secondary Auction Data'!A:A, 0))), "n/a")</f>
        <v>-90.5</v>
      </c>
      <c r="D229" s="18">
        <f>IFERROR(IF(ISBLANK(INDEX('Secondary Auction Data'!B:B, MATCH(Data!A229-IF(A229&lt;DATE(2003, 1,8), 4, 6), 'Secondary Auction Data'!A:A, 0))), "n/a", INDEX('Secondary Auction Data'!B:B, MATCH(Data!A229-IF(A229&lt;DATE(2003, 1,8), 4, 6), 'Secondary Auction Data'!A:A, 0))), "n/a")</f>
        <v>-181</v>
      </c>
      <c r="E229" s="2">
        <v>445</v>
      </c>
      <c r="F229" s="17">
        <v>49.591000000000001</v>
      </c>
      <c r="G229" s="17">
        <v>40.942999999999998</v>
      </c>
      <c r="I229" s="9">
        <v>39036</v>
      </c>
      <c r="J229" s="26">
        <f t="shared" si="31"/>
        <v>171.27516778523491</v>
      </c>
      <c r="K229" s="10">
        <f t="shared" si="32"/>
        <v>135.7636353809967</v>
      </c>
      <c r="L229" s="10">
        <f t="shared" si="33"/>
        <v>141.30209591949921</v>
      </c>
      <c r="M229" s="26">
        <f t="shared" si="28"/>
        <v>247.22222222222223</v>
      </c>
      <c r="N229" s="26">
        <f t="shared" si="34"/>
        <v>221.78443649373884</v>
      </c>
      <c r="O229" s="26">
        <f t="shared" si="35"/>
        <v>290.37588652482265</v>
      </c>
      <c r="Q229" s="4">
        <v>1.49</v>
      </c>
      <c r="R229" s="4">
        <v>1815.8525733157076</v>
      </c>
      <c r="S229" s="4">
        <v>2338.2847000963566</v>
      </c>
      <c r="T229" s="4">
        <v>180</v>
      </c>
      <c r="U229" s="4">
        <v>22.36</v>
      </c>
      <c r="V229" s="4">
        <v>14.1</v>
      </c>
      <c r="W229" s="4"/>
      <c r="X229" s="6">
        <v>39036</v>
      </c>
      <c r="Y229" s="52">
        <v>2555.7674666927833</v>
      </c>
      <c r="Z229" s="52">
        <v>3485.0452898011281</v>
      </c>
    </row>
    <row r="230" spans="1:26" x14ac:dyDescent="0.25">
      <c r="A230" s="6">
        <v>39043</v>
      </c>
      <c r="B230" s="17">
        <v>2.5529999999999999</v>
      </c>
      <c r="C230" s="18">
        <f>IFERROR(IF(ISBLANK(INDEX('Secondary Auction Data'!C:C, MATCH(Data!A230-IF(A230&lt;DATE(2003, 1,8), 4, 6), 'Secondary Auction Data'!A:A, 0))), "n/a", INDEX('Secondary Auction Data'!C:C, MATCH(Data!A230-IF(A230&lt;DATE(2003, 1,8), 4, 6), 'Secondary Auction Data'!A:A, 0))), "n/a")</f>
        <v>-133.5</v>
      </c>
      <c r="D230" s="18">
        <f>IFERROR(IF(ISBLANK(INDEX('Secondary Auction Data'!B:B, MATCH(Data!A230-IF(A230&lt;DATE(2003, 1,8), 4, 6), 'Secondary Auction Data'!A:A, 0))), "n/a", INDEX('Secondary Auction Data'!B:B, MATCH(Data!A230-IF(A230&lt;DATE(2003, 1,8), 4, 6), 'Secondary Auction Data'!A:A, 0))), "n/a")</f>
        <v>-167</v>
      </c>
      <c r="E230" s="2">
        <v>464</v>
      </c>
      <c r="F230" s="17">
        <v>49.231000000000002</v>
      </c>
      <c r="G230" s="17">
        <v>40.707000000000001</v>
      </c>
      <c r="I230" s="9">
        <v>39043</v>
      </c>
      <c r="J230" s="26">
        <f t="shared" si="31"/>
        <v>171.34228187919462</v>
      </c>
      <c r="K230" s="10">
        <f t="shared" si="32"/>
        <v>133.39560172937252</v>
      </c>
      <c r="L230" s="10">
        <f t="shared" si="33"/>
        <v>141.90082540694883</v>
      </c>
      <c r="M230" s="26">
        <f t="shared" si="28"/>
        <v>257.77777777777777</v>
      </c>
      <c r="N230" s="26">
        <f t="shared" si="34"/>
        <v>220.17441860465118</v>
      </c>
      <c r="O230" s="26">
        <f t="shared" si="35"/>
        <v>288.70212765957444</v>
      </c>
      <c r="Q230" s="4">
        <v>1.49</v>
      </c>
      <c r="R230" s="4">
        <v>1815.8525733157076</v>
      </c>
      <c r="S230" s="4">
        <v>2338.2847000963566</v>
      </c>
      <c r="T230" s="4">
        <v>180</v>
      </c>
      <c r="U230" s="4">
        <v>22.36</v>
      </c>
      <c r="V230" s="4">
        <v>14.1</v>
      </c>
      <c r="W230" s="4"/>
      <c r="X230" s="6">
        <v>39043</v>
      </c>
      <c r="Y230" s="52">
        <v>2555.7674666927833</v>
      </c>
      <c r="Z230" s="52">
        <v>3485.0452898011281</v>
      </c>
    </row>
    <row r="231" spans="1:26" x14ac:dyDescent="0.25">
      <c r="A231" s="6">
        <v>39050</v>
      </c>
      <c r="B231" s="17">
        <v>2.5670000000000002</v>
      </c>
      <c r="C231" s="18">
        <f>IFERROR(IF(ISBLANK(INDEX('Secondary Auction Data'!C:C, MATCH(Data!A231-IF(A231&lt;DATE(2003, 1,8), 4, 6), 'Secondary Auction Data'!A:A, 0))), "n/a", INDEX('Secondary Auction Data'!C:C, MATCH(Data!A231-IF(A231&lt;DATE(2003, 1,8), 4, 6), 'Secondary Auction Data'!A:A, 0))), "n/a")</f>
        <v>-61</v>
      </c>
      <c r="D231" s="18">
        <f>IFERROR(IF(ISBLANK(INDEX('Secondary Auction Data'!B:B, MATCH(Data!A231-IF(A231&lt;DATE(2003, 1,8), 4, 6), 'Secondary Auction Data'!A:A, 0))), "n/a", INDEX('Secondary Auction Data'!B:B, MATCH(Data!A231-IF(A231&lt;DATE(2003, 1,8), 4, 6), 'Secondary Auction Data'!A:A, 0))), "n/a")</f>
        <v>-223.5</v>
      </c>
      <c r="E231" s="2">
        <v>445</v>
      </c>
      <c r="F231" s="17">
        <v>49.878</v>
      </c>
      <c r="G231" s="17">
        <v>41.07</v>
      </c>
      <c r="I231" s="9">
        <v>39050</v>
      </c>
      <c r="J231" s="26">
        <f t="shared" si="31"/>
        <v>172.28187919463087</v>
      </c>
      <c r="K231" s="10">
        <f t="shared" si="32"/>
        <v>137.39319457722078</v>
      </c>
      <c r="L231" s="10">
        <f t="shared" si="33"/>
        <v>139.05541563418154</v>
      </c>
      <c r="M231" s="26">
        <f t="shared" si="28"/>
        <v>247.22222222222223</v>
      </c>
      <c r="N231" s="26">
        <f t="shared" si="34"/>
        <v>223.06797853309482</v>
      </c>
      <c r="O231" s="26">
        <f t="shared" si="35"/>
        <v>291.27659574468083</v>
      </c>
      <c r="Q231" s="4">
        <v>1.49</v>
      </c>
      <c r="R231" s="4">
        <v>1815.8525733157076</v>
      </c>
      <c r="S231" s="4">
        <v>2338.2847000963566</v>
      </c>
      <c r="T231" s="4">
        <v>180</v>
      </c>
      <c r="U231" s="4">
        <v>22.36</v>
      </c>
      <c r="V231" s="4">
        <v>14.1</v>
      </c>
      <c r="W231" s="4"/>
      <c r="X231" s="6">
        <v>39050</v>
      </c>
      <c r="Y231" s="52">
        <v>2555.8578592911208</v>
      </c>
      <c r="Z231" s="52">
        <v>3475.0115084294644</v>
      </c>
    </row>
    <row r="232" spans="1:26" x14ac:dyDescent="0.25">
      <c r="A232" s="6">
        <v>39057</v>
      </c>
      <c r="B232" s="17">
        <v>2.6179999999999999</v>
      </c>
      <c r="C232" s="18">
        <f>IFERROR(IF(ISBLANK(INDEX('Secondary Auction Data'!C:C, MATCH(Data!A232-IF(A232&lt;DATE(2003, 1,8), 4, 6), 'Secondary Auction Data'!A:A, 0))), "n/a", INDEX('Secondary Auction Data'!C:C, MATCH(Data!A232-IF(A232&lt;DATE(2003, 1,8), 4, 6), 'Secondary Auction Data'!A:A, 0))), "n/a")</f>
        <v>-63.5</v>
      </c>
      <c r="D232" s="18">
        <f>IFERROR(IF(ISBLANK(INDEX('Secondary Auction Data'!B:B, MATCH(Data!A232-IF(A232&lt;DATE(2003, 1,8), 4, 6), 'Secondary Auction Data'!A:A, 0))), "n/a", INDEX('Secondary Auction Data'!B:B, MATCH(Data!A232-IF(A232&lt;DATE(2003, 1,8), 4, 6), 'Secondary Auction Data'!A:A, 0))), "n/a")</f>
        <v>-222</v>
      </c>
      <c r="E232" s="2">
        <v>377</v>
      </c>
      <c r="F232" s="17">
        <v>52.143999999999998</v>
      </c>
      <c r="G232" s="17">
        <v>41.616999999999997</v>
      </c>
      <c r="I232" s="9">
        <v>39057</v>
      </c>
      <c r="J232" s="26">
        <f t="shared" si="31"/>
        <v>175.70469798657717</v>
      </c>
      <c r="K232" s="10">
        <f t="shared" si="32"/>
        <v>132.40638983841879</v>
      </c>
      <c r="L232" s="10">
        <f t="shared" si="33"/>
        <v>133.45818665491126</v>
      </c>
      <c r="M232" s="26">
        <f t="shared" si="28"/>
        <v>209.44444444444446</v>
      </c>
      <c r="N232" s="26">
        <f t="shared" si="34"/>
        <v>233.20214669051876</v>
      </c>
      <c r="O232" s="26">
        <f t="shared" si="35"/>
        <v>295.1560283687943</v>
      </c>
      <c r="Q232" s="4">
        <v>1.49</v>
      </c>
      <c r="R232" s="4">
        <v>1815.8525733157076</v>
      </c>
      <c r="S232" s="4">
        <v>2338.2847000963566</v>
      </c>
      <c r="T232" s="4">
        <v>180</v>
      </c>
      <c r="U232" s="4">
        <v>22.36</v>
      </c>
      <c r="V232" s="4">
        <v>14.1</v>
      </c>
      <c r="W232" s="4"/>
      <c r="X232" s="6">
        <v>39057</v>
      </c>
      <c r="Y232" s="52">
        <v>2467.804837115355</v>
      </c>
      <c r="Z232" s="52">
        <v>3342.6323595778276</v>
      </c>
    </row>
    <row r="233" spans="1:26" x14ac:dyDescent="0.25">
      <c r="A233" s="6">
        <v>39064</v>
      </c>
      <c r="B233" s="17">
        <v>2.621</v>
      </c>
      <c r="C233" s="18">
        <f>IFERROR(IF(ISBLANK(INDEX('Secondary Auction Data'!C:C, MATCH(Data!A233-IF(A233&lt;DATE(2003, 1,8), 4, 6), 'Secondary Auction Data'!A:A, 0))), "n/a", INDEX('Secondary Auction Data'!C:C, MATCH(Data!A233-IF(A233&lt;DATE(2003, 1,8), 4, 6), 'Secondary Auction Data'!A:A, 0))), "n/a")</f>
        <v>-21</v>
      </c>
      <c r="D233" s="18">
        <f>IFERROR(IF(ISBLANK(INDEX('Secondary Auction Data'!B:B, MATCH(Data!A233-IF(A233&lt;DATE(2003, 1,8), 4, 6), 'Secondary Auction Data'!A:A, 0))), "n/a", INDEX('Secondary Auction Data'!B:B, MATCH(Data!A233-IF(A233&lt;DATE(2003, 1,8), 4, 6), 'Secondary Auction Data'!A:A, 0))), "n/a")</f>
        <v>-117</v>
      </c>
      <c r="E233" s="2">
        <v>382</v>
      </c>
      <c r="F233" s="17">
        <v>52.302999999999997</v>
      </c>
      <c r="G233" s="17">
        <v>39.732999999999997</v>
      </c>
      <c r="I233" s="9">
        <v>39064</v>
      </c>
      <c r="J233" s="26">
        <f t="shared" si="31"/>
        <v>175.90604026845637</v>
      </c>
      <c r="K233" s="10">
        <f t="shared" si="32"/>
        <v>134.74688821502409</v>
      </c>
      <c r="L233" s="10">
        <f t="shared" si="33"/>
        <v>137.94865781078346</v>
      </c>
      <c r="M233" s="26">
        <f t="shared" si="28"/>
        <v>212.22222222222223</v>
      </c>
      <c r="N233" s="26">
        <f t="shared" si="34"/>
        <v>233.91323792486585</v>
      </c>
      <c r="O233" s="26">
        <f t="shared" si="35"/>
        <v>281.79432624113474</v>
      </c>
      <c r="Q233" s="4">
        <v>1.49</v>
      </c>
      <c r="R233" s="4">
        <v>1815.8525733157076</v>
      </c>
      <c r="S233" s="4">
        <v>2338.2847000963566</v>
      </c>
      <c r="T233" s="4">
        <v>180</v>
      </c>
      <c r="U233" s="4">
        <v>22.36</v>
      </c>
      <c r="V233" s="4">
        <v>14.1</v>
      </c>
      <c r="W233" s="4"/>
      <c r="X233" s="6">
        <v>39064</v>
      </c>
      <c r="Y233" s="52">
        <v>2467.804837115355</v>
      </c>
      <c r="Z233" s="52">
        <v>3342.6323595778276</v>
      </c>
    </row>
    <row r="234" spans="1:26" x14ac:dyDescent="0.25">
      <c r="A234" s="6">
        <v>39071</v>
      </c>
      <c r="B234" s="17">
        <v>2.6059999999999999</v>
      </c>
      <c r="C234" s="18">
        <f>IFERROR(IF(ISBLANK(INDEX('Secondary Auction Data'!C:C, MATCH(Data!A234-IF(A234&lt;DATE(2003, 1,8), 4, 6), 'Secondary Auction Data'!A:A, 0))), "n/a", INDEX('Secondary Auction Data'!C:C, MATCH(Data!A234-IF(A234&lt;DATE(2003, 1,8), 4, 6), 'Secondary Auction Data'!A:A, 0))), "n/a")</f>
        <v>-34.5</v>
      </c>
      <c r="D234" s="18">
        <f>IFERROR(IF(ISBLANK(INDEX('Secondary Auction Data'!B:B, MATCH(Data!A234-IF(A234&lt;DATE(2003, 1,8), 4, 6), 'Secondary Auction Data'!A:A, 0))), "n/a", INDEX('Secondary Auction Data'!B:B, MATCH(Data!A234-IF(A234&lt;DATE(2003, 1,8), 4, 6), 'Secondary Auction Data'!A:A, 0))), "n/a")</f>
        <v>81</v>
      </c>
      <c r="E234" s="2">
        <v>285</v>
      </c>
      <c r="F234" s="17">
        <v>52.8</v>
      </c>
      <c r="G234" s="17">
        <v>39.213000000000001</v>
      </c>
      <c r="I234" s="9">
        <v>39071</v>
      </c>
      <c r="J234" s="26">
        <f t="shared" si="31"/>
        <v>174.89932885906038</v>
      </c>
      <c r="K234" s="10">
        <f t="shared" si="32"/>
        <v>134.00343578951416</v>
      </c>
      <c r="L234" s="10">
        <f t="shared" si="33"/>
        <v>146.41640341899966</v>
      </c>
      <c r="M234" s="26">
        <f t="shared" si="28"/>
        <v>158.33333333333334</v>
      </c>
      <c r="N234" s="26">
        <f t="shared" si="34"/>
        <v>236.1359570661896</v>
      </c>
      <c r="O234" s="26">
        <f t="shared" si="35"/>
        <v>278.10638297872339</v>
      </c>
      <c r="Q234" s="4">
        <v>1.49</v>
      </c>
      <c r="R234" s="4">
        <v>1815.8525733157076</v>
      </c>
      <c r="S234" s="4">
        <v>2338.2847000963566</v>
      </c>
      <c r="T234" s="4">
        <v>180</v>
      </c>
      <c r="U234" s="4">
        <v>22.36</v>
      </c>
      <c r="V234" s="4">
        <v>14.1</v>
      </c>
      <c r="W234" s="4"/>
      <c r="X234" s="6">
        <v>39071</v>
      </c>
      <c r="Y234" s="52">
        <v>2467.804837115355</v>
      </c>
      <c r="Z234" s="52">
        <v>3342.6323595778276</v>
      </c>
    </row>
    <row r="235" spans="1:26" x14ac:dyDescent="0.25">
      <c r="A235" s="6">
        <v>39078</v>
      </c>
      <c r="B235" s="17">
        <v>2.5960000000000001</v>
      </c>
      <c r="C235" s="18">
        <f>IFERROR(IF(ISBLANK(INDEX('Secondary Auction Data'!C:C, MATCH(Data!A235-IF(A235&lt;DATE(2003, 1,8), 4, 6), 'Secondary Auction Data'!A:A, 0))), "n/a", INDEX('Secondary Auction Data'!C:C, MATCH(Data!A235-IF(A235&lt;DATE(2003, 1,8), 4, 6), 'Secondary Auction Data'!A:A, 0))), "n/a")</f>
        <v>-80</v>
      </c>
      <c r="D235" s="18">
        <f>IFERROR(IF(ISBLANK(INDEX('Secondary Auction Data'!B:B, MATCH(Data!A235-IF(A235&lt;DATE(2003, 1,8), 4, 6), 'Secondary Auction Data'!A:A, 0))), "n/a", INDEX('Secondary Auction Data'!B:B, MATCH(Data!A235-IF(A235&lt;DATE(2003, 1,8), 4, 6), 'Secondary Auction Data'!A:A, 0))), "n/a")</f>
        <v>-129.5</v>
      </c>
      <c r="E235" s="2">
        <v>274</v>
      </c>
      <c r="F235" s="17">
        <v>53.438000000000002</v>
      </c>
      <c r="G235" s="17">
        <v>39.406999999999996</v>
      </c>
      <c r="I235" s="9">
        <v>39078</v>
      </c>
      <c r="J235" s="26">
        <f t="shared" si="31"/>
        <v>174.2281879194631</v>
      </c>
      <c r="K235" s="10">
        <f t="shared" si="32"/>
        <v>132.11226025493278</v>
      </c>
      <c r="L235" s="10">
        <f t="shared" si="33"/>
        <v>137.55256125783256</v>
      </c>
      <c r="M235" s="26">
        <f t="shared" si="28"/>
        <v>152.22222222222223</v>
      </c>
      <c r="N235" s="26">
        <f t="shared" si="34"/>
        <v>238.98926654740615</v>
      </c>
      <c r="O235" s="26">
        <f t="shared" si="35"/>
        <v>279.48226950354609</v>
      </c>
      <c r="Q235" s="4">
        <v>1.49</v>
      </c>
      <c r="R235" s="4">
        <v>1815.8525733157076</v>
      </c>
      <c r="S235" s="4">
        <v>2338.2847000963566</v>
      </c>
      <c r="T235" s="4">
        <v>180</v>
      </c>
      <c r="U235" s="4">
        <v>22.36</v>
      </c>
      <c r="V235" s="4">
        <v>14.1</v>
      </c>
      <c r="W235" s="4"/>
      <c r="X235" s="6">
        <v>39078</v>
      </c>
      <c r="Y235" s="52">
        <v>2478.963877504742</v>
      </c>
      <c r="Z235" s="52">
        <v>3345.8704944825677</v>
      </c>
    </row>
    <row r="236" spans="1:26" x14ac:dyDescent="0.25">
      <c r="A236" s="6">
        <v>39085</v>
      </c>
      <c r="B236" s="17">
        <v>2.58</v>
      </c>
      <c r="C236" s="18">
        <f>IFERROR(IF(ISBLANK(INDEX('Secondary Auction Data'!C:C, MATCH(Data!A236-IF(A236&lt;DATE(2003, 1,8), 4, 6), 'Secondary Auction Data'!A:A, 0))), "n/a", INDEX('Secondary Auction Data'!C:C, MATCH(Data!A236-IF(A236&lt;DATE(2003, 1,8), 4, 6), 'Secondary Auction Data'!A:A, 0))), "n/a")</f>
        <v>-75</v>
      </c>
      <c r="D236" s="18">
        <f>IFERROR(IF(ISBLANK(INDEX('Secondary Auction Data'!B:B, MATCH(Data!A236-IF(A236&lt;DATE(2003, 1,8), 4, 6), 'Secondary Auction Data'!A:A, 0))), "n/a", INDEX('Secondary Auction Data'!B:B, MATCH(Data!A236-IF(A236&lt;DATE(2003, 1,8), 4, 6), 'Secondary Auction Data'!A:A, 0))), "n/a")</f>
        <v>-137</v>
      </c>
      <c r="E236" s="2">
        <v>268</v>
      </c>
      <c r="F236" s="84" t="s">
        <v>25</v>
      </c>
      <c r="G236" s="84"/>
      <c r="I236" s="9">
        <v>39085</v>
      </c>
      <c r="J236" s="26">
        <f t="shared" si="31"/>
        <v>173.15436241610738</v>
      </c>
      <c r="K236" s="10">
        <f t="shared" si="32"/>
        <v>137.2763750904148</v>
      </c>
      <c r="L236" s="10">
        <f t="shared" si="33"/>
        <v>138.46265205236671</v>
      </c>
      <c r="M236" s="26">
        <f t="shared" si="28"/>
        <v>148.88888888888889</v>
      </c>
      <c r="Q236" s="4">
        <v>1.49</v>
      </c>
      <c r="R236" s="4">
        <v>1815.8525733157076</v>
      </c>
      <c r="S236" s="4">
        <v>2338.2847000963566</v>
      </c>
      <c r="T236" s="4">
        <v>180</v>
      </c>
      <c r="U236" s="4">
        <v>22.36</v>
      </c>
      <c r="V236" s="4">
        <v>14.1</v>
      </c>
      <c r="W236" s="4"/>
      <c r="X236" s="6">
        <v>39085</v>
      </c>
      <c r="Y236" s="52">
        <v>2567.7365896338206</v>
      </c>
      <c r="Z236" s="52">
        <v>3374.6510082881446</v>
      </c>
    </row>
    <row r="237" spans="1:26" x14ac:dyDescent="0.25">
      <c r="A237" s="6">
        <v>39092</v>
      </c>
      <c r="B237" s="17">
        <v>2.5369999999999999</v>
      </c>
      <c r="C237" s="18">
        <f>IFERROR(IF(ISBLANK(INDEX('Secondary Auction Data'!C:C, MATCH(Data!A237-IF(A237&lt;DATE(2003, 1,8), 4, 6), 'Secondary Auction Data'!A:A, 0))), "n/a", INDEX('Secondary Auction Data'!C:C, MATCH(Data!A237-IF(A237&lt;DATE(2003, 1,8), 4, 6), 'Secondary Auction Data'!A:A, 0))), "n/a")</f>
        <v>-71.5</v>
      </c>
      <c r="D237" s="18">
        <f>IFERROR(IF(ISBLANK(INDEX('Secondary Auction Data'!B:B, MATCH(Data!A237-IF(A237&lt;DATE(2003, 1,8), 4, 6), 'Secondary Auction Data'!A:A, 0))), "n/a", INDEX('Secondary Auction Data'!B:B, MATCH(Data!A237-IF(A237&lt;DATE(2003, 1,8), 4, 6), 'Secondary Auction Data'!A:A, 0))), "n/a")</f>
        <v>-150</v>
      </c>
      <c r="E237" s="2">
        <v>268</v>
      </c>
      <c r="F237" s="17">
        <v>53.5</v>
      </c>
      <c r="G237" s="17">
        <v>39.463999999999999</v>
      </c>
      <c r="I237" s="9">
        <v>39092</v>
      </c>
      <c r="J237" s="26">
        <f t="shared" si="31"/>
        <v>170.26845637583892</v>
      </c>
      <c r="K237" s="10">
        <f t="shared" si="32"/>
        <v>137.46912201554701</v>
      </c>
      <c r="L237" s="10">
        <f t="shared" si="33"/>
        <v>137.90668895687776</v>
      </c>
      <c r="M237" s="26">
        <f t="shared" si="28"/>
        <v>148.88888888888889</v>
      </c>
      <c r="N237" s="26">
        <f t="shared" ref="N237:N300" si="36">(1+(F237-U237)/U237)*100</f>
        <v>239.26654740608225</v>
      </c>
      <c r="O237" s="26">
        <f t="shared" ref="O237:O300" si="37">(1+(G237-V237)/V237)*100</f>
        <v>279.88652482269504</v>
      </c>
      <c r="Q237" s="4">
        <v>1.49</v>
      </c>
      <c r="R237" s="4">
        <v>1815.8525733157076</v>
      </c>
      <c r="S237" s="4">
        <v>2338.2847000963566</v>
      </c>
      <c r="T237" s="4">
        <v>180</v>
      </c>
      <c r="U237" s="4">
        <v>22.36</v>
      </c>
      <c r="V237" s="4">
        <v>14.1</v>
      </c>
      <c r="W237" s="4"/>
      <c r="X237" s="6">
        <v>39092</v>
      </c>
      <c r="Y237" s="52">
        <v>2567.7365896338206</v>
      </c>
      <c r="Z237" s="52">
        <v>3374.6510082881446</v>
      </c>
    </row>
    <row r="238" spans="1:26" x14ac:dyDescent="0.25">
      <c r="A238" s="6">
        <v>39099</v>
      </c>
      <c r="B238" s="17">
        <v>2.4630000000000001</v>
      </c>
      <c r="C238" s="18">
        <f>IFERROR(IF(ISBLANK(INDEX('Secondary Auction Data'!C:C, MATCH(Data!A238-IF(A238&lt;DATE(2003, 1,8), 4, 6), 'Secondary Auction Data'!A:A, 0))), "n/a", INDEX('Secondary Auction Data'!C:C, MATCH(Data!A238-IF(A238&lt;DATE(2003, 1,8), 4, 6), 'Secondary Auction Data'!A:A, 0))), "n/a")</f>
        <v>-38</v>
      </c>
      <c r="D238" s="18">
        <f>IFERROR(IF(ISBLANK(INDEX('Secondary Auction Data'!B:B, MATCH(Data!A238-IF(A238&lt;DATE(2003, 1,8), 4, 6), 'Secondary Auction Data'!A:A, 0))), "n/a", INDEX('Secondary Auction Data'!B:B, MATCH(Data!A238-IF(A238&lt;DATE(2003, 1,8), 4, 6), 'Secondary Auction Data'!A:A, 0))), "n/a")</f>
        <v>-125</v>
      </c>
      <c r="E238" s="2">
        <v>393</v>
      </c>
      <c r="F238" s="16">
        <v>56</v>
      </c>
      <c r="G238" s="16">
        <v>41</v>
      </c>
      <c r="I238" s="9">
        <v>39099</v>
      </c>
      <c r="J238" s="26">
        <f t="shared" si="31"/>
        <v>165.30201342281879</v>
      </c>
      <c r="K238" s="10">
        <f t="shared" si="32"/>
        <v>139.31398544181241</v>
      </c>
      <c r="L238" s="10">
        <f t="shared" si="33"/>
        <v>138.97584875589496</v>
      </c>
      <c r="M238" s="26">
        <f t="shared" si="28"/>
        <v>218.33333333333337</v>
      </c>
      <c r="N238" s="26">
        <f t="shared" si="36"/>
        <v>250.44722719141325</v>
      </c>
      <c r="O238" s="26">
        <f t="shared" si="37"/>
        <v>290.78014184397165</v>
      </c>
      <c r="Q238" s="4">
        <v>1.49</v>
      </c>
      <c r="R238" s="4">
        <v>1815.8525733157076</v>
      </c>
      <c r="S238" s="4">
        <v>2338.2847000963566</v>
      </c>
      <c r="T238" s="4">
        <v>180</v>
      </c>
      <c r="U238" s="4">
        <v>22.36</v>
      </c>
      <c r="V238" s="4">
        <v>14.1</v>
      </c>
      <c r="W238" s="4"/>
      <c r="X238" s="6">
        <v>39099</v>
      </c>
      <c r="Y238" s="52">
        <v>2567.7365896338206</v>
      </c>
      <c r="Z238" s="52">
        <v>3374.6510082881446</v>
      </c>
    </row>
    <row r="239" spans="1:26" x14ac:dyDescent="0.25">
      <c r="A239" s="6">
        <v>39106</v>
      </c>
      <c r="B239" s="17">
        <v>2.4300000000000002</v>
      </c>
      <c r="C239" s="18">
        <f>IFERROR(IF(ISBLANK(INDEX('Secondary Auction Data'!C:C, MATCH(Data!A239-IF(A239&lt;DATE(2003, 1,8), 4, 6), 'Secondary Auction Data'!A:A, 0))), "n/a", INDEX('Secondary Auction Data'!C:C, MATCH(Data!A239-IF(A239&lt;DATE(2003, 1,8), 4, 6), 'Secondary Auction Data'!A:A, 0))), "n/a")</f>
        <v>-91</v>
      </c>
      <c r="D239" s="18">
        <f>IFERROR(IF(ISBLANK(INDEX('Secondary Auction Data'!B:B, MATCH(Data!A239-IF(A239&lt;DATE(2003, 1,8), 4, 6), 'Secondary Auction Data'!A:A, 0))), "n/a", INDEX('Secondary Auction Data'!B:B, MATCH(Data!A239-IF(A239&lt;DATE(2003, 1,8), 4, 6), 'Secondary Auction Data'!A:A, 0))), "n/a")</f>
        <v>-96</v>
      </c>
      <c r="E239" s="2">
        <v>286</v>
      </c>
      <c r="F239" s="16">
        <v>53.5</v>
      </c>
      <c r="G239" s="16">
        <v>38</v>
      </c>
      <c r="I239" s="9">
        <v>39106</v>
      </c>
      <c r="J239" s="26">
        <f t="shared" si="31"/>
        <v>163.08724832214767</v>
      </c>
      <c r="K239" s="10">
        <f t="shared" si="32"/>
        <v>136.39524628981047</v>
      </c>
      <c r="L239" s="10">
        <f t="shared" si="33"/>
        <v>140.21607412275489</v>
      </c>
      <c r="M239" s="26">
        <f t="shared" si="28"/>
        <v>158.88888888888891</v>
      </c>
      <c r="N239" s="26">
        <f t="shared" si="36"/>
        <v>239.26654740608225</v>
      </c>
      <c r="O239" s="26">
        <f t="shared" si="37"/>
        <v>269.50354609929076</v>
      </c>
      <c r="Q239" s="4">
        <v>1.49</v>
      </c>
      <c r="R239" s="4">
        <v>1815.8525733157076</v>
      </c>
      <c r="S239" s="4">
        <v>2338.2847000963566</v>
      </c>
      <c r="T239" s="4">
        <v>180</v>
      </c>
      <c r="U239" s="4">
        <v>22.36</v>
      </c>
      <c r="V239" s="4">
        <v>14.1</v>
      </c>
      <c r="W239" s="4"/>
      <c r="X239" s="6">
        <v>39106</v>
      </c>
      <c r="Y239" s="52">
        <v>2567.7365896338206</v>
      </c>
      <c r="Z239" s="52">
        <v>3374.6510082881446</v>
      </c>
    </row>
    <row r="240" spans="1:26" x14ac:dyDescent="0.25">
      <c r="A240" s="6">
        <v>39113</v>
      </c>
      <c r="B240" s="17">
        <v>2.4129999999999998</v>
      </c>
      <c r="C240" s="18">
        <f>IFERROR(IF(ISBLANK(INDEX('Secondary Auction Data'!C:C, MATCH(Data!A240-IF(A240&lt;DATE(2003, 1,8), 4, 6), 'Secondary Auction Data'!A:A, 0))), "n/a", INDEX('Secondary Auction Data'!C:C, MATCH(Data!A240-IF(A240&lt;DATE(2003, 1,8), 4, 6), 'Secondary Auction Data'!A:A, 0))), "n/a")</f>
        <v>-104</v>
      </c>
      <c r="D240" s="18">
        <f>IFERROR(IF(ISBLANK(INDEX('Secondary Auction Data'!B:B, MATCH(Data!A240-IF(A240&lt;DATE(2003, 1,8), 4, 6), 'Secondary Auction Data'!A:A, 0))), "n/a", INDEX('Secondary Auction Data'!B:B, MATCH(Data!A240-IF(A240&lt;DATE(2003, 1,8), 4, 6), 'Secondary Auction Data'!A:A, 0))), "n/a")</f>
        <v>-200</v>
      </c>
      <c r="E240" s="2">
        <v>312</v>
      </c>
      <c r="F240" s="16">
        <v>52.5</v>
      </c>
      <c r="G240" s="16">
        <v>37</v>
      </c>
      <c r="I240" s="9">
        <v>39113</v>
      </c>
      <c r="J240" s="26">
        <f t="shared" si="31"/>
        <v>161.94630872483219</v>
      </c>
      <c r="K240" s="10">
        <f t="shared" si="32"/>
        <v>135.13893090127988</v>
      </c>
      <c r="L240" s="10">
        <f t="shared" si="33"/>
        <v>135.99290176935557</v>
      </c>
      <c r="M240" s="26">
        <f t="shared" si="28"/>
        <v>173.33333333333334</v>
      </c>
      <c r="N240" s="26">
        <f t="shared" si="36"/>
        <v>234.79427549194992</v>
      </c>
      <c r="O240" s="26">
        <f t="shared" si="37"/>
        <v>262.41134751773052</v>
      </c>
      <c r="Q240" s="4">
        <v>1.49</v>
      </c>
      <c r="R240" s="4">
        <v>1815.8525733157076</v>
      </c>
      <c r="S240" s="4">
        <v>2338.2847000963566</v>
      </c>
      <c r="T240" s="4">
        <v>180</v>
      </c>
      <c r="U240" s="4">
        <v>22.36</v>
      </c>
      <c r="V240" s="4">
        <v>14.1</v>
      </c>
      <c r="W240" s="4"/>
      <c r="X240" s="6">
        <v>39113</v>
      </c>
      <c r="Y240" s="52">
        <v>2557.9237543222266</v>
      </c>
      <c r="Z240" s="52">
        <v>3379.9012152899086</v>
      </c>
    </row>
    <row r="241" spans="1:26" x14ac:dyDescent="0.25">
      <c r="A241" s="6">
        <v>39120</v>
      </c>
      <c r="B241" s="17">
        <v>2.4350000000000001</v>
      </c>
      <c r="C241" s="18">
        <f>IFERROR(IF(ISBLANK(INDEX('Secondary Auction Data'!C:C, MATCH(Data!A241-IF(A241&lt;DATE(2003, 1,8), 4, 6), 'Secondary Auction Data'!A:A, 0))), "n/a", INDEX('Secondary Auction Data'!C:C, MATCH(Data!A241-IF(A241&lt;DATE(2003, 1,8), 4, 6), 'Secondary Auction Data'!A:A, 0))), "n/a")</f>
        <v>-112</v>
      </c>
      <c r="D241" s="18">
        <f>IFERROR(IF(ISBLANK(INDEX('Secondary Auction Data'!B:B, MATCH(Data!A241-IF(A241&lt;DATE(2003, 1,8), 4, 6), 'Secondary Auction Data'!A:A, 0))), "n/a", INDEX('Secondary Auction Data'!B:B, MATCH(Data!A241-IF(A241&lt;DATE(2003, 1,8), 4, 6), 'Secondary Auction Data'!A:A, 0))), "n/a")</f>
        <v>-188</v>
      </c>
      <c r="E241" s="2">
        <v>358</v>
      </c>
      <c r="F241" s="16">
        <v>52.5</v>
      </c>
      <c r="G241" s="16">
        <v>36</v>
      </c>
      <c r="I241" s="9">
        <v>39120</v>
      </c>
      <c r="J241" s="26">
        <f t="shared" si="31"/>
        <v>163.4228187919463</v>
      </c>
      <c r="K241" s="10">
        <f t="shared" si="32"/>
        <v>130.96468539641953</v>
      </c>
      <c r="L241" s="10">
        <f t="shared" si="33"/>
        <v>140.29863457614874</v>
      </c>
      <c r="M241" s="26">
        <f t="shared" si="28"/>
        <v>198.88888888888889</v>
      </c>
      <c r="N241" s="26">
        <f t="shared" si="36"/>
        <v>234.79427549194992</v>
      </c>
      <c r="O241" s="26">
        <f t="shared" si="37"/>
        <v>255.31914893617022</v>
      </c>
      <c r="Q241" s="4">
        <v>1.49</v>
      </c>
      <c r="R241" s="4">
        <v>1815.8525733157076</v>
      </c>
      <c r="S241" s="4">
        <v>2338.2847000963566</v>
      </c>
      <c r="T241" s="4">
        <v>180</v>
      </c>
      <c r="U241" s="4">
        <v>22.36</v>
      </c>
      <c r="V241" s="4">
        <v>14.1</v>
      </c>
      <c r="W241" s="4"/>
      <c r="X241" s="6">
        <v>39120</v>
      </c>
      <c r="Y241" s="52">
        <v>2490.1256099057046</v>
      </c>
      <c r="Z241" s="52">
        <v>3468.5815067381827</v>
      </c>
    </row>
    <row r="242" spans="1:26" x14ac:dyDescent="0.25">
      <c r="A242" s="6">
        <v>39127</v>
      </c>
      <c r="B242" s="17">
        <v>2.476</v>
      </c>
      <c r="C242" s="18">
        <f>IFERROR(IF(ISBLANK(INDEX('Secondary Auction Data'!C:C, MATCH(Data!A242-IF(A242&lt;DATE(2003, 1,8), 4, 6), 'Secondary Auction Data'!A:A, 0))), "n/a", INDEX('Secondary Auction Data'!C:C, MATCH(Data!A242-IF(A242&lt;DATE(2003, 1,8), 4, 6), 'Secondary Auction Data'!A:A, 0))), "n/a")</f>
        <v>-50</v>
      </c>
      <c r="D242" s="18">
        <f>IFERROR(IF(ISBLANK(INDEX('Secondary Auction Data'!B:B, MATCH(Data!A242-IF(A242&lt;DATE(2003, 1,8), 4, 6), 'Secondary Auction Data'!A:A, 0))), "n/a", INDEX('Secondary Auction Data'!B:B, MATCH(Data!A242-IF(A242&lt;DATE(2003, 1,8), 4, 6), 'Secondary Auction Data'!A:A, 0))), "n/a")</f>
        <v>-242.5</v>
      </c>
      <c r="E242" s="2">
        <v>370</v>
      </c>
      <c r="F242" s="16">
        <v>52.5</v>
      </c>
      <c r="G242" s="16">
        <v>37</v>
      </c>
      <c r="I242" s="9">
        <v>39127</v>
      </c>
      <c r="J242" s="26">
        <f t="shared" si="31"/>
        <v>166.17449664429529</v>
      </c>
      <c r="K242" s="10">
        <f t="shared" si="32"/>
        <v>134.37905949876139</v>
      </c>
      <c r="L242" s="10">
        <f t="shared" si="33"/>
        <v>137.96786621429123</v>
      </c>
      <c r="M242" s="26">
        <f t="shared" si="28"/>
        <v>205.55555555555554</v>
      </c>
      <c r="N242" s="26">
        <f t="shared" si="36"/>
        <v>234.79427549194992</v>
      </c>
      <c r="O242" s="26">
        <f t="shared" si="37"/>
        <v>262.41134751773052</v>
      </c>
      <c r="Q242" s="4">
        <v>1.49</v>
      </c>
      <c r="R242" s="4">
        <v>1815.8525733157076</v>
      </c>
      <c r="S242" s="4">
        <v>2338.2847000963566</v>
      </c>
      <c r="T242" s="4">
        <v>180</v>
      </c>
      <c r="U242" s="4">
        <v>22.36</v>
      </c>
      <c r="V242" s="4">
        <v>14.1</v>
      </c>
      <c r="W242" s="4"/>
      <c r="X242" s="6">
        <v>39127</v>
      </c>
      <c r="Y242" s="52">
        <v>2490.1256099057046</v>
      </c>
      <c r="Z242" s="52">
        <v>3468.5815067381827</v>
      </c>
    </row>
    <row r="243" spans="1:26" x14ac:dyDescent="0.25">
      <c r="A243" s="6">
        <v>39134</v>
      </c>
      <c r="B243" s="17">
        <v>2.4910000000000001</v>
      </c>
      <c r="C243" s="18">
        <f>IFERROR(IF(ISBLANK(INDEX('Secondary Auction Data'!C:C, MATCH(Data!A243-IF(A243&lt;DATE(2003, 1,8), 4, 6), 'Secondary Auction Data'!A:A, 0))), "n/a", INDEX('Secondary Auction Data'!C:C, MATCH(Data!A243-IF(A243&lt;DATE(2003, 1,8), 4, 6), 'Secondary Auction Data'!A:A, 0))), "n/a")</f>
        <v>-45</v>
      </c>
      <c r="D243" s="18">
        <f>IFERROR(IF(ISBLANK(INDEX('Secondary Auction Data'!B:B, MATCH(Data!A243-IF(A243&lt;DATE(2003, 1,8), 4, 6), 'Secondary Auction Data'!A:A, 0))), "n/a", INDEX('Secondary Auction Data'!B:B, MATCH(Data!A243-IF(A243&lt;DATE(2003, 1,8), 4, 6), 'Secondary Auction Data'!A:A, 0))), "n/a")</f>
        <v>-280.5</v>
      </c>
      <c r="E243" s="2">
        <v>364</v>
      </c>
      <c r="F243" s="16">
        <v>53.5</v>
      </c>
      <c r="G243" s="16">
        <v>37.75</v>
      </c>
      <c r="I243" s="9">
        <v>39134</v>
      </c>
      <c r="J243" s="26">
        <f t="shared" si="31"/>
        <v>167.18120805369128</v>
      </c>
      <c r="K243" s="10">
        <f t="shared" si="32"/>
        <v>134.65441224895025</v>
      </c>
      <c r="L243" s="10">
        <f t="shared" si="33"/>
        <v>136.34274331978511</v>
      </c>
      <c r="M243" s="26">
        <f t="shared" si="28"/>
        <v>202.22222222222223</v>
      </c>
      <c r="N243" s="26">
        <f t="shared" si="36"/>
        <v>239.26654740608225</v>
      </c>
      <c r="O243" s="26">
        <f t="shared" si="37"/>
        <v>267.73049645390074</v>
      </c>
      <c r="Q243" s="4">
        <v>1.49</v>
      </c>
      <c r="R243" s="4">
        <v>1815.8525733157076</v>
      </c>
      <c r="S243" s="4">
        <v>2338.2847000963566</v>
      </c>
      <c r="T243" s="4">
        <v>180</v>
      </c>
      <c r="U243" s="4">
        <v>22.36</v>
      </c>
      <c r="V243" s="4">
        <v>14.1</v>
      </c>
      <c r="W243" s="4"/>
      <c r="X243" s="6">
        <v>39134</v>
      </c>
      <c r="Y243" s="52">
        <v>2490.1256099057046</v>
      </c>
      <c r="Z243" s="52">
        <v>3468.5815067381827</v>
      </c>
    </row>
    <row r="244" spans="1:26" x14ac:dyDescent="0.25">
      <c r="A244" s="6">
        <v>39141</v>
      </c>
      <c r="B244" s="17">
        <v>2.5510000000000002</v>
      </c>
      <c r="C244" s="18">
        <f>IFERROR(IF(ISBLANK(INDEX('Secondary Auction Data'!C:C, MATCH(Data!A244-IF(A244&lt;DATE(2003, 1,8), 4, 6), 'Secondary Auction Data'!A:A, 0))), "n/a", INDEX('Secondary Auction Data'!C:C, MATCH(Data!A244-IF(A244&lt;DATE(2003, 1,8), 4, 6), 'Secondary Auction Data'!A:A, 0))), "n/a")</f>
        <v>-116</v>
      </c>
      <c r="D244" s="18">
        <f>IFERROR(IF(ISBLANK(INDEX('Secondary Auction Data'!B:B, MATCH(Data!A244-IF(A244&lt;DATE(2003, 1,8), 4, 6), 'Secondary Auction Data'!A:A, 0))), "n/a", INDEX('Secondary Auction Data'!B:B, MATCH(Data!A244-IF(A244&lt;DATE(2003, 1,8), 4, 6), 'Secondary Auction Data'!A:A, 0))), "n/a")</f>
        <v>-255.5</v>
      </c>
      <c r="E244" s="2">
        <v>320</v>
      </c>
      <c r="F244" s="16">
        <v>55.5</v>
      </c>
      <c r="G244" s="16">
        <v>38.25</v>
      </c>
      <c r="I244" s="9">
        <v>39141</v>
      </c>
      <c r="J244" s="26">
        <f t="shared" si="31"/>
        <v>171.20805369127518</v>
      </c>
      <c r="K244" s="10">
        <f t="shared" si="32"/>
        <v>130.94617990434665</v>
      </c>
      <c r="L244" s="10">
        <f t="shared" si="33"/>
        <v>137.58154257623428</v>
      </c>
      <c r="M244" s="26">
        <f t="shared" si="28"/>
        <v>177.77777777777777</v>
      </c>
      <c r="N244" s="26">
        <f t="shared" si="36"/>
        <v>248.21109123434707</v>
      </c>
      <c r="O244" s="26">
        <f t="shared" si="37"/>
        <v>271.27659574468083</v>
      </c>
      <c r="Q244" s="4">
        <v>1.49</v>
      </c>
      <c r="R244" s="4">
        <v>1815.8525733157076</v>
      </c>
      <c r="S244" s="4">
        <v>2338.2847000963566</v>
      </c>
      <c r="T244" s="4">
        <v>180</v>
      </c>
      <c r="U244" s="4">
        <v>22.36</v>
      </c>
      <c r="V244" s="4">
        <v>14.1</v>
      </c>
      <c r="W244" s="4"/>
      <c r="X244" s="6">
        <v>39141</v>
      </c>
      <c r="Y244" s="52">
        <v>2493.7895774516946</v>
      </c>
      <c r="Z244" s="52">
        <v>3472.5481602166415</v>
      </c>
    </row>
    <row r="245" spans="1:26" x14ac:dyDescent="0.25">
      <c r="A245" s="6">
        <v>39148</v>
      </c>
      <c r="B245" s="17">
        <v>2.6259999999999999</v>
      </c>
      <c r="C245" s="18">
        <f>IFERROR(IF(ISBLANK(INDEX('Secondary Auction Data'!C:C, MATCH(Data!A245-IF(A245&lt;DATE(2003, 1,8), 4, 6), 'Secondary Auction Data'!A:A, 0))), "n/a", INDEX('Secondary Auction Data'!C:C, MATCH(Data!A245-IF(A245&lt;DATE(2003, 1,8), 4, 6), 'Secondary Auction Data'!A:A, 0))), "n/a")</f>
        <v>-125</v>
      </c>
      <c r="D245" s="18">
        <f>IFERROR(IF(ISBLANK(INDEX('Secondary Auction Data'!B:B, MATCH(Data!A245-IF(A245&lt;DATE(2003, 1,8), 4, 6), 'Secondary Auction Data'!A:A, 0))), "n/a", INDEX('Secondary Auction Data'!B:B, MATCH(Data!A245-IF(A245&lt;DATE(2003, 1,8), 4, 6), 'Secondary Auction Data'!A:A, 0))), "n/a")</f>
        <v>-248.5</v>
      </c>
      <c r="E245" s="2">
        <v>285</v>
      </c>
      <c r="F245" s="16">
        <v>56</v>
      </c>
      <c r="G245" s="16">
        <v>39</v>
      </c>
      <c r="I245" s="9">
        <v>39148</v>
      </c>
      <c r="J245" s="26">
        <f t="shared" si="31"/>
        <v>176.24161073825505</v>
      </c>
      <c r="K245" s="10">
        <f t="shared" si="32"/>
        <v>129.7967852646953</v>
      </c>
      <c r="L245" s="10">
        <f t="shared" si="33"/>
        <v>133.62407518444314</v>
      </c>
      <c r="M245" s="26">
        <f t="shared" si="28"/>
        <v>158.33333333333334</v>
      </c>
      <c r="N245" s="26">
        <f t="shared" si="36"/>
        <v>250.44722719141325</v>
      </c>
      <c r="O245" s="26">
        <f t="shared" si="37"/>
        <v>276.59574468085106</v>
      </c>
      <c r="Q245" s="4">
        <v>1.49</v>
      </c>
      <c r="R245" s="4">
        <v>1815.8525733157076</v>
      </c>
      <c r="S245" s="4">
        <v>2338.2847000963566</v>
      </c>
      <c r="T245" s="4">
        <v>180</v>
      </c>
      <c r="U245" s="4">
        <v>22.36</v>
      </c>
      <c r="V245" s="4">
        <v>14.1</v>
      </c>
      <c r="W245" s="4"/>
      <c r="X245" s="6">
        <v>39148</v>
      </c>
      <c r="Y245" s="52">
        <v>2481.9182653100324</v>
      </c>
      <c r="Z245" s="52">
        <v>3373.0113056830864</v>
      </c>
    </row>
    <row r="246" spans="1:26" x14ac:dyDescent="0.25">
      <c r="A246" s="6">
        <v>39155</v>
      </c>
      <c r="B246" s="17">
        <v>2.6850000000000001</v>
      </c>
      <c r="C246" s="18">
        <f>IFERROR(IF(ISBLANK(INDEX('Secondary Auction Data'!C:C, MATCH(Data!A246-IF(A246&lt;DATE(2003, 1,8), 4, 6), 'Secondary Auction Data'!A:A, 0))), "n/a", INDEX('Secondary Auction Data'!C:C, MATCH(Data!A246-IF(A246&lt;DATE(2003, 1,8), 4, 6), 'Secondary Auction Data'!A:A, 0))), "n/a")</f>
        <v>-6</v>
      </c>
      <c r="D246" s="18">
        <f>IFERROR(IF(ISBLANK(INDEX('Secondary Auction Data'!B:B, MATCH(Data!A246-IF(A246&lt;DATE(2003, 1,8), 4, 6), 'Secondary Auction Data'!A:A, 0))), "n/a", INDEX('Secondary Auction Data'!B:B, MATCH(Data!A246-IF(A246&lt;DATE(2003, 1,8), 4, 6), 'Secondary Auction Data'!A:A, 0))), "n/a")</f>
        <v>-185</v>
      </c>
      <c r="E246" s="2">
        <v>297</v>
      </c>
      <c r="F246" s="16">
        <v>57</v>
      </c>
      <c r="G246" s="16">
        <v>40</v>
      </c>
      <c r="I246" s="9">
        <v>39155</v>
      </c>
      <c r="J246" s="26">
        <f t="shared" si="31"/>
        <v>180.20134228187919</v>
      </c>
      <c r="K246" s="10">
        <f t="shared" si="32"/>
        <v>136.35018071919015</v>
      </c>
      <c r="L246" s="10">
        <f t="shared" si="33"/>
        <v>136.33974107394681</v>
      </c>
      <c r="M246" s="1">
        <f t="shared" si="28"/>
        <v>165</v>
      </c>
      <c r="N246" s="26">
        <f t="shared" si="36"/>
        <v>254.91949910554564</v>
      </c>
      <c r="O246" s="26">
        <f t="shared" si="37"/>
        <v>283.6879432624113</v>
      </c>
      <c r="Q246" s="4">
        <v>1.49</v>
      </c>
      <c r="R246" s="4">
        <v>1815.8525733157076</v>
      </c>
      <c r="S246" s="4">
        <v>2338.2847000963566</v>
      </c>
      <c r="T246" s="4">
        <v>180</v>
      </c>
      <c r="U246" s="4">
        <v>22.36</v>
      </c>
      <c r="V246" s="4">
        <v>14.1</v>
      </c>
      <c r="W246" s="4"/>
      <c r="X246" s="6">
        <v>39155</v>
      </c>
      <c r="Y246" s="52">
        <v>2481.9182653100324</v>
      </c>
      <c r="Z246" s="52">
        <v>3373.0113056830864</v>
      </c>
    </row>
    <row r="247" spans="1:26" x14ac:dyDescent="0.25">
      <c r="A247" s="6">
        <v>39162</v>
      </c>
      <c r="B247" s="17">
        <v>2.681</v>
      </c>
      <c r="C247" s="18" t="str">
        <f>IFERROR(IF(ISBLANK(INDEX('Secondary Auction Data'!C:C, MATCH(Data!A247-IF(A247&lt;DATE(2003, 1,8), 4, 6), 'Secondary Auction Data'!A:A, 0))), "n/a", INDEX('Secondary Auction Data'!C:C, MATCH(Data!A247-IF(A247&lt;DATE(2003, 1,8), 4, 6), 'Secondary Auction Data'!A:A, 0))), "n/a")</f>
        <v>n/a</v>
      </c>
      <c r="D247" s="18">
        <f>IFERROR(IF(ISBLANK(INDEX('Secondary Auction Data'!B:B, MATCH(Data!A247-IF(A247&lt;DATE(2003, 1,8), 4, 6), 'Secondary Auction Data'!A:A, 0))), "n/a", INDEX('Secondary Auction Data'!B:B, MATCH(Data!A247-IF(A247&lt;DATE(2003, 1,8), 4, 6), 'Secondary Auction Data'!A:A, 0))), "n/a")</f>
        <v>-194</v>
      </c>
      <c r="E247" s="2">
        <v>268</v>
      </c>
      <c r="F247" s="16">
        <v>57</v>
      </c>
      <c r="G247" s="16">
        <v>40</v>
      </c>
      <c r="I247" s="9">
        <v>39162</v>
      </c>
      <c r="J247" s="26">
        <f t="shared" si="31"/>
        <v>179.9328859060403</v>
      </c>
      <c r="K247" s="10">
        <f t="shared" si="32"/>
        <v>136.68060401941679</v>
      </c>
      <c r="L247" s="10">
        <f t="shared" si="33"/>
        <v>135.95484354630062</v>
      </c>
      <c r="M247" s="26">
        <f t="shared" si="28"/>
        <v>148.88888888888889</v>
      </c>
      <c r="N247" s="26">
        <f t="shared" si="36"/>
        <v>254.91949910554564</v>
      </c>
      <c r="O247" s="26">
        <f t="shared" si="37"/>
        <v>283.6879432624113</v>
      </c>
      <c r="Q247" s="4">
        <v>1.49</v>
      </c>
      <c r="R247" s="4">
        <v>1815.8525733157076</v>
      </c>
      <c r="S247" s="4">
        <v>2338.2847000963566</v>
      </c>
      <c r="T247" s="4">
        <v>180</v>
      </c>
      <c r="U247" s="4">
        <v>22.36</v>
      </c>
      <c r="V247" s="4">
        <v>14.1</v>
      </c>
      <c r="W247" s="4"/>
      <c r="X247" s="6">
        <v>39162</v>
      </c>
      <c r="Y247" s="52">
        <v>2481.9182653100324</v>
      </c>
      <c r="Z247" s="52">
        <v>3373.0113056830864</v>
      </c>
    </row>
    <row r="248" spans="1:26" x14ac:dyDescent="0.25">
      <c r="A248" s="6">
        <v>39169</v>
      </c>
      <c r="B248" s="17">
        <v>2.6760000000000002</v>
      </c>
      <c r="C248" s="18">
        <f>IFERROR(IF(ISBLANK(INDEX('Secondary Auction Data'!C:C, MATCH(Data!A248-IF(A248&lt;DATE(2003, 1,8), 4, 6), 'Secondary Auction Data'!A:A, 0))), "n/a", INDEX('Secondary Auction Data'!C:C, MATCH(Data!A248-IF(A248&lt;DATE(2003, 1,8), 4, 6), 'Secondary Auction Data'!A:A, 0))), "n/a")</f>
        <v>-124.5</v>
      </c>
      <c r="D248" s="18">
        <f>IFERROR(IF(ISBLANK(INDEX('Secondary Auction Data'!B:B, MATCH(Data!A248-IF(A248&lt;DATE(2003, 1,8), 4, 6), 'Secondary Auction Data'!A:A, 0))), "n/a", INDEX('Secondary Auction Data'!B:B, MATCH(Data!A248-IF(A248&lt;DATE(2003, 1,8), 4, 6), 'Secondary Auction Data'!A:A, 0))), "n/a")</f>
        <v>-309.5</v>
      </c>
      <c r="E248" s="2">
        <v>244</v>
      </c>
      <c r="F248" s="16">
        <v>57</v>
      </c>
      <c r="G248" s="16">
        <v>40.25</v>
      </c>
      <c r="I248" s="9">
        <v>39169</v>
      </c>
      <c r="J248" s="26">
        <f t="shared" si="31"/>
        <v>179.59731543624162</v>
      </c>
      <c r="K248" s="10">
        <f t="shared" si="32"/>
        <v>129.71659733299381</v>
      </c>
      <c r="L248" s="10">
        <f t="shared" si="33"/>
        <v>131.30351309025698</v>
      </c>
      <c r="M248" s="26">
        <f t="shared" si="28"/>
        <v>135.55555555555557</v>
      </c>
      <c r="N248" s="26">
        <f t="shared" si="36"/>
        <v>254.91949910554564</v>
      </c>
      <c r="O248" s="26">
        <f t="shared" si="37"/>
        <v>285.46099290780143</v>
      </c>
      <c r="Q248" s="4">
        <v>1.49</v>
      </c>
      <c r="R248" s="4">
        <v>1815.8525733157076</v>
      </c>
      <c r="S248" s="4">
        <v>2338.2847000963566</v>
      </c>
      <c r="T248" s="4">
        <v>180</v>
      </c>
      <c r="U248" s="4">
        <v>22.36</v>
      </c>
      <c r="V248" s="4">
        <v>14.1</v>
      </c>
      <c r="W248" s="4"/>
      <c r="X248" s="6">
        <v>39169</v>
      </c>
      <c r="Y248" s="52">
        <v>2479.9621706887424</v>
      </c>
      <c r="Z248" s="52">
        <v>3379.7499572784959</v>
      </c>
    </row>
    <row r="249" spans="1:26" x14ac:dyDescent="0.25">
      <c r="A249" s="6">
        <v>39176</v>
      </c>
      <c r="B249" s="17">
        <v>2.79</v>
      </c>
      <c r="C249" s="18">
        <f>IFERROR(IF(ISBLANK(INDEX('Secondary Auction Data'!C:C, MATCH(Data!A249-IF(A249&lt;DATE(2003, 1,8), 4, 6), 'Secondary Auction Data'!A:A, 0))), "n/a", INDEX('Secondary Auction Data'!C:C, MATCH(Data!A249-IF(A249&lt;DATE(2003, 1,8), 4, 6), 'Secondary Auction Data'!A:A, 0))), "n/a")</f>
        <v>-127.5</v>
      </c>
      <c r="D249" s="18">
        <f>IFERROR(IF(ISBLANK(INDEX('Secondary Auction Data'!B:B, MATCH(Data!A249-IF(A249&lt;DATE(2003, 1,8), 4, 6), 'Secondary Auction Data'!A:A, 0))), "n/a", INDEX('Secondary Auction Data'!B:B, MATCH(Data!A249-IF(A249&lt;DATE(2003, 1,8), 4, 6), 'Secondary Auction Data'!A:A, 0))), "n/a")</f>
        <v>-276.5</v>
      </c>
      <c r="E249" s="2">
        <v>237</v>
      </c>
      <c r="F249" s="17">
        <v>57</v>
      </c>
      <c r="G249" s="17">
        <v>40.25</v>
      </c>
      <c r="I249" s="9">
        <v>39176</v>
      </c>
      <c r="J249" s="26">
        <f t="shared" si="31"/>
        <v>187.24832214765101</v>
      </c>
      <c r="K249" s="10">
        <f t="shared" si="32"/>
        <v>119.36771638952797</v>
      </c>
      <c r="L249" s="10">
        <f t="shared" si="33"/>
        <v>124.3772964522788</v>
      </c>
      <c r="M249" s="26">
        <f t="shared" si="28"/>
        <v>131.66666666666666</v>
      </c>
      <c r="N249" s="26">
        <f t="shared" si="36"/>
        <v>254.91949910554564</v>
      </c>
      <c r="O249" s="26">
        <f t="shared" si="37"/>
        <v>285.46099290780143</v>
      </c>
      <c r="Q249" s="4">
        <v>1.49</v>
      </c>
      <c r="R249" s="4">
        <v>1815.8525733157076</v>
      </c>
      <c r="S249" s="4">
        <v>2338.2847000963566</v>
      </c>
      <c r="T249" s="4">
        <v>180</v>
      </c>
      <c r="U249" s="4">
        <v>22.36</v>
      </c>
      <c r="V249" s="4">
        <v>14.1</v>
      </c>
      <c r="W249" s="4"/>
      <c r="X249" s="6">
        <v>39176</v>
      </c>
      <c r="Y249" s="52">
        <v>2295.0417497674393</v>
      </c>
      <c r="Z249" s="52">
        <v>3184.7952933371234</v>
      </c>
    </row>
    <row r="250" spans="1:26" x14ac:dyDescent="0.25">
      <c r="A250" s="6">
        <v>39183</v>
      </c>
      <c r="B250" s="17">
        <v>2.84</v>
      </c>
      <c r="C250" s="18">
        <f>IFERROR(IF(ISBLANK(INDEX('Secondary Auction Data'!C:C, MATCH(Data!A250-IF(A250&lt;DATE(2003, 1,8), 4, 6), 'Secondary Auction Data'!A:A, 0))), "n/a", INDEX('Secondary Auction Data'!C:C, MATCH(Data!A250-IF(A250&lt;DATE(2003, 1,8), 4, 6), 'Secondary Auction Data'!A:A, 0))), "n/a")</f>
        <v>-135</v>
      </c>
      <c r="D250" s="18">
        <f>IFERROR(IF(ISBLANK(INDEX('Secondary Auction Data'!B:B, MATCH(Data!A250-IF(A250&lt;DATE(2003, 1,8), 4, 6), 'Secondary Auction Data'!A:A, 0))), "n/a", INDEX('Secondary Auction Data'!B:B, MATCH(Data!A250-IF(A250&lt;DATE(2003, 1,8), 4, 6), 'Secondary Auction Data'!A:A, 0))), "n/a")</f>
        <v>-247.5</v>
      </c>
      <c r="E250" s="2">
        <v>231</v>
      </c>
      <c r="F250" s="17">
        <v>57</v>
      </c>
      <c r="G250" s="17">
        <v>40.25</v>
      </c>
      <c r="I250" s="9">
        <v>39183</v>
      </c>
      <c r="J250" s="26">
        <f t="shared" si="31"/>
        <v>190.60402684563758</v>
      </c>
      <c r="K250" s="10">
        <f t="shared" si="32"/>
        <v>118.95468726424467</v>
      </c>
      <c r="L250" s="10">
        <f t="shared" si="33"/>
        <v>125.61752181913874</v>
      </c>
      <c r="M250" s="26">
        <f t="shared" si="28"/>
        <v>128.33333333333331</v>
      </c>
      <c r="N250" s="26">
        <f t="shared" si="36"/>
        <v>254.91949910554564</v>
      </c>
      <c r="O250" s="26">
        <f t="shared" si="37"/>
        <v>285.46099290780143</v>
      </c>
      <c r="Q250" s="4">
        <v>1.49</v>
      </c>
      <c r="R250" s="4">
        <v>1815.8525733157076</v>
      </c>
      <c r="S250" s="4">
        <v>2338.2847000963566</v>
      </c>
      <c r="T250" s="4">
        <v>180</v>
      </c>
      <c r="U250" s="4">
        <v>22.36</v>
      </c>
      <c r="V250" s="4">
        <v>14.1</v>
      </c>
      <c r="W250" s="4"/>
      <c r="X250" s="6">
        <v>39183</v>
      </c>
      <c r="Y250" s="52">
        <v>2295.0417497674393</v>
      </c>
      <c r="Z250" s="52">
        <v>3184.7952933371234</v>
      </c>
    </row>
    <row r="251" spans="1:26" x14ac:dyDescent="0.25">
      <c r="A251" s="6">
        <v>39190</v>
      </c>
      <c r="B251" s="17">
        <v>2.8769999999999998</v>
      </c>
      <c r="C251" s="18">
        <f>IFERROR(IF(ISBLANK(INDEX('Secondary Auction Data'!C:C, MATCH(Data!A251-IF(A251&lt;DATE(2003, 1,8), 4, 6), 'Secondary Auction Data'!A:A, 0))), "n/a", INDEX('Secondary Auction Data'!C:C, MATCH(Data!A251-IF(A251&lt;DATE(2003, 1,8), 4, 6), 'Secondary Auction Data'!A:A, 0))), "n/a")</f>
        <v>-75</v>
      </c>
      <c r="D251" s="18">
        <f>IFERROR(IF(ISBLANK(INDEX('Secondary Auction Data'!B:B, MATCH(Data!A251-IF(A251&lt;DATE(2003, 1,8), 4, 6), 'Secondary Auction Data'!A:A, 0))), "n/a", INDEX('Secondary Auction Data'!B:B, MATCH(Data!A251-IF(A251&lt;DATE(2003, 1,8), 4, 6), 'Secondary Auction Data'!A:A, 0))), "n/a")</f>
        <v>-284.5</v>
      </c>
      <c r="E251" s="2">
        <v>224</v>
      </c>
      <c r="F251" s="17">
        <v>58.5</v>
      </c>
      <c r="G251" s="17">
        <v>41.5</v>
      </c>
      <c r="I251" s="9">
        <v>39190</v>
      </c>
      <c r="J251" s="26">
        <f t="shared" si="31"/>
        <v>193.08724832214764</v>
      </c>
      <c r="K251" s="10">
        <f t="shared" si="32"/>
        <v>122.25892026651101</v>
      </c>
      <c r="L251" s="10">
        <f t="shared" si="33"/>
        <v>124.03516531659329</v>
      </c>
      <c r="M251" s="26">
        <f t="shared" si="28"/>
        <v>124.44444444444444</v>
      </c>
      <c r="N251" s="26">
        <f t="shared" si="36"/>
        <v>261.62790697674421</v>
      </c>
      <c r="O251" s="26">
        <f t="shared" si="37"/>
        <v>294.32624113475174</v>
      </c>
      <c r="Q251" s="4">
        <v>1.49</v>
      </c>
      <c r="R251" s="4">
        <v>1815.8525733157076</v>
      </c>
      <c r="S251" s="4">
        <v>2338.2847000963566</v>
      </c>
      <c r="T251" s="4">
        <v>180</v>
      </c>
      <c r="U251" s="4">
        <v>22.36</v>
      </c>
      <c r="V251" s="4">
        <v>14.1</v>
      </c>
      <c r="W251" s="4"/>
      <c r="X251" s="6">
        <v>39190</v>
      </c>
      <c r="Y251" s="52">
        <v>2295.0417497674393</v>
      </c>
      <c r="Z251" s="52">
        <v>3184.7952933371234</v>
      </c>
    </row>
    <row r="252" spans="1:26" x14ac:dyDescent="0.25">
      <c r="A252" s="6">
        <v>39197</v>
      </c>
      <c r="B252" s="17">
        <v>2.851</v>
      </c>
      <c r="C252" s="18">
        <f>IFERROR(IF(ISBLANK(INDEX('Secondary Auction Data'!C:C, MATCH(Data!A252-IF(A252&lt;DATE(2003, 1,8), 4, 6), 'Secondary Auction Data'!A:A, 0))), "n/a", INDEX('Secondary Auction Data'!C:C, MATCH(Data!A252-IF(A252&lt;DATE(2003, 1,8), 4, 6), 'Secondary Auction Data'!A:A, 0))), "n/a")</f>
        <v>-112.5</v>
      </c>
      <c r="D252" s="18">
        <f>IFERROR(IF(ISBLANK(INDEX('Secondary Auction Data'!B:B, MATCH(Data!A252-IF(A252&lt;DATE(2003, 1,8), 4, 6), 'Secondary Auction Data'!A:A, 0))), "n/a", INDEX('Secondary Auction Data'!B:B, MATCH(Data!A252-IF(A252&lt;DATE(2003, 1,8), 4, 6), 'Secondary Auction Data'!A:A, 0))), "n/a")</f>
        <v>-298</v>
      </c>
      <c r="E252" s="2">
        <v>213</v>
      </c>
      <c r="F252" s="17">
        <v>60</v>
      </c>
      <c r="G252" s="17">
        <v>42.5</v>
      </c>
      <c r="I252" s="9">
        <v>39197</v>
      </c>
      <c r="J252" s="26">
        <f t="shared" si="31"/>
        <v>191.34228187919464</v>
      </c>
      <c r="K252" s="10">
        <f t="shared" si="32"/>
        <v>120.19377464009455</v>
      </c>
      <c r="L252" s="10">
        <f t="shared" si="33"/>
        <v>123.45781902512401</v>
      </c>
      <c r="M252" s="26">
        <f t="shared" si="28"/>
        <v>118.33333333333333</v>
      </c>
      <c r="N252" s="26">
        <f t="shared" si="36"/>
        <v>268.33631484794279</v>
      </c>
      <c r="O252" s="26">
        <f t="shared" si="37"/>
        <v>301.41843971631204</v>
      </c>
      <c r="Q252" s="4">
        <v>1.49</v>
      </c>
      <c r="R252" s="4">
        <v>1815.8525733157076</v>
      </c>
      <c r="S252" s="4">
        <v>2338.2847000963566</v>
      </c>
      <c r="T252" s="4">
        <v>180</v>
      </c>
      <c r="U252" s="4">
        <v>22.36</v>
      </c>
      <c r="V252" s="4">
        <v>14.1</v>
      </c>
      <c r="W252" s="4"/>
      <c r="X252" s="6">
        <v>39197</v>
      </c>
      <c r="Y252" s="52">
        <v>2295.0417497674393</v>
      </c>
      <c r="Z252" s="52">
        <v>3184.7952933371234</v>
      </c>
    </row>
    <row r="253" spans="1:26" x14ac:dyDescent="0.25">
      <c r="A253" s="6">
        <v>39204</v>
      </c>
      <c r="B253" s="17">
        <v>2.8109999999999999</v>
      </c>
      <c r="C253" s="18">
        <f>IFERROR(IF(ISBLANK(INDEX('Secondary Auction Data'!C:C, MATCH(Data!A253-IF(A253&lt;DATE(2003, 1,8), 4, 6), 'Secondary Auction Data'!A:A, 0))), "n/a", INDEX('Secondary Auction Data'!C:C, MATCH(Data!A253-IF(A253&lt;DATE(2003, 1,8), 4, 6), 'Secondary Auction Data'!A:A, 0))), "n/a")</f>
        <v>-135</v>
      </c>
      <c r="D253" s="18">
        <f>IFERROR(IF(ISBLANK(INDEX('Secondary Auction Data'!B:B, MATCH(Data!A253-IF(A253&lt;DATE(2003, 1,8), 4, 6), 'Secondary Auction Data'!A:A, 0))), "n/a", INDEX('Secondary Auction Data'!B:B, MATCH(Data!A253-IF(A253&lt;DATE(2003, 1,8), 4, 6), 'Secondary Auction Data'!A:A, 0))), "n/a")</f>
        <v>-252</v>
      </c>
      <c r="E253" s="2">
        <v>214</v>
      </c>
      <c r="F253" s="17">
        <v>60</v>
      </c>
      <c r="G253" s="17">
        <v>43.5</v>
      </c>
      <c r="I253" s="9">
        <v>39204</v>
      </c>
      <c r="J253" s="26">
        <f t="shared" si="31"/>
        <v>188.65771812080536</v>
      </c>
      <c r="K253" s="10">
        <f t="shared" si="32"/>
        <v>120.52277281473572</v>
      </c>
      <c r="L253" s="10">
        <f t="shared" si="33"/>
        <v>126.5944036513651</v>
      </c>
      <c r="M253" s="26">
        <f t="shared" si="28"/>
        <v>118.88888888888889</v>
      </c>
      <c r="N253" s="26">
        <f t="shared" si="36"/>
        <v>268.33631484794279</v>
      </c>
      <c r="O253" s="26">
        <f t="shared" si="37"/>
        <v>308.51063829787233</v>
      </c>
      <c r="Q253" s="4">
        <v>1.49</v>
      </c>
      <c r="R253" s="4">
        <v>1815.8525733157076</v>
      </c>
      <c r="S253" s="4">
        <v>2338.2847000963566</v>
      </c>
      <c r="T253" s="4">
        <v>180</v>
      </c>
      <c r="U253" s="4">
        <v>22.36</v>
      </c>
      <c r="V253" s="4">
        <v>14.1</v>
      </c>
      <c r="W253" s="4"/>
      <c r="X253" s="6">
        <v>39204</v>
      </c>
      <c r="Y253" s="52">
        <v>2323.5158715878224</v>
      </c>
      <c r="Z253" s="52">
        <v>3212.1375717580931</v>
      </c>
    </row>
    <row r="254" spans="1:26" x14ac:dyDescent="0.25">
      <c r="A254" s="6">
        <v>39211</v>
      </c>
      <c r="B254" s="17">
        <v>2.7919999999999998</v>
      </c>
      <c r="C254" s="18">
        <f>IFERROR(IF(ISBLANK(INDEX('Secondary Auction Data'!C:C, MATCH(Data!A254-IF(A254&lt;DATE(2003, 1,8), 4, 6), 'Secondary Auction Data'!A:A, 0))), "n/a", INDEX('Secondary Auction Data'!C:C, MATCH(Data!A254-IF(A254&lt;DATE(2003, 1,8), 4, 6), 'Secondary Auction Data'!A:A, 0))), "n/a")</f>
        <v>-134</v>
      </c>
      <c r="D254" s="18">
        <f>IFERROR(IF(ISBLANK(INDEX('Secondary Auction Data'!B:B, MATCH(Data!A254-IF(A254&lt;DATE(2003, 1,8), 4, 6), 'Secondary Auction Data'!A:A, 0))), "n/a", INDEX('Secondary Auction Data'!B:B, MATCH(Data!A254-IF(A254&lt;DATE(2003, 1,8), 4, 6), 'Secondary Auction Data'!A:A, 0))), "n/a")</f>
        <v>-322.5</v>
      </c>
      <c r="E254" s="2">
        <v>209</v>
      </c>
      <c r="F254" s="17">
        <v>61</v>
      </c>
      <c r="G254" s="17">
        <v>44.5</v>
      </c>
      <c r="I254" s="9">
        <v>39211</v>
      </c>
      <c r="J254" s="26">
        <f t="shared" si="31"/>
        <v>187.38255033557047</v>
      </c>
      <c r="K254" s="10">
        <f t="shared" si="32"/>
        <v>120.57784336477349</v>
      </c>
      <c r="L254" s="10">
        <f t="shared" si="33"/>
        <v>123.57937301813659</v>
      </c>
      <c r="M254" s="26">
        <f t="shared" si="28"/>
        <v>116.11111111111111</v>
      </c>
      <c r="N254" s="26">
        <f t="shared" si="36"/>
        <v>272.80858676207515</v>
      </c>
      <c r="O254" s="26">
        <f t="shared" si="37"/>
        <v>315.60283687943263</v>
      </c>
      <c r="Q254" s="4">
        <v>1.49</v>
      </c>
      <c r="R254" s="4">
        <v>1815.8525733157076</v>
      </c>
      <c r="S254" s="4">
        <v>2338.2847000963566</v>
      </c>
      <c r="T254" s="4">
        <v>180</v>
      </c>
      <c r="U254" s="4">
        <v>22.36</v>
      </c>
      <c r="V254" s="4">
        <v>14.1</v>
      </c>
      <c r="W254" s="4"/>
      <c r="X254" s="6">
        <v>39211</v>
      </c>
      <c r="Y254" s="52">
        <v>2323.5158715878224</v>
      </c>
      <c r="Z254" s="52">
        <v>3212.1375717580931</v>
      </c>
    </row>
    <row r="255" spans="1:26" x14ac:dyDescent="0.25">
      <c r="A255" s="6">
        <v>39218</v>
      </c>
      <c r="B255" s="17">
        <v>2.7730000000000001</v>
      </c>
      <c r="C255" s="18">
        <f>IFERROR(IF(ISBLANK(INDEX('Secondary Auction Data'!C:C, MATCH(Data!A255-IF(A255&lt;DATE(2003, 1,8), 4, 6), 'Secondary Auction Data'!A:A, 0))), "n/a", INDEX('Secondary Auction Data'!C:C, MATCH(Data!A255-IF(A255&lt;DATE(2003, 1,8), 4, 6), 'Secondary Auction Data'!A:A, 0))), "n/a")</f>
        <v>-13</v>
      </c>
      <c r="D255" s="18">
        <f>IFERROR(IF(ISBLANK(INDEX('Secondary Auction Data'!B:B, MATCH(Data!A255-IF(A255&lt;DATE(2003, 1,8), 4, 6), 'Secondary Auction Data'!A:A, 0))), "n/a", INDEX('Secondary Auction Data'!B:B, MATCH(Data!A255-IF(A255&lt;DATE(2003, 1,8), 4, 6), 'Secondary Auction Data'!A:A, 0))), "n/a")</f>
        <v>-259.5</v>
      </c>
      <c r="E255" s="2">
        <v>227</v>
      </c>
      <c r="F255" s="17">
        <v>65</v>
      </c>
      <c r="G255" s="17">
        <v>46</v>
      </c>
      <c r="I255" s="9">
        <v>39218</v>
      </c>
      <c r="J255" s="26">
        <f t="shared" si="31"/>
        <v>186.10738255033556</v>
      </c>
      <c r="K255" s="10">
        <f t="shared" si="32"/>
        <v>127.24137991934393</v>
      </c>
      <c r="L255" s="10">
        <f t="shared" si="33"/>
        <v>126.27365571165991</v>
      </c>
      <c r="M255" s="26">
        <f t="shared" si="28"/>
        <v>126.11111111111111</v>
      </c>
      <c r="N255" s="26">
        <f t="shared" si="36"/>
        <v>290.69767441860461</v>
      </c>
      <c r="O255" s="26">
        <f t="shared" si="37"/>
        <v>326.24113475177302</v>
      </c>
      <c r="Q255" s="4">
        <v>1.49</v>
      </c>
      <c r="R255" s="4">
        <v>1815.8525733157076</v>
      </c>
      <c r="S255" s="4">
        <v>2338.2847000963566</v>
      </c>
      <c r="T255" s="4">
        <v>180</v>
      </c>
      <c r="U255" s="4">
        <v>22.36</v>
      </c>
      <c r="V255" s="4">
        <v>14.1</v>
      </c>
      <c r="W255" s="4"/>
      <c r="X255" s="6">
        <v>39218</v>
      </c>
      <c r="Y255" s="52">
        <v>2323.5158715878224</v>
      </c>
      <c r="Z255" s="52">
        <v>3212.1375717580931</v>
      </c>
    </row>
    <row r="256" spans="1:26" x14ac:dyDescent="0.25">
      <c r="A256" s="6">
        <v>39225</v>
      </c>
      <c r="B256" s="17">
        <v>2.8029999999999999</v>
      </c>
      <c r="C256" s="18">
        <f>IFERROR(IF(ISBLANK(INDEX('Secondary Auction Data'!C:C, MATCH(Data!A256-IF(A256&lt;DATE(2003, 1,8), 4, 6), 'Secondary Auction Data'!A:A, 0))), "n/a", INDEX('Secondary Auction Data'!C:C, MATCH(Data!A256-IF(A256&lt;DATE(2003, 1,8), 4, 6), 'Secondary Auction Data'!A:A, 0))), "n/a")</f>
        <v>-22</v>
      </c>
      <c r="D256" s="18">
        <f>IFERROR(IF(ISBLANK(INDEX('Secondary Auction Data'!B:B, MATCH(Data!A256-IF(A256&lt;DATE(2003, 1,8), 4, 6), 'Secondary Auction Data'!A:A, 0))), "n/a", INDEX('Secondary Auction Data'!B:B, MATCH(Data!A256-IF(A256&lt;DATE(2003, 1,8), 4, 6), 'Secondary Auction Data'!A:A, 0))), "n/a")</f>
        <v>-207.5</v>
      </c>
      <c r="E256" s="2">
        <v>275</v>
      </c>
      <c r="F256" s="17">
        <v>64</v>
      </c>
      <c r="G256" s="17">
        <v>44.5</v>
      </c>
      <c r="I256" s="9">
        <v>39225</v>
      </c>
      <c r="J256" s="26">
        <f t="shared" si="31"/>
        <v>188.12080536912751</v>
      </c>
      <c r="K256" s="10">
        <f t="shared" si="32"/>
        <v>126.74574496900397</v>
      </c>
      <c r="L256" s="10">
        <f t="shared" si="33"/>
        <v>128.49750809361569</v>
      </c>
      <c r="M256" s="26">
        <f t="shared" si="28"/>
        <v>152.77777777777777</v>
      </c>
      <c r="N256" s="26">
        <f t="shared" si="36"/>
        <v>286.2254025044723</v>
      </c>
      <c r="O256" s="26">
        <f t="shared" si="37"/>
        <v>315.60283687943263</v>
      </c>
      <c r="Q256" s="4">
        <v>1.49</v>
      </c>
      <c r="R256" s="4">
        <v>1815.8525733157076</v>
      </c>
      <c r="S256" s="4">
        <v>2338.2847000963566</v>
      </c>
      <c r="T256" s="4">
        <v>180</v>
      </c>
      <c r="U256" s="4">
        <v>22.36</v>
      </c>
      <c r="V256" s="4">
        <v>14.1</v>
      </c>
      <c r="W256" s="4"/>
      <c r="X256" s="6">
        <v>39225</v>
      </c>
      <c r="Y256" s="52">
        <v>2323.5158715878224</v>
      </c>
      <c r="Z256" s="52">
        <v>3212.1375717580931</v>
      </c>
    </row>
    <row r="257" spans="1:26" x14ac:dyDescent="0.25">
      <c r="A257" s="6">
        <v>39232</v>
      </c>
      <c r="B257" s="17">
        <v>2.8170000000000002</v>
      </c>
      <c r="C257" s="18">
        <f>IFERROR(IF(ISBLANK(INDEX('Secondary Auction Data'!C:C, MATCH(Data!A257-IF(A257&lt;DATE(2003, 1,8), 4, 6), 'Secondary Auction Data'!A:A, 0))), "n/a", INDEX('Secondary Auction Data'!C:C, MATCH(Data!A257-IF(A257&lt;DATE(2003, 1,8), 4, 6), 'Secondary Auction Data'!A:A, 0))), "n/a")</f>
        <v>-1.5</v>
      </c>
      <c r="D257" s="18">
        <f>IFERROR(IF(ISBLANK(INDEX('Secondary Auction Data'!B:B, MATCH(Data!A257-IF(A257&lt;DATE(2003, 1,8), 4, 6), 'Secondary Auction Data'!A:A, 0))), "n/a", INDEX('Secondary Auction Data'!B:B, MATCH(Data!A257-IF(A257&lt;DATE(2003, 1,8), 4, 6), 'Secondary Auction Data'!A:A, 0))), "n/a")</f>
        <v>-202</v>
      </c>
      <c r="E257" s="2">
        <v>326</v>
      </c>
      <c r="F257" s="17">
        <v>64</v>
      </c>
      <c r="G257" s="17">
        <v>42.5</v>
      </c>
      <c r="I257" s="9">
        <v>39232</v>
      </c>
      <c r="J257" s="26">
        <f t="shared" si="31"/>
        <v>189.06040268456377</v>
      </c>
      <c r="K257" s="10">
        <f t="shared" si="32"/>
        <v>127.87469124477828</v>
      </c>
      <c r="L257" s="10">
        <f t="shared" si="33"/>
        <v>128.73272324939947</v>
      </c>
      <c r="M257" s="26">
        <f t="shared" si="28"/>
        <v>181.11111111111111</v>
      </c>
      <c r="N257" s="26">
        <f t="shared" si="36"/>
        <v>286.2254025044723</v>
      </c>
      <c r="O257" s="26">
        <f t="shared" si="37"/>
        <v>301.41843971631204</v>
      </c>
      <c r="Q257" s="4">
        <v>1.49</v>
      </c>
      <c r="R257" s="4">
        <v>1815.8525733157076</v>
      </c>
      <c r="S257" s="4">
        <v>2338.2847000963566</v>
      </c>
      <c r="T257" s="4">
        <v>180</v>
      </c>
      <c r="U257" s="4">
        <v>22.36</v>
      </c>
      <c r="V257" s="4">
        <v>14.1</v>
      </c>
      <c r="W257" s="4"/>
      <c r="X257" s="6">
        <v>39232</v>
      </c>
      <c r="Y257" s="52">
        <v>2323.5158715878224</v>
      </c>
      <c r="Z257" s="52">
        <v>3212.1375717580931</v>
      </c>
    </row>
    <row r="258" spans="1:26" x14ac:dyDescent="0.25">
      <c r="A258" s="6">
        <v>39239</v>
      </c>
      <c r="B258" s="17">
        <v>2.7989999999999999</v>
      </c>
      <c r="C258" s="18">
        <f>IFERROR(IF(ISBLANK(INDEX('Secondary Auction Data'!C:C, MATCH(Data!A258-IF(A258&lt;DATE(2003, 1,8), 4, 6), 'Secondary Auction Data'!A:A, 0))), "n/a", INDEX('Secondary Auction Data'!C:C, MATCH(Data!A258-IF(A258&lt;DATE(2003, 1,8), 4, 6), 'Secondary Auction Data'!A:A, 0))), "n/a")</f>
        <v>-8.5</v>
      </c>
      <c r="D258" s="18">
        <f>IFERROR(IF(ISBLANK(INDEX('Secondary Auction Data'!B:B, MATCH(Data!A258-IF(A258&lt;DATE(2003, 1,8), 4, 6), 'Secondary Auction Data'!A:A, 0))), "n/a", INDEX('Secondary Auction Data'!B:B, MATCH(Data!A258-IF(A258&lt;DATE(2003, 1,8), 4, 6), 'Secondary Auction Data'!A:A, 0))), "n/a")</f>
        <v>-208</v>
      </c>
      <c r="E258" s="2">
        <v>354</v>
      </c>
      <c r="F258" s="17">
        <v>64</v>
      </c>
      <c r="G258" s="17">
        <v>41.5</v>
      </c>
      <c r="I258" s="9">
        <v>39239</v>
      </c>
      <c r="J258" s="26">
        <f t="shared" si="31"/>
        <v>187.85234899328859</v>
      </c>
      <c r="K258" s="10">
        <f t="shared" si="32"/>
        <v>130.99482569009598</v>
      </c>
      <c r="L258" s="10">
        <f t="shared" si="33"/>
        <v>128.87251594184607</v>
      </c>
      <c r="M258" s="26">
        <f t="shared" si="28"/>
        <v>196.66666666666669</v>
      </c>
      <c r="N258" s="26">
        <f t="shared" si="36"/>
        <v>286.2254025044723</v>
      </c>
      <c r="O258" s="26">
        <f t="shared" si="37"/>
        <v>294.32624113475174</v>
      </c>
      <c r="Q258" s="4">
        <v>1.49</v>
      </c>
      <c r="R258" s="4">
        <v>1815.8525733157076</v>
      </c>
      <c r="S258" s="4">
        <v>2338.2847000963566</v>
      </c>
      <c r="T258" s="4">
        <v>180</v>
      </c>
      <c r="U258" s="4">
        <v>22.36</v>
      </c>
      <c r="V258" s="4">
        <v>14.1</v>
      </c>
      <c r="W258" s="4"/>
      <c r="X258" s="6">
        <v>39239</v>
      </c>
      <c r="Y258" s="52">
        <v>2387.1729132040332</v>
      </c>
      <c r="Z258" s="52">
        <v>3221.4063228974251</v>
      </c>
    </row>
    <row r="259" spans="1:26" x14ac:dyDescent="0.25">
      <c r="A259" s="6">
        <v>39246</v>
      </c>
      <c r="B259" s="17">
        <v>2.972</v>
      </c>
      <c r="C259" s="18">
        <f>IFERROR(IF(ISBLANK(INDEX('Secondary Auction Data'!C:C, MATCH(Data!A259-IF(A259&lt;DATE(2003, 1,8), 4, 6), 'Secondary Auction Data'!A:A, 0))), "n/a", INDEX('Secondary Auction Data'!C:C, MATCH(Data!A259-IF(A259&lt;DATE(2003, 1,8), 4, 6), 'Secondary Auction Data'!A:A, 0))), "n/a")</f>
        <v>-13</v>
      </c>
      <c r="D259" s="18">
        <f>IFERROR(IF(ISBLANK(INDEX('Secondary Auction Data'!B:B, MATCH(Data!A259-IF(A259&lt;DATE(2003, 1,8), 4, 6), 'Secondary Auction Data'!A:A, 0))), "n/a", INDEX('Secondary Auction Data'!B:B, MATCH(Data!A259-IF(A259&lt;DATE(2003, 1,8), 4, 6), 'Secondary Auction Data'!A:A, 0))), "n/a")</f>
        <v>-287.5</v>
      </c>
      <c r="E259" s="2">
        <v>330</v>
      </c>
      <c r="F259" s="17">
        <v>62</v>
      </c>
      <c r="G259" s="17">
        <v>40</v>
      </c>
      <c r="I259" s="9">
        <v>39246</v>
      </c>
      <c r="J259" s="26">
        <f t="shared" si="31"/>
        <v>199.46308724832215</v>
      </c>
      <c r="K259" s="10">
        <f t="shared" si="32"/>
        <v>130.74700821492598</v>
      </c>
      <c r="L259" s="10">
        <f t="shared" si="33"/>
        <v>125.47258778097141</v>
      </c>
      <c r="M259" s="26">
        <f t="shared" ref="M259:M322" si="38">(1+(E259-T259)/T259)*100</f>
        <v>183.33333333333334</v>
      </c>
      <c r="N259" s="26">
        <f t="shared" si="36"/>
        <v>277.28085867620752</v>
      </c>
      <c r="O259" s="26">
        <f t="shared" si="37"/>
        <v>283.6879432624113</v>
      </c>
      <c r="Q259" s="4">
        <v>1.49</v>
      </c>
      <c r="R259" s="4">
        <v>1815.8525733157076</v>
      </c>
      <c r="S259" s="4">
        <v>2338.2847000963566</v>
      </c>
      <c r="T259" s="4">
        <v>180</v>
      </c>
      <c r="U259" s="4">
        <v>22.36</v>
      </c>
      <c r="V259" s="4">
        <v>14.1</v>
      </c>
      <c r="W259" s="4"/>
      <c r="X259" s="6">
        <v>39246</v>
      </c>
      <c r="Y259" s="52">
        <v>2387.1729132040332</v>
      </c>
      <c r="Z259" s="52">
        <v>3221.4063228974251</v>
      </c>
    </row>
    <row r="260" spans="1:26" x14ac:dyDescent="0.25">
      <c r="A260" s="6">
        <v>39253</v>
      </c>
      <c r="B260" s="17">
        <v>2.8050000000000002</v>
      </c>
      <c r="C260" s="18">
        <f>IFERROR(IF(ISBLANK(INDEX('Secondary Auction Data'!C:C, MATCH(Data!A260-IF(A260&lt;DATE(2003, 1,8), 4, 6), 'Secondary Auction Data'!A:A, 0))), "n/a", INDEX('Secondary Auction Data'!C:C, MATCH(Data!A260-IF(A260&lt;DATE(2003, 1,8), 4, 6), 'Secondary Auction Data'!A:A, 0))), "n/a")</f>
        <v>-25</v>
      </c>
      <c r="D260" s="18">
        <f>IFERROR(IF(ISBLANK(INDEX('Secondary Auction Data'!B:B, MATCH(Data!A260-IF(A260&lt;DATE(2003, 1,8), 4, 6), 'Secondary Auction Data'!A:A, 0))), "n/a", INDEX('Secondary Auction Data'!B:B, MATCH(Data!A260-IF(A260&lt;DATE(2003, 1,8), 4, 6), 'Secondary Auction Data'!A:A, 0))), "n/a")</f>
        <v>-308.5</v>
      </c>
      <c r="E260" s="2">
        <v>345</v>
      </c>
      <c r="F260" s="17">
        <v>59</v>
      </c>
      <c r="G260" s="17">
        <v>39</v>
      </c>
      <c r="I260" s="9">
        <v>39253</v>
      </c>
      <c r="J260" s="26">
        <f t="shared" si="31"/>
        <v>188.25503355704697</v>
      </c>
      <c r="K260" s="10">
        <f t="shared" si="32"/>
        <v>130.08616161447273</v>
      </c>
      <c r="L260" s="10">
        <f t="shared" si="33"/>
        <v>124.57449354979697</v>
      </c>
      <c r="M260" s="26">
        <f t="shared" si="38"/>
        <v>191.66666666666666</v>
      </c>
      <c r="N260" s="26">
        <f t="shared" si="36"/>
        <v>263.86404293381037</v>
      </c>
      <c r="O260" s="26">
        <f t="shared" si="37"/>
        <v>276.59574468085106</v>
      </c>
      <c r="Q260" s="4">
        <v>1.49</v>
      </c>
      <c r="R260" s="4">
        <v>1815.8525733157076</v>
      </c>
      <c r="S260" s="4">
        <v>2338.2847000963566</v>
      </c>
      <c r="T260" s="4">
        <v>180</v>
      </c>
      <c r="U260" s="4">
        <v>22.36</v>
      </c>
      <c r="V260" s="4">
        <v>14.1</v>
      </c>
      <c r="W260" s="4"/>
      <c r="X260" s="6">
        <v>39253</v>
      </c>
      <c r="Y260" s="52">
        <v>2387.1729132040332</v>
      </c>
      <c r="Z260" s="52">
        <v>3221.4063228974251</v>
      </c>
    </row>
    <row r="261" spans="1:26" x14ac:dyDescent="0.25">
      <c r="A261" s="6">
        <v>39260</v>
      </c>
      <c r="B261" s="17">
        <v>2.835</v>
      </c>
      <c r="C261" s="18">
        <f>IFERROR(IF(ISBLANK(INDEX('Secondary Auction Data'!C:C, MATCH(Data!A261-IF(A261&lt;DATE(2003, 1,8), 4, 6), 'Secondary Auction Data'!A:A, 0))), "n/a", INDEX('Secondary Auction Data'!C:C, MATCH(Data!A261-IF(A261&lt;DATE(2003, 1,8), 4, 6), 'Secondary Auction Data'!A:A, 0))), "n/a")</f>
        <v>-41</v>
      </c>
      <c r="D261" s="18">
        <f>IFERROR(IF(ISBLANK(INDEX('Secondary Auction Data'!B:B, MATCH(Data!A261-IF(A261&lt;DATE(2003, 1,8), 4, 6), 'Secondary Auction Data'!A:A, 0))), "n/a", INDEX('Secondary Auction Data'!B:B, MATCH(Data!A261-IF(A261&lt;DATE(2003, 1,8), 4, 6), 'Secondary Auction Data'!A:A, 0))), "n/a")</f>
        <v>-409</v>
      </c>
      <c r="E261" s="2">
        <v>369</v>
      </c>
      <c r="F261" s="17">
        <v>60.5</v>
      </c>
      <c r="G261" s="17">
        <v>41</v>
      </c>
      <c r="I261" s="9">
        <v>39260</v>
      </c>
      <c r="J261" s="26">
        <f t="shared" si="31"/>
        <v>190.26845637583892</v>
      </c>
      <c r="K261" s="10">
        <f t="shared" si="32"/>
        <v>129.20503281386837</v>
      </c>
      <c r="L261" s="10">
        <f t="shared" si="33"/>
        <v>120.27647115774785</v>
      </c>
      <c r="M261" s="26">
        <f t="shared" si="38"/>
        <v>204.99999999999997</v>
      </c>
      <c r="N261" s="26">
        <f t="shared" si="36"/>
        <v>270.57245080500894</v>
      </c>
      <c r="O261" s="26">
        <f t="shared" si="37"/>
        <v>290.78014184397165</v>
      </c>
      <c r="Q261" s="4">
        <v>1.49</v>
      </c>
      <c r="R261" s="4">
        <v>1815.8525733157076</v>
      </c>
      <c r="S261" s="4">
        <v>2338.2847000963566</v>
      </c>
      <c r="T261" s="4">
        <v>180</v>
      </c>
      <c r="U261" s="4">
        <v>22.36</v>
      </c>
      <c r="V261" s="4">
        <v>14.1</v>
      </c>
      <c r="W261" s="4"/>
      <c r="X261" s="6">
        <v>39260</v>
      </c>
      <c r="Y261" s="52">
        <v>2387.1729132040332</v>
      </c>
      <c r="Z261" s="52">
        <v>3221.4063228974251</v>
      </c>
    </row>
    <row r="262" spans="1:26" x14ac:dyDescent="0.25">
      <c r="A262" s="6">
        <v>39267</v>
      </c>
      <c r="B262" s="17">
        <v>2.8290000000000002</v>
      </c>
      <c r="C262" s="18">
        <f>IFERROR(IF(ISBLANK(INDEX('Secondary Auction Data'!C:C, MATCH(Data!A262-IF(A262&lt;DATE(2003, 1,8), 4, 6), 'Secondary Auction Data'!A:A, 0))), "n/a", INDEX('Secondary Auction Data'!C:C, MATCH(Data!A262-IF(A262&lt;DATE(2003, 1,8), 4, 6), 'Secondary Auction Data'!A:A, 0))), "n/a")</f>
        <v>-58.5</v>
      </c>
      <c r="D262" s="18">
        <f>IFERROR(IF(ISBLANK(INDEX('Secondary Auction Data'!B:B, MATCH(Data!A262-IF(A262&lt;DATE(2003, 1,8), 4, 6), 'Secondary Auction Data'!A:A, 0))), "n/a", INDEX('Secondary Auction Data'!B:B, MATCH(Data!A262-IF(A262&lt;DATE(2003, 1,8), 4, 6), 'Secondary Auction Data'!A:A, 0))), "n/a")</f>
        <v>-361</v>
      </c>
      <c r="E262" s="2">
        <v>360</v>
      </c>
      <c r="F262" s="17">
        <v>74</v>
      </c>
      <c r="G262" s="17">
        <v>51</v>
      </c>
      <c r="I262" s="9">
        <v>39267</v>
      </c>
      <c r="J262" s="26">
        <f t="shared" si="31"/>
        <v>189.86577181208054</v>
      </c>
      <c r="K262" s="10">
        <f t="shared" si="32"/>
        <v>127.96255802152949</v>
      </c>
      <c r="L262" s="10">
        <f t="shared" si="33"/>
        <v>123.76059788258593</v>
      </c>
      <c r="M262" s="26">
        <f t="shared" si="38"/>
        <v>200</v>
      </c>
      <c r="N262" s="26">
        <f t="shared" si="36"/>
        <v>330.94812164579605</v>
      </c>
      <c r="O262" s="26">
        <f t="shared" si="37"/>
        <v>361.7021276595745</v>
      </c>
      <c r="Q262" s="4">
        <v>1.49</v>
      </c>
      <c r="R262" s="4">
        <v>1815.8525733157076</v>
      </c>
      <c r="S262" s="4">
        <v>2338.2847000963566</v>
      </c>
      <c r="T262" s="4">
        <v>180</v>
      </c>
      <c r="U262" s="4">
        <v>22.36</v>
      </c>
      <c r="V262" s="4">
        <v>14.1</v>
      </c>
      <c r="W262" s="4"/>
      <c r="X262" s="6">
        <v>39267</v>
      </c>
      <c r="Y262" s="52">
        <v>2382.1114027145486</v>
      </c>
      <c r="Z262" s="52">
        <v>3254.8751250362825</v>
      </c>
    </row>
    <row r="263" spans="1:26" x14ac:dyDescent="0.25">
      <c r="A263" s="6">
        <v>39274</v>
      </c>
      <c r="B263" s="17">
        <v>2.8490000000000002</v>
      </c>
      <c r="C263" s="18">
        <f>IFERROR(IF(ISBLANK(INDEX('Secondary Auction Data'!C:C, MATCH(Data!A263-IF(A263&lt;DATE(2003, 1,8), 4, 6), 'Secondary Auction Data'!A:A, 0))), "n/a", INDEX('Secondary Auction Data'!C:C, MATCH(Data!A263-IF(A263&lt;DATE(2003, 1,8), 4, 6), 'Secondary Auction Data'!A:A, 0))), "n/a")</f>
        <v>-33</v>
      </c>
      <c r="D263" s="18">
        <f>IFERROR(IF(ISBLANK(INDEX('Secondary Auction Data'!B:B, MATCH(Data!A263-IF(A263&lt;DATE(2003, 1,8), 4, 6), 'Secondary Auction Data'!A:A, 0))), "n/a", INDEX('Secondary Auction Data'!B:B, MATCH(Data!A263-IF(A263&lt;DATE(2003, 1,8), 4, 6), 'Secondary Auction Data'!A:A, 0))), "n/a")</f>
        <v>-198.5</v>
      </c>
      <c r="E263" s="2">
        <v>356</v>
      </c>
      <c r="F263" s="17">
        <v>74</v>
      </c>
      <c r="G263" s="17">
        <v>54</v>
      </c>
      <c r="I263" s="9">
        <v>39274</v>
      </c>
      <c r="J263" s="26">
        <f t="shared" si="31"/>
        <v>191.20805369127518</v>
      </c>
      <c r="K263" s="10">
        <f t="shared" si="32"/>
        <v>129.36685704749269</v>
      </c>
      <c r="L263" s="10">
        <f t="shared" si="33"/>
        <v>130.7101365761977</v>
      </c>
      <c r="M263" s="26">
        <f t="shared" si="38"/>
        <v>197.77777777777777</v>
      </c>
      <c r="N263" s="26">
        <f t="shared" si="36"/>
        <v>330.94812164579605</v>
      </c>
      <c r="O263" s="26">
        <f t="shared" si="37"/>
        <v>382.97872340425528</v>
      </c>
      <c r="Q263" s="4">
        <v>1.49</v>
      </c>
      <c r="R263" s="4">
        <v>1815.8525733157076</v>
      </c>
      <c r="S263" s="4">
        <v>2338.2847000963566</v>
      </c>
      <c r="T263" s="4">
        <v>180</v>
      </c>
      <c r="U263" s="4">
        <v>22.36</v>
      </c>
      <c r="V263" s="4">
        <v>14.1</v>
      </c>
      <c r="W263" s="4"/>
      <c r="X263" s="6">
        <v>39274</v>
      </c>
      <c r="Y263" s="52">
        <v>2382.1114027145486</v>
      </c>
      <c r="Z263" s="52">
        <v>3254.8751250362825</v>
      </c>
    </row>
    <row r="264" spans="1:26" x14ac:dyDescent="0.25">
      <c r="A264" s="6">
        <v>39281</v>
      </c>
      <c r="B264" s="17">
        <v>2.8889999999999998</v>
      </c>
      <c r="C264" s="18">
        <f>IFERROR(IF(ISBLANK(INDEX('Secondary Auction Data'!C:C, MATCH(Data!A264-IF(A264&lt;DATE(2003, 1,8), 4, 6), 'Secondary Auction Data'!A:A, 0))), "n/a", INDEX('Secondary Auction Data'!C:C, MATCH(Data!A264-IF(A264&lt;DATE(2003, 1,8), 4, 6), 'Secondary Auction Data'!A:A, 0))), "n/a")</f>
        <v>28.5</v>
      </c>
      <c r="D264" s="18">
        <f>IFERROR(IF(ISBLANK(INDEX('Secondary Auction Data'!B:B, MATCH(Data!A264-IF(A264&lt;DATE(2003, 1,8), 4, 6), 'Secondary Auction Data'!A:A, 0))), "n/a", INDEX('Secondary Auction Data'!B:B, MATCH(Data!A264-IF(A264&lt;DATE(2003, 1,8), 4, 6), 'Secondary Auction Data'!A:A, 0))), "n/a")</f>
        <v>-69</v>
      </c>
      <c r="E264" s="2">
        <v>439</v>
      </c>
      <c r="F264" s="17">
        <v>80</v>
      </c>
      <c r="G264" s="17">
        <v>60</v>
      </c>
      <c r="I264" s="9">
        <v>39281</v>
      </c>
      <c r="J264" s="26">
        <f t="shared" ref="J264:J327" si="39">(1+(B264-Q264)/Q264)*100</f>
        <v>193.89261744966441</v>
      </c>
      <c r="K264" s="10">
        <f t="shared" ref="K264:K327" si="40">(C264+Y264)/R264*100</f>
        <v>132.75369587481566</v>
      </c>
      <c r="L264" s="10">
        <f t="shared" ref="L264:L327" si="41">(D264+Z264)/S264*100</f>
        <v>136.24838433510678</v>
      </c>
      <c r="M264" s="26">
        <f t="shared" si="38"/>
        <v>243.88888888888891</v>
      </c>
      <c r="N264" s="26">
        <f t="shared" si="36"/>
        <v>357.78175313059035</v>
      </c>
      <c r="O264" s="26">
        <f t="shared" si="37"/>
        <v>425.531914893617</v>
      </c>
      <c r="Q264" s="4">
        <v>1.49</v>
      </c>
      <c r="R264" s="4">
        <v>1815.8525733157076</v>
      </c>
      <c r="S264" s="4">
        <v>2338.2847000963566</v>
      </c>
      <c r="T264" s="4">
        <v>180</v>
      </c>
      <c r="U264" s="4">
        <v>22.36</v>
      </c>
      <c r="V264" s="4">
        <v>14.1</v>
      </c>
      <c r="W264" s="4"/>
      <c r="X264" s="6">
        <v>39281</v>
      </c>
      <c r="Y264" s="52">
        <v>2382.1114027145486</v>
      </c>
      <c r="Z264" s="52">
        <v>3254.8751250362825</v>
      </c>
    </row>
    <row r="265" spans="1:26" x14ac:dyDescent="0.25">
      <c r="A265" s="6">
        <v>39288</v>
      </c>
      <c r="B265" s="17">
        <v>2.8889999999999998</v>
      </c>
      <c r="C265" s="18">
        <f>IFERROR(IF(ISBLANK(INDEX('Secondary Auction Data'!C:C, MATCH(Data!A265-IF(A265&lt;DATE(2003, 1,8), 4, 6), 'Secondary Auction Data'!A:A, 0))), "n/a", INDEX('Secondary Auction Data'!C:C, MATCH(Data!A265-IF(A265&lt;DATE(2003, 1,8), 4, 6), 'Secondary Auction Data'!A:A, 0))), "n/a")</f>
        <v>144.5</v>
      </c>
      <c r="D265" s="18">
        <f>IFERROR(IF(ISBLANK(INDEX('Secondary Auction Data'!B:B, MATCH(Data!A265-IF(A265&lt;DATE(2003, 1,8), 4, 6), 'Secondary Auction Data'!A:A, 0))), "n/a", INDEX('Secondary Auction Data'!B:B, MATCH(Data!A265-IF(A265&lt;DATE(2003, 1,8), 4, 6), 'Secondary Auction Data'!A:A, 0))), "n/a")</f>
        <v>117</v>
      </c>
      <c r="E265" s="2">
        <v>458</v>
      </c>
      <c r="F265" s="17">
        <v>84</v>
      </c>
      <c r="G265" s="17">
        <v>60</v>
      </c>
      <c r="I265" s="9">
        <v>39288</v>
      </c>
      <c r="J265" s="26">
        <f t="shared" si="39"/>
        <v>193.89261744966441</v>
      </c>
      <c r="K265" s="10">
        <f t="shared" si="40"/>
        <v>139.14187967919725</v>
      </c>
      <c r="L265" s="10">
        <f t="shared" si="41"/>
        <v>144.2029332397947</v>
      </c>
      <c r="M265" s="26">
        <f t="shared" si="38"/>
        <v>254.44444444444443</v>
      </c>
      <c r="N265" s="26">
        <f t="shared" si="36"/>
        <v>375.67084078711986</v>
      </c>
      <c r="O265" s="26">
        <f t="shared" si="37"/>
        <v>425.531914893617</v>
      </c>
      <c r="Q265" s="4">
        <v>1.49</v>
      </c>
      <c r="R265" s="4">
        <v>1815.8525733157076</v>
      </c>
      <c r="S265" s="4">
        <v>2338.2847000963566</v>
      </c>
      <c r="T265" s="4">
        <v>180</v>
      </c>
      <c r="U265" s="4">
        <v>22.36</v>
      </c>
      <c r="V265" s="4">
        <v>14.1</v>
      </c>
      <c r="W265" s="4"/>
      <c r="X265" s="6">
        <v>39288</v>
      </c>
      <c r="Y265" s="52">
        <v>2382.1114027145486</v>
      </c>
      <c r="Z265" s="52">
        <v>3254.8751250362825</v>
      </c>
    </row>
    <row r="266" spans="1:26" x14ac:dyDescent="0.25">
      <c r="A266" s="6">
        <v>39295</v>
      </c>
      <c r="B266" s="17">
        <v>2.8860000000000001</v>
      </c>
      <c r="C266" s="18">
        <f>IFERROR(IF(ISBLANK(INDEX('Secondary Auction Data'!C:C, MATCH(Data!A266-IF(A266&lt;DATE(2003, 1,8), 4, 6), 'Secondary Auction Data'!A:A, 0))), "n/a", INDEX('Secondary Auction Data'!C:C, MATCH(Data!A266-IF(A266&lt;DATE(2003, 1,8), 4, 6), 'Secondary Auction Data'!A:A, 0))), "n/a")</f>
        <v>202</v>
      </c>
      <c r="D266" s="18">
        <f>IFERROR(IF(ISBLANK(INDEX('Secondary Auction Data'!B:B, MATCH(Data!A266-IF(A266&lt;DATE(2003, 1,8), 4, 6), 'Secondary Auction Data'!A:A, 0))), "n/a", INDEX('Secondary Auction Data'!B:B, MATCH(Data!A266-IF(A266&lt;DATE(2003, 1,8), 4, 6), 'Secondary Auction Data'!A:A, 0))), "n/a")</f>
        <v>327</v>
      </c>
      <c r="E266" s="2">
        <v>395</v>
      </c>
      <c r="F266" s="17">
        <v>90</v>
      </c>
      <c r="G266" s="17">
        <v>59</v>
      </c>
      <c r="I266" s="9">
        <v>39295</v>
      </c>
      <c r="J266" s="26">
        <f t="shared" si="39"/>
        <v>193.69127516778525</v>
      </c>
      <c r="K266" s="10">
        <f t="shared" si="40"/>
        <v>147.17154387675248</v>
      </c>
      <c r="L266" s="10">
        <f t="shared" si="41"/>
        <v>156.01620638949106</v>
      </c>
      <c r="M266" s="26">
        <f t="shared" si="38"/>
        <v>219.44444444444446</v>
      </c>
      <c r="N266" s="26">
        <f t="shared" si="36"/>
        <v>402.5044722719141</v>
      </c>
      <c r="O266" s="26">
        <f t="shared" si="37"/>
        <v>418.43971631205676</v>
      </c>
      <c r="Q266" s="4">
        <v>1.49</v>
      </c>
      <c r="R266" s="4">
        <v>1815.8525733157076</v>
      </c>
      <c r="S266" s="4">
        <v>2338.2847000963566</v>
      </c>
      <c r="T266" s="4">
        <v>180</v>
      </c>
      <c r="U266" s="4">
        <v>22.36</v>
      </c>
      <c r="V266" s="4">
        <v>14.1</v>
      </c>
      <c r="W266" s="4"/>
      <c r="X266" s="6">
        <v>39295</v>
      </c>
      <c r="Y266" s="52">
        <v>2470.4182666744655</v>
      </c>
      <c r="Z266" s="52">
        <v>3321.1030836762234</v>
      </c>
    </row>
    <row r="267" spans="1:26" x14ac:dyDescent="0.25">
      <c r="A267" s="6">
        <v>39302</v>
      </c>
      <c r="B267" s="17">
        <v>2.8980000000000001</v>
      </c>
      <c r="C267" s="18">
        <f>IFERROR(IF(ISBLANK(INDEX('Secondary Auction Data'!C:C, MATCH(Data!A267-IF(A267&lt;DATE(2003, 1,8), 4, 6), 'Secondary Auction Data'!A:A, 0))), "n/a", INDEX('Secondary Auction Data'!C:C, MATCH(Data!A267-IF(A267&lt;DATE(2003, 1,8), 4, 6), 'Secondary Auction Data'!A:A, 0))), "n/a")</f>
        <v>211.5</v>
      </c>
      <c r="D267" s="18">
        <f>IFERROR(IF(ISBLANK(INDEX('Secondary Auction Data'!B:B, MATCH(Data!A267-IF(A267&lt;DATE(2003, 1,8), 4, 6), 'Secondary Auction Data'!A:A, 0))), "n/a", INDEX('Secondary Auction Data'!B:B, MATCH(Data!A267-IF(A267&lt;DATE(2003, 1,8), 4, 6), 'Secondary Auction Data'!A:A, 0))), "n/a")</f>
        <v>433.5</v>
      </c>
      <c r="E267" s="2">
        <v>446</v>
      </c>
      <c r="F267" s="17">
        <v>89.5</v>
      </c>
      <c r="G267" s="17">
        <v>58</v>
      </c>
      <c r="I267" s="9">
        <v>39302</v>
      </c>
      <c r="J267" s="26">
        <f t="shared" si="39"/>
        <v>194.49664429530202</v>
      </c>
      <c r="K267" s="10">
        <f t="shared" si="40"/>
        <v>147.69471410211131</v>
      </c>
      <c r="L267" s="10">
        <f t="shared" si="41"/>
        <v>160.57082713330428</v>
      </c>
      <c r="M267" s="26">
        <f t="shared" si="38"/>
        <v>247.77777777777777</v>
      </c>
      <c r="N267" s="26">
        <f t="shared" si="36"/>
        <v>400.26833631484794</v>
      </c>
      <c r="O267" s="26">
        <f t="shared" si="37"/>
        <v>411.34751773049646</v>
      </c>
      <c r="Q267" s="4">
        <v>1.49</v>
      </c>
      <c r="R267" s="4">
        <v>1815.8525733157076</v>
      </c>
      <c r="S267" s="4">
        <v>2338.2847000963566</v>
      </c>
      <c r="T267" s="4">
        <v>180</v>
      </c>
      <c r="U267" s="4">
        <v>22.36</v>
      </c>
      <c r="V267" s="4">
        <v>14.1</v>
      </c>
      <c r="W267" s="4"/>
      <c r="X267" s="6">
        <v>39302</v>
      </c>
      <c r="Y267" s="52">
        <v>2470.4182666744655</v>
      </c>
      <c r="Z267" s="52">
        <v>3321.1030836762234</v>
      </c>
    </row>
    <row r="268" spans="1:26" x14ac:dyDescent="0.25">
      <c r="A268" s="6">
        <v>39309</v>
      </c>
      <c r="B268" s="17">
        <v>2.847</v>
      </c>
      <c r="C268" s="18">
        <f>IFERROR(IF(ISBLANK(INDEX('Secondary Auction Data'!C:C, MATCH(Data!A268-IF(A268&lt;DATE(2003, 1,8), 4, 6), 'Secondary Auction Data'!A:A, 0))), "n/a", INDEX('Secondary Auction Data'!C:C, MATCH(Data!A268-IF(A268&lt;DATE(2003, 1,8), 4, 6), 'Secondary Auction Data'!A:A, 0))), "n/a")</f>
        <v>412.5</v>
      </c>
      <c r="D268" s="18">
        <f>IFERROR(IF(ISBLANK(INDEX('Secondary Auction Data'!B:B, MATCH(Data!A268-IF(A268&lt;DATE(2003, 1,8), 4, 6), 'Secondary Auction Data'!A:A, 0))), "n/a", INDEX('Secondary Auction Data'!B:B, MATCH(Data!A268-IF(A268&lt;DATE(2003, 1,8), 4, 6), 'Secondary Auction Data'!A:A, 0))), "n/a")</f>
        <v>1275</v>
      </c>
      <c r="E268" s="2">
        <v>531</v>
      </c>
      <c r="F268" s="17">
        <v>89</v>
      </c>
      <c r="G268" s="17">
        <v>56.5</v>
      </c>
      <c r="I268" s="9">
        <v>39309</v>
      </c>
      <c r="J268" s="26">
        <f t="shared" si="39"/>
        <v>191.07382550335569</v>
      </c>
      <c r="K268" s="10">
        <f t="shared" si="40"/>
        <v>158.76389465970351</v>
      </c>
      <c r="L268" s="10">
        <f t="shared" si="41"/>
        <v>196.55874596822304</v>
      </c>
      <c r="M268" s="26">
        <f t="shared" si="38"/>
        <v>295</v>
      </c>
      <c r="N268" s="26">
        <f t="shared" si="36"/>
        <v>398.03220035778179</v>
      </c>
      <c r="O268" s="26">
        <f t="shared" si="37"/>
        <v>400.70921985815602</v>
      </c>
      <c r="Q268" s="4">
        <v>1.49</v>
      </c>
      <c r="R268" s="4">
        <v>1815.8525733157076</v>
      </c>
      <c r="S268" s="4">
        <v>2338.2847000963566</v>
      </c>
      <c r="T268" s="4">
        <v>180</v>
      </c>
      <c r="U268" s="4">
        <v>22.36</v>
      </c>
      <c r="V268" s="4">
        <v>14.1</v>
      </c>
      <c r="W268" s="4"/>
      <c r="X268" s="6">
        <v>39309</v>
      </c>
      <c r="Y268" s="52">
        <v>2470.4182666744655</v>
      </c>
      <c r="Z268" s="52">
        <v>3321.1030836762234</v>
      </c>
    </row>
    <row r="269" spans="1:26" x14ac:dyDescent="0.25">
      <c r="A269" s="6">
        <v>39316</v>
      </c>
      <c r="B269" s="17">
        <v>2.8690000000000002</v>
      </c>
      <c r="C269" s="18">
        <f>IFERROR(IF(ISBLANK(INDEX('Secondary Auction Data'!C:C, MATCH(Data!A269-IF(A269&lt;DATE(2003, 1,8), 4, 6), 'Secondary Auction Data'!A:A, 0))), "n/a", INDEX('Secondary Auction Data'!C:C, MATCH(Data!A269-IF(A269&lt;DATE(2003, 1,8), 4, 6), 'Secondary Auction Data'!A:A, 0))), "n/a")</f>
        <v>504.5</v>
      </c>
      <c r="D269" s="18">
        <f>IFERROR(IF(ISBLANK(INDEX('Secondary Auction Data'!B:B, MATCH(Data!A269-IF(A269&lt;DATE(2003, 1,8), 4, 6), 'Secondary Auction Data'!A:A, 0))), "n/a", INDEX('Secondary Auction Data'!B:B, MATCH(Data!A269-IF(A269&lt;DATE(2003, 1,8), 4, 6), 'Secondary Auction Data'!A:A, 0))), "n/a")</f>
        <v>925</v>
      </c>
      <c r="E269" s="2">
        <v>578</v>
      </c>
      <c r="F269" s="17">
        <v>94</v>
      </c>
      <c r="G269" s="17">
        <v>61</v>
      </c>
      <c r="I269" s="9">
        <v>39316</v>
      </c>
      <c r="J269" s="26">
        <f t="shared" si="39"/>
        <v>192.5503355704698</v>
      </c>
      <c r="K269" s="10">
        <f t="shared" si="40"/>
        <v>163.83038526317856</v>
      </c>
      <c r="L269" s="10">
        <f t="shared" si="41"/>
        <v>181.59050878198235</v>
      </c>
      <c r="M269" s="26">
        <f t="shared" si="38"/>
        <v>321.11111111111114</v>
      </c>
      <c r="N269" s="26">
        <f t="shared" si="36"/>
        <v>420.39355992844366</v>
      </c>
      <c r="O269" s="26">
        <f t="shared" si="37"/>
        <v>432.6241134751773</v>
      </c>
      <c r="Q269" s="4">
        <v>1.49</v>
      </c>
      <c r="R269" s="4">
        <v>1815.8525733157076</v>
      </c>
      <c r="S269" s="4">
        <v>2338.2847000963566</v>
      </c>
      <c r="T269" s="4">
        <v>180</v>
      </c>
      <c r="U269" s="4">
        <v>22.36</v>
      </c>
      <c r="V269" s="4">
        <v>14.1</v>
      </c>
      <c r="W269" s="4"/>
      <c r="X269" s="6">
        <v>39316</v>
      </c>
      <c r="Y269" s="52">
        <v>2470.4182666744655</v>
      </c>
      <c r="Z269" s="52">
        <v>3321.1030836762234</v>
      </c>
    </row>
    <row r="270" spans="1:26" x14ac:dyDescent="0.25">
      <c r="A270" s="6">
        <v>39323</v>
      </c>
      <c r="B270" s="17">
        <v>2.863</v>
      </c>
      <c r="C270" s="18">
        <f>IFERROR(IF(ISBLANK(INDEX('Secondary Auction Data'!C:C, MATCH(Data!A270-IF(A270&lt;DATE(2003, 1,8), 4, 6), 'Secondary Auction Data'!A:A, 0))), "n/a", INDEX('Secondary Auction Data'!C:C, MATCH(Data!A270-IF(A270&lt;DATE(2003, 1,8), 4, 6), 'Secondary Auction Data'!A:A, 0))), "n/a")</f>
        <v>637</v>
      </c>
      <c r="D270" s="18">
        <f>IFERROR(IF(ISBLANK(INDEX('Secondary Auction Data'!B:B, MATCH(Data!A270-IF(A270&lt;DATE(2003, 1,8), 4, 6), 'Secondary Auction Data'!A:A, 0))), "n/a", INDEX('Secondary Auction Data'!B:B, MATCH(Data!A270-IF(A270&lt;DATE(2003, 1,8), 4, 6), 'Secondary Auction Data'!A:A, 0))), "n/a")</f>
        <v>800</v>
      </c>
      <c r="E270" s="2">
        <v>698</v>
      </c>
      <c r="F270" s="17">
        <v>90</v>
      </c>
      <c r="G270" s="17">
        <v>59</v>
      </c>
      <c r="I270" s="9">
        <v>39323</v>
      </c>
      <c r="J270" s="26">
        <f t="shared" si="39"/>
        <v>192.14765100671141</v>
      </c>
      <c r="K270" s="10">
        <f t="shared" si="40"/>
        <v>171.12723314318336</v>
      </c>
      <c r="L270" s="10">
        <f t="shared" si="41"/>
        <v>176.24470978689638</v>
      </c>
      <c r="M270" s="26">
        <f t="shared" si="38"/>
        <v>387.77777777777777</v>
      </c>
      <c r="N270" s="26">
        <f t="shared" si="36"/>
        <v>402.5044722719141</v>
      </c>
      <c r="O270" s="26">
        <f t="shared" si="37"/>
        <v>418.43971631205676</v>
      </c>
      <c r="Q270" s="4">
        <v>1.49</v>
      </c>
      <c r="R270" s="4">
        <v>1815.8525733157076</v>
      </c>
      <c r="S270" s="4">
        <v>2338.2847000963566</v>
      </c>
      <c r="T270" s="4">
        <v>180</v>
      </c>
      <c r="U270" s="4">
        <v>22.36</v>
      </c>
      <c r="V270" s="4">
        <v>14.1</v>
      </c>
      <c r="W270" s="4"/>
      <c r="X270" s="6">
        <v>39323</v>
      </c>
      <c r="Y270" s="52">
        <v>2470.4182666744655</v>
      </c>
      <c r="Z270" s="52">
        <v>3321.1030836762234</v>
      </c>
    </row>
    <row r="271" spans="1:26" x14ac:dyDescent="0.25">
      <c r="A271" s="6">
        <v>39330</v>
      </c>
      <c r="B271" s="17">
        <v>2.8929999999999998</v>
      </c>
      <c r="C271" s="18">
        <f>IFERROR(IF(ISBLANK(INDEX('Secondary Auction Data'!C:C, MATCH(Data!A271-IF(A271&lt;DATE(2003, 1,8), 4, 6), 'Secondary Auction Data'!A:A, 0))), "n/a", INDEX('Secondary Auction Data'!C:C, MATCH(Data!A271-IF(A271&lt;DATE(2003, 1,8), 4, 6), 'Secondary Auction Data'!A:A, 0))), "n/a")</f>
        <v>622</v>
      </c>
      <c r="D271" s="18">
        <f>IFERROR(IF(ISBLANK(INDEX('Secondary Auction Data'!B:B, MATCH(Data!A271-IF(A271&lt;DATE(2003, 1,8), 4, 6), 'Secondary Auction Data'!A:A, 0))), "n/a", INDEX('Secondary Auction Data'!B:B, MATCH(Data!A271-IF(A271&lt;DATE(2003, 1,8), 4, 6), 'Secondary Auction Data'!A:A, 0))), "n/a")</f>
        <v>897</v>
      </c>
      <c r="E271" s="2">
        <v>810</v>
      </c>
      <c r="F271" s="17">
        <v>91.2</v>
      </c>
      <c r="G271" s="17">
        <v>59.1</v>
      </c>
      <c r="I271" s="9">
        <v>39330</v>
      </c>
      <c r="J271" s="26">
        <f t="shared" si="39"/>
        <v>194.16107382550334</v>
      </c>
      <c r="K271" s="10">
        <f t="shared" si="40"/>
        <v>174.51980057854419</v>
      </c>
      <c r="L271" s="10">
        <f t="shared" si="41"/>
        <v>182.11781994557117</v>
      </c>
      <c r="M271" s="26">
        <f t="shared" si="38"/>
        <v>450</v>
      </c>
      <c r="N271" s="26">
        <f t="shared" si="36"/>
        <v>407.87119856887301</v>
      </c>
      <c r="O271" s="26">
        <f t="shared" si="37"/>
        <v>419.14893617021278</v>
      </c>
      <c r="Q271" s="4">
        <v>1.49</v>
      </c>
      <c r="R271" s="4">
        <v>1815.8525733157076</v>
      </c>
      <c r="S271" s="4">
        <v>2338.2847000963566</v>
      </c>
      <c r="T271" s="4">
        <v>180</v>
      </c>
      <c r="U271" s="4">
        <v>22.36</v>
      </c>
      <c r="V271" s="4">
        <v>14.1</v>
      </c>
      <c r="W271" s="4"/>
      <c r="X271" s="6">
        <v>39330</v>
      </c>
      <c r="Y271" s="52">
        <v>2547.0222897509357</v>
      </c>
      <c r="Z271" s="52">
        <v>3361.4331199363214</v>
      </c>
    </row>
    <row r="272" spans="1:26" x14ac:dyDescent="0.25">
      <c r="A272" s="6">
        <v>39337</v>
      </c>
      <c r="B272" s="17">
        <v>2.9239999999999999</v>
      </c>
      <c r="C272" s="18">
        <f>IFERROR(IF(ISBLANK(INDEX('Secondary Auction Data'!C:C, MATCH(Data!A272-IF(A272&lt;DATE(2003, 1,8), 4, 6), 'Secondary Auction Data'!A:A, 0))), "n/a", INDEX('Secondary Auction Data'!C:C, MATCH(Data!A272-IF(A272&lt;DATE(2003, 1,8), 4, 6), 'Secondary Auction Data'!A:A, 0))), "n/a")</f>
        <v>625</v>
      </c>
      <c r="D272" s="18">
        <f>IFERROR(IF(ISBLANK(INDEX('Secondary Auction Data'!B:B, MATCH(Data!A272-IF(A272&lt;DATE(2003, 1,8), 4, 6), 'Secondary Auction Data'!A:A, 0))), "n/a", INDEX('Secondary Auction Data'!B:B, MATCH(Data!A272-IF(A272&lt;DATE(2003, 1,8), 4, 6), 'Secondary Auction Data'!A:A, 0))), "n/a")</f>
        <v>679.5</v>
      </c>
      <c r="E272" s="2">
        <v>688</v>
      </c>
      <c r="F272" s="17">
        <v>98.5</v>
      </c>
      <c r="G272" s="17">
        <v>68</v>
      </c>
      <c r="I272" s="9">
        <v>39337</v>
      </c>
      <c r="J272" s="26">
        <f t="shared" si="39"/>
        <v>196.24161073825505</v>
      </c>
      <c r="K272" s="10">
        <f t="shared" si="40"/>
        <v>174.68501222865751</v>
      </c>
      <c r="L272" s="10">
        <f t="shared" si="41"/>
        <v>172.8161296941216</v>
      </c>
      <c r="M272" s="26">
        <f t="shared" si="38"/>
        <v>382.22222222222223</v>
      </c>
      <c r="N272" s="26">
        <f t="shared" si="36"/>
        <v>440.51878354203939</v>
      </c>
      <c r="O272" s="26">
        <f t="shared" si="37"/>
        <v>482.26950354609926</v>
      </c>
      <c r="Q272" s="4">
        <v>1.49</v>
      </c>
      <c r="R272" s="4">
        <v>1815.8525733157076</v>
      </c>
      <c r="S272" s="4">
        <v>2338.2847000963566</v>
      </c>
      <c r="T272" s="4">
        <v>180</v>
      </c>
      <c r="U272" s="4">
        <v>22.36</v>
      </c>
      <c r="V272" s="4">
        <v>14.1</v>
      </c>
      <c r="W272" s="4"/>
      <c r="X272" s="6">
        <v>39337</v>
      </c>
      <c r="Y272" s="52">
        <v>2547.0222897509357</v>
      </c>
      <c r="Z272" s="52">
        <v>3361.4331199363214</v>
      </c>
    </row>
    <row r="273" spans="1:26" x14ac:dyDescent="0.25">
      <c r="A273" s="6">
        <v>39344</v>
      </c>
      <c r="B273" s="17">
        <v>2.964</v>
      </c>
      <c r="C273" s="18">
        <f>IFERROR(IF(ISBLANK(INDEX('Secondary Auction Data'!C:C, MATCH(Data!A273-IF(A273&lt;DATE(2003, 1,8), 4, 6), 'Secondary Auction Data'!A:A, 0))), "n/a", INDEX('Secondary Auction Data'!C:C, MATCH(Data!A273-IF(A273&lt;DATE(2003, 1,8), 4, 6), 'Secondary Auction Data'!A:A, 0))), "n/a")</f>
        <v>800</v>
      </c>
      <c r="D273" s="18">
        <f>IFERROR(IF(ISBLANK(INDEX('Secondary Auction Data'!B:B, MATCH(Data!A273-IF(A273&lt;DATE(2003, 1,8), 4, 6), 'Secondary Auction Data'!A:A, 0))), "n/a", INDEX('Secondary Auction Data'!B:B, MATCH(Data!A273-IF(A273&lt;DATE(2003, 1,8), 4, 6), 'Secondary Auction Data'!A:A, 0))), "n/a")</f>
        <v>1075</v>
      </c>
      <c r="E273" s="2">
        <v>746</v>
      </c>
      <c r="F273" s="17">
        <v>95</v>
      </c>
      <c r="G273" s="17">
        <v>65.5</v>
      </c>
      <c r="I273" s="9">
        <v>39344</v>
      </c>
      <c r="J273" s="26">
        <f t="shared" si="39"/>
        <v>198.92617449664428</v>
      </c>
      <c r="K273" s="10">
        <f t="shared" si="40"/>
        <v>184.32235848526764</v>
      </c>
      <c r="L273" s="10">
        <f t="shared" si="41"/>
        <v>189.73023771457358</v>
      </c>
      <c r="M273" s="26">
        <f t="shared" si="38"/>
        <v>414.4444444444444</v>
      </c>
      <c r="N273" s="26">
        <f t="shared" si="36"/>
        <v>424.86583184257603</v>
      </c>
      <c r="O273" s="26">
        <f t="shared" si="37"/>
        <v>464.53900709219857</v>
      </c>
      <c r="Q273" s="4">
        <v>1.49</v>
      </c>
      <c r="R273" s="4">
        <v>1815.8525733157076</v>
      </c>
      <c r="S273" s="4">
        <v>2338.2847000963566</v>
      </c>
      <c r="T273" s="4">
        <v>180</v>
      </c>
      <c r="U273" s="4">
        <v>22.36</v>
      </c>
      <c r="V273" s="4">
        <v>14.1</v>
      </c>
      <c r="W273" s="4"/>
      <c r="X273" s="6">
        <v>39344</v>
      </c>
      <c r="Y273" s="52">
        <v>2547.0222897509357</v>
      </c>
      <c r="Z273" s="52">
        <v>3361.4331199363214</v>
      </c>
    </row>
    <row r="274" spans="1:26" x14ac:dyDescent="0.25">
      <c r="A274" s="6">
        <v>39351</v>
      </c>
      <c r="B274" s="17">
        <v>3.032</v>
      </c>
      <c r="C274" s="18">
        <f>IFERROR(IF(ISBLANK(INDEX('Secondary Auction Data'!C:C, MATCH(Data!A274-IF(A274&lt;DATE(2003, 1,8), 4, 6), 'Secondary Auction Data'!A:A, 0))), "n/a", INDEX('Secondary Auction Data'!C:C, MATCH(Data!A274-IF(A274&lt;DATE(2003, 1,8), 4, 6), 'Secondary Auction Data'!A:A, 0))), "n/a")</f>
        <v>754</v>
      </c>
      <c r="D274" s="18">
        <f>IFERROR(IF(ISBLANK(INDEX('Secondary Auction Data'!B:B, MATCH(Data!A274-IF(A274&lt;DATE(2003, 1,8), 4, 6), 'Secondary Auction Data'!A:A, 0))), "n/a", INDEX('Secondary Auction Data'!B:B, MATCH(Data!A274-IF(A274&lt;DATE(2003, 1,8), 4, 6), 'Secondary Auction Data'!A:A, 0))), "n/a")</f>
        <v>1108.5</v>
      </c>
      <c r="E274" s="2">
        <v>653</v>
      </c>
      <c r="F274" s="17">
        <v>95</v>
      </c>
      <c r="G274" s="17">
        <v>67</v>
      </c>
      <c r="I274" s="9">
        <v>39351</v>
      </c>
      <c r="J274" s="26">
        <f t="shared" si="39"/>
        <v>203.48993288590603</v>
      </c>
      <c r="K274" s="10">
        <f t="shared" si="40"/>
        <v>181.78911318353011</v>
      </c>
      <c r="L274" s="10">
        <f t="shared" si="41"/>
        <v>191.16291184525662</v>
      </c>
      <c r="M274" s="26">
        <f t="shared" si="38"/>
        <v>362.77777777777777</v>
      </c>
      <c r="N274" s="26">
        <f t="shared" si="36"/>
        <v>424.86583184257603</v>
      </c>
      <c r="O274" s="26">
        <f t="shared" si="37"/>
        <v>475.17730496453902</v>
      </c>
      <c r="Q274" s="4">
        <v>1.49</v>
      </c>
      <c r="R274" s="4">
        <v>1815.8525733157076</v>
      </c>
      <c r="S274" s="4">
        <v>2338.2847000963566</v>
      </c>
      <c r="T274" s="4">
        <v>180</v>
      </c>
      <c r="U274" s="4">
        <v>22.36</v>
      </c>
      <c r="V274" s="4">
        <v>14.1</v>
      </c>
      <c r="W274" s="4"/>
      <c r="X274" s="6">
        <v>39351</v>
      </c>
      <c r="Y274" s="52">
        <v>2547.0222897509357</v>
      </c>
      <c r="Z274" s="52">
        <v>3361.4331199363214</v>
      </c>
    </row>
    <row r="275" spans="1:26" x14ac:dyDescent="0.25">
      <c r="A275" s="6">
        <v>39358</v>
      </c>
      <c r="B275" s="17">
        <v>3.048</v>
      </c>
      <c r="C275" s="18">
        <f>IFERROR(IF(ISBLANK(INDEX('Secondary Auction Data'!C:C, MATCH(Data!A275-IF(A275&lt;DATE(2003, 1,8), 4, 6), 'Secondary Auction Data'!A:A, 0))), "n/a", INDEX('Secondary Auction Data'!C:C, MATCH(Data!A275-IF(A275&lt;DATE(2003, 1,8), 4, 6), 'Secondary Auction Data'!A:A, 0))), "n/a")</f>
        <v>375</v>
      </c>
      <c r="D275" s="18">
        <f>IFERROR(IF(ISBLANK(INDEX('Secondary Auction Data'!B:B, MATCH(Data!A275-IF(A275&lt;DATE(2003, 1,8), 4, 6), 'Secondary Auction Data'!A:A, 0))), "n/a", INDEX('Secondary Auction Data'!B:B, MATCH(Data!A275-IF(A275&lt;DATE(2003, 1,8), 4, 6), 'Secondary Auction Data'!A:A, 0))), "n/a")</f>
        <v>894</v>
      </c>
      <c r="E275" s="2">
        <v>671</v>
      </c>
      <c r="F275" s="17">
        <v>99</v>
      </c>
      <c r="G275" s="17">
        <v>66</v>
      </c>
      <c r="I275" s="9">
        <v>39358</v>
      </c>
      <c r="J275" s="26">
        <f t="shared" si="39"/>
        <v>204.56375838926175</v>
      </c>
      <c r="K275" s="10">
        <f t="shared" si="40"/>
        <v>170.42907427798477</v>
      </c>
      <c r="L275" s="10">
        <f t="shared" si="41"/>
        <v>189.23182261452095</v>
      </c>
      <c r="M275" s="26">
        <f t="shared" si="38"/>
        <v>372.77777777777777</v>
      </c>
      <c r="N275" s="26">
        <f t="shared" si="36"/>
        <v>442.75491949910554</v>
      </c>
      <c r="O275" s="26">
        <f t="shared" si="37"/>
        <v>468.08510638297872</v>
      </c>
      <c r="Q275" s="4">
        <v>1.49</v>
      </c>
      <c r="R275" s="4">
        <v>1815.8525733157076</v>
      </c>
      <c r="S275" s="4">
        <v>2338.2847000963566</v>
      </c>
      <c r="T275" s="4">
        <v>180</v>
      </c>
      <c r="U275" s="4">
        <v>22.36</v>
      </c>
      <c r="V275" s="4">
        <v>14.1</v>
      </c>
      <c r="W275" s="4"/>
      <c r="X275" s="6">
        <v>39358</v>
      </c>
      <c r="Y275" s="52">
        <v>2719.7407309549253</v>
      </c>
      <c r="Z275" s="52">
        <v>3530.778755908821</v>
      </c>
    </row>
    <row r="276" spans="1:26" x14ac:dyDescent="0.25">
      <c r="A276" s="6">
        <v>39365</v>
      </c>
      <c r="B276" s="17">
        <v>3.0350000000000001</v>
      </c>
      <c r="C276" s="18">
        <f>IFERROR(IF(ISBLANK(INDEX('Secondary Auction Data'!C:C, MATCH(Data!A276-IF(A276&lt;DATE(2003, 1,8), 4, 6), 'Secondary Auction Data'!A:A, 0))), "n/a", INDEX('Secondary Auction Data'!C:C, MATCH(Data!A276-IF(A276&lt;DATE(2003, 1,8), 4, 6), 'Secondary Auction Data'!A:A, 0))), "n/a")</f>
        <v>331.5</v>
      </c>
      <c r="D276" s="18">
        <f>IFERROR(IF(ISBLANK(INDEX('Secondary Auction Data'!B:B, MATCH(Data!A276-IF(A276&lt;DATE(2003, 1,8), 4, 6), 'Secondary Auction Data'!A:A, 0))), "n/a", INDEX('Secondary Auction Data'!B:B, MATCH(Data!A276-IF(A276&lt;DATE(2003, 1,8), 4, 6), 'Secondary Auction Data'!A:A, 0))), "n/a")</f>
        <v>1008.5</v>
      </c>
      <c r="E276" s="2">
        <v>640</v>
      </c>
      <c r="F276" s="17">
        <v>101</v>
      </c>
      <c r="G276" s="17">
        <v>68.5</v>
      </c>
      <c r="I276" s="9">
        <v>39365</v>
      </c>
      <c r="J276" s="26">
        <f t="shared" si="39"/>
        <v>203.69127516778525</v>
      </c>
      <c r="K276" s="10">
        <f t="shared" si="40"/>
        <v>168.03350535134169</v>
      </c>
      <c r="L276" s="10">
        <f t="shared" si="41"/>
        <v>194.12857449401972</v>
      </c>
      <c r="M276" s="26">
        <f t="shared" si="38"/>
        <v>355.55555555555554</v>
      </c>
      <c r="N276" s="26">
        <f t="shared" si="36"/>
        <v>451.69946332737032</v>
      </c>
      <c r="O276" s="26">
        <f t="shared" si="37"/>
        <v>485.81560283687946</v>
      </c>
      <c r="Q276" s="4">
        <v>1.49</v>
      </c>
      <c r="R276" s="4">
        <v>1815.8525733157076</v>
      </c>
      <c r="S276" s="4">
        <v>2338.2847000963566</v>
      </c>
      <c r="T276" s="4">
        <v>180</v>
      </c>
      <c r="U276" s="4">
        <v>22.36</v>
      </c>
      <c r="V276" s="4">
        <v>14.1</v>
      </c>
      <c r="W276" s="4"/>
      <c r="X276" s="6">
        <v>39365</v>
      </c>
      <c r="Y276" s="52">
        <v>2719.7407309549253</v>
      </c>
      <c r="Z276" s="52">
        <v>3530.778755908821</v>
      </c>
    </row>
    <row r="277" spans="1:26" x14ac:dyDescent="0.25">
      <c r="A277" s="6">
        <v>39372</v>
      </c>
      <c r="B277" s="17">
        <v>3.0390000000000001</v>
      </c>
      <c r="C277" s="18">
        <f>IFERROR(IF(ISBLANK(INDEX('Secondary Auction Data'!C:C, MATCH(Data!A277-IF(A277&lt;DATE(2003, 1,8), 4, 6), 'Secondary Auction Data'!A:A, 0))), "n/a", INDEX('Secondary Auction Data'!C:C, MATCH(Data!A277-IF(A277&lt;DATE(2003, 1,8), 4, 6), 'Secondary Auction Data'!A:A, 0))), "n/a")</f>
        <v>338</v>
      </c>
      <c r="D277" s="18">
        <f>IFERROR(IF(ISBLANK(INDEX('Secondary Auction Data'!B:B, MATCH(Data!A277-IF(A277&lt;DATE(2003, 1,8), 4, 6), 'Secondary Auction Data'!A:A, 0))), "n/a", INDEX('Secondary Auction Data'!B:B, MATCH(Data!A277-IF(A277&lt;DATE(2003, 1,8), 4, 6), 'Secondary Auction Data'!A:A, 0))), "n/a")</f>
        <v>375</v>
      </c>
      <c r="E277" s="2">
        <v>526</v>
      </c>
      <c r="F277" s="17">
        <v>115</v>
      </c>
      <c r="G277" s="17">
        <v>90</v>
      </c>
      <c r="I277" s="9">
        <v>39372</v>
      </c>
      <c r="J277" s="26">
        <f t="shared" si="39"/>
        <v>203.95973154362417</v>
      </c>
      <c r="K277" s="10">
        <f t="shared" si="40"/>
        <v>168.39146392658722</v>
      </c>
      <c r="L277" s="10">
        <f t="shared" si="41"/>
        <v>167.03606518692402</v>
      </c>
      <c r="M277" s="26">
        <f t="shared" si="38"/>
        <v>292.22222222222223</v>
      </c>
      <c r="N277" s="26">
        <f t="shared" si="36"/>
        <v>514.31127012522359</v>
      </c>
      <c r="O277" s="26">
        <f t="shared" si="37"/>
        <v>638.29787234042556</v>
      </c>
      <c r="Q277" s="4">
        <v>1.49</v>
      </c>
      <c r="R277" s="4">
        <v>1815.8525733157076</v>
      </c>
      <c r="S277" s="4">
        <v>2338.2847000963566</v>
      </c>
      <c r="T277" s="4">
        <v>180</v>
      </c>
      <c r="U277" s="4">
        <v>22.36</v>
      </c>
      <c r="V277" s="4">
        <v>14.1</v>
      </c>
      <c r="W277" s="4"/>
      <c r="X277" s="6">
        <v>39372</v>
      </c>
      <c r="Y277" s="52">
        <v>2719.7407309549253</v>
      </c>
      <c r="Z277" s="52">
        <v>3530.778755908821</v>
      </c>
    </row>
    <row r="278" spans="1:26" x14ac:dyDescent="0.25">
      <c r="A278" s="6">
        <v>39379</v>
      </c>
      <c r="B278" s="17">
        <v>3.0939999999999999</v>
      </c>
      <c r="C278" s="18">
        <f>IFERROR(IF(ISBLANK(INDEX('Secondary Auction Data'!C:C, MATCH(Data!A278-IF(A278&lt;DATE(2003, 1,8), 4, 6), 'Secondary Auction Data'!A:A, 0))), "n/a", INDEX('Secondary Auction Data'!C:C, MATCH(Data!A278-IF(A278&lt;DATE(2003, 1,8), 4, 6), 'Secondary Auction Data'!A:A, 0))), "n/a")</f>
        <v>110.5</v>
      </c>
      <c r="D278" s="18">
        <f>IFERROR(IF(ISBLANK(INDEX('Secondary Auction Data'!B:B, MATCH(Data!A278-IF(A278&lt;DATE(2003, 1,8), 4, 6), 'Secondary Auction Data'!A:A, 0))), "n/a", INDEX('Secondary Auction Data'!B:B, MATCH(Data!A278-IF(A278&lt;DATE(2003, 1,8), 4, 6), 'Secondary Auction Data'!A:A, 0))), "n/a")</f>
        <v>9</v>
      </c>
      <c r="E278" s="2">
        <v>533</v>
      </c>
      <c r="F278" s="17">
        <v>115</v>
      </c>
      <c r="G278" s="17">
        <v>90</v>
      </c>
      <c r="I278" s="9">
        <v>39379</v>
      </c>
      <c r="J278" s="26">
        <f t="shared" si="39"/>
        <v>207.65100671140937</v>
      </c>
      <c r="K278" s="10">
        <f t="shared" si="40"/>
        <v>155.86291379299405</v>
      </c>
      <c r="L278" s="10">
        <f t="shared" si="41"/>
        <v>151.38356572931229</v>
      </c>
      <c r="M278" s="26">
        <f t="shared" si="38"/>
        <v>296.11111111111114</v>
      </c>
      <c r="N278" s="26">
        <f t="shared" si="36"/>
        <v>514.31127012522359</v>
      </c>
      <c r="O278" s="26">
        <f t="shared" si="37"/>
        <v>638.29787234042556</v>
      </c>
      <c r="Q278" s="4">
        <v>1.49</v>
      </c>
      <c r="R278" s="4">
        <v>1815.8525733157076</v>
      </c>
      <c r="S278" s="4">
        <v>2338.2847000963566</v>
      </c>
      <c r="T278" s="4">
        <v>180</v>
      </c>
      <c r="U278" s="4">
        <v>22.36</v>
      </c>
      <c r="V278" s="4">
        <v>14.1</v>
      </c>
      <c r="W278" s="4"/>
      <c r="X278" s="6">
        <v>39379</v>
      </c>
      <c r="Y278" s="52">
        <v>2719.7407309549253</v>
      </c>
      <c r="Z278" s="52">
        <v>3530.778755908821</v>
      </c>
    </row>
    <row r="279" spans="1:26" x14ac:dyDescent="0.25">
      <c r="A279" s="6">
        <v>39386</v>
      </c>
      <c r="B279" s="17">
        <v>3.157</v>
      </c>
      <c r="C279" s="18">
        <f>IFERROR(IF(ISBLANK(INDEX('Secondary Auction Data'!C:C, MATCH(Data!A279-IF(A279&lt;DATE(2003, 1,8), 4, 6), 'Secondary Auction Data'!A:A, 0))), "n/a", INDEX('Secondary Auction Data'!C:C, MATCH(Data!A279-IF(A279&lt;DATE(2003, 1,8), 4, 6), 'Secondary Auction Data'!A:A, 0))), "n/a")</f>
        <v>37.5</v>
      </c>
      <c r="D279" s="18">
        <f>IFERROR(IF(ISBLANK(INDEX('Secondary Auction Data'!B:B, MATCH(Data!A279-IF(A279&lt;DATE(2003, 1,8), 4, 6), 'Secondary Auction Data'!A:A, 0))), "n/a", INDEX('Secondary Auction Data'!B:B, MATCH(Data!A279-IF(A279&lt;DATE(2003, 1,8), 4, 6), 'Secondary Auction Data'!A:A, 0))), "n/a")</f>
        <v>-239.5</v>
      </c>
      <c r="E279" s="2">
        <v>456</v>
      </c>
      <c r="F279" s="17">
        <v>117</v>
      </c>
      <c r="G279" s="17">
        <v>92</v>
      </c>
      <c r="I279" s="9">
        <v>39386</v>
      </c>
      <c r="J279" s="26">
        <f t="shared" si="39"/>
        <v>211.87919463087246</v>
      </c>
      <c r="K279" s="10">
        <f t="shared" si="40"/>
        <v>151.84276364023668</v>
      </c>
      <c r="L279" s="10">
        <f t="shared" si="41"/>
        <v>140.7561173270814</v>
      </c>
      <c r="M279" s="26">
        <f t="shared" si="38"/>
        <v>253.33333333333331</v>
      </c>
      <c r="N279" s="26">
        <f t="shared" si="36"/>
        <v>523.25581395348843</v>
      </c>
      <c r="O279" s="26">
        <f t="shared" si="37"/>
        <v>652.48226950354615</v>
      </c>
      <c r="Q279" s="4">
        <v>1.49</v>
      </c>
      <c r="R279" s="4">
        <v>1815.8525733157076</v>
      </c>
      <c r="S279" s="4">
        <v>2338.2847000963566</v>
      </c>
      <c r="T279" s="4">
        <v>180</v>
      </c>
      <c r="U279" s="4">
        <v>22.36</v>
      </c>
      <c r="V279" s="4">
        <v>14.1</v>
      </c>
      <c r="W279" s="4"/>
      <c r="X279" s="6">
        <v>39386</v>
      </c>
      <c r="Y279" s="52">
        <v>2719.7407309549253</v>
      </c>
      <c r="Z279" s="52">
        <v>3530.778755908821</v>
      </c>
    </row>
    <row r="280" spans="1:26" x14ac:dyDescent="0.25">
      <c r="A280" s="6">
        <v>39393</v>
      </c>
      <c r="B280" s="17">
        <v>3.3029999999999999</v>
      </c>
      <c r="C280" s="18">
        <f>IFERROR(IF(ISBLANK(INDEX('Secondary Auction Data'!C:C, MATCH(Data!A280-IF(A280&lt;DATE(2003, 1,8), 4, 6), 'Secondary Auction Data'!A:A, 0))), "n/a", INDEX('Secondary Auction Data'!C:C, MATCH(Data!A280-IF(A280&lt;DATE(2003, 1,8), 4, 6), 'Secondary Auction Data'!A:A, 0))), "n/a")</f>
        <v>-40</v>
      </c>
      <c r="D280" s="18">
        <f>IFERROR(IF(ISBLANK(INDEX('Secondary Auction Data'!B:B, MATCH(Data!A280-IF(A280&lt;DATE(2003, 1,8), 4, 6), 'Secondary Auction Data'!A:A, 0))), "n/a", INDEX('Secondary Auction Data'!B:B, MATCH(Data!A280-IF(A280&lt;DATE(2003, 1,8), 4, 6), 'Secondary Auction Data'!A:A, 0))), "n/a")</f>
        <v>-154.5</v>
      </c>
      <c r="E280" s="2">
        <v>418</v>
      </c>
      <c r="F280" s="17">
        <v>115</v>
      </c>
      <c r="G280" s="17">
        <v>93</v>
      </c>
      <c r="I280" s="9">
        <v>39393</v>
      </c>
      <c r="J280" s="26">
        <f t="shared" si="39"/>
        <v>221.6778523489933</v>
      </c>
      <c r="K280" s="10">
        <f t="shared" si="40"/>
        <v>147.3736106939873</v>
      </c>
      <c r="L280" s="10">
        <f t="shared" si="41"/>
        <v>145.4730396026238</v>
      </c>
      <c r="M280" s="26">
        <f t="shared" si="38"/>
        <v>232.2222222222222</v>
      </c>
      <c r="N280" s="26">
        <f t="shared" si="36"/>
        <v>514.31127012522359</v>
      </c>
      <c r="O280" s="26">
        <f t="shared" si="37"/>
        <v>659.57446808510645</v>
      </c>
      <c r="Q280" s="4">
        <v>1.49</v>
      </c>
      <c r="R280" s="4">
        <v>1815.8525733157076</v>
      </c>
      <c r="S280" s="4">
        <v>2338.2847000963566</v>
      </c>
      <c r="T280" s="4">
        <v>180</v>
      </c>
      <c r="U280" s="4">
        <v>22.36</v>
      </c>
      <c r="V280" s="4">
        <v>14.1</v>
      </c>
      <c r="W280" s="4"/>
      <c r="X280" s="6">
        <v>39393</v>
      </c>
      <c r="Y280" s="52">
        <v>2716.0875021750412</v>
      </c>
      <c r="Z280" s="52">
        <v>3556.0738277932655</v>
      </c>
    </row>
    <row r="281" spans="1:26" x14ac:dyDescent="0.25">
      <c r="A281" s="6">
        <v>39400</v>
      </c>
      <c r="B281" s="17">
        <v>3.4249999999999998</v>
      </c>
      <c r="C281" s="18">
        <f>IFERROR(IF(ISBLANK(INDEX('Secondary Auction Data'!C:C, MATCH(Data!A281-IF(A281&lt;DATE(2003, 1,8), 4, 6), 'Secondary Auction Data'!A:A, 0))), "n/a", INDEX('Secondary Auction Data'!C:C, MATCH(Data!A281-IF(A281&lt;DATE(2003, 1,8), 4, 6), 'Secondary Auction Data'!A:A, 0))), "n/a")</f>
        <v>22</v>
      </c>
      <c r="D281" s="18">
        <f>IFERROR(IF(ISBLANK(INDEX('Secondary Auction Data'!B:B, MATCH(Data!A281-IF(A281&lt;DATE(2003, 1,8), 4, 6), 'Secondary Auction Data'!A:A, 0))), "n/a", INDEX('Secondary Auction Data'!B:B, MATCH(Data!A281-IF(A281&lt;DATE(2003, 1,8), 4, 6), 'Secondary Auction Data'!A:A, 0))), "n/a")</f>
        <v>-347</v>
      </c>
      <c r="E281" s="2">
        <v>438</v>
      </c>
      <c r="F281" s="17">
        <v>115</v>
      </c>
      <c r="G281" s="17">
        <v>92</v>
      </c>
      <c r="I281" s="9">
        <v>39400</v>
      </c>
      <c r="J281" s="26">
        <f t="shared" si="39"/>
        <v>229.86577181208051</v>
      </c>
      <c r="K281" s="10">
        <f t="shared" si="40"/>
        <v>150.78798479632917</v>
      </c>
      <c r="L281" s="10">
        <f t="shared" si="41"/>
        <v>137.2405091501914</v>
      </c>
      <c r="M281" s="26">
        <f t="shared" si="38"/>
        <v>243.33333333333337</v>
      </c>
      <c r="N281" s="26">
        <f t="shared" si="36"/>
        <v>514.31127012522359</v>
      </c>
      <c r="O281" s="26">
        <f t="shared" si="37"/>
        <v>652.48226950354615</v>
      </c>
      <c r="Q281" s="4">
        <v>1.49</v>
      </c>
      <c r="R281" s="4">
        <v>1815.8525733157076</v>
      </c>
      <c r="S281" s="4">
        <v>2338.2847000963566</v>
      </c>
      <c r="T281" s="4">
        <v>180</v>
      </c>
      <c r="U281" s="4">
        <v>22.36</v>
      </c>
      <c r="V281" s="4">
        <v>14.1</v>
      </c>
      <c r="W281" s="4"/>
      <c r="X281" s="6">
        <v>39400</v>
      </c>
      <c r="Y281" s="52">
        <v>2716.0875021750412</v>
      </c>
      <c r="Z281" s="52">
        <v>3556.0738277932655</v>
      </c>
    </row>
    <row r="282" spans="1:26" x14ac:dyDescent="0.25">
      <c r="A282" s="6">
        <v>39407</v>
      </c>
      <c r="B282" s="17">
        <v>3.41</v>
      </c>
      <c r="C282" s="18">
        <f>IFERROR(IF(ISBLANK(INDEX('Secondary Auction Data'!C:C, MATCH(Data!A282-IF(A282&lt;DATE(2003, 1,8), 4, 6), 'Secondary Auction Data'!A:A, 0))), "n/a", INDEX('Secondary Auction Data'!C:C, MATCH(Data!A282-IF(A282&lt;DATE(2003, 1,8), 4, 6), 'Secondary Auction Data'!A:A, 0))), "n/a")</f>
        <v>-69.5</v>
      </c>
      <c r="D282" s="18">
        <f>IFERROR(IF(ISBLANK(INDEX('Secondary Auction Data'!B:B, MATCH(Data!A282-IF(A282&lt;DATE(2003, 1,8), 4, 6), 'Secondary Auction Data'!A:A, 0))), "n/a", INDEX('Secondary Auction Data'!B:B, MATCH(Data!A282-IF(A282&lt;DATE(2003, 1,8), 4, 6), 'Secondary Auction Data'!A:A, 0))), "n/a")</f>
        <v>-275</v>
      </c>
      <c r="E282" s="2">
        <v>406</v>
      </c>
      <c r="F282" s="17">
        <v>118</v>
      </c>
      <c r="G282" s="17">
        <v>90</v>
      </c>
      <c r="I282" s="9">
        <v>39407</v>
      </c>
      <c r="J282" s="26">
        <f t="shared" si="39"/>
        <v>228.85906040268455</v>
      </c>
      <c r="K282" s="10">
        <f t="shared" si="40"/>
        <v>145.74902946787302</v>
      </c>
      <c r="L282" s="10">
        <f t="shared" si="41"/>
        <v>140.31968937136091</v>
      </c>
      <c r="M282" s="26">
        <f t="shared" si="38"/>
        <v>225.55555555555554</v>
      </c>
      <c r="N282" s="26">
        <f t="shared" si="36"/>
        <v>527.72808586762073</v>
      </c>
      <c r="O282" s="26">
        <f t="shared" si="37"/>
        <v>638.29787234042556</v>
      </c>
      <c r="Q282" s="4">
        <v>1.49</v>
      </c>
      <c r="R282" s="4">
        <v>1815.8525733157076</v>
      </c>
      <c r="S282" s="4">
        <v>2338.2847000963566</v>
      </c>
      <c r="T282" s="4">
        <v>180</v>
      </c>
      <c r="U282" s="4">
        <v>22.36</v>
      </c>
      <c r="V282" s="4">
        <v>14.1</v>
      </c>
      <c r="W282" s="4"/>
      <c r="X282" s="6">
        <v>39407</v>
      </c>
      <c r="Y282" s="52">
        <v>2716.0875021750412</v>
      </c>
      <c r="Z282" s="52">
        <v>3556.0738277932655</v>
      </c>
    </row>
    <row r="283" spans="1:26" x14ac:dyDescent="0.25">
      <c r="A283" s="6">
        <v>39414</v>
      </c>
      <c r="B283" s="17">
        <v>3.444</v>
      </c>
      <c r="C283" s="18">
        <f>IFERROR(IF(ISBLANK(INDEX('Secondary Auction Data'!C:C, MATCH(Data!A283-IF(A283&lt;DATE(2003, 1,8), 4, 6), 'Secondary Auction Data'!A:A, 0))), "n/a", INDEX('Secondary Auction Data'!C:C, MATCH(Data!A283-IF(A283&lt;DATE(2003, 1,8), 4, 6), 'Secondary Auction Data'!A:A, 0))), "n/a")</f>
        <v>-88.5</v>
      </c>
      <c r="D283" s="18">
        <f>IFERROR(IF(ISBLANK(INDEX('Secondary Auction Data'!B:B, MATCH(Data!A283-IF(A283&lt;DATE(2003, 1,8), 4, 6), 'Secondary Auction Data'!A:A, 0))), "n/a", INDEX('Secondary Auction Data'!B:B, MATCH(Data!A283-IF(A283&lt;DATE(2003, 1,8), 4, 6), 'Secondary Auction Data'!A:A, 0))), "n/a")</f>
        <v>-320</v>
      </c>
      <c r="E283" s="2">
        <v>387</v>
      </c>
      <c r="F283" s="17">
        <v>120</v>
      </c>
      <c r="G283" s="17">
        <v>82</v>
      </c>
      <c r="I283" s="9">
        <v>39414</v>
      </c>
      <c r="J283" s="26">
        <f t="shared" si="39"/>
        <v>231.14093959731542</v>
      </c>
      <c r="K283" s="10">
        <f t="shared" si="40"/>
        <v>144.70268901715536</v>
      </c>
      <c r="L283" s="10">
        <f t="shared" si="41"/>
        <v>138.39520173312997</v>
      </c>
      <c r="M283" s="26">
        <f t="shared" si="38"/>
        <v>215</v>
      </c>
      <c r="N283" s="26">
        <f t="shared" si="36"/>
        <v>536.67262969588558</v>
      </c>
      <c r="O283" s="26">
        <f t="shared" si="37"/>
        <v>581.5602836879433</v>
      </c>
      <c r="Q283" s="4">
        <v>1.49</v>
      </c>
      <c r="R283" s="4">
        <v>1815.8525733157076</v>
      </c>
      <c r="S283" s="4">
        <v>2338.2847000963566</v>
      </c>
      <c r="T283" s="4">
        <v>180</v>
      </c>
      <c r="U283" s="4">
        <v>22.36</v>
      </c>
      <c r="V283" s="4">
        <v>14.1</v>
      </c>
      <c r="W283" s="4"/>
      <c r="X283" s="6">
        <v>39414</v>
      </c>
      <c r="Y283" s="52">
        <v>2716.0875021750412</v>
      </c>
      <c r="Z283" s="52">
        <v>3556.0738277932655</v>
      </c>
    </row>
    <row r="284" spans="1:26" x14ac:dyDescent="0.25">
      <c r="A284" s="6">
        <v>39421</v>
      </c>
      <c r="B284" s="17">
        <v>3.4159999999999999</v>
      </c>
      <c r="C284" s="18">
        <f>IFERROR(IF(ISBLANK(INDEX('Secondary Auction Data'!C:C, MATCH(Data!A284-IF(A284&lt;DATE(2003, 1,8), 4, 6), 'Secondary Auction Data'!A:A, 0))), "n/a", INDEX('Secondary Auction Data'!C:C, MATCH(Data!A284-IF(A284&lt;DATE(2003, 1,8), 4, 6), 'Secondary Auction Data'!A:A, 0))), "n/a")</f>
        <v>-94</v>
      </c>
      <c r="D284" s="18">
        <f>IFERROR(IF(ISBLANK(INDEX('Secondary Auction Data'!B:B, MATCH(Data!A284-IF(A284&lt;DATE(2003, 1,8), 4, 6), 'Secondary Auction Data'!A:A, 0))), "n/a", INDEX('Secondary Auction Data'!B:B, MATCH(Data!A284-IF(A284&lt;DATE(2003, 1,8), 4, 6), 'Secondary Auction Data'!A:A, 0))), "n/a")</f>
        <v>-189</v>
      </c>
      <c r="E284" s="2">
        <v>387</v>
      </c>
      <c r="F284" s="17">
        <v>119</v>
      </c>
      <c r="G284" s="17">
        <v>82</v>
      </c>
      <c r="I284" s="9">
        <v>39421</v>
      </c>
      <c r="J284" s="26">
        <f t="shared" si="39"/>
        <v>229.26174496644296</v>
      </c>
      <c r="K284" s="10">
        <f t="shared" si="40"/>
        <v>148.98927346344695</v>
      </c>
      <c r="L284" s="10">
        <f t="shared" si="41"/>
        <v>145.02520586798369</v>
      </c>
      <c r="M284" s="26">
        <f t="shared" si="38"/>
        <v>215</v>
      </c>
      <c r="N284" s="26">
        <f t="shared" si="36"/>
        <v>532.20035778175315</v>
      </c>
      <c r="O284" s="26">
        <f t="shared" si="37"/>
        <v>581.5602836879433</v>
      </c>
      <c r="Q284" s="4">
        <v>1.49</v>
      </c>
      <c r="R284" s="4">
        <v>1815.8525733157076</v>
      </c>
      <c r="S284" s="4">
        <v>2338.2847000963566</v>
      </c>
      <c r="T284" s="4">
        <v>180</v>
      </c>
      <c r="U284" s="4">
        <v>22.36</v>
      </c>
      <c r="V284" s="4">
        <v>14.1</v>
      </c>
      <c r="W284" s="4"/>
      <c r="X284" s="6">
        <v>39421</v>
      </c>
      <c r="Y284" s="52">
        <v>2799.4255561503778</v>
      </c>
      <c r="Z284" s="52">
        <v>3580.1022000943062</v>
      </c>
    </row>
    <row r="285" spans="1:26" x14ac:dyDescent="0.25">
      <c r="A285" s="6">
        <v>39428</v>
      </c>
      <c r="B285" s="17">
        <v>3.3250000000000002</v>
      </c>
      <c r="C285" s="18">
        <f>IFERROR(IF(ISBLANK(INDEX('Secondary Auction Data'!C:C, MATCH(Data!A285-IF(A285&lt;DATE(2003, 1,8), 4, 6), 'Secondary Auction Data'!A:A, 0))), "n/a", INDEX('Secondary Auction Data'!C:C, MATCH(Data!A285-IF(A285&lt;DATE(2003, 1,8), 4, 6), 'Secondary Auction Data'!A:A, 0))), "n/a")</f>
        <v>-96.5</v>
      </c>
      <c r="D285" s="18">
        <f>IFERROR(IF(ISBLANK(INDEX('Secondary Auction Data'!B:B, MATCH(Data!A285-IF(A285&lt;DATE(2003, 1,8), 4, 6), 'Secondary Auction Data'!A:A, 0))), "n/a", INDEX('Secondary Auction Data'!B:B, MATCH(Data!A285-IF(A285&lt;DATE(2003, 1,8), 4, 6), 'Secondary Auction Data'!A:A, 0))), "n/a")</f>
        <v>-103</v>
      </c>
      <c r="E285" s="2">
        <v>400</v>
      </c>
      <c r="F285" s="17">
        <v>122</v>
      </c>
      <c r="G285" s="17">
        <v>82</v>
      </c>
      <c r="I285" s="9">
        <v>39428</v>
      </c>
      <c r="J285" s="26">
        <f t="shared" si="39"/>
        <v>223.15436241610743</v>
      </c>
      <c r="K285" s="10">
        <f t="shared" si="40"/>
        <v>148.85159708835252</v>
      </c>
      <c r="L285" s="10">
        <f t="shared" si="41"/>
        <v>148.70311557660284</v>
      </c>
      <c r="M285" s="26">
        <f t="shared" si="38"/>
        <v>222.22222222222223</v>
      </c>
      <c r="N285" s="26">
        <f t="shared" si="36"/>
        <v>545.6171735241503</v>
      </c>
      <c r="O285" s="26">
        <f t="shared" si="37"/>
        <v>581.5602836879433</v>
      </c>
      <c r="Q285" s="4">
        <v>1.49</v>
      </c>
      <c r="R285" s="4">
        <v>1815.8525733157076</v>
      </c>
      <c r="S285" s="4">
        <v>2338.2847000963566</v>
      </c>
      <c r="T285" s="4">
        <v>180</v>
      </c>
      <c r="U285" s="4">
        <v>22.36</v>
      </c>
      <c r="V285" s="4">
        <v>14.1</v>
      </c>
      <c r="W285" s="4"/>
      <c r="X285" s="6">
        <v>39428</v>
      </c>
      <c r="Y285" s="52">
        <v>2799.4255561503778</v>
      </c>
      <c r="Z285" s="52">
        <v>3580.1022000943062</v>
      </c>
    </row>
    <row r="286" spans="1:26" x14ac:dyDescent="0.25">
      <c r="A286" s="6">
        <v>39435</v>
      </c>
      <c r="B286" s="17">
        <v>3.3090000000000002</v>
      </c>
      <c r="C286" s="18">
        <f>IFERROR(IF(ISBLANK(INDEX('Secondary Auction Data'!C:C, MATCH(Data!A286-IF(A286&lt;DATE(2003, 1,8), 4, 6), 'Secondary Auction Data'!A:A, 0))), "n/a", INDEX('Secondary Auction Data'!C:C, MATCH(Data!A286-IF(A286&lt;DATE(2003, 1,8), 4, 6), 'Secondary Auction Data'!A:A, 0))), "n/a")</f>
        <v>-6</v>
      </c>
      <c r="D286" s="18">
        <f>IFERROR(IF(ISBLANK(INDEX('Secondary Auction Data'!B:B, MATCH(Data!A286-IF(A286&lt;DATE(2003, 1,8), 4, 6), 'Secondary Auction Data'!A:A, 0))), "n/a", INDEX('Secondary Auction Data'!B:B, MATCH(Data!A286-IF(A286&lt;DATE(2003, 1,8), 4, 6), 'Secondary Auction Data'!A:A, 0))), "n/a")</f>
        <v>-94</v>
      </c>
      <c r="E286" s="2">
        <v>377</v>
      </c>
      <c r="F286" s="17">
        <v>124</v>
      </c>
      <c r="G286" s="17">
        <v>78</v>
      </c>
      <c r="I286" s="9">
        <v>39435</v>
      </c>
      <c r="J286" s="26">
        <f t="shared" si="39"/>
        <v>222.08053691275168</v>
      </c>
      <c r="K286" s="10">
        <f t="shared" si="40"/>
        <v>153.83548186677089</v>
      </c>
      <c r="L286" s="10">
        <f t="shared" si="41"/>
        <v>149.08801310424903</v>
      </c>
      <c r="M286" s="26">
        <f t="shared" si="38"/>
        <v>209.44444444444446</v>
      </c>
      <c r="N286" s="26">
        <f t="shared" si="36"/>
        <v>554.56171735241503</v>
      </c>
      <c r="O286" s="26">
        <f t="shared" si="37"/>
        <v>553.19148936170222</v>
      </c>
      <c r="Q286" s="4">
        <v>1.49</v>
      </c>
      <c r="R286" s="4">
        <v>1815.8525733157076</v>
      </c>
      <c r="S286" s="4">
        <v>2338.2847000963566</v>
      </c>
      <c r="T286" s="4">
        <v>180</v>
      </c>
      <c r="U286" s="4">
        <v>22.36</v>
      </c>
      <c r="V286" s="4">
        <v>14.1</v>
      </c>
      <c r="W286" s="4"/>
      <c r="X286" s="6">
        <v>39435</v>
      </c>
      <c r="Y286" s="52">
        <v>2799.4255561503778</v>
      </c>
      <c r="Z286" s="52">
        <v>3580.1022000943062</v>
      </c>
    </row>
    <row r="287" spans="1:26" x14ac:dyDescent="0.25">
      <c r="A287" s="6">
        <v>39442</v>
      </c>
      <c r="B287" s="17">
        <v>3.3079999999999998</v>
      </c>
      <c r="C287" s="18">
        <f>IFERROR(IF(ISBLANK(INDEX('Secondary Auction Data'!C:C, MATCH(Data!A287-IF(A287&lt;DATE(2003, 1,8), 4, 6), 'Secondary Auction Data'!A:A, 0))), "n/a", INDEX('Secondary Auction Data'!C:C, MATCH(Data!A287-IF(A287&lt;DATE(2003, 1,8), 4, 6), 'Secondary Auction Data'!A:A, 0))), "n/a")</f>
        <v>-71</v>
      </c>
      <c r="D287" s="18">
        <f>IFERROR(IF(ISBLANK(INDEX('Secondary Auction Data'!B:B, MATCH(Data!A287-IF(A287&lt;DATE(2003, 1,8), 4, 6), 'Secondary Auction Data'!A:A, 0))), "n/a", INDEX('Secondary Auction Data'!B:B, MATCH(Data!A287-IF(A287&lt;DATE(2003, 1,8), 4, 6), 'Secondary Auction Data'!A:A, 0))), "n/a")</f>
        <v>-44</v>
      </c>
      <c r="E287" s="2">
        <v>367</v>
      </c>
      <c r="F287" s="17">
        <v>126.5</v>
      </c>
      <c r="G287" s="17">
        <v>78</v>
      </c>
      <c r="I287" s="9">
        <v>39442</v>
      </c>
      <c r="J287" s="26">
        <f t="shared" si="39"/>
        <v>222.01342281879189</v>
      </c>
      <c r="K287" s="10">
        <f t="shared" si="40"/>
        <v>150.2558961143157</v>
      </c>
      <c r="L287" s="10">
        <f t="shared" si="41"/>
        <v>151.22633270228343</v>
      </c>
      <c r="M287" s="26">
        <f t="shared" si="38"/>
        <v>203.88888888888889</v>
      </c>
      <c r="N287" s="26">
        <f t="shared" si="36"/>
        <v>565.74239713774602</v>
      </c>
      <c r="O287" s="26">
        <f t="shared" si="37"/>
        <v>553.19148936170222</v>
      </c>
      <c r="Q287" s="4">
        <v>1.49</v>
      </c>
      <c r="R287" s="4">
        <v>1815.8525733157076</v>
      </c>
      <c r="S287" s="4">
        <v>2338.2847000963566</v>
      </c>
      <c r="T287" s="4">
        <v>180</v>
      </c>
      <c r="U287" s="4">
        <v>22.36</v>
      </c>
      <c r="V287" s="4">
        <v>14.1</v>
      </c>
      <c r="W287" s="4"/>
      <c r="X287" s="6">
        <v>39442</v>
      </c>
      <c r="Y287" s="52">
        <v>2799.4255561503778</v>
      </c>
      <c r="Z287" s="52">
        <v>3580.1022000943062</v>
      </c>
    </row>
    <row r="288" spans="1:26" x14ac:dyDescent="0.25">
      <c r="A288" s="6">
        <v>39449</v>
      </c>
      <c r="B288" s="17">
        <v>3.3450000000000002</v>
      </c>
      <c r="C288" s="18">
        <f>IFERROR(IF(ISBLANK(INDEX('Secondary Auction Data'!C:C, MATCH(Data!A288-IF(A288&lt;DATE(2003, 1,8), 4, 6), 'Secondary Auction Data'!A:A, 0))), "n/a", INDEX('Secondary Auction Data'!C:C, MATCH(Data!A288-IF(A288&lt;DATE(2003, 1,8), 4, 6), 'Secondary Auction Data'!A:A, 0))), "n/a")</f>
        <v>-50.5</v>
      </c>
      <c r="D288" s="18">
        <f>IFERROR(IF(ISBLANK(INDEX('Secondary Auction Data'!B:B, MATCH(Data!A288-IF(A288&lt;DATE(2003, 1,8), 4, 6), 'Secondary Auction Data'!A:A, 0))), "n/a", INDEX('Secondary Auction Data'!B:B, MATCH(Data!A288-IF(A288&lt;DATE(2003, 1,8), 4, 6), 'Secondary Auction Data'!A:A, 0))), "n/a")</f>
        <v>53.5</v>
      </c>
      <c r="E288" s="2">
        <v>360</v>
      </c>
      <c r="F288" s="17">
        <v>123</v>
      </c>
      <c r="G288" s="17">
        <v>78</v>
      </c>
      <c r="I288" s="9">
        <v>39449</v>
      </c>
      <c r="J288" s="26">
        <f t="shared" si="39"/>
        <v>224.49664429530202</v>
      </c>
      <c r="K288" s="10">
        <f t="shared" si="40"/>
        <v>154.12628329616672</v>
      </c>
      <c r="L288" s="10">
        <f t="shared" si="41"/>
        <v>158.74021515700397</v>
      </c>
      <c r="M288" s="26">
        <f t="shared" si="38"/>
        <v>200</v>
      </c>
      <c r="N288" s="26">
        <f t="shared" si="36"/>
        <v>550.08944543828261</v>
      </c>
      <c r="O288" s="26">
        <f t="shared" si="37"/>
        <v>553.19148936170222</v>
      </c>
      <c r="Q288" s="4">
        <v>1.49</v>
      </c>
      <c r="R288" s="4">
        <v>1815.8525733157076</v>
      </c>
      <c r="S288" s="4">
        <v>2338.2847000963566</v>
      </c>
      <c r="T288" s="4">
        <v>180</v>
      </c>
      <c r="U288" s="4">
        <v>22.36</v>
      </c>
      <c r="V288" s="4">
        <v>14.1</v>
      </c>
      <c r="W288" s="4"/>
      <c r="X288" s="6">
        <v>39449</v>
      </c>
      <c r="Y288" s="52">
        <v>2849.2060813893013</v>
      </c>
      <c r="Z288" s="52">
        <v>3658.2981639162617</v>
      </c>
    </row>
    <row r="289" spans="1:26" x14ac:dyDescent="0.25">
      <c r="A289" s="6">
        <v>39456</v>
      </c>
      <c r="B289" s="17">
        <v>3.3759999999999999</v>
      </c>
      <c r="C289" s="18">
        <f>IFERROR(IF(ISBLANK(INDEX('Secondary Auction Data'!C:C, MATCH(Data!A289-IF(A289&lt;DATE(2003, 1,8), 4, 6), 'Secondary Auction Data'!A:A, 0))), "n/a", INDEX('Secondary Auction Data'!C:C, MATCH(Data!A289-IF(A289&lt;DATE(2003, 1,8), 4, 6), 'Secondary Auction Data'!A:A, 0))), "n/a")</f>
        <v>-66.5</v>
      </c>
      <c r="D289" s="18">
        <f>IFERROR(IF(ISBLANK(INDEX('Secondary Auction Data'!B:B, MATCH(Data!A289-IF(A289&lt;DATE(2003, 1,8), 4, 6), 'Secondary Auction Data'!A:A, 0))), "n/a", INDEX('Secondary Auction Data'!B:B, MATCH(Data!A289-IF(A289&lt;DATE(2003, 1,8), 4, 6), 'Secondary Auction Data'!A:A, 0))), "n/a")</f>
        <v>31.5</v>
      </c>
      <c r="E289" s="2">
        <v>351</v>
      </c>
      <c r="F289" s="17">
        <v>124</v>
      </c>
      <c r="G289" s="17">
        <v>70</v>
      </c>
      <c r="I289" s="9">
        <v>39456</v>
      </c>
      <c r="J289" s="26">
        <f t="shared" si="39"/>
        <v>226.5771812080537</v>
      </c>
      <c r="K289" s="10">
        <f t="shared" si="40"/>
        <v>153.24515449556239</v>
      </c>
      <c r="L289" s="10">
        <f t="shared" si="41"/>
        <v>157.79935453386884</v>
      </c>
      <c r="M289" s="1">
        <f t="shared" si="38"/>
        <v>195</v>
      </c>
      <c r="N289" s="26">
        <f t="shared" si="36"/>
        <v>554.56171735241503</v>
      </c>
      <c r="O289" s="26">
        <f t="shared" si="37"/>
        <v>496.45390070921991</v>
      </c>
      <c r="Q289" s="4">
        <v>1.49</v>
      </c>
      <c r="R289" s="4">
        <v>1815.8525733157076</v>
      </c>
      <c r="S289" s="4">
        <v>2338.2847000963566</v>
      </c>
      <c r="T289" s="4">
        <v>180</v>
      </c>
      <c r="U289" s="4">
        <v>22.36</v>
      </c>
      <c r="V289" s="4">
        <v>14.1</v>
      </c>
      <c r="W289" s="4"/>
      <c r="X289" s="6">
        <v>39456</v>
      </c>
      <c r="Y289" s="52">
        <v>2849.2060813893013</v>
      </c>
      <c r="Z289" s="52">
        <v>3658.2981639162617</v>
      </c>
    </row>
    <row r="290" spans="1:26" x14ac:dyDescent="0.25">
      <c r="A290" s="6">
        <v>39463</v>
      </c>
      <c r="B290" s="17">
        <v>3.3260000000000001</v>
      </c>
      <c r="C290" s="18">
        <f>IFERROR(IF(ISBLANK(INDEX('Secondary Auction Data'!C:C, MATCH(Data!A290-IF(A290&lt;DATE(2003, 1,8), 4, 6), 'Secondary Auction Data'!A:A, 0))), "n/a", INDEX('Secondary Auction Data'!C:C, MATCH(Data!A290-IF(A290&lt;DATE(2003, 1,8), 4, 6), 'Secondary Auction Data'!A:A, 0))), "n/a")</f>
        <v>-6.5</v>
      </c>
      <c r="D290" s="18">
        <f>IFERROR(IF(ISBLANK(INDEX('Secondary Auction Data'!B:B, MATCH(Data!A290-IF(A290&lt;DATE(2003, 1,8), 4, 6), 'Secondary Auction Data'!A:A, 0))), "n/a", INDEX('Secondary Auction Data'!B:B, MATCH(Data!A290-IF(A290&lt;DATE(2003, 1,8), 4, 6), 'Secondary Auction Data'!A:A, 0))), "n/a")</f>
        <v>125</v>
      </c>
      <c r="E290" s="2">
        <v>325</v>
      </c>
      <c r="F290" s="17">
        <v>121</v>
      </c>
      <c r="G290" s="17">
        <v>68</v>
      </c>
      <c r="I290" s="9">
        <v>39463</v>
      </c>
      <c r="J290" s="26">
        <f t="shared" si="39"/>
        <v>223.22147651006711</v>
      </c>
      <c r="K290" s="10">
        <f t="shared" si="40"/>
        <v>156.54938749782872</v>
      </c>
      <c r="L290" s="10">
        <f t="shared" si="41"/>
        <v>161.79801218219316</v>
      </c>
      <c r="M290" s="26">
        <f t="shared" si="38"/>
        <v>180.55555555555557</v>
      </c>
      <c r="N290" s="26">
        <f t="shared" si="36"/>
        <v>541.14490161001788</v>
      </c>
      <c r="O290" s="26">
        <f t="shared" si="37"/>
        <v>482.26950354609926</v>
      </c>
      <c r="Q290" s="4">
        <v>1.49</v>
      </c>
      <c r="R290" s="4">
        <v>1815.8525733157076</v>
      </c>
      <c r="S290" s="4">
        <v>2338.2847000963566</v>
      </c>
      <c r="T290" s="4">
        <v>180</v>
      </c>
      <c r="U290" s="4">
        <v>22.36</v>
      </c>
      <c r="V290" s="4">
        <v>14.1</v>
      </c>
      <c r="W290" s="4"/>
      <c r="X290" s="6">
        <v>39463</v>
      </c>
      <c r="Y290" s="52">
        <v>2849.2060813893013</v>
      </c>
      <c r="Z290" s="52">
        <v>3658.2981639162617</v>
      </c>
    </row>
    <row r="291" spans="1:26" x14ac:dyDescent="0.25">
      <c r="A291" s="6">
        <v>39470</v>
      </c>
      <c r="B291" s="17">
        <v>3.27</v>
      </c>
      <c r="C291" s="18">
        <f>IFERROR(IF(ISBLANK(INDEX('Secondary Auction Data'!C:C, MATCH(Data!A291-IF(A291&lt;DATE(2003, 1,8), 4, 6), 'Secondary Auction Data'!A:A, 0))), "n/a", INDEX('Secondary Auction Data'!C:C, MATCH(Data!A291-IF(A291&lt;DATE(2003, 1,8), 4, 6), 'Secondary Auction Data'!A:A, 0))), "n/a")</f>
        <v>-34</v>
      </c>
      <c r="D291" s="18">
        <f>IFERROR(IF(ISBLANK(INDEX('Secondary Auction Data'!B:B, MATCH(Data!A291-IF(A291&lt;DATE(2003, 1,8), 4, 6), 'Secondary Auction Data'!A:A, 0))), "n/a", INDEX('Secondary Auction Data'!B:B, MATCH(Data!A291-IF(A291&lt;DATE(2003, 1,8), 4, 6), 'Secondary Auction Data'!A:A, 0))), "n/a")</f>
        <v>100</v>
      </c>
      <c r="E291" s="2">
        <v>428</v>
      </c>
      <c r="F291" s="17" t="s">
        <v>24</v>
      </c>
      <c r="G291" s="17" t="s">
        <v>24</v>
      </c>
      <c r="I291" s="9">
        <v>39470</v>
      </c>
      <c r="J291" s="26">
        <f t="shared" si="39"/>
        <v>219.46308724832218</v>
      </c>
      <c r="K291" s="10">
        <f t="shared" si="40"/>
        <v>155.03494737178997</v>
      </c>
      <c r="L291" s="10">
        <f t="shared" si="41"/>
        <v>160.72885238317596</v>
      </c>
      <c r="M291" s="26">
        <f t="shared" si="38"/>
        <v>237.77777777777777</v>
      </c>
      <c r="N291" s="26">
        <f t="shared" si="36"/>
        <v>0</v>
      </c>
      <c r="O291" s="26">
        <f t="shared" si="37"/>
        <v>0</v>
      </c>
      <c r="Q291" s="4">
        <v>1.49</v>
      </c>
      <c r="R291" s="4">
        <v>1815.8525733157076</v>
      </c>
      <c r="S291" s="4">
        <v>2338.2847000963566</v>
      </c>
      <c r="T291" s="4">
        <v>180</v>
      </c>
      <c r="U291" s="4">
        <v>22.36</v>
      </c>
      <c r="V291" s="4">
        <v>14.1</v>
      </c>
      <c r="W291" s="4"/>
      <c r="X291" s="6">
        <v>39470</v>
      </c>
      <c r="Y291" s="52">
        <v>2849.2060813893013</v>
      </c>
      <c r="Z291" s="52">
        <v>3658.2981639162617</v>
      </c>
    </row>
    <row r="292" spans="1:26" x14ac:dyDescent="0.25">
      <c r="A292" s="6">
        <v>39477</v>
      </c>
      <c r="B292" s="17">
        <v>3.2589999999999999</v>
      </c>
      <c r="C292" s="18">
        <f>IFERROR(IF(ISBLANK(INDEX('Secondary Auction Data'!C:C, MATCH(Data!A292-IF(A292&lt;DATE(2003, 1,8), 4, 6), 'Secondary Auction Data'!A:A, 0))), "n/a", INDEX('Secondary Auction Data'!C:C, MATCH(Data!A292-IF(A292&lt;DATE(2003, 1,8), 4, 6), 'Secondary Auction Data'!A:A, 0))), "n/a")</f>
        <v>-3</v>
      </c>
      <c r="D292" s="18">
        <f>IFERROR(IF(ISBLANK(INDEX('Secondary Auction Data'!B:B, MATCH(Data!A292-IF(A292&lt;DATE(2003, 1,8), 4, 6), 'Secondary Auction Data'!A:A, 0))), "n/a", INDEX('Secondary Auction Data'!B:B, MATCH(Data!A292-IF(A292&lt;DATE(2003, 1,8), 4, 6), 'Secondary Auction Data'!A:A, 0))), "n/a")</f>
        <v>25</v>
      </c>
      <c r="E292" s="2">
        <v>446</v>
      </c>
      <c r="F292" s="17" t="s">
        <v>24</v>
      </c>
      <c r="G292" s="17" t="s">
        <v>24</v>
      </c>
      <c r="I292" s="9">
        <v>39477</v>
      </c>
      <c r="J292" s="26">
        <f t="shared" si="39"/>
        <v>218.72483221476512</v>
      </c>
      <c r="K292" s="10">
        <f t="shared" si="40"/>
        <v>156.74213442296093</v>
      </c>
      <c r="L292" s="10">
        <f t="shared" si="41"/>
        <v>157.52137298612439</v>
      </c>
      <c r="M292" s="26">
        <f t="shared" si="38"/>
        <v>247.77777777777777</v>
      </c>
      <c r="N292" s="26">
        <f t="shared" si="36"/>
        <v>0</v>
      </c>
      <c r="O292" s="26">
        <f t="shared" si="37"/>
        <v>0</v>
      </c>
      <c r="Q292" s="4">
        <v>1.49</v>
      </c>
      <c r="R292" s="4">
        <v>1815.8525733157076</v>
      </c>
      <c r="S292" s="4">
        <v>2338.2847000963566</v>
      </c>
      <c r="T292" s="4">
        <v>180</v>
      </c>
      <c r="U292" s="4">
        <v>22.36</v>
      </c>
      <c r="V292" s="4">
        <v>14.1</v>
      </c>
      <c r="W292" s="4"/>
      <c r="X292" s="6">
        <v>39477</v>
      </c>
      <c r="Y292" s="52">
        <v>2849.2060813893013</v>
      </c>
      <c r="Z292" s="52">
        <v>3658.2981639162617</v>
      </c>
    </row>
    <row r="293" spans="1:26" x14ac:dyDescent="0.25">
      <c r="A293" s="6">
        <v>39484</v>
      </c>
      <c r="B293" s="17">
        <v>3.28</v>
      </c>
      <c r="C293" s="18">
        <f>IFERROR(IF(ISBLANK(INDEX('Secondary Auction Data'!C:C, MATCH(Data!A293-IF(A293&lt;DATE(2003, 1,8), 4, 6), 'Secondary Auction Data'!A:A, 0))), "n/a", INDEX('Secondary Auction Data'!C:C, MATCH(Data!A293-IF(A293&lt;DATE(2003, 1,8), 4, 6), 'Secondary Auction Data'!A:A, 0))), "n/a")</f>
        <v>-55.5</v>
      </c>
      <c r="D293" s="18">
        <f>IFERROR(IF(ISBLANK(INDEX('Secondary Auction Data'!B:B, MATCH(Data!A293-IF(A293&lt;DATE(2003, 1,8), 4, 6), 'Secondary Auction Data'!A:A, 0))), "n/a", INDEX('Secondary Auction Data'!B:B, MATCH(Data!A293-IF(A293&lt;DATE(2003, 1,8), 4, 6), 'Secondary Auction Data'!A:A, 0))), "n/a")</f>
        <v>32.5</v>
      </c>
      <c r="E293" s="2">
        <v>498</v>
      </c>
      <c r="F293" s="17">
        <v>92</v>
      </c>
      <c r="G293" s="17">
        <v>51</v>
      </c>
      <c r="I293" s="9">
        <v>39484</v>
      </c>
      <c r="J293" s="26">
        <f t="shared" si="39"/>
        <v>220.13422818791946</v>
      </c>
      <c r="K293" s="10">
        <f t="shared" si="40"/>
        <v>153.15350750695512</v>
      </c>
      <c r="L293" s="10">
        <f t="shared" si="41"/>
        <v>156.95870676735387</v>
      </c>
      <c r="M293" s="26">
        <f t="shared" si="38"/>
        <v>276.66666666666669</v>
      </c>
      <c r="N293" s="26">
        <f t="shared" si="36"/>
        <v>411.44901610017894</v>
      </c>
      <c r="O293" s="26">
        <f t="shared" si="37"/>
        <v>361.7021276595745</v>
      </c>
      <c r="Q293" s="4">
        <v>1.49</v>
      </c>
      <c r="R293" s="4">
        <v>1815.8525733157076</v>
      </c>
      <c r="S293" s="4">
        <v>2338.2847000963566</v>
      </c>
      <c r="T293" s="4">
        <v>180</v>
      </c>
      <c r="U293" s="4">
        <v>22.36</v>
      </c>
      <c r="V293" s="4">
        <v>14.1</v>
      </c>
      <c r="W293" s="4"/>
      <c r="X293" s="6">
        <v>39484</v>
      </c>
      <c r="Y293" s="52">
        <v>2836.5419071883102</v>
      </c>
      <c r="Z293" s="52">
        <v>3637.6414258101399</v>
      </c>
    </row>
    <row r="294" spans="1:26" x14ac:dyDescent="0.25">
      <c r="A294" s="6">
        <v>39491</v>
      </c>
      <c r="B294" s="17">
        <v>3.28</v>
      </c>
      <c r="C294" s="18">
        <f>IFERROR(IF(ISBLANK(INDEX('Secondary Auction Data'!C:C, MATCH(Data!A294-IF(A294&lt;DATE(2003, 1,8), 4, 6), 'Secondary Auction Data'!A:A, 0))), "n/a", INDEX('Secondary Auction Data'!C:C, MATCH(Data!A294-IF(A294&lt;DATE(2003, 1,8), 4, 6), 'Secondary Auction Data'!A:A, 0))), "n/a")</f>
        <v>18</v>
      </c>
      <c r="D294" s="18">
        <f>IFERROR(IF(ISBLANK(INDEX('Secondary Auction Data'!B:B, MATCH(Data!A294-IF(A294&lt;DATE(2003, 1,8), 4, 6), 'Secondary Auction Data'!A:A, 0))), "n/a", INDEX('Secondary Auction Data'!B:B, MATCH(Data!A294-IF(A294&lt;DATE(2003, 1,8), 4, 6), 'Secondary Auction Data'!A:A, 0))), "n/a")</f>
        <v>106.5</v>
      </c>
      <c r="E294" s="2">
        <v>470</v>
      </c>
      <c r="F294" s="17">
        <v>97</v>
      </c>
      <c r="G294" s="17">
        <v>54</v>
      </c>
      <c r="I294" s="9">
        <v>39491</v>
      </c>
      <c r="J294" s="26">
        <f t="shared" si="39"/>
        <v>220.13422818791946</v>
      </c>
      <c r="K294" s="10">
        <f t="shared" si="40"/>
        <v>157.20119293473138</v>
      </c>
      <c r="L294" s="10">
        <f t="shared" si="41"/>
        <v>160.12341977244475</v>
      </c>
      <c r="M294" s="26">
        <f t="shared" si="38"/>
        <v>261.11111111111114</v>
      </c>
      <c r="N294" s="26">
        <f t="shared" si="36"/>
        <v>433.81037567084081</v>
      </c>
      <c r="O294" s="26">
        <f t="shared" si="37"/>
        <v>382.97872340425528</v>
      </c>
      <c r="Q294" s="4">
        <v>1.49</v>
      </c>
      <c r="R294" s="4">
        <v>1815.8525733157076</v>
      </c>
      <c r="S294" s="4">
        <v>2338.2847000963566</v>
      </c>
      <c r="T294" s="4">
        <v>180</v>
      </c>
      <c r="U294" s="4">
        <v>22.36</v>
      </c>
      <c r="V294" s="4">
        <v>14.1</v>
      </c>
      <c r="W294" s="4"/>
      <c r="X294" s="6">
        <v>39491</v>
      </c>
      <c r="Y294" s="52">
        <v>2836.5419071883102</v>
      </c>
      <c r="Z294" s="52">
        <v>3637.6414258101399</v>
      </c>
    </row>
    <row r="295" spans="1:26" x14ac:dyDescent="0.25">
      <c r="A295" s="6">
        <v>39498</v>
      </c>
      <c r="B295" s="17">
        <v>3.3959999999999999</v>
      </c>
      <c r="C295" s="18" t="str">
        <f>IFERROR(IF(ISBLANK(INDEX('Secondary Auction Data'!C:C, MATCH(Data!A295-IF(A295&lt;DATE(2003, 1,8), 4, 6), 'Secondary Auction Data'!A:A, 0))), "n/a", INDEX('Secondary Auction Data'!C:C, MATCH(Data!A295-IF(A295&lt;DATE(2003, 1,8), 4, 6), 'Secondary Auction Data'!A:A, 0))), "n/a")</f>
        <v>n/a</v>
      </c>
      <c r="D295" s="18">
        <f>IFERROR(IF(ISBLANK(INDEX('Secondary Auction Data'!B:B, MATCH(Data!A295-IF(A295&lt;DATE(2003, 1,8), 4, 6), 'Secondary Auction Data'!A:A, 0))), "n/a", INDEX('Secondary Auction Data'!B:B, MATCH(Data!A295-IF(A295&lt;DATE(2003, 1,8), 4, 6), 'Secondary Auction Data'!A:A, 0))), "n/a")</f>
        <v>456.5</v>
      </c>
      <c r="E295" s="2">
        <v>500</v>
      </c>
      <c r="F295" s="17">
        <v>105</v>
      </c>
      <c r="G295" s="17">
        <v>63</v>
      </c>
      <c r="I295" s="9">
        <v>39498</v>
      </c>
      <c r="J295" s="26">
        <f t="shared" si="39"/>
        <v>227.91946308724832</v>
      </c>
      <c r="K295" s="10">
        <f t="shared" si="40"/>
        <v>156.20992303405151</v>
      </c>
      <c r="L295" s="10">
        <f t="shared" si="41"/>
        <v>175.09165695868546</v>
      </c>
      <c r="M295" s="26">
        <f t="shared" si="38"/>
        <v>277.77777777777777</v>
      </c>
      <c r="N295" s="26">
        <f t="shared" si="36"/>
        <v>469.58855098389984</v>
      </c>
      <c r="O295" s="26">
        <f t="shared" si="37"/>
        <v>446.80851063829789</v>
      </c>
      <c r="Q295" s="4">
        <v>1.49</v>
      </c>
      <c r="R295" s="4">
        <v>1815.8525733157076</v>
      </c>
      <c r="S295" s="4">
        <v>2338.2847000963566</v>
      </c>
      <c r="T295" s="4">
        <v>180</v>
      </c>
      <c r="U295" s="4">
        <v>22.36</v>
      </c>
      <c r="V295" s="4">
        <v>14.1</v>
      </c>
      <c r="W295" s="4"/>
      <c r="X295" s="6">
        <v>39498</v>
      </c>
      <c r="Y295" s="52">
        <v>2836.5419071883102</v>
      </c>
      <c r="Z295" s="52">
        <v>3637.6414258101399</v>
      </c>
    </row>
    <row r="296" spans="1:26" x14ac:dyDescent="0.25">
      <c r="A296" s="6">
        <v>39505</v>
      </c>
      <c r="B296" s="17">
        <v>3.552</v>
      </c>
      <c r="C296" s="18">
        <f>IFERROR(IF(ISBLANK(INDEX('Secondary Auction Data'!C:C, MATCH(Data!A296-IF(A296&lt;DATE(2003, 1,8), 4, 6), 'Secondary Auction Data'!A:A, 0))), "n/a", INDEX('Secondary Auction Data'!C:C, MATCH(Data!A296-IF(A296&lt;DATE(2003, 1,8), 4, 6), 'Secondary Auction Data'!A:A, 0))), "n/a")</f>
        <v>-1</v>
      </c>
      <c r="D296" s="18">
        <f>IFERROR(IF(ISBLANK(INDEX('Secondary Auction Data'!B:B, MATCH(Data!A296-IF(A296&lt;DATE(2003, 1,8), 4, 6), 'Secondary Auction Data'!A:A, 0))), "n/a", INDEX('Secondary Auction Data'!B:B, MATCH(Data!A296-IF(A296&lt;DATE(2003, 1,8), 4, 6), 'Secondary Auction Data'!A:A, 0))), "n/a")</f>
        <v>8.5</v>
      </c>
      <c r="E296" s="2">
        <v>529</v>
      </c>
      <c r="F296" s="17">
        <v>107</v>
      </c>
      <c r="G296" s="17">
        <v>62</v>
      </c>
      <c r="I296" s="9">
        <v>39505</v>
      </c>
      <c r="J296" s="26">
        <f t="shared" si="39"/>
        <v>238.38926174496646</v>
      </c>
      <c r="K296" s="10">
        <f t="shared" si="40"/>
        <v>156.15485248401373</v>
      </c>
      <c r="L296" s="10">
        <f t="shared" si="41"/>
        <v>155.93231336029737</v>
      </c>
      <c r="M296" s="26">
        <f t="shared" si="38"/>
        <v>293.88888888888891</v>
      </c>
      <c r="N296" s="26">
        <f t="shared" si="36"/>
        <v>478.53309481216451</v>
      </c>
      <c r="O296" s="26">
        <f t="shared" si="37"/>
        <v>439.71631205673754</v>
      </c>
      <c r="Q296" s="4">
        <v>1.49</v>
      </c>
      <c r="R296" s="4">
        <v>1815.8525733157076</v>
      </c>
      <c r="S296" s="4">
        <v>2338.2847000963566</v>
      </c>
      <c r="T296" s="4">
        <v>180</v>
      </c>
      <c r="U296" s="4">
        <v>22.36</v>
      </c>
      <c r="V296" s="4">
        <v>14.1</v>
      </c>
      <c r="W296" s="4"/>
      <c r="X296" s="6">
        <v>39505</v>
      </c>
      <c r="Y296" s="52">
        <v>2836.5419071883102</v>
      </c>
      <c r="Z296" s="52">
        <v>3637.6414258101399</v>
      </c>
    </row>
    <row r="297" spans="1:26" x14ac:dyDescent="0.25">
      <c r="A297" s="6">
        <v>39512</v>
      </c>
      <c r="B297" s="17">
        <v>3.6579999999999999</v>
      </c>
      <c r="C297" s="18">
        <f>IFERROR(IF(ISBLANK(INDEX('Secondary Auction Data'!C:C, MATCH(Data!A297-IF(A297&lt;DATE(2003, 1,8), 4, 6), 'Secondary Auction Data'!A:A, 0))), "n/a", INDEX('Secondary Auction Data'!C:C, MATCH(Data!A297-IF(A297&lt;DATE(2003, 1,8), 4, 6), 'Secondary Auction Data'!A:A, 0))), "n/a")</f>
        <v>-9</v>
      </c>
      <c r="D297" s="18">
        <f>IFERROR(IF(ISBLANK(INDEX('Secondary Auction Data'!B:B, MATCH(Data!A297-IF(A297&lt;DATE(2003, 1,8), 4, 6), 'Secondary Auction Data'!A:A, 0))), "n/a", INDEX('Secondary Auction Data'!B:B, MATCH(Data!A297-IF(A297&lt;DATE(2003, 1,8), 4, 6), 'Secondary Auction Data'!A:A, 0))), "n/a")</f>
        <v>5</v>
      </c>
      <c r="E297" s="2">
        <v>444</v>
      </c>
      <c r="F297" s="17">
        <v>111</v>
      </c>
      <c r="G297" s="17">
        <v>67</v>
      </c>
      <c r="I297" s="9">
        <v>39512</v>
      </c>
      <c r="J297" s="26">
        <f t="shared" si="39"/>
        <v>245.50335570469798</v>
      </c>
      <c r="K297" s="10">
        <f t="shared" si="40"/>
        <v>161.22186641632902</v>
      </c>
      <c r="L297" s="10">
        <f t="shared" si="41"/>
        <v>162.1351508572296</v>
      </c>
      <c r="M297" s="26">
        <f t="shared" si="38"/>
        <v>246.66666666666669</v>
      </c>
      <c r="N297" s="26">
        <f t="shared" si="36"/>
        <v>496.42218246869413</v>
      </c>
      <c r="O297" s="26">
        <f t="shared" si="37"/>
        <v>475.17730496453902</v>
      </c>
      <c r="Q297" s="4">
        <v>1.49</v>
      </c>
      <c r="R297" s="4">
        <v>1815.8525733157076</v>
      </c>
      <c r="S297" s="4">
        <v>2338.2847000963566</v>
      </c>
      <c r="T297" s="4">
        <v>180</v>
      </c>
      <c r="U297" s="4">
        <v>22.36</v>
      </c>
      <c r="V297" s="4">
        <v>14.1</v>
      </c>
      <c r="W297" s="4"/>
      <c r="X297" s="6">
        <v>39512</v>
      </c>
      <c r="Y297" s="52">
        <v>2936.5514100685227</v>
      </c>
      <c r="Z297" s="52">
        <v>3786.1814259727466</v>
      </c>
    </row>
    <row r="298" spans="1:26" x14ac:dyDescent="0.25">
      <c r="A298" s="6">
        <v>39519</v>
      </c>
      <c r="B298" s="17">
        <v>3.819</v>
      </c>
      <c r="C298" s="18">
        <f>IFERROR(IF(ISBLANK(INDEX('Secondary Auction Data'!C:C, MATCH(Data!A298-IF(A298&lt;DATE(2003, 1,8), 4, 6), 'Secondary Auction Data'!A:A, 0))), "n/a", INDEX('Secondary Auction Data'!C:C, MATCH(Data!A298-IF(A298&lt;DATE(2003, 1,8), 4, 6), 'Secondary Auction Data'!A:A, 0))), "n/a")</f>
        <v>63</v>
      </c>
      <c r="D298" s="18">
        <f>IFERROR(IF(ISBLANK(INDEX('Secondary Auction Data'!B:B, MATCH(Data!A298-IF(A298&lt;DATE(2003, 1,8), 4, 6), 'Secondary Auction Data'!A:A, 0))), "n/a", INDEX('Secondary Auction Data'!B:B, MATCH(Data!A298-IF(A298&lt;DATE(2003, 1,8), 4, 6), 'Secondary Auction Data'!A:A, 0))), "n/a")</f>
        <v>-3</v>
      </c>
      <c r="E298" s="2">
        <v>485</v>
      </c>
      <c r="F298" s="17">
        <v>112.5</v>
      </c>
      <c r="G298" s="17">
        <v>69</v>
      </c>
      <c r="I298" s="9">
        <v>39519</v>
      </c>
      <c r="J298" s="26">
        <f t="shared" si="39"/>
        <v>256.30872483221469</v>
      </c>
      <c r="K298" s="10">
        <f t="shared" si="40"/>
        <v>165.18694601904861</v>
      </c>
      <c r="L298" s="10">
        <f t="shared" si="41"/>
        <v>161.79301972154408</v>
      </c>
      <c r="M298" s="26">
        <f t="shared" si="38"/>
        <v>269.44444444444446</v>
      </c>
      <c r="N298" s="26">
        <f t="shared" si="36"/>
        <v>503.13059033989271</v>
      </c>
      <c r="O298" s="26">
        <f t="shared" si="37"/>
        <v>489.36170212765956</v>
      </c>
      <c r="Q298" s="4">
        <v>1.49</v>
      </c>
      <c r="R298" s="4">
        <v>1815.8525733157076</v>
      </c>
      <c r="S298" s="4">
        <v>2338.2847000963566</v>
      </c>
      <c r="T298" s="4">
        <v>180</v>
      </c>
      <c r="U298" s="4">
        <v>22.36</v>
      </c>
      <c r="V298" s="4">
        <v>14.1</v>
      </c>
      <c r="W298" s="4"/>
      <c r="X298" s="6">
        <v>39519</v>
      </c>
      <c r="Y298" s="52">
        <v>2936.5514100685227</v>
      </c>
      <c r="Z298" s="52">
        <v>3786.1814259727466</v>
      </c>
    </row>
    <row r="299" spans="1:26" x14ac:dyDescent="0.25">
      <c r="A299" s="6">
        <v>39526</v>
      </c>
      <c r="B299" s="17">
        <v>3.9740000000000002</v>
      </c>
      <c r="C299" s="18" t="str">
        <f>IFERROR(IF(ISBLANK(INDEX('Secondary Auction Data'!C:C, MATCH(Data!A299-IF(A299&lt;DATE(2003, 1,8), 4, 6), 'Secondary Auction Data'!A:A, 0))), "n/a", INDEX('Secondary Auction Data'!C:C, MATCH(Data!A299-IF(A299&lt;DATE(2003, 1,8), 4, 6), 'Secondary Auction Data'!A:A, 0))), "n/a")</f>
        <v>n/a</v>
      </c>
      <c r="D299" s="18">
        <f>IFERROR(IF(ISBLANK(INDEX('Secondary Auction Data'!B:B, MATCH(Data!A299-IF(A299&lt;DATE(2003, 1,8), 4, 6), 'Secondary Auction Data'!A:A, 0))), "n/a", INDEX('Secondary Auction Data'!B:B, MATCH(Data!A299-IF(A299&lt;DATE(2003, 1,8), 4, 6), 'Secondary Auction Data'!A:A, 0))), "n/a")</f>
        <v>131.5</v>
      </c>
      <c r="E299" s="2">
        <v>430</v>
      </c>
      <c r="F299" s="17">
        <v>111.5</v>
      </c>
      <c r="G299" s="17">
        <v>67</v>
      </c>
      <c r="I299" s="9">
        <v>39526</v>
      </c>
      <c r="J299" s="26">
        <f t="shared" si="39"/>
        <v>266.71140939597313</v>
      </c>
      <c r="K299" s="10">
        <f t="shared" si="40"/>
        <v>161.71750136666896</v>
      </c>
      <c r="L299" s="10">
        <f t="shared" si="41"/>
        <v>167.54509944025662</v>
      </c>
      <c r="M299" s="26">
        <f t="shared" si="38"/>
        <v>238.88888888888889</v>
      </c>
      <c r="N299" s="26">
        <f t="shared" si="36"/>
        <v>498.65831842576023</v>
      </c>
      <c r="O299" s="26">
        <f t="shared" si="37"/>
        <v>475.17730496453902</v>
      </c>
      <c r="Q299" s="4">
        <v>1.49</v>
      </c>
      <c r="R299" s="4">
        <v>1815.8525733157076</v>
      </c>
      <c r="S299" s="4">
        <v>2338.2847000963566</v>
      </c>
      <c r="T299" s="4">
        <v>180</v>
      </c>
      <c r="U299" s="4">
        <v>22.36</v>
      </c>
      <c r="V299" s="4">
        <v>14.1</v>
      </c>
      <c r="W299" s="4"/>
      <c r="X299" s="6">
        <v>39526</v>
      </c>
      <c r="Y299" s="52">
        <v>2936.5514100685227</v>
      </c>
      <c r="Z299" s="52">
        <v>3786.1814259727466</v>
      </c>
    </row>
    <row r="300" spans="1:26" x14ac:dyDescent="0.25">
      <c r="A300" s="6">
        <v>39533</v>
      </c>
      <c r="B300" s="17">
        <v>3.9889999999999999</v>
      </c>
      <c r="C300" s="18">
        <f>IFERROR(IF(ISBLANK(INDEX('Secondary Auction Data'!C:C, MATCH(Data!A300-IF(A300&lt;DATE(2003, 1,8), 4, 6), 'Secondary Auction Data'!A:A, 0))), "n/a", INDEX('Secondary Auction Data'!C:C, MATCH(Data!A300-IF(A300&lt;DATE(2003, 1,8), 4, 6), 'Secondary Auction Data'!A:A, 0))), "n/a")</f>
        <v>-43.5</v>
      </c>
      <c r="D300" s="18">
        <f>IFERROR(IF(ISBLANK(INDEX('Secondary Auction Data'!B:B, MATCH(Data!A300-IF(A300&lt;DATE(2003, 1,8), 4, 6), 'Secondary Auction Data'!A:A, 0))), "n/a", INDEX('Secondary Auction Data'!B:B, MATCH(Data!A300-IF(A300&lt;DATE(2003, 1,8), 4, 6), 'Secondary Auction Data'!A:A, 0))), "n/a")</f>
        <v>-188</v>
      </c>
      <c r="E300" s="2">
        <v>469</v>
      </c>
      <c r="F300" s="17">
        <v>111</v>
      </c>
      <c r="G300" s="17">
        <v>66</v>
      </c>
      <c r="I300" s="9">
        <v>39533</v>
      </c>
      <c r="J300" s="26">
        <f t="shared" si="39"/>
        <v>267.7181208053691</v>
      </c>
      <c r="K300" s="10">
        <f t="shared" si="40"/>
        <v>159.32193244002585</v>
      </c>
      <c r="L300" s="10">
        <f t="shared" si="41"/>
        <v>153.88123720881688</v>
      </c>
      <c r="M300" s="26">
        <f t="shared" si="38"/>
        <v>260.55555555555554</v>
      </c>
      <c r="N300" s="26">
        <f t="shared" si="36"/>
        <v>496.42218246869413</v>
      </c>
      <c r="O300" s="26">
        <f t="shared" si="37"/>
        <v>468.08510638297872</v>
      </c>
      <c r="Q300" s="4">
        <v>1.49</v>
      </c>
      <c r="R300" s="4">
        <v>1815.8525733157076</v>
      </c>
      <c r="S300" s="4">
        <v>2338.2847000963566</v>
      </c>
      <c r="T300" s="4">
        <v>180</v>
      </c>
      <c r="U300" s="4">
        <v>22.36</v>
      </c>
      <c r="V300" s="4">
        <v>14.1</v>
      </c>
      <c r="W300" s="4"/>
      <c r="X300" s="6">
        <v>39533</v>
      </c>
      <c r="Y300" s="52">
        <v>2936.5514100685227</v>
      </c>
      <c r="Z300" s="52">
        <v>3786.1814259727466</v>
      </c>
    </row>
    <row r="301" spans="1:26" x14ac:dyDescent="0.25">
      <c r="A301" s="6">
        <v>39540</v>
      </c>
      <c r="B301" s="17">
        <v>3.964</v>
      </c>
      <c r="C301" s="18">
        <f>IFERROR(IF(ISBLANK(INDEX('Secondary Auction Data'!C:C, MATCH(Data!A301-IF(A301&lt;DATE(2003, 1,8), 4, 6), 'Secondary Auction Data'!A:A, 0))), "n/a", INDEX('Secondary Auction Data'!C:C, MATCH(Data!A301-IF(A301&lt;DATE(2003, 1,8), 4, 6), 'Secondary Auction Data'!A:A, 0))), "n/a")</f>
        <v>-68.5</v>
      </c>
      <c r="D301" s="18">
        <f>IFERROR(IF(ISBLANK(INDEX('Secondary Auction Data'!B:B, MATCH(Data!A301-IF(A301&lt;DATE(2003, 1,8), 4, 6), 'Secondary Auction Data'!A:A, 0))), "n/a", INDEX('Secondary Auction Data'!B:B, MATCH(Data!A301-IF(A301&lt;DATE(2003, 1,8), 4, 6), 'Secondary Auction Data'!A:A, 0))), "n/a")</f>
        <v>-188</v>
      </c>
      <c r="E301" s="2">
        <v>434</v>
      </c>
      <c r="F301" s="17">
        <v>110</v>
      </c>
      <c r="G301" s="17">
        <v>64</v>
      </c>
      <c r="I301" s="9">
        <v>39540</v>
      </c>
      <c r="J301" s="26">
        <f t="shared" si="39"/>
        <v>266.04026845637583</v>
      </c>
      <c r="K301" s="10">
        <f t="shared" si="40"/>
        <v>157.91176256463015</v>
      </c>
      <c r="L301" s="10">
        <f t="shared" si="41"/>
        <v>149.61782528327262</v>
      </c>
      <c r="M301" s="26">
        <f t="shared" si="38"/>
        <v>241.11111111111114</v>
      </c>
      <c r="N301" s="26">
        <f t="shared" ref="N301:N364" si="42">(1+(F301-U301)/U301)*100</f>
        <v>491.94991055456165</v>
      </c>
      <c r="O301" s="26">
        <f t="shared" ref="O301:O364" si="43">(1+(G301-V301)/V301)*100</f>
        <v>453.90070921985807</v>
      </c>
      <c r="Q301" s="4">
        <v>1.49</v>
      </c>
      <c r="R301" s="4">
        <v>1815.8525733157076</v>
      </c>
      <c r="S301" s="4">
        <v>2338.2847000963566</v>
      </c>
      <c r="T301" s="4">
        <v>180</v>
      </c>
      <c r="U301" s="4">
        <v>22.36</v>
      </c>
      <c r="V301" s="4">
        <v>14.1</v>
      </c>
      <c r="W301" s="4"/>
      <c r="X301" s="6">
        <v>39540</v>
      </c>
      <c r="Y301" s="52">
        <v>2935.9448040980269</v>
      </c>
      <c r="Z301" s="52">
        <v>3686.4907172156618</v>
      </c>
    </row>
    <row r="302" spans="1:26" x14ac:dyDescent="0.25">
      <c r="A302" s="6">
        <v>39547</v>
      </c>
      <c r="B302" s="17">
        <v>3.9950000000000001</v>
      </c>
      <c r="C302" s="18">
        <f>IFERROR(IF(ISBLANK(INDEX('Secondary Auction Data'!C:C, MATCH(Data!A302-IF(A302&lt;DATE(2003, 1,8), 4, 6), 'Secondary Auction Data'!A:A, 0))), "n/a", INDEX('Secondary Auction Data'!C:C, MATCH(Data!A302-IF(A302&lt;DATE(2003, 1,8), 4, 6), 'Secondary Auction Data'!A:A, 0))), "n/a")</f>
        <v>-78</v>
      </c>
      <c r="D302" s="18">
        <f>IFERROR(IF(ISBLANK(INDEX('Secondary Auction Data'!B:B, MATCH(Data!A302-IF(A302&lt;DATE(2003, 1,8), 4, 6), 'Secondary Auction Data'!A:A, 0))), "n/a", INDEX('Secondary Auction Data'!B:B, MATCH(Data!A302-IF(A302&lt;DATE(2003, 1,8), 4, 6), 'Secondary Auction Data'!A:A, 0))), "n/a")</f>
        <v>-156.5</v>
      </c>
      <c r="E302" s="2">
        <v>416</v>
      </c>
      <c r="F302" s="17">
        <v>109</v>
      </c>
      <c r="G302" s="17">
        <v>62</v>
      </c>
      <c r="I302" s="9">
        <v>39547</v>
      </c>
      <c r="J302" s="26">
        <f t="shared" si="39"/>
        <v>268.12080536912754</v>
      </c>
      <c r="K302" s="10">
        <f t="shared" si="40"/>
        <v>157.38859233927133</v>
      </c>
      <c r="L302" s="10">
        <f t="shared" si="41"/>
        <v>150.96496663003427</v>
      </c>
      <c r="M302" s="26">
        <f t="shared" si="38"/>
        <v>231.11111111111109</v>
      </c>
      <c r="N302" s="26">
        <f t="shared" si="42"/>
        <v>487.4776386404294</v>
      </c>
      <c r="O302" s="26">
        <f t="shared" si="43"/>
        <v>439.71631205673754</v>
      </c>
      <c r="Q302" s="4">
        <v>1.49</v>
      </c>
      <c r="R302" s="4">
        <v>1815.8525733157076</v>
      </c>
      <c r="S302" s="4">
        <v>2338.2847000963566</v>
      </c>
      <c r="T302" s="4">
        <v>180</v>
      </c>
      <c r="U302" s="4">
        <v>22.36</v>
      </c>
      <c r="V302" s="4">
        <v>14.1</v>
      </c>
      <c r="W302" s="4"/>
      <c r="X302" s="6">
        <v>39547</v>
      </c>
      <c r="Y302" s="52">
        <v>2935.9448040980269</v>
      </c>
      <c r="Z302" s="52">
        <v>3686.4907172156618</v>
      </c>
    </row>
    <row r="303" spans="1:26" x14ac:dyDescent="0.25">
      <c r="A303" s="6">
        <v>39554</v>
      </c>
      <c r="B303" s="17">
        <v>4.0590000000000002</v>
      </c>
      <c r="C303" s="18">
        <f>IFERROR(IF(ISBLANK(INDEX('Secondary Auction Data'!C:C, MATCH(Data!A303-IF(A303&lt;DATE(2003, 1,8), 4, 6), 'Secondary Auction Data'!A:A, 0))), "n/a", INDEX('Secondary Auction Data'!C:C, MATCH(Data!A303-IF(A303&lt;DATE(2003, 1,8), 4, 6), 'Secondary Auction Data'!A:A, 0))), "n/a")</f>
        <v>-91</v>
      </c>
      <c r="D303" s="18">
        <f>IFERROR(IF(ISBLANK(INDEX('Secondary Auction Data'!B:B, MATCH(Data!A303-IF(A303&lt;DATE(2003, 1,8), 4, 6), 'Secondary Auction Data'!A:A, 0))), "n/a", INDEX('Secondary Auction Data'!B:B, MATCH(Data!A303-IF(A303&lt;DATE(2003, 1,8), 4, 6), 'Secondary Auction Data'!A:A, 0))), "n/a")</f>
        <v>-159.5</v>
      </c>
      <c r="E303" s="2">
        <v>408</v>
      </c>
      <c r="F303" s="17">
        <v>111</v>
      </c>
      <c r="G303" s="17">
        <v>63</v>
      </c>
      <c r="I303" s="9">
        <v>39554</v>
      </c>
      <c r="J303" s="26">
        <f t="shared" si="39"/>
        <v>272.41610738255036</v>
      </c>
      <c r="K303" s="10">
        <f t="shared" si="40"/>
        <v>156.67267518878026</v>
      </c>
      <c r="L303" s="10">
        <f t="shared" si="41"/>
        <v>150.83666745415221</v>
      </c>
      <c r="M303" s="26">
        <f t="shared" si="38"/>
        <v>226.66666666666666</v>
      </c>
      <c r="N303" s="26">
        <f t="shared" si="42"/>
        <v>496.42218246869413</v>
      </c>
      <c r="O303" s="26">
        <f t="shared" si="43"/>
        <v>446.80851063829789</v>
      </c>
      <c r="Q303" s="4">
        <v>1.49</v>
      </c>
      <c r="R303" s="4">
        <v>1815.8525733157076</v>
      </c>
      <c r="S303" s="4">
        <v>2338.2847000963566</v>
      </c>
      <c r="T303" s="4">
        <v>180</v>
      </c>
      <c r="U303" s="4">
        <v>22.36</v>
      </c>
      <c r="V303" s="4">
        <v>14.1</v>
      </c>
      <c r="W303" s="4"/>
      <c r="X303" s="6">
        <v>39554</v>
      </c>
      <c r="Y303" s="52">
        <v>2935.9448040980269</v>
      </c>
      <c r="Z303" s="52">
        <v>3686.4907172156618</v>
      </c>
    </row>
    <row r="304" spans="1:26" x14ac:dyDescent="0.25">
      <c r="A304" s="6">
        <v>39561</v>
      </c>
      <c r="B304" s="17">
        <v>4.1399999999999997</v>
      </c>
      <c r="C304" s="18">
        <f>IFERROR(IF(ISBLANK(INDEX('Secondary Auction Data'!C:C, MATCH(Data!A304-IF(A304&lt;DATE(2003, 1,8), 4, 6), 'Secondary Auction Data'!A:A, 0))), "n/a", INDEX('Secondary Auction Data'!C:C, MATCH(Data!A304-IF(A304&lt;DATE(2003, 1,8), 4, 6), 'Secondary Auction Data'!A:A, 0))), "n/a")</f>
        <v>-103.5</v>
      </c>
      <c r="D304" s="18">
        <f>IFERROR(IF(ISBLANK(INDEX('Secondary Auction Data'!B:B, MATCH(Data!A304-IF(A304&lt;DATE(2003, 1,8), 4, 6), 'Secondary Auction Data'!A:A, 0))), "n/a", INDEX('Secondary Auction Data'!B:B, MATCH(Data!A304-IF(A304&lt;DATE(2003, 1,8), 4, 6), 'Secondary Auction Data'!A:A, 0))), "n/a")</f>
        <v>-125</v>
      </c>
      <c r="E304" s="2">
        <v>421</v>
      </c>
      <c r="F304" s="17">
        <v>114</v>
      </c>
      <c r="G304" s="17">
        <v>65</v>
      </c>
      <c r="I304" s="9">
        <v>39561</v>
      </c>
      <c r="J304" s="26">
        <f t="shared" si="39"/>
        <v>277.8523489932885</v>
      </c>
      <c r="K304" s="10">
        <f t="shared" si="40"/>
        <v>155.98429331330814</v>
      </c>
      <c r="L304" s="10">
        <f t="shared" si="41"/>
        <v>152.31210797679594</v>
      </c>
      <c r="M304" s="26">
        <f t="shared" si="38"/>
        <v>233.88888888888886</v>
      </c>
      <c r="N304" s="26">
        <f t="shared" si="42"/>
        <v>509.83899821109128</v>
      </c>
      <c r="O304" s="26">
        <f t="shared" si="43"/>
        <v>460.99290780141848</v>
      </c>
      <c r="Q304" s="4">
        <v>1.49</v>
      </c>
      <c r="R304" s="4">
        <v>1815.8525733157076</v>
      </c>
      <c r="S304" s="4">
        <v>2338.2847000963566</v>
      </c>
      <c r="T304" s="4">
        <v>180</v>
      </c>
      <c r="U304" s="4">
        <v>22.36</v>
      </c>
      <c r="V304" s="4">
        <v>14.1</v>
      </c>
      <c r="W304" s="4"/>
      <c r="X304" s="6">
        <v>39561</v>
      </c>
      <c r="Y304" s="52">
        <v>2935.9448040980269</v>
      </c>
      <c r="Z304" s="52">
        <v>3686.4907172156618</v>
      </c>
    </row>
    <row r="305" spans="1:26" x14ac:dyDescent="0.25">
      <c r="A305" s="6">
        <v>39568</v>
      </c>
      <c r="B305" s="17">
        <v>4.1769999999999996</v>
      </c>
      <c r="C305" s="18">
        <f>IFERROR(IF(ISBLANK(INDEX('Secondary Auction Data'!C:C, MATCH(Data!A305-IF(A305&lt;DATE(2003, 1,8), 4, 6), 'Secondary Auction Data'!A:A, 0))), "n/a", INDEX('Secondary Auction Data'!C:C, MATCH(Data!A305-IF(A305&lt;DATE(2003, 1,8), 4, 6), 'Secondary Auction Data'!A:A, 0))), "n/a")</f>
        <v>-120</v>
      </c>
      <c r="D305" s="18">
        <f>IFERROR(IF(ISBLANK(INDEX('Secondary Auction Data'!B:B, MATCH(Data!A305-IF(A305&lt;DATE(2003, 1,8), 4, 6), 'Secondary Auction Data'!A:A, 0))), "n/a", INDEX('Secondary Auction Data'!B:B, MATCH(Data!A305-IF(A305&lt;DATE(2003, 1,8), 4, 6), 'Secondary Auction Data'!A:A, 0))), "n/a")</f>
        <v>-134.5</v>
      </c>
      <c r="E305" s="2">
        <v>388</v>
      </c>
      <c r="F305" s="17">
        <v>119</v>
      </c>
      <c r="G305" s="17">
        <v>69</v>
      </c>
      <c r="I305" s="9">
        <v>39568</v>
      </c>
      <c r="J305" s="26">
        <f t="shared" si="39"/>
        <v>280.3355704697986</v>
      </c>
      <c r="K305" s="10">
        <f t="shared" si="40"/>
        <v>155.07562923768489</v>
      </c>
      <c r="L305" s="10">
        <f t="shared" si="41"/>
        <v>151.90582725316941</v>
      </c>
      <c r="M305" s="26">
        <f t="shared" si="38"/>
        <v>215.55555555555554</v>
      </c>
      <c r="N305" s="26">
        <f t="shared" si="42"/>
        <v>532.20035778175315</v>
      </c>
      <c r="O305" s="26">
        <f t="shared" si="43"/>
        <v>489.36170212765956</v>
      </c>
      <c r="Q305" s="4">
        <v>1.49</v>
      </c>
      <c r="R305" s="4">
        <v>1815.8525733157076</v>
      </c>
      <c r="S305" s="4">
        <v>2338.2847000963566</v>
      </c>
      <c r="T305" s="4">
        <v>180</v>
      </c>
      <c r="U305" s="4">
        <v>22.36</v>
      </c>
      <c r="V305" s="4">
        <v>14.1</v>
      </c>
      <c r="W305" s="4"/>
      <c r="X305" s="6">
        <v>39568</v>
      </c>
      <c r="Y305" s="52">
        <v>2935.9448040980269</v>
      </c>
      <c r="Z305" s="52">
        <v>3686.4907172156618</v>
      </c>
    </row>
    <row r="306" spans="1:26" x14ac:dyDescent="0.25">
      <c r="A306" s="6">
        <v>39575</v>
      </c>
      <c r="B306" s="17">
        <v>4.149</v>
      </c>
      <c r="C306" s="18">
        <f>IFERROR(IF(ISBLANK(INDEX('Secondary Auction Data'!C:C, MATCH(Data!A306-IF(A306&lt;DATE(2003, 1,8), 4, 6), 'Secondary Auction Data'!A:A, 0))), "n/a", INDEX('Secondary Auction Data'!C:C, MATCH(Data!A306-IF(A306&lt;DATE(2003, 1,8), 4, 6), 'Secondary Auction Data'!A:A, 0))), "n/a")</f>
        <v>-130</v>
      </c>
      <c r="D306" s="18">
        <f>IFERROR(IF(ISBLANK(INDEX('Secondary Auction Data'!B:B, MATCH(Data!A306-IF(A306&lt;DATE(2003, 1,8), 4, 6), 'Secondary Auction Data'!A:A, 0))), "n/a", INDEX('Secondary Auction Data'!B:B, MATCH(Data!A306-IF(A306&lt;DATE(2003, 1,8), 4, 6), 'Secondary Auction Data'!A:A, 0))), "n/a")</f>
        <v>-306.5</v>
      </c>
      <c r="E306" s="2">
        <v>383</v>
      </c>
      <c r="F306" s="17">
        <v>123</v>
      </c>
      <c r="G306" s="17">
        <v>68</v>
      </c>
      <c r="I306" s="9">
        <v>39575</v>
      </c>
      <c r="J306" s="26">
        <f t="shared" si="39"/>
        <v>278.45637583892619</v>
      </c>
      <c r="K306" s="10">
        <f t="shared" si="40"/>
        <v>160.01562488796085</v>
      </c>
      <c r="L306" s="10">
        <f t="shared" si="41"/>
        <v>146.71023815235381</v>
      </c>
      <c r="M306" s="26">
        <f t="shared" si="38"/>
        <v>212.77777777777777</v>
      </c>
      <c r="N306" s="26">
        <f t="shared" si="42"/>
        <v>550.08944543828261</v>
      </c>
      <c r="O306" s="26">
        <f t="shared" si="43"/>
        <v>482.26950354609926</v>
      </c>
      <c r="Q306" s="4">
        <v>1.49</v>
      </c>
      <c r="R306" s="4">
        <v>1815.8525733157076</v>
      </c>
      <c r="S306" s="4">
        <v>2338.2847000963566</v>
      </c>
      <c r="T306" s="4">
        <v>180</v>
      </c>
      <c r="U306" s="4">
        <v>22.36</v>
      </c>
      <c r="V306" s="4">
        <v>14.1</v>
      </c>
      <c r="W306" s="4"/>
      <c r="X306" s="6">
        <v>39575</v>
      </c>
      <c r="Y306" s="52">
        <v>3035.647842235247</v>
      </c>
      <c r="Z306" s="52">
        <v>3737.0030521914173</v>
      </c>
    </row>
    <row r="307" spans="1:26" x14ac:dyDescent="0.25">
      <c r="A307" s="6">
        <v>39582</v>
      </c>
      <c r="B307" s="17">
        <v>4.3310000000000004</v>
      </c>
      <c r="C307" s="18">
        <f>IFERROR(IF(ISBLANK(INDEX('Secondary Auction Data'!C:C, MATCH(Data!A307-IF(A307&lt;DATE(2003, 1,8), 4, 6), 'Secondary Auction Data'!A:A, 0))), "n/a", INDEX('Secondary Auction Data'!C:C, MATCH(Data!A307-IF(A307&lt;DATE(2003, 1,8), 4, 6), 'Secondary Auction Data'!A:A, 0))), "n/a")</f>
        <v>-50</v>
      </c>
      <c r="D307" s="18">
        <f>IFERROR(IF(ISBLANK(INDEX('Secondary Auction Data'!B:B, MATCH(Data!A307-IF(A307&lt;DATE(2003, 1,8), 4, 6), 'Secondary Auction Data'!A:A, 0))), "n/a", INDEX('Secondary Auction Data'!B:B, MATCH(Data!A307-IF(A307&lt;DATE(2003, 1,8), 4, 6), 'Secondary Auction Data'!A:A, 0))), "n/a")</f>
        <v>-394</v>
      </c>
      <c r="E307" s="2">
        <v>377</v>
      </c>
      <c r="F307" s="17">
        <v>126.5</v>
      </c>
      <c r="G307" s="17">
        <v>70</v>
      </c>
      <c r="I307" s="9">
        <v>39582</v>
      </c>
      <c r="J307" s="26">
        <f t="shared" si="39"/>
        <v>290.67114093959736</v>
      </c>
      <c r="K307" s="10">
        <f t="shared" si="40"/>
        <v>164.42126889098262</v>
      </c>
      <c r="L307" s="10">
        <f t="shared" si="41"/>
        <v>142.96817885579364</v>
      </c>
      <c r="M307" s="26">
        <f t="shared" si="38"/>
        <v>209.44444444444446</v>
      </c>
      <c r="N307" s="26">
        <f t="shared" si="42"/>
        <v>565.74239713774602</v>
      </c>
      <c r="O307" s="26">
        <f t="shared" si="43"/>
        <v>496.45390070921991</v>
      </c>
      <c r="Q307" s="4">
        <v>1.49</v>
      </c>
      <c r="R307" s="4">
        <v>1815.8525733157076</v>
      </c>
      <c r="S307" s="4">
        <v>2338.2847000963566</v>
      </c>
      <c r="T307" s="4">
        <v>180</v>
      </c>
      <c r="U307" s="4">
        <v>22.36</v>
      </c>
      <c r="V307" s="4">
        <v>14.1</v>
      </c>
      <c r="W307" s="4"/>
      <c r="X307" s="6">
        <v>39582</v>
      </c>
      <c r="Y307" s="52">
        <v>3035.647842235247</v>
      </c>
      <c r="Z307" s="52">
        <v>3737.0030521914173</v>
      </c>
    </row>
    <row r="308" spans="1:26" x14ac:dyDescent="0.25">
      <c r="A308" s="6">
        <v>39589</v>
      </c>
      <c r="B308" s="17">
        <v>4.97</v>
      </c>
      <c r="C308" s="18">
        <f>IFERROR(IF(ISBLANK(INDEX('Secondary Auction Data'!C:C, MATCH(Data!A308-IF(A308&lt;DATE(2003, 1,8), 4, 6), 'Secondary Auction Data'!A:A, 0))), "n/a", INDEX('Secondary Auction Data'!C:C, MATCH(Data!A308-IF(A308&lt;DATE(2003, 1,8), 4, 6), 'Secondary Auction Data'!A:A, 0))), "n/a")</f>
        <v>36.5</v>
      </c>
      <c r="D308" s="18">
        <f>IFERROR(IF(ISBLANK(INDEX('Secondary Auction Data'!B:B, MATCH(Data!A308-IF(A308&lt;DATE(2003, 1,8), 4, 6), 'Secondary Auction Data'!A:A, 0))), "n/a", INDEX('Secondary Auction Data'!B:B, MATCH(Data!A308-IF(A308&lt;DATE(2003, 1,8), 4, 6), 'Secondary Auction Data'!A:A, 0))), "n/a")</f>
        <v>-306.5</v>
      </c>
      <c r="E308" s="2">
        <v>381</v>
      </c>
      <c r="F308" s="17">
        <v>141</v>
      </c>
      <c r="G308" s="17">
        <v>72</v>
      </c>
      <c r="I308" s="9">
        <v>39589</v>
      </c>
      <c r="J308" s="26">
        <f t="shared" si="39"/>
        <v>333.55704697986573</v>
      </c>
      <c r="K308" s="10">
        <f t="shared" si="40"/>
        <v>169.18487146924991</v>
      </c>
      <c r="L308" s="10">
        <f t="shared" si="41"/>
        <v>146.71023815235381</v>
      </c>
      <c r="M308" s="26">
        <f t="shared" si="38"/>
        <v>211.66666666666666</v>
      </c>
      <c r="N308" s="26">
        <f t="shared" si="42"/>
        <v>630.5903398926655</v>
      </c>
      <c r="O308" s="26">
        <f t="shared" si="43"/>
        <v>510.63829787234044</v>
      </c>
      <c r="Q308" s="4">
        <v>1.49</v>
      </c>
      <c r="R308" s="4">
        <v>1815.8525733157076</v>
      </c>
      <c r="S308" s="4">
        <v>2338.2847000963566</v>
      </c>
      <c r="T308" s="4">
        <v>180</v>
      </c>
      <c r="U308" s="4">
        <v>22.36</v>
      </c>
      <c r="V308" s="4">
        <v>14.1</v>
      </c>
      <c r="W308" s="4"/>
      <c r="X308" s="6">
        <v>39589</v>
      </c>
      <c r="Y308" s="52">
        <v>3035.647842235247</v>
      </c>
      <c r="Z308" s="52">
        <v>3737.0030521914173</v>
      </c>
    </row>
    <row r="309" spans="1:26" x14ac:dyDescent="0.25">
      <c r="A309" s="6">
        <v>39596</v>
      </c>
      <c r="B309" s="17">
        <v>4.72</v>
      </c>
      <c r="C309" s="18">
        <f>IFERROR(IF(ISBLANK(INDEX('Secondary Auction Data'!C:C, MATCH(Data!A309-IF(A309&lt;DATE(2003, 1,8), 4, 6), 'Secondary Auction Data'!A:A, 0))), "n/a", INDEX('Secondary Auction Data'!C:C, MATCH(Data!A309-IF(A309&lt;DATE(2003, 1,8), 4, 6), 'Secondary Auction Data'!A:A, 0))), "n/a")</f>
        <v>86</v>
      </c>
      <c r="D309" s="18">
        <f>IFERROR(IF(ISBLANK(INDEX('Secondary Auction Data'!B:B, MATCH(Data!A309-IF(A309&lt;DATE(2003, 1,8), 4, 6), 'Secondary Auction Data'!A:A, 0))), "n/a", INDEX('Secondary Auction Data'!B:B, MATCH(Data!A309-IF(A309&lt;DATE(2003, 1,8), 4, 6), 'Secondary Auction Data'!A:A, 0))), "n/a")</f>
        <v>-312.5</v>
      </c>
      <c r="E309" s="2">
        <v>405</v>
      </c>
      <c r="F309" s="17">
        <v>140</v>
      </c>
      <c r="G309" s="17">
        <v>73</v>
      </c>
      <c r="I309" s="9">
        <v>39596</v>
      </c>
      <c r="J309" s="26">
        <f t="shared" si="39"/>
        <v>316.77852348993287</v>
      </c>
      <c r="K309" s="10">
        <f t="shared" si="40"/>
        <v>171.91086369611966</v>
      </c>
      <c r="L309" s="10">
        <f t="shared" si="41"/>
        <v>146.45363980058968</v>
      </c>
      <c r="M309" s="26">
        <f t="shared" si="38"/>
        <v>225</v>
      </c>
      <c r="N309" s="26">
        <f t="shared" si="42"/>
        <v>626.11806797853319</v>
      </c>
      <c r="O309" s="26">
        <f t="shared" si="43"/>
        <v>517.73049645390074</v>
      </c>
      <c r="Q309" s="4">
        <v>1.49</v>
      </c>
      <c r="R309" s="4">
        <v>1815.8525733157076</v>
      </c>
      <c r="S309" s="4">
        <v>2338.2847000963566</v>
      </c>
      <c r="T309" s="4">
        <v>180</v>
      </c>
      <c r="U309" s="4">
        <v>22.36</v>
      </c>
      <c r="V309" s="4">
        <v>14.1</v>
      </c>
      <c r="W309" s="4"/>
      <c r="X309" s="6">
        <v>39596</v>
      </c>
      <c r="Y309" s="52">
        <v>3035.647842235247</v>
      </c>
      <c r="Z309" s="52">
        <v>3737.0030521914173</v>
      </c>
    </row>
    <row r="310" spans="1:26" x14ac:dyDescent="0.25">
      <c r="A310" s="6">
        <v>39603</v>
      </c>
      <c r="B310" s="17">
        <v>4.7069999999999999</v>
      </c>
      <c r="C310" s="18">
        <f>IFERROR(IF(ISBLANK(INDEX('Secondary Auction Data'!C:C, MATCH(Data!A310-IF(A310&lt;DATE(2003, 1,8), 4, 6), 'Secondary Auction Data'!A:A, 0))), "n/a", INDEX('Secondary Auction Data'!C:C, MATCH(Data!A310-IF(A310&lt;DATE(2003, 1,8), 4, 6), 'Secondary Auction Data'!A:A, 0))), "n/a")</f>
        <v>79.5</v>
      </c>
      <c r="D310" s="18">
        <f>IFERROR(IF(ISBLANK(INDEX('Secondary Auction Data'!B:B, MATCH(Data!A310-IF(A310&lt;DATE(2003, 1,8), 4, 6), 'Secondary Auction Data'!A:A, 0))), "n/a", INDEX('Secondary Auction Data'!B:B, MATCH(Data!A310-IF(A310&lt;DATE(2003, 1,8), 4, 6), 'Secondary Auction Data'!A:A, 0))), "n/a")</f>
        <v>-312.5</v>
      </c>
      <c r="E310" s="2">
        <v>431</v>
      </c>
      <c r="F310" s="17">
        <v>135</v>
      </c>
      <c r="G310" s="17">
        <v>78</v>
      </c>
      <c r="I310" s="9">
        <v>39603</v>
      </c>
      <c r="J310" s="26">
        <f t="shared" si="39"/>
        <v>315.90604026845637</v>
      </c>
      <c r="K310" s="10">
        <f t="shared" si="40"/>
        <v>182.37418560997665</v>
      </c>
      <c r="L310" s="10">
        <f t="shared" si="41"/>
        <v>154.1477115932839</v>
      </c>
      <c r="M310" s="26">
        <f t="shared" si="38"/>
        <v>239.44444444444443</v>
      </c>
      <c r="N310" s="26">
        <f t="shared" si="42"/>
        <v>603.7567084078712</v>
      </c>
      <c r="O310" s="26">
        <f t="shared" si="43"/>
        <v>553.19148936170222</v>
      </c>
      <c r="Q310" s="4">
        <v>1.49</v>
      </c>
      <c r="R310" s="4">
        <v>1815.8525733157076</v>
      </c>
      <c r="S310" s="4">
        <v>2338.2847000963566</v>
      </c>
      <c r="T310" s="4">
        <v>180</v>
      </c>
      <c r="U310" s="4">
        <v>22.36</v>
      </c>
      <c r="V310" s="4">
        <v>14.1</v>
      </c>
      <c r="W310" s="4"/>
      <c r="X310" s="6">
        <v>39603</v>
      </c>
      <c r="Y310" s="52">
        <v>3232.1463424623257</v>
      </c>
      <c r="Z310" s="52">
        <v>3916.9123557344151</v>
      </c>
    </row>
    <row r="311" spans="1:26" x14ac:dyDescent="0.25">
      <c r="A311" s="6">
        <v>39610</v>
      </c>
      <c r="B311" s="17">
        <v>4.6920000000000002</v>
      </c>
      <c r="C311" s="18">
        <f>IFERROR(IF(ISBLANK(INDEX('Secondary Auction Data'!C:C, MATCH(Data!A311-IF(A311&lt;DATE(2003, 1,8), 4, 6), 'Secondary Auction Data'!A:A, 0))), "n/a", INDEX('Secondary Auction Data'!C:C, MATCH(Data!A311-IF(A311&lt;DATE(2003, 1,8), 4, 6), 'Secondary Auction Data'!A:A, 0))), "n/a")</f>
        <v>83.5</v>
      </c>
      <c r="D311" s="18">
        <f>IFERROR(IF(ISBLANK(INDEX('Secondary Auction Data'!B:B, MATCH(Data!A311-IF(A311&lt;DATE(2003, 1,8), 4, 6), 'Secondary Auction Data'!A:A, 0))), "n/a", INDEX('Secondary Auction Data'!B:B, MATCH(Data!A311-IF(A311&lt;DATE(2003, 1,8), 4, 6), 'Secondary Auction Data'!A:A, 0))), "n/a")</f>
        <v>-313</v>
      </c>
      <c r="E311" s="2">
        <v>527</v>
      </c>
      <c r="F311" s="17">
        <v>135</v>
      </c>
      <c r="G311" s="17">
        <v>80</v>
      </c>
      <c r="I311" s="9">
        <v>39610</v>
      </c>
      <c r="J311" s="26">
        <f t="shared" si="39"/>
        <v>314.8993288590604</v>
      </c>
      <c r="K311" s="10">
        <f t="shared" si="40"/>
        <v>182.59446781012772</v>
      </c>
      <c r="L311" s="10">
        <f t="shared" si="41"/>
        <v>154.12632839730355</v>
      </c>
      <c r="M311" s="26">
        <f t="shared" si="38"/>
        <v>292.77777777777783</v>
      </c>
      <c r="N311" s="26">
        <f t="shared" si="42"/>
        <v>603.7567084078712</v>
      </c>
      <c r="O311" s="26">
        <f t="shared" si="43"/>
        <v>567.3758865248227</v>
      </c>
      <c r="Q311" s="4">
        <v>1.49</v>
      </c>
      <c r="R311" s="4">
        <v>1815.8525733157076</v>
      </c>
      <c r="S311" s="4">
        <v>2338.2847000963566</v>
      </c>
      <c r="T311" s="4">
        <v>180</v>
      </c>
      <c r="U311" s="4">
        <v>22.36</v>
      </c>
      <c r="V311" s="4">
        <v>14.1</v>
      </c>
      <c r="W311" s="4"/>
      <c r="X311" s="6">
        <v>39610</v>
      </c>
      <c r="Y311" s="52">
        <v>3232.1463424623257</v>
      </c>
      <c r="Z311" s="52">
        <v>3916.9123557344151</v>
      </c>
    </row>
    <row r="312" spans="1:26" x14ac:dyDescent="0.25">
      <c r="A312" s="6">
        <v>39617</v>
      </c>
      <c r="B312" s="17">
        <v>4.6920000000000002</v>
      </c>
      <c r="C312" s="18">
        <f>IFERROR(IF(ISBLANK(INDEX('Secondary Auction Data'!C:C, MATCH(Data!A312-IF(A312&lt;DATE(2003, 1,8), 4, 6), 'Secondary Auction Data'!A:A, 0))), "n/a", INDEX('Secondary Auction Data'!C:C, MATCH(Data!A312-IF(A312&lt;DATE(2003, 1,8), 4, 6), 'Secondary Auction Data'!A:A, 0))), "n/a")</f>
        <v>72</v>
      </c>
      <c r="D312" s="18">
        <f>IFERROR(IF(ISBLANK(INDEX('Secondary Auction Data'!B:B, MATCH(Data!A312-IF(A312&lt;DATE(2003, 1,8), 4, 6), 'Secondary Auction Data'!A:A, 0))), "n/a", INDEX('Secondary Auction Data'!B:B, MATCH(Data!A312-IF(A312&lt;DATE(2003, 1,8), 4, 6), 'Secondary Auction Data'!A:A, 0))), "n/a")</f>
        <v>-225.5</v>
      </c>
      <c r="E312" s="2">
        <v>644</v>
      </c>
      <c r="F312" s="17">
        <v>121</v>
      </c>
      <c r="G312" s="17">
        <v>78</v>
      </c>
      <c r="I312" s="9">
        <v>39617</v>
      </c>
      <c r="J312" s="26">
        <f t="shared" si="39"/>
        <v>314.8993288590604</v>
      </c>
      <c r="K312" s="10">
        <f t="shared" si="40"/>
        <v>181.96115648469336</v>
      </c>
      <c r="L312" s="10">
        <f t="shared" si="41"/>
        <v>157.86838769386372</v>
      </c>
      <c r="M312" s="26">
        <f t="shared" si="38"/>
        <v>357.77777777777777</v>
      </c>
      <c r="N312" s="26">
        <f t="shared" si="42"/>
        <v>541.14490161001788</v>
      </c>
      <c r="O312" s="26">
        <f t="shared" si="43"/>
        <v>553.19148936170222</v>
      </c>
      <c r="Q312" s="4">
        <v>1.49</v>
      </c>
      <c r="R312" s="4">
        <v>1815.8525733157076</v>
      </c>
      <c r="S312" s="4">
        <v>2338.2847000963566</v>
      </c>
      <c r="T312" s="4">
        <v>180</v>
      </c>
      <c r="U312" s="4">
        <v>22.36</v>
      </c>
      <c r="V312" s="4">
        <v>14.1</v>
      </c>
      <c r="W312" s="4"/>
      <c r="X312" s="6">
        <v>39617</v>
      </c>
      <c r="Y312" s="52">
        <v>3232.1463424623257</v>
      </c>
      <c r="Z312" s="52">
        <v>3916.9123557344151</v>
      </c>
    </row>
    <row r="313" spans="1:26" x14ac:dyDescent="0.25">
      <c r="A313" s="6">
        <v>39624</v>
      </c>
      <c r="B313" s="17">
        <v>4.6479999999999997</v>
      </c>
      <c r="C313" s="18">
        <f>IFERROR(IF(ISBLANK(INDEX('Secondary Auction Data'!C:C, MATCH(Data!A313-IF(A313&lt;DATE(2003, 1,8), 4, 6), 'Secondary Auction Data'!A:A, 0))), "n/a", INDEX('Secondary Auction Data'!C:C, MATCH(Data!A313-IF(A313&lt;DATE(2003, 1,8), 4, 6), 'Secondary Auction Data'!A:A, 0))), "n/a")</f>
        <v>86</v>
      </c>
      <c r="D313" s="18">
        <f>IFERROR(IF(ISBLANK(INDEX('Secondary Auction Data'!B:B, MATCH(Data!A313-IF(A313&lt;DATE(2003, 1,8), 4, 6), 'Secondary Auction Data'!A:A, 0))), "n/a", INDEX('Secondary Auction Data'!B:B, MATCH(Data!A313-IF(A313&lt;DATE(2003, 1,8), 4, 6), 'Secondary Auction Data'!A:A, 0))), "n/a")</f>
        <v>-162.5</v>
      </c>
      <c r="E313" s="2">
        <v>558</v>
      </c>
      <c r="F313" s="17">
        <v>122</v>
      </c>
      <c r="G313" s="17">
        <v>81</v>
      </c>
      <c r="I313" s="9">
        <v>39624</v>
      </c>
      <c r="J313" s="26">
        <f t="shared" si="39"/>
        <v>311.94630872483219</v>
      </c>
      <c r="K313" s="10">
        <f t="shared" si="40"/>
        <v>182.73214418522215</v>
      </c>
      <c r="L313" s="10">
        <f t="shared" si="41"/>
        <v>160.56267038738704</v>
      </c>
      <c r="M313" s="26">
        <f t="shared" si="38"/>
        <v>310</v>
      </c>
      <c r="N313" s="26">
        <f t="shared" si="42"/>
        <v>545.6171735241503</v>
      </c>
      <c r="O313" s="26">
        <f t="shared" si="43"/>
        <v>574.46808510638311</v>
      </c>
      <c r="Q313" s="4">
        <v>1.49</v>
      </c>
      <c r="R313" s="4">
        <v>1815.8525733157076</v>
      </c>
      <c r="S313" s="4">
        <v>2338.2847000963566</v>
      </c>
      <c r="T313" s="4">
        <v>180</v>
      </c>
      <c r="U313" s="4">
        <v>22.36</v>
      </c>
      <c r="V313" s="4">
        <v>14.1</v>
      </c>
      <c r="W313" s="4"/>
      <c r="X313" s="6">
        <v>39624</v>
      </c>
      <c r="Y313" s="52">
        <v>3232.1463424623257</v>
      </c>
      <c r="Z313" s="52">
        <v>3916.9123557344151</v>
      </c>
    </row>
    <row r="314" spans="1:26" x14ac:dyDescent="0.25">
      <c r="A314" s="6">
        <v>39631</v>
      </c>
      <c r="B314" s="17">
        <v>4.6449999999999996</v>
      </c>
      <c r="C314" s="18">
        <f>IFERROR(IF(ISBLANK(INDEX('Secondary Auction Data'!C:C, MATCH(Data!A314-IF(A314&lt;DATE(2003, 1,8), 4, 6), 'Secondary Auction Data'!A:A, 0))), "n/a", INDEX('Secondary Auction Data'!C:C, MATCH(Data!A314-IF(A314&lt;DATE(2003, 1,8), 4, 6), 'Secondary Auction Data'!A:A, 0))), "n/a")</f>
        <v>97</v>
      </c>
      <c r="D314" s="18">
        <f>IFERROR(IF(ISBLANK(INDEX('Secondary Auction Data'!B:B, MATCH(Data!A314-IF(A314&lt;DATE(2003, 1,8), 4, 6), 'Secondary Auction Data'!A:A, 0))), "n/a", INDEX('Secondary Auction Data'!B:B, MATCH(Data!A314-IF(A314&lt;DATE(2003, 1,8), 4, 6), 'Secondary Auction Data'!A:A, 0))), "n/a")</f>
        <v>-63</v>
      </c>
      <c r="E314" s="2">
        <v>604</v>
      </c>
      <c r="F314" s="17">
        <v>131</v>
      </c>
      <c r="G314" s="17">
        <v>82</v>
      </c>
      <c r="I314" s="9">
        <v>39631</v>
      </c>
      <c r="J314" s="26">
        <f t="shared" si="39"/>
        <v>311.744966442953</v>
      </c>
      <c r="K314" s="10">
        <f t="shared" si="40"/>
        <v>189.51170664411211</v>
      </c>
      <c r="L314" s="10">
        <f t="shared" si="41"/>
        <v>164.73407919329358</v>
      </c>
      <c r="M314" s="26">
        <f t="shared" si="38"/>
        <v>335.55555555555554</v>
      </c>
      <c r="N314" s="26">
        <f t="shared" si="42"/>
        <v>585.86762075134175</v>
      </c>
      <c r="O314" s="26">
        <f t="shared" si="43"/>
        <v>581.5602836879433</v>
      </c>
      <c r="Q314" s="4">
        <v>1.49</v>
      </c>
      <c r="R314" s="4">
        <v>1815.8525733157076</v>
      </c>
      <c r="S314" s="4">
        <v>2338.2847000963566</v>
      </c>
      <c r="T314" s="4">
        <v>180</v>
      </c>
      <c r="U314" s="4">
        <v>22.36</v>
      </c>
      <c r="V314" s="4">
        <v>14.1</v>
      </c>
      <c r="W314" s="4"/>
      <c r="X314" s="6">
        <v>39631</v>
      </c>
      <c r="Y314" s="52">
        <v>3344.2532018316247</v>
      </c>
      <c r="Z314" s="52">
        <v>3914.9517696213993</v>
      </c>
    </row>
    <row r="315" spans="1:26" x14ac:dyDescent="0.25">
      <c r="A315" s="6">
        <v>39638</v>
      </c>
      <c r="B315" s="17">
        <v>4.7270000000000003</v>
      </c>
      <c r="C315" s="18">
        <f>IFERROR(IF(ISBLANK(INDEX('Secondary Auction Data'!C:C, MATCH(Data!A315-IF(A315&lt;DATE(2003, 1,8), 4, 6), 'Secondary Auction Data'!A:A, 0))), "n/a", INDEX('Secondary Auction Data'!C:C, MATCH(Data!A315-IF(A315&lt;DATE(2003, 1,8), 4, 6), 'Secondary Auction Data'!A:A, 0))), "n/a")</f>
        <v>78</v>
      </c>
      <c r="D315" s="18">
        <f>IFERROR(IF(ISBLANK(INDEX('Secondary Auction Data'!B:B, MATCH(Data!A315-IF(A315&lt;DATE(2003, 1,8), 4, 6), 'Secondary Auction Data'!A:A, 0))), "n/a", INDEX('Secondary Auction Data'!B:B, MATCH(Data!A315-IF(A315&lt;DATE(2003, 1,8), 4, 6), 'Secondary Auction Data'!A:A, 0))), "n/a")</f>
        <v>-94.5</v>
      </c>
      <c r="E315" s="2">
        <v>548</v>
      </c>
      <c r="F315" s="17">
        <v>126</v>
      </c>
      <c r="G315" s="17">
        <v>76</v>
      </c>
      <c r="I315" s="9">
        <v>39638</v>
      </c>
      <c r="J315" s="26">
        <f t="shared" si="39"/>
        <v>317.24832214765104</v>
      </c>
      <c r="K315" s="10">
        <f t="shared" si="40"/>
        <v>188.46536619339446</v>
      </c>
      <c r="L315" s="10">
        <f t="shared" si="41"/>
        <v>163.38693784653191</v>
      </c>
      <c r="M315" s="26">
        <f t="shared" si="38"/>
        <v>304.44444444444446</v>
      </c>
      <c r="N315" s="26">
        <f t="shared" si="42"/>
        <v>563.50626118067976</v>
      </c>
      <c r="O315" s="26">
        <f t="shared" si="43"/>
        <v>539.00709219858152</v>
      </c>
      <c r="Q315" s="4">
        <v>1.49</v>
      </c>
      <c r="R315" s="4">
        <v>1815.8525733157076</v>
      </c>
      <c r="S315" s="4">
        <v>2338.2847000963566</v>
      </c>
      <c r="T315" s="4">
        <v>180</v>
      </c>
      <c r="U315" s="4">
        <v>22.36</v>
      </c>
      <c r="V315" s="4">
        <v>14.1</v>
      </c>
      <c r="W315" s="4"/>
      <c r="X315" s="6">
        <v>39638</v>
      </c>
      <c r="Y315" s="52">
        <v>3344.2532018316247</v>
      </c>
      <c r="Z315" s="52">
        <v>3914.9517696213993</v>
      </c>
    </row>
    <row r="316" spans="1:26" x14ac:dyDescent="0.25">
      <c r="A316" s="6">
        <v>39645</v>
      </c>
      <c r="B316" s="17">
        <v>4.7640000000000002</v>
      </c>
      <c r="C316" s="18">
        <f>IFERROR(IF(ISBLANK(INDEX('Secondary Auction Data'!C:C, MATCH(Data!A316-IF(A316&lt;DATE(2003, 1,8), 4, 6), 'Secondary Auction Data'!A:A, 0))), "n/a", INDEX('Secondary Auction Data'!C:C, MATCH(Data!A316-IF(A316&lt;DATE(2003, 1,8), 4, 6), 'Secondary Auction Data'!A:A, 0))), "n/a")</f>
        <v>-63</v>
      </c>
      <c r="D316" s="18">
        <f>IFERROR(IF(ISBLANK(INDEX('Secondary Auction Data'!B:B, MATCH(Data!A316-IF(A316&lt;DATE(2003, 1,8), 4, 6), 'Secondary Auction Data'!A:A, 0))), "n/a", INDEX('Secondary Auction Data'!B:B, MATCH(Data!A316-IF(A316&lt;DATE(2003, 1,8), 4, 6), 'Secondary Auction Data'!A:A, 0))), "n/a")</f>
        <v>106.5</v>
      </c>
      <c r="E316" s="2">
        <v>466</v>
      </c>
      <c r="F316" s="17">
        <v>132</v>
      </c>
      <c r="G316" s="17">
        <v>76</v>
      </c>
      <c r="I316" s="9">
        <v>39645</v>
      </c>
      <c r="J316" s="26">
        <f t="shared" si="39"/>
        <v>319.73154362416108</v>
      </c>
      <c r="K316" s="10">
        <f t="shared" si="40"/>
        <v>180.70041863806858</v>
      </c>
      <c r="L316" s="10">
        <f t="shared" si="41"/>
        <v>171.98298263063015</v>
      </c>
      <c r="M316" s="26">
        <f t="shared" si="38"/>
        <v>258.88888888888886</v>
      </c>
      <c r="N316" s="26">
        <f t="shared" si="42"/>
        <v>590.33989266547405</v>
      </c>
      <c r="O316" s="26">
        <f t="shared" si="43"/>
        <v>539.00709219858152</v>
      </c>
      <c r="Q316" s="4">
        <v>1.49</v>
      </c>
      <c r="R316" s="4">
        <v>1815.8525733157076</v>
      </c>
      <c r="S316" s="4">
        <v>2338.2847000963566</v>
      </c>
      <c r="T316" s="4">
        <v>180</v>
      </c>
      <c r="U316" s="4">
        <v>22.36</v>
      </c>
      <c r="V316" s="4">
        <v>14.1</v>
      </c>
      <c r="W316" s="4"/>
      <c r="X316" s="6">
        <v>39645</v>
      </c>
      <c r="Y316" s="52">
        <v>3344.2532018316247</v>
      </c>
      <c r="Z316" s="52">
        <v>3914.9517696213993</v>
      </c>
    </row>
    <row r="317" spans="1:26" x14ac:dyDescent="0.25">
      <c r="A317" s="6">
        <v>39652</v>
      </c>
      <c r="B317" s="17">
        <v>4.718</v>
      </c>
      <c r="C317" s="18">
        <f>IFERROR(IF(ISBLANK(INDEX('Secondary Auction Data'!C:C, MATCH(Data!A317-IF(A317&lt;DATE(2003, 1,8), 4, 6), 'Secondary Auction Data'!A:A, 0))), "n/a", INDEX('Secondary Auction Data'!C:C, MATCH(Data!A317-IF(A317&lt;DATE(2003, 1,8), 4, 6), 'Secondary Auction Data'!A:A, 0))), "n/a")</f>
        <v>50</v>
      </c>
      <c r="D317" s="18">
        <f>IFERROR(IF(ISBLANK(INDEX('Secondary Auction Data'!B:B, MATCH(Data!A317-IF(A317&lt;DATE(2003, 1,8), 4, 6), 'Secondary Auction Data'!A:A, 0))), "n/a", INDEX('Secondary Auction Data'!B:B, MATCH(Data!A317-IF(A317&lt;DATE(2003, 1,8), 4, 6), 'Secondary Auction Data'!A:A, 0))), "n/a")</f>
        <v>-46</v>
      </c>
      <c r="E317" s="2">
        <v>453</v>
      </c>
      <c r="F317" s="17">
        <v>129</v>
      </c>
      <c r="G317" s="17">
        <v>72</v>
      </c>
      <c r="I317" s="9">
        <v>39652</v>
      </c>
      <c r="J317" s="26">
        <f t="shared" si="39"/>
        <v>316.6442953020134</v>
      </c>
      <c r="K317" s="10">
        <f t="shared" si="40"/>
        <v>186.92339079233682</v>
      </c>
      <c r="L317" s="10">
        <f t="shared" si="41"/>
        <v>165.46110785662526</v>
      </c>
      <c r="M317" s="26">
        <f t="shared" si="38"/>
        <v>251.66666666666666</v>
      </c>
      <c r="N317" s="26">
        <f t="shared" si="42"/>
        <v>576.92307692307691</v>
      </c>
      <c r="O317" s="26">
        <f t="shared" si="43"/>
        <v>510.63829787234044</v>
      </c>
      <c r="Q317" s="4">
        <v>1.49</v>
      </c>
      <c r="R317" s="4">
        <v>1815.8525733157076</v>
      </c>
      <c r="S317" s="4">
        <v>2338.2847000963566</v>
      </c>
      <c r="T317" s="4">
        <v>180</v>
      </c>
      <c r="U317" s="4">
        <v>22.36</v>
      </c>
      <c r="V317" s="4">
        <v>14.1</v>
      </c>
      <c r="W317" s="4"/>
      <c r="X317" s="6">
        <v>39652</v>
      </c>
      <c r="Y317" s="52">
        <v>3344.2532018316247</v>
      </c>
      <c r="Z317" s="52">
        <v>3914.9517696213993</v>
      </c>
    </row>
    <row r="318" spans="1:26" x14ac:dyDescent="0.25">
      <c r="A318" s="6">
        <v>39659</v>
      </c>
      <c r="B318" s="17">
        <v>4.6029999999999998</v>
      </c>
      <c r="C318" s="18">
        <f>IFERROR(IF(ISBLANK(INDEX('Secondary Auction Data'!C:C, MATCH(Data!A318-IF(A318&lt;DATE(2003, 1,8), 4, 6), 'Secondary Auction Data'!A:A, 0))), "n/a", INDEX('Secondary Auction Data'!C:C, MATCH(Data!A318-IF(A318&lt;DATE(2003, 1,8), 4, 6), 'Secondary Auction Data'!A:A, 0))), "n/a")</f>
        <v>77</v>
      </c>
      <c r="D318" s="18">
        <f>IFERROR(IF(ISBLANK(INDEX('Secondary Auction Data'!B:B, MATCH(Data!A318-IF(A318&lt;DATE(2003, 1,8), 4, 6), 'Secondary Auction Data'!A:A, 0))), "n/a", INDEX('Secondary Auction Data'!B:B, MATCH(Data!A318-IF(A318&lt;DATE(2003, 1,8), 4, 6), 'Secondary Auction Data'!A:A, 0))), "n/a")</f>
        <v>12.5</v>
      </c>
      <c r="E318" s="2">
        <v>492</v>
      </c>
      <c r="F318" s="17">
        <v>123</v>
      </c>
      <c r="G318" s="17">
        <v>66</v>
      </c>
      <c r="I318" s="9">
        <v>39659</v>
      </c>
      <c r="J318" s="26">
        <f t="shared" si="39"/>
        <v>308.92617449664431</v>
      </c>
      <c r="K318" s="10">
        <f t="shared" si="40"/>
        <v>188.41029564335668</v>
      </c>
      <c r="L318" s="10">
        <f t="shared" si="41"/>
        <v>167.9629417863255</v>
      </c>
      <c r="M318" s="26">
        <f t="shared" si="38"/>
        <v>273.33333333333331</v>
      </c>
      <c r="N318" s="26">
        <f t="shared" si="42"/>
        <v>550.08944543828261</v>
      </c>
      <c r="O318" s="26">
        <f t="shared" si="43"/>
        <v>468.08510638297872</v>
      </c>
      <c r="Q318" s="4">
        <v>1.49</v>
      </c>
      <c r="R318" s="4">
        <v>1815.8525733157076</v>
      </c>
      <c r="S318" s="4">
        <v>2338.2847000963566</v>
      </c>
      <c r="T318" s="4">
        <v>180</v>
      </c>
      <c r="U318" s="4">
        <v>22.36</v>
      </c>
      <c r="V318" s="4">
        <v>14.1</v>
      </c>
      <c r="W318" s="4"/>
      <c r="X318" s="6">
        <v>39659</v>
      </c>
      <c r="Y318" s="52">
        <v>3344.2532018316247</v>
      </c>
      <c r="Z318" s="52">
        <v>3914.9517696213993</v>
      </c>
    </row>
    <row r="319" spans="1:26" x14ac:dyDescent="0.25">
      <c r="A319" s="6">
        <v>39666</v>
      </c>
      <c r="B319" s="17">
        <v>4.5019999999999998</v>
      </c>
      <c r="C319" s="18">
        <f>IFERROR(IF(ISBLANK(INDEX('Secondary Auction Data'!C:C, MATCH(Data!A319-IF(A319&lt;DATE(2003, 1,8), 4, 6), 'Secondary Auction Data'!A:A, 0))), "n/a", INDEX('Secondary Auction Data'!C:C, MATCH(Data!A319-IF(A319&lt;DATE(2003, 1,8), 4, 6), 'Secondary Auction Data'!A:A, 0))), "n/a")</f>
        <v>104</v>
      </c>
      <c r="D319" s="18">
        <f>IFERROR(IF(ISBLANK(INDEX('Secondary Auction Data'!B:B, MATCH(Data!A319-IF(A319&lt;DATE(2003, 1,8), 4, 6), 'Secondary Auction Data'!A:A, 0))), "n/a", INDEX('Secondary Auction Data'!B:B, MATCH(Data!A319-IF(A319&lt;DATE(2003, 1,8), 4, 6), 'Secondary Auction Data'!A:A, 0))), "n/a")</f>
        <v>-87.5</v>
      </c>
      <c r="E319" s="2">
        <v>485</v>
      </c>
      <c r="F319" s="17">
        <v>119</v>
      </c>
      <c r="G319" s="17">
        <v>65</v>
      </c>
      <c r="I319" s="9">
        <v>39666</v>
      </c>
      <c r="J319" s="26">
        <f t="shared" si="39"/>
        <v>302.14765100671138</v>
      </c>
      <c r="K319" s="10">
        <f t="shared" si="40"/>
        <v>196.19787893412831</v>
      </c>
      <c r="L319" s="10">
        <f t="shared" si="41"/>
        <v>165.99125370445452</v>
      </c>
      <c r="M319" s="26">
        <f t="shared" si="38"/>
        <v>269.44444444444446</v>
      </c>
      <c r="N319" s="26">
        <f t="shared" si="42"/>
        <v>532.20035778175315</v>
      </c>
      <c r="O319" s="26">
        <f t="shared" si="43"/>
        <v>460.99290780141848</v>
      </c>
      <c r="Q319" s="4">
        <v>1.49</v>
      </c>
      <c r="R319" s="4">
        <v>1815.8525733157076</v>
      </c>
      <c r="S319" s="4">
        <v>2338.2847000963566</v>
      </c>
      <c r="T319" s="4">
        <v>180</v>
      </c>
      <c r="U319" s="4">
        <v>22.36</v>
      </c>
      <c r="V319" s="4">
        <v>14.1</v>
      </c>
      <c r="W319" s="4"/>
      <c r="X319" s="6">
        <v>39666</v>
      </c>
      <c r="Y319" s="52">
        <v>3458.6642334162057</v>
      </c>
      <c r="Z319" s="52">
        <v>3968.8480888693871</v>
      </c>
    </row>
    <row r="320" spans="1:26" x14ac:dyDescent="0.25">
      <c r="A320" s="6">
        <v>39673</v>
      </c>
      <c r="B320" s="17">
        <v>4.3529999999999998</v>
      </c>
      <c r="C320" s="18">
        <f>IFERROR(IF(ISBLANK(INDEX('Secondary Auction Data'!C:C, MATCH(Data!A320-IF(A320&lt;DATE(2003, 1,8), 4, 6), 'Secondary Auction Data'!A:A, 0))), "n/a", INDEX('Secondary Auction Data'!C:C, MATCH(Data!A320-IF(A320&lt;DATE(2003, 1,8), 4, 6), 'Secondary Auction Data'!A:A, 0))), "n/a")</f>
        <v>-58.5</v>
      </c>
      <c r="D320" s="18">
        <f>IFERROR(IF(ISBLANK(INDEX('Secondary Auction Data'!B:B, MATCH(Data!A320-IF(A320&lt;DATE(2003, 1,8), 4, 6), 'Secondary Auction Data'!A:A, 0))), "n/a", INDEX('Secondary Auction Data'!B:B, MATCH(Data!A320-IF(A320&lt;DATE(2003, 1,8), 4, 6), 'Secondary Auction Data'!A:A, 0))), "n/a")</f>
        <v>-231.5</v>
      </c>
      <c r="E320" s="2">
        <v>460</v>
      </c>
      <c r="F320" s="17">
        <v>112</v>
      </c>
      <c r="G320" s="17">
        <v>58</v>
      </c>
      <c r="I320" s="9">
        <v>39673</v>
      </c>
      <c r="J320" s="26">
        <f t="shared" si="39"/>
        <v>292.14765100671138</v>
      </c>
      <c r="K320" s="10">
        <f t="shared" si="40"/>
        <v>187.24891455299036</v>
      </c>
      <c r="L320" s="10">
        <f t="shared" si="41"/>
        <v>159.8328932621155</v>
      </c>
      <c r="M320" s="26">
        <f t="shared" si="38"/>
        <v>255.55555555555554</v>
      </c>
      <c r="N320" s="26">
        <f t="shared" si="42"/>
        <v>500.8944543828265</v>
      </c>
      <c r="O320" s="26">
        <f t="shared" si="43"/>
        <v>411.34751773049646</v>
      </c>
      <c r="Q320" s="4">
        <v>1.49</v>
      </c>
      <c r="R320" s="4">
        <v>1815.8525733157076</v>
      </c>
      <c r="S320" s="4">
        <v>2338.2847000963566</v>
      </c>
      <c r="T320" s="4">
        <v>180</v>
      </c>
      <c r="U320" s="4">
        <v>22.36</v>
      </c>
      <c r="V320" s="4">
        <v>14.1</v>
      </c>
      <c r="W320" s="4"/>
      <c r="X320" s="6">
        <v>39673</v>
      </c>
      <c r="Y320" s="52">
        <v>3458.6642334162057</v>
      </c>
      <c r="Z320" s="52">
        <v>3968.8480888693871</v>
      </c>
    </row>
    <row r="321" spans="1:26" x14ac:dyDescent="0.25">
      <c r="A321" s="6">
        <v>39680</v>
      </c>
      <c r="B321" s="17">
        <v>4.2069999999999999</v>
      </c>
      <c r="C321" s="18" t="str">
        <f>IFERROR(IF(ISBLANK(INDEX('Secondary Auction Data'!C:C, MATCH(Data!A321-IF(A321&lt;DATE(2003, 1,8), 4, 6), 'Secondary Auction Data'!A:A, 0))), "n/a", INDEX('Secondary Auction Data'!C:C, MATCH(Data!A321-IF(A321&lt;DATE(2003, 1,8), 4, 6), 'Secondary Auction Data'!A:A, 0))), "n/a")</f>
        <v>n/a</v>
      </c>
      <c r="D321" s="18">
        <f>IFERROR(IF(ISBLANK(INDEX('Secondary Auction Data'!B:B, MATCH(Data!A321-IF(A321&lt;DATE(2003, 1,8), 4, 6), 'Secondary Auction Data'!A:A, 0))), "n/a", INDEX('Secondary Auction Data'!B:B, MATCH(Data!A321-IF(A321&lt;DATE(2003, 1,8), 4, 6), 'Secondary Auction Data'!A:A, 0))), "n/a")</f>
        <v>-137.5</v>
      </c>
      <c r="E321" s="2">
        <v>515</v>
      </c>
      <c r="F321" s="17">
        <v>118</v>
      </c>
      <c r="G321" s="17">
        <v>62</v>
      </c>
      <c r="I321" s="9">
        <v>39680</v>
      </c>
      <c r="J321" s="26">
        <f t="shared" si="39"/>
        <v>282.34899328859058</v>
      </c>
      <c r="K321" s="10">
        <f t="shared" si="40"/>
        <v>190.47054173020001</v>
      </c>
      <c r="L321" s="10">
        <f t="shared" si="41"/>
        <v>163.85293410642015</v>
      </c>
      <c r="M321" s="26">
        <f t="shared" si="38"/>
        <v>286.11111111111114</v>
      </c>
      <c r="N321" s="26">
        <f t="shared" si="42"/>
        <v>527.72808586762073</v>
      </c>
      <c r="O321" s="26">
        <f t="shared" si="43"/>
        <v>439.71631205673754</v>
      </c>
      <c r="Q321" s="4">
        <v>1.49</v>
      </c>
      <c r="R321" s="4">
        <v>1815.8525733157076</v>
      </c>
      <c r="S321" s="4">
        <v>2338.2847000963566</v>
      </c>
      <c r="T321" s="4">
        <v>180</v>
      </c>
      <c r="U321" s="4">
        <v>22.36</v>
      </c>
      <c r="V321" s="4">
        <v>14.1</v>
      </c>
      <c r="W321" s="4"/>
      <c r="X321" s="6">
        <v>39680</v>
      </c>
      <c r="Y321" s="52">
        <v>3458.6642334162057</v>
      </c>
      <c r="Z321" s="52">
        <v>3968.8480888693871</v>
      </c>
    </row>
    <row r="322" spans="1:26" x14ac:dyDescent="0.25">
      <c r="A322" s="6">
        <v>39687</v>
      </c>
      <c r="B322" s="17">
        <v>4.1449999999999996</v>
      </c>
      <c r="C322" s="18">
        <f>IFERROR(IF(ISBLANK(INDEX('Secondary Auction Data'!C:C, MATCH(Data!A322-IF(A322&lt;DATE(2003, 1,8), 4, 6), 'Secondary Auction Data'!A:A, 0))), "n/a", INDEX('Secondary Auction Data'!C:C, MATCH(Data!A322-IF(A322&lt;DATE(2003, 1,8), 4, 6), 'Secondary Auction Data'!A:A, 0))), "n/a")</f>
        <v>-0.5</v>
      </c>
      <c r="D322" s="18">
        <f>IFERROR(IF(ISBLANK(INDEX('Secondary Auction Data'!B:B, MATCH(Data!A322-IF(A322&lt;DATE(2003, 1,8), 4, 6), 'Secondary Auction Data'!A:A, 0))), "n/a", INDEX('Secondary Auction Data'!B:B, MATCH(Data!A322-IF(A322&lt;DATE(2003, 1,8), 4, 6), 'Secondary Auction Data'!A:A, 0))), "n/a")</f>
        <v>-42</v>
      </c>
      <c r="E322" s="2">
        <v>566</v>
      </c>
      <c r="F322" s="17">
        <v>116</v>
      </c>
      <c r="G322" s="17">
        <v>60</v>
      </c>
      <c r="I322" s="9">
        <v>39687</v>
      </c>
      <c r="J322" s="26">
        <f t="shared" si="39"/>
        <v>278.18791946308721</v>
      </c>
      <c r="K322" s="10">
        <f t="shared" si="40"/>
        <v>190.44300645518112</v>
      </c>
      <c r="L322" s="10">
        <f t="shared" si="41"/>
        <v>167.93712453866584</v>
      </c>
      <c r="M322" s="26">
        <f t="shared" si="38"/>
        <v>314.44444444444446</v>
      </c>
      <c r="N322" s="26">
        <f t="shared" si="42"/>
        <v>518.78354203935601</v>
      </c>
      <c r="O322" s="26">
        <f t="shared" si="43"/>
        <v>425.531914893617</v>
      </c>
      <c r="Q322" s="4">
        <v>1.49</v>
      </c>
      <c r="R322" s="4">
        <v>1815.8525733157076</v>
      </c>
      <c r="S322" s="4">
        <v>2338.2847000963566</v>
      </c>
      <c r="T322" s="4">
        <v>180</v>
      </c>
      <c r="U322" s="4">
        <v>22.36</v>
      </c>
      <c r="V322" s="4">
        <v>14.1</v>
      </c>
      <c r="W322" s="4"/>
      <c r="X322" s="6">
        <v>39687</v>
      </c>
      <c r="Y322" s="52">
        <v>3458.6642334162057</v>
      </c>
      <c r="Z322" s="52">
        <v>3968.8480888693871</v>
      </c>
    </row>
    <row r="323" spans="1:26" x14ac:dyDescent="0.25">
      <c r="A323" s="6">
        <v>39694</v>
      </c>
      <c r="B323" s="17">
        <v>4.1210000000000004</v>
      </c>
      <c r="C323" s="18">
        <f>IFERROR(IF(ISBLANK(INDEX('Secondary Auction Data'!C:C, MATCH(Data!A323-IF(A323&lt;DATE(2003, 1,8), 4, 6), 'Secondary Auction Data'!A:A, 0))), "n/a", INDEX('Secondary Auction Data'!C:C, MATCH(Data!A323-IF(A323&lt;DATE(2003, 1,8), 4, 6), 'Secondary Auction Data'!A:A, 0))), "n/a")</f>
        <v>46</v>
      </c>
      <c r="D323" s="18">
        <f>IFERROR(IF(ISBLANK(INDEX('Secondary Auction Data'!B:B, MATCH(Data!A323-IF(A323&lt;DATE(2003, 1,8), 4, 6), 'Secondary Auction Data'!A:A, 0))), "n/a", INDEX('Secondary Auction Data'!B:B, MATCH(Data!A323-IF(A323&lt;DATE(2003, 1,8), 4, 6), 'Secondary Auction Data'!A:A, 0))), "n/a")</f>
        <v>-160.5</v>
      </c>
      <c r="E323" s="2">
        <v>595</v>
      </c>
      <c r="F323" s="17">
        <v>114</v>
      </c>
      <c r="G323" s="17">
        <v>55</v>
      </c>
      <c r="H323" s="50"/>
      <c r="I323" s="9">
        <v>39694</v>
      </c>
      <c r="J323" s="26">
        <f t="shared" si="39"/>
        <v>276.57718120805373</v>
      </c>
      <c r="K323" s="10">
        <f t="shared" si="40"/>
        <v>195.39360791141621</v>
      </c>
      <c r="L323" s="10">
        <f t="shared" si="41"/>
        <v>164.95309771250862</v>
      </c>
      <c r="M323" s="26">
        <f t="shared" ref="M323:M386" si="44">(1+(E323-T323)/T323)*100</f>
        <v>330.55555555555554</v>
      </c>
      <c r="N323" s="26">
        <f t="shared" si="42"/>
        <v>509.83899821109128</v>
      </c>
      <c r="O323" s="26">
        <f t="shared" si="43"/>
        <v>390.07092198581563</v>
      </c>
      <c r="Q323" s="4">
        <v>1.49</v>
      </c>
      <c r="R323" s="4">
        <v>1815.8525733157076</v>
      </c>
      <c r="S323" s="4">
        <v>2338.2847000963566</v>
      </c>
      <c r="T323" s="4">
        <v>180</v>
      </c>
      <c r="U323" s="4">
        <v>22.36</v>
      </c>
      <c r="V323" s="4">
        <v>14.1</v>
      </c>
      <c r="W323" s="4"/>
      <c r="X323" s="6">
        <v>39694</v>
      </c>
      <c r="Y323" s="52">
        <v>3502.0598573538555</v>
      </c>
      <c r="Z323" s="52">
        <v>4017.5730461465819</v>
      </c>
    </row>
    <row r="324" spans="1:26" x14ac:dyDescent="0.25">
      <c r="A324" s="6">
        <v>39701</v>
      </c>
      <c r="B324" s="17">
        <v>4.0590000000000002</v>
      </c>
      <c r="C324" s="18">
        <f>IFERROR(IF(ISBLANK(INDEX('Secondary Auction Data'!C:C, MATCH(Data!A324-IF(A324&lt;DATE(2003, 1,8), 4, 6), 'Secondary Auction Data'!A:A, 0))), "n/a", INDEX('Secondary Auction Data'!C:C, MATCH(Data!A324-IF(A324&lt;DATE(2003, 1,8), 4, 6), 'Secondary Auction Data'!A:A, 0))), "n/a")</f>
        <v>48</v>
      </c>
      <c r="D324" s="18">
        <f>IFERROR(IF(ISBLANK(INDEX('Secondary Auction Data'!B:B, MATCH(Data!A324-IF(A324&lt;DATE(2003, 1,8), 4, 6), 'Secondary Auction Data'!A:A, 0))), "n/a", INDEX('Secondary Auction Data'!B:B, MATCH(Data!A324-IF(A324&lt;DATE(2003, 1,8), 4, 6), 'Secondary Auction Data'!A:A, 0))), "n/a")</f>
        <v>-185.5</v>
      </c>
      <c r="E324" s="2">
        <v>609</v>
      </c>
      <c r="F324" s="17">
        <v>105</v>
      </c>
      <c r="G324" s="17">
        <v>53</v>
      </c>
      <c r="H324" s="50"/>
      <c r="I324" s="9">
        <v>39701</v>
      </c>
      <c r="J324" s="26">
        <f t="shared" si="39"/>
        <v>272.41610738255036</v>
      </c>
      <c r="K324" s="10">
        <f t="shared" si="40"/>
        <v>195.50374901149178</v>
      </c>
      <c r="L324" s="10">
        <f t="shared" si="41"/>
        <v>163.88393791349139</v>
      </c>
      <c r="M324" s="26">
        <f t="shared" si="44"/>
        <v>338.33333333333331</v>
      </c>
      <c r="N324" s="26">
        <f t="shared" si="42"/>
        <v>469.58855098389984</v>
      </c>
      <c r="O324" s="26">
        <f t="shared" si="43"/>
        <v>375.88652482269504</v>
      </c>
      <c r="Q324" s="4">
        <v>1.49</v>
      </c>
      <c r="R324" s="4">
        <v>1815.8525733157076</v>
      </c>
      <c r="S324" s="4">
        <v>2338.2847000963566</v>
      </c>
      <c r="T324" s="4">
        <v>180</v>
      </c>
      <c r="U324" s="4">
        <v>22.36</v>
      </c>
      <c r="V324" s="4">
        <v>14.1</v>
      </c>
      <c r="W324" s="4"/>
      <c r="X324" s="6">
        <v>39701</v>
      </c>
      <c r="Y324" s="52">
        <v>3502.0598573538555</v>
      </c>
      <c r="Z324" s="52">
        <v>4017.5730461465819</v>
      </c>
    </row>
    <row r="325" spans="1:26" x14ac:dyDescent="0.25">
      <c r="A325" s="6">
        <v>39708</v>
      </c>
      <c r="B325" s="17">
        <v>4.0229999999999997</v>
      </c>
      <c r="C325" s="18">
        <f>IFERROR(IF(ISBLANK(INDEX('Secondary Auction Data'!C:C, MATCH(Data!A325-IF(A325&lt;DATE(2003, 1,8), 4, 6), 'Secondary Auction Data'!A:A, 0))), "n/a", INDEX('Secondary Auction Data'!C:C, MATCH(Data!A325-IF(A325&lt;DATE(2003, 1,8), 4, 6), 'Secondary Auction Data'!A:A, 0))), "n/a")</f>
        <v>113</v>
      </c>
      <c r="D325" s="18">
        <f>IFERROR(IF(ISBLANK(INDEX('Secondary Auction Data'!B:B, MATCH(Data!A325-IF(A325&lt;DATE(2003, 1,8), 4, 6), 'Secondary Auction Data'!A:A, 0))), "n/a", INDEX('Secondary Auction Data'!B:B, MATCH(Data!A325-IF(A325&lt;DATE(2003, 1,8), 4, 6), 'Secondary Auction Data'!A:A, 0))), "n/a")</f>
        <v>-294</v>
      </c>
      <c r="E325" s="2">
        <v>612</v>
      </c>
      <c r="F325" s="17">
        <v>91</v>
      </c>
      <c r="G325" s="17">
        <v>50</v>
      </c>
      <c r="H325" s="50"/>
      <c r="I325" s="9">
        <v>39708</v>
      </c>
      <c r="J325" s="1">
        <f t="shared" si="39"/>
        <v>270</v>
      </c>
      <c r="K325" s="10">
        <f t="shared" si="40"/>
        <v>199.08333476394694</v>
      </c>
      <c r="L325" s="10">
        <f t="shared" si="41"/>
        <v>159.24378438575678</v>
      </c>
      <c r="M325" s="26">
        <f t="shared" si="44"/>
        <v>340</v>
      </c>
      <c r="N325" s="26">
        <f t="shared" si="42"/>
        <v>406.97674418604652</v>
      </c>
      <c r="O325" s="26">
        <f t="shared" si="43"/>
        <v>354.60992907801415</v>
      </c>
      <c r="Q325" s="4">
        <v>1.49</v>
      </c>
      <c r="R325" s="4">
        <v>1815.8525733157076</v>
      </c>
      <c r="S325" s="4">
        <v>2338.2847000963566</v>
      </c>
      <c r="T325" s="4">
        <v>180</v>
      </c>
      <c r="U325" s="4">
        <v>22.36</v>
      </c>
      <c r="V325" s="4">
        <v>14.1</v>
      </c>
      <c r="W325" s="4"/>
      <c r="X325" s="6">
        <v>39708</v>
      </c>
      <c r="Y325" s="52">
        <v>3502.0598573538555</v>
      </c>
      <c r="Z325" s="52">
        <v>4017.5730461465819</v>
      </c>
    </row>
    <row r="326" spans="1:26" x14ac:dyDescent="0.25">
      <c r="A326" s="6">
        <v>39715</v>
      </c>
      <c r="B326" s="17">
        <v>3.9580000000000002</v>
      </c>
      <c r="C326" s="18">
        <f>IFERROR(IF(ISBLANK(INDEX('Secondary Auction Data'!C:C, MATCH(Data!A326-IF(A326&lt;DATE(2003, 1,8), 4, 6), 'Secondary Auction Data'!A:A, 0))), "n/a", INDEX('Secondary Auction Data'!C:C, MATCH(Data!A326-IF(A326&lt;DATE(2003, 1,8), 4, 6), 'Secondary Auction Data'!A:A, 0))), "n/a")</f>
        <v>-44</v>
      </c>
      <c r="D326" s="18">
        <f>IFERROR(IF(ISBLANK(INDEX('Secondary Auction Data'!B:B, MATCH(Data!A326-IF(A326&lt;DATE(2003, 1,8), 4, 6), 'Secondary Auction Data'!A:A, 0))), "n/a", INDEX('Secondary Auction Data'!B:B, MATCH(Data!A326-IF(A326&lt;DATE(2003, 1,8), 4, 6), 'Secondary Auction Data'!A:A, 0))), "n/a")</f>
        <v>-112.5</v>
      </c>
      <c r="E326" s="2">
        <v>596</v>
      </c>
      <c r="F326" s="17">
        <v>91</v>
      </c>
      <c r="G326" s="17">
        <v>60</v>
      </c>
      <c r="H326" s="50"/>
      <c r="I326" s="9">
        <v>39715</v>
      </c>
      <c r="J326" s="26">
        <f t="shared" si="39"/>
        <v>265.63758389261744</v>
      </c>
      <c r="K326" s="10">
        <f t="shared" si="40"/>
        <v>190.43725840801673</v>
      </c>
      <c r="L326" s="10">
        <f t="shared" si="41"/>
        <v>167.00588452662163</v>
      </c>
      <c r="M326" s="26">
        <f t="shared" si="44"/>
        <v>331.11111111111109</v>
      </c>
      <c r="N326" s="26">
        <f t="shared" si="42"/>
        <v>406.97674418604652</v>
      </c>
      <c r="O326" s="26">
        <f t="shared" si="43"/>
        <v>425.531914893617</v>
      </c>
      <c r="Q326" s="4">
        <v>1.49</v>
      </c>
      <c r="R326" s="4">
        <v>1815.8525733157076</v>
      </c>
      <c r="S326" s="4">
        <v>2338.2847000963566</v>
      </c>
      <c r="T326" s="4">
        <v>180</v>
      </c>
      <c r="U326" s="4">
        <v>22.36</v>
      </c>
      <c r="V326" s="4">
        <v>14.1</v>
      </c>
      <c r="W326" s="4"/>
      <c r="X326" s="6">
        <v>39715</v>
      </c>
      <c r="Y326" s="52">
        <v>3502.0598573538555</v>
      </c>
      <c r="Z326" s="52">
        <v>4017.5730461465819</v>
      </c>
    </row>
    <row r="327" spans="1:26" x14ac:dyDescent="0.25">
      <c r="A327" s="6">
        <v>39722</v>
      </c>
      <c r="B327" s="17">
        <v>3.9590000000000001</v>
      </c>
      <c r="C327" s="18">
        <f>IFERROR(IF(ISBLANK(INDEX('Secondary Auction Data'!C:C, MATCH(Data!A327-IF(A327&lt;DATE(2003, 1,8), 4, 6), 'Secondary Auction Data'!A:A, 0))), "n/a", INDEX('Secondary Auction Data'!C:C, MATCH(Data!A327-IF(A327&lt;DATE(2003, 1,8), 4, 6), 'Secondary Auction Data'!A:A, 0))), "n/a")</f>
        <v>3.5</v>
      </c>
      <c r="D327" s="18">
        <f>IFERROR(IF(ISBLANK(INDEX('Secondary Auction Data'!B:B, MATCH(Data!A327-IF(A327&lt;DATE(2003, 1,8), 4, 6), 'Secondary Auction Data'!A:A, 0))), "n/a", INDEX('Secondary Auction Data'!B:B, MATCH(Data!A327-IF(A327&lt;DATE(2003, 1,8), 4, 6), 'Secondary Auction Data'!A:A, 0))), "n/a")</f>
        <v>-102</v>
      </c>
      <c r="E327" s="2">
        <v>625</v>
      </c>
      <c r="F327" s="17">
        <v>65</v>
      </c>
      <c r="G327" s="17">
        <v>43</v>
      </c>
      <c r="H327" s="50"/>
      <c r="I327" s="9">
        <v>39722</v>
      </c>
      <c r="J327" s="26">
        <f t="shared" si="39"/>
        <v>265.70469798657717</v>
      </c>
      <c r="K327" s="10">
        <f t="shared" si="40"/>
        <v>189.87078206047855</v>
      </c>
      <c r="L327" s="10">
        <f t="shared" si="41"/>
        <v>167.70223177499628</v>
      </c>
      <c r="M327" s="26">
        <f t="shared" si="44"/>
        <v>347.22222222222223</v>
      </c>
      <c r="N327" s="26">
        <f t="shared" si="42"/>
        <v>290.69767441860461</v>
      </c>
      <c r="O327" s="26">
        <f t="shared" si="43"/>
        <v>304.96453900709218</v>
      </c>
      <c r="Q327" s="4">
        <v>1.49</v>
      </c>
      <c r="R327" s="4">
        <v>1815.8525733157076</v>
      </c>
      <c r="S327" s="4">
        <v>2338.2847000963566</v>
      </c>
      <c r="T327" s="4">
        <v>180</v>
      </c>
      <c r="U327" s="4">
        <v>22.36</v>
      </c>
      <c r="V327" s="4">
        <v>14.1</v>
      </c>
      <c r="W327" s="4"/>
      <c r="X327" s="6">
        <v>39722</v>
      </c>
      <c r="Y327" s="52">
        <v>3444.2734820198589</v>
      </c>
      <c r="Z327" s="52">
        <v>4023.3556273148683</v>
      </c>
    </row>
    <row r="328" spans="1:26" x14ac:dyDescent="0.25">
      <c r="A328" s="6">
        <v>39729</v>
      </c>
      <c r="B328" s="17">
        <v>3.875</v>
      </c>
      <c r="C328" s="18">
        <f>IFERROR(IF(ISBLANK(INDEX('Secondary Auction Data'!C:C, MATCH(Data!A328-IF(A328&lt;DATE(2003, 1,8), 4, 6), 'Secondary Auction Data'!A:A, 0))), "n/a", INDEX('Secondary Auction Data'!C:C, MATCH(Data!A328-IF(A328&lt;DATE(2003, 1,8), 4, 6), 'Secondary Auction Data'!A:A, 0))), "n/a")</f>
        <v>6.5</v>
      </c>
      <c r="D328" s="18">
        <f>IFERROR(IF(ISBLANK(INDEX('Secondary Auction Data'!B:B, MATCH(Data!A328-IF(A328&lt;DATE(2003, 1,8), 4, 6), 'Secondary Auction Data'!A:A, 0))), "n/a", INDEX('Secondary Auction Data'!B:B, MATCH(Data!A328-IF(A328&lt;DATE(2003, 1,8), 4, 6), 'Secondary Auction Data'!A:A, 0))), "n/a")</f>
        <v>-21</v>
      </c>
      <c r="E328" s="2">
        <v>750</v>
      </c>
      <c r="F328" s="17">
        <v>56</v>
      </c>
      <c r="G328" s="17">
        <v>35</v>
      </c>
      <c r="H328" s="50"/>
      <c r="I328" s="9">
        <v>39729</v>
      </c>
      <c r="J328" s="26">
        <f t="shared" ref="J328:J391" si="45">(1+(B328-Q328)/Q328)*100</f>
        <v>260.06711409395973</v>
      </c>
      <c r="K328" s="10">
        <f t="shared" ref="K328:K391" si="46">(C328+Y328)/R328*100</f>
        <v>190.03599371059187</v>
      </c>
      <c r="L328" s="10">
        <f t="shared" ref="L328:L391" si="47">(D328+Z328)/S328*100</f>
        <v>171.16630952381198</v>
      </c>
      <c r="M328" s="26">
        <f t="shared" si="44"/>
        <v>416.66666666666663</v>
      </c>
      <c r="N328" s="26">
        <f t="shared" si="42"/>
        <v>250.44722719141325</v>
      </c>
      <c r="O328" s="26">
        <f t="shared" si="43"/>
        <v>248.22695035460995</v>
      </c>
      <c r="Q328" s="4">
        <v>1.49</v>
      </c>
      <c r="R328" s="4">
        <v>1815.8525733157076</v>
      </c>
      <c r="S328" s="4">
        <v>2338.2847000963566</v>
      </c>
      <c r="T328" s="4">
        <v>180</v>
      </c>
      <c r="U328" s="4">
        <v>22.36</v>
      </c>
      <c r="V328" s="4">
        <v>14.1</v>
      </c>
      <c r="W328" s="4"/>
      <c r="X328" s="6">
        <v>39729</v>
      </c>
      <c r="Y328" s="52">
        <v>3444.2734820198589</v>
      </c>
      <c r="Z328" s="52">
        <v>4023.3556273148683</v>
      </c>
    </row>
    <row r="329" spans="1:26" x14ac:dyDescent="0.25">
      <c r="A329" s="6">
        <v>39736</v>
      </c>
      <c r="B329" s="17">
        <v>3.6589999999999998</v>
      </c>
      <c r="C329" s="18">
        <f>IFERROR(IF(ISBLANK(INDEX('Secondary Auction Data'!C:C, MATCH(Data!A329-IF(A329&lt;DATE(2003, 1,8), 4, 6), 'Secondary Auction Data'!A:A, 0))), "n/a", INDEX('Secondary Auction Data'!C:C, MATCH(Data!A329-IF(A329&lt;DATE(2003, 1,8), 4, 6), 'Secondary Auction Data'!A:A, 0))), "n/a")</f>
        <v>-21.5</v>
      </c>
      <c r="D329" s="18">
        <f>IFERROR(IF(ISBLANK(INDEX('Secondary Auction Data'!B:B, MATCH(Data!A329-IF(A329&lt;DATE(2003, 1,8), 4, 6), 'Secondary Auction Data'!A:A, 0))), "n/a", INDEX('Secondary Auction Data'!B:B, MATCH(Data!A329-IF(A329&lt;DATE(2003, 1,8), 4, 6), 'Secondary Auction Data'!A:A, 0))), "n/a")</f>
        <v>-81.5</v>
      </c>
      <c r="E329" s="2">
        <v>660</v>
      </c>
      <c r="F329" s="17">
        <v>48</v>
      </c>
      <c r="G329" s="17">
        <v>30</v>
      </c>
      <c r="H329" s="50"/>
      <c r="I329" s="9">
        <v>39736</v>
      </c>
      <c r="J329" s="26">
        <f t="shared" si="45"/>
        <v>245.57046979865768</v>
      </c>
      <c r="K329" s="10">
        <f t="shared" si="46"/>
        <v>188.49401830953428</v>
      </c>
      <c r="L329" s="10">
        <f t="shared" si="47"/>
        <v>168.57894281019037</v>
      </c>
      <c r="M329" s="26">
        <f t="shared" si="44"/>
        <v>366.66666666666663</v>
      </c>
      <c r="N329" s="26">
        <f t="shared" si="42"/>
        <v>214.6690518783542</v>
      </c>
      <c r="O329" s="26">
        <f t="shared" si="43"/>
        <v>212.7659574468085</v>
      </c>
      <c r="Q329" s="4">
        <v>1.49</v>
      </c>
      <c r="R329" s="4">
        <v>1815.8525733157076</v>
      </c>
      <c r="S329" s="4">
        <v>2338.2847000963566</v>
      </c>
      <c r="T329" s="4">
        <v>180</v>
      </c>
      <c r="U329" s="4">
        <v>22.36</v>
      </c>
      <c r="V329" s="4">
        <v>14.1</v>
      </c>
      <c r="W329" s="4"/>
      <c r="X329" s="6">
        <v>39736</v>
      </c>
      <c r="Y329" s="52">
        <v>3444.2734820198589</v>
      </c>
      <c r="Z329" s="52">
        <v>4023.3556273148683</v>
      </c>
    </row>
    <row r="330" spans="1:26" x14ac:dyDescent="0.25">
      <c r="A330" s="6">
        <v>39743</v>
      </c>
      <c r="B330" s="17">
        <v>3.4820000000000002</v>
      </c>
      <c r="C330" s="18">
        <f>IFERROR(IF(ISBLANK(INDEX('Secondary Auction Data'!C:C, MATCH(Data!A330-IF(A330&lt;DATE(2003, 1,8), 4, 6), 'Secondary Auction Data'!A:A, 0))), "n/a", INDEX('Secondary Auction Data'!C:C, MATCH(Data!A330-IF(A330&lt;DATE(2003, 1,8), 4, 6), 'Secondary Auction Data'!A:A, 0))), "n/a")</f>
        <v>-11</v>
      </c>
      <c r="D330" s="18">
        <f>IFERROR(IF(ISBLANK(INDEX('Secondary Auction Data'!B:B, MATCH(Data!A330-IF(A330&lt;DATE(2003, 1,8), 4, 6), 'Secondary Auction Data'!A:A, 0))), "n/a", INDEX('Secondary Auction Data'!B:B, MATCH(Data!A330-IF(A330&lt;DATE(2003, 1,8), 4, 6), 'Secondary Auction Data'!A:A, 0))), "n/a")</f>
        <v>-134.5</v>
      </c>
      <c r="E330" s="2">
        <v>571</v>
      </c>
      <c r="F330" s="17">
        <v>38</v>
      </c>
      <c r="G330" s="17">
        <v>19</v>
      </c>
      <c r="H330" s="50"/>
      <c r="I330" s="9">
        <v>39743</v>
      </c>
      <c r="J330" s="26">
        <f t="shared" si="45"/>
        <v>233.69127516778522</v>
      </c>
      <c r="K330" s="10">
        <f t="shared" si="46"/>
        <v>189.07225908493086</v>
      </c>
      <c r="L330" s="10">
        <f t="shared" si="47"/>
        <v>166.31232403627391</v>
      </c>
      <c r="M330" s="26">
        <f t="shared" si="44"/>
        <v>317.22222222222223</v>
      </c>
      <c r="N330" s="26">
        <f t="shared" si="42"/>
        <v>169.94633273703042</v>
      </c>
      <c r="O330" s="26">
        <f t="shared" si="43"/>
        <v>134.75177304964538</v>
      </c>
      <c r="Q330" s="4">
        <v>1.49</v>
      </c>
      <c r="R330" s="4">
        <v>1815.8525733157076</v>
      </c>
      <c r="S330" s="4">
        <v>2338.2847000963566</v>
      </c>
      <c r="T330" s="4">
        <v>180</v>
      </c>
      <c r="U330" s="4">
        <v>22.36</v>
      </c>
      <c r="V330" s="4">
        <v>14.1</v>
      </c>
      <c r="W330" s="4"/>
      <c r="X330" s="6">
        <v>39743</v>
      </c>
      <c r="Y330" s="52">
        <v>3444.2734820198589</v>
      </c>
      <c r="Z330" s="52">
        <v>4023.3556273148683</v>
      </c>
    </row>
    <row r="331" spans="1:26" x14ac:dyDescent="0.25">
      <c r="A331" s="6">
        <v>39750</v>
      </c>
      <c r="B331" s="17">
        <v>3.2879999999999998</v>
      </c>
      <c r="C331" s="18">
        <f>IFERROR(IF(ISBLANK(INDEX('Secondary Auction Data'!C:C, MATCH(Data!A331-IF(A331&lt;DATE(2003, 1,8), 4, 6), 'Secondary Auction Data'!A:A, 0))), "n/a", INDEX('Secondary Auction Data'!C:C, MATCH(Data!A331-IF(A331&lt;DATE(2003, 1,8), 4, 6), 'Secondary Auction Data'!A:A, 0))), "n/a")</f>
        <v>-47</v>
      </c>
      <c r="D331" s="18">
        <f>IFERROR(IF(ISBLANK(INDEX('Secondary Auction Data'!B:B, MATCH(Data!A331-IF(A331&lt;DATE(2003, 1,8), 4, 6), 'Secondary Auction Data'!A:A, 0))), "n/a", INDEX('Secondary Auction Data'!B:B, MATCH(Data!A331-IF(A331&lt;DATE(2003, 1,8), 4, 6), 'Secondary Auction Data'!A:A, 0))), "n/a")</f>
        <v>-146</v>
      </c>
      <c r="E331" s="2">
        <v>694</v>
      </c>
      <c r="F331" s="17">
        <v>31</v>
      </c>
      <c r="G331" s="17">
        <v>17</v>
      </c>
      <c r="H331" s="50"/>
      <c r="I331" s="9">
        <v>39750</v>
      </c>
      <c r="J331" s="26">
        <f t="shared" si="45"/>
        <v>220.67114093959731</v>
      </c>
      <c r="K331" s="10">
        <f t="shared" si="46"/>
        <v>187.08971928357107</v>
      </c>
      <c r="L331" s="10">
        <f t="shared" si="47"/>
        <v>165.820510528726</v>
      </c>
      <c r="M331" s="26">
        <f t="shared" si="44"/>
        <v>385.55555555555554</v>
      </c>
      <c r="N331" s="26">
        <f t="shared" si="42"/>
        <v>138.64042933810376</v>
      </c>
      <c r="O331" s="26">
        <f t="shared" si="43"/>
        <v>120.56737588652481</v>
      </c>
      <c r="Q331" s="4">
        <v>1.49</v>
      </c>
      <c r="R331" s="4">
        <v>1815.8525733157076</v>
      </c>
      <c r="S331" s="4">
        <v>2338.2847000963566</v>
      </c>
      <c r="T331" s="4">
        <v>180</v>
      </c>
      <c r="U331" s="4">
        <v>22.36</v>
      </c>
      <c r="V331" s="4">
        <v>14.1</v>
      </c>
      <c r="W331" s="4"/>
      <c r="X331" s="6">
        <v>39750</v>
      </c>
      <c r="Y331" s="52">
        <v>3444.2734820198589</v>
      </c>
      <c r="Z331" s="52">
        <v>4023.3556273148683</v>
      </c>
    </row>
    <row r="332" spans="1:26" x14ac:dyDescent="0.25">
      <c r="A332" s="6">
        <v>39757</v>
      </c>
      <c r="B332" s="17">
        <v>3.0880000000000001</v>
      </c>
      <c r="C332" s="18">
        <f>IFERROR(IF(ISBLANK(INDEX('Secondary Auction Data'!C:C, MATCH(Data!A332-IF(A332&lt;DATE(2003, 1,8), 4, 6), 'Secondary Auction Data'!A:A, 0))), "n/a", INDEX('Secondary Auction Data'!C:C, MATCH(Data!A332-IF(A332&lt;DATE(2003, 1,8), 4, 6), 'Secondary Auction Data'!A:A, 0))), "n/a")</f>
        <v>-66.5</v>
      </c>
      <c r="D332" s="18">
        <f>IFERROR(IF(ISBLANK(INDEX('Secondary Auction Data'!B:B, MATCH(Data!A332-IF(A332&lt;DATE(2003, 1,8), 4, 6), 'Secondary Auction Data'!A:A, 0))), "n/a", INDEX('Secondary Auction Data'!B:B, MATCH(Data!A332-IF(A332&lt;DATE(2003, 1,8), 4, 6), 'Secondary Auction Data'!A:A, 0))), "n/a")</f>
        <v>-102</v>
      </c>
      <c r="E332" s="2">
        <v>1050</v>
      </c>
      <c r="F332" s="17">
        <v>29</v>
      </c>
      <c r="G332" s="17">
        <v>17</v>
      </c>
      <c r="H332" s="50"/>
      <c r="I332" s="9">
        <v>39757</v>
      </c>
      <c r="J332" s="26">
        <f t="shared" si="45"/>
        <v>207.24832214765101</v>
      </c>
      <c r="K332" s="10">
        <f t="shared" si="46"/>
        <v>185.61837774687143</v>
      </c>
      <c r="L332" s="10">
        <f t="shared" si="47"/>
        <v>166.13256839027264</v>
      </c>
      <c r="M332" s="26">
        <f t="shared" si="44"/>
        <v>583.33333333333326</v>
      </c>
      <c r="N332" s="26">
        <f t="shared" si="42"/>
        <v>129.695885509839</v>
      </c>
      <c r="O332" s="26">
        <f t="shared" si="43"/>
        <v>120.56737588652481</v>
      </c>
      <c r="Q332" s="4">
        <v>1.49</v>
      </c>
      <c r="R332" s="4">
        <v>1815.8525733157076</v>
      </c>
      <c r="S332" s="4">
        <v>2338.2847000963566</v>
      </c>
      <c r="T332" s="4">
        <v>180</v>
      </c>
      <c r="U332" s="4">
        <v>22.36</v>
      </c>
      <c r="V332" s="4">
        <v>14.1</v>
      </c>
      <c r="W332" s="4"/>
      <c r="X332" s="6">
        <v>39757</v>
      </c>
      <c r="Y332" s="52">
        <v>3437.0560888634359</v>
      </c>
      <c r="Z332" s="52">
        <v>3986.6524285468608</v>
      </c>
    </row>
    <row r="333" spans="1:26" x14ac:dyDescent="0.25">
      <c r="A333" s="6">
        <v>39764</v>
      </c>
      <c r="B333" s="17">
        <v>2.944</v>
      </c>
      <c r="C333" s="18">
        <f>IFERROR(IF(ISBLANK(INDEX('Secondary Auction Data'!C:C, MATCH(Data!A333-IF(A333&lt;DATE(2003, 1,8), 4, 6), 'Secondary Auction Data'!A:A, 0))), "n/a", INDEX('Secondary Auction Data'!C:C, MATCH(Data!A333-IF(A333&lt;DATE(2003, 1,8), 4, 6), 'Secondary Auction Data'!A:A, 0))), "n/a")</f>
        <v>-63.5</v>
      </c>
      <c r="D333" s="18">
        <f>IFERROR(IF(ISBLANK(INDEX('Secondary Auction Data'!B:B, MATCH(Data!A333-IF(A333&lt;DATE(2003, 1,8), 4, 6), 'Secondary Auction Data'!A:A, 0))), "n/a", INDEX('Secondary Auction Data'!B:B, MATCH(Data!A333-IF(A333&lt;DATE(2003, 1,8), 4, 6), 'Secondary Auction Data'!A:A, 0))), "n/a")</f>
        <v>-206.5</v>
      </c>
      <c r="E333" s="2">
        <v>550</v>
      </c>
      <c r="F333" s="17">
        <v>29</v>
      </c>
      <c r="G333" s="17">
        <v>19</v>
      </c>
      <c r="H333" s="50"/>
      <c r="I333" s="9">
        <v>39764</v>
      </c>
      <c r="J333" s="26">
        <f t="shared" si="45"/>
        <v>197.58389261744966</v>
      </c>
      <c r="K333" s="10">
        <f t="shared" si="46"/>
        <v>185.78358939698475</v>
      </c>
      <c r="L333" s="10">
        <f t="shared" si="47"/>
        <v>161.66348043038076</v>
      </c>
      <c r="M333" s="26">
        <f t="shared" si="44"/>
        <v>305.55555555555554</v>
      </c>
      <c r="N333" s="26">
        <f t="shared" si="42"/>
        <v>129.695885509839</v>
      </c>
      <c r="O333" s="26">
        <f t="shared" si="43"/>
        <v>134.75177304964538</v>
      </c>
      <c r="Q333" s="4">
        <v>1.49</v>
      </c>
      <c r="R333" s="4">
        <v>1815.8525733157076</v>
      </c>
      <c r="S333" s="4">
        <v>2338.2847000963566</v>
      </c>
      <c r="T333" s="4">
        <v>180</v>
      </c>
      <c r="U333" s="4">
        <v>22.36</v>
      </c>
      <c r="V333" s="4">
        <v>14.1</v>
      </c>
      <c r="W333" s="4"/>
      <c r="X333" s="6">
        <v>39764</v>
      </c>
      <c r="Y333" s="52">
        <v>3437.0560888634359</v>
      </c>
      <c r="Z333" s="52">
        <v>3986.6524285468608</v>
      </c>
    </row>
    <row r="334" spans="1:26" x14ac:dyDescent="0.25">
      <c r="A334" s="6">
        <v>39771</v>
      </c>
      <c r="B334" s="17">
        <v>2.8090000000000002</v>
      </c>
      <c r="C334" s="18">
        <f>IFERROR(IF(ISBLANK(INDEX('Secondary Auction Data'!C:C, MATCH(Data!A334-IF(A334&lt;DATE(2003, 1,8), 4, 6), 'Secondary Auction Data'!A:A, 0))), "n/a", INDEX('Secondary Auction Data'!C:C, MATCH(Data!A334-IF(A334&lt;DATE(2003, 1,8), 4, 6), 'Secondary Auction Data'!A:A, 0))), "n/a")</f>
        <v>-175</v>
      </c>
      <c r="D334" s="18">
        <f>IFERROR(IF(ISBLANK(INDEX('Secondary Auction Data'!B:B, MATCH(Data!A334-IF(A334&lt;DATE(2003, 1,8), 4, 6), 'Secondary Auction Data'!A:A, 0))), "n/a", INDEX('Secondary Auction Data'!B:B, MATCH(Data!A334-IF(A334&lt;DATE(2003, 1,8), 4, 6), 'Secondary Auction Data'!A:A, 0))), "n/a")</f>
        <v>-456.5</v>
      </c>
      <c r="E334" s="2">
        <v>479</v>
      </c>
      <c r="F334" s="17">
        <v>29</v>
      </c>
      <c r="G334" s="17">
        <v>19</v>
      </c>
      <c r="H334" s="50"/>
      <c r="I334" s="9">
        <v>39771</v>
      </c>
      <c r="J334" s="26">
        <f t="shared" si="45"/>
        <v>188.52348993288589</v>
      </c>
      <c r="K334" s="10">
        <f t="shared" si="46"/>
        <v>179.64322306777316</v>
      </c>
      <c r="L334" s="10">
        <f t="shared" si="47"/>
        <v>150.97188244020882</v>
      </c>
      <c r="M334" s="26">
        <f t="shared" si="44"/>
        <v>266.11111111111114</v>
      </c>
      <c r="N334" s="26">
        <f t="shared" si="42"/>
        <v>129.695885509839</v>
      </c>
      <c r="O334" s="26">
        <f t="shared" si="43"/>
        <v>134.75177304964538</v>
      </c>
      <c r="Q334" s="4">
        <v>1.49</v>
      </c>
      <c r="R334" s="4">
        <v>1815.8525733157076</v>
      </c>
      <c r="S334" s="4">
        <v>2338.2847000963566</v>
      </c>
      <c r="T334" s="4">
        <v>180</v>
      </c>
      <c r="U334" s="4">
        <v>22.36</v>
      </c>
      <c r="V334" s="4">
        <v>14.1</v>
      </c>
      <c r="W334" s="4"/>
      <c r="X334" s="6">
        <v>39771</v>
      </c>
      <c r="Y334" s="52">
        <v>3437.0560888634359</v>
      </c>
      <c r="Z334" s="52">
        <v>3986.6524285468608</v>
      </c>
    </row>
    <row r="335" spans="1:26" x14ac:dyDescent="0.25">
      <c r="A335" s="6">
        <v>39778</v>
      </c>
      <c r="B335" s="17">
        <v>2.6640000000000001</v>
      </c>
      <c r="C335" s="18">
        <f>IFERROR(IF(ISBLANK(INDEX('Secondary Auction Data'!C:C, MATCH(Data!A335-IF(A335&lt;DATE(2003, 1,8), 4, 6), 'Secondary Auction Data'!A:A, 0))), "n/a", INDEX('Secondary Auction Data'!C:C, MATCH(Data!A335-IF(A335&lt;DATE(2003, 1,8), 4, 6), 'Secondary Auction Data'!A:A, 0))), "n/a")</f>
        <v>-94</v>
      </c>
      <c r="D335" s="18">
        <f>IFERROR(IF(ISBLANK(INDEX('Secondary Auction Data'!B:B, MATCH(Data!A335-IF(A335&lt;DATE(2003, 1,8), 4, 6), 'Secondary Auction Data'!A:A, 0))), "n/a", INDEX('Secondary Auction Data'!B:B, MATCH(Data!A335-IF(A335&lt;DATE(2003, 1,8), 4, 6), 'Secondary Auction Data'!A:A, 0))), "n/a")</f>
        <v>-325</v>
      </c>
      <c r="E335" s="2">
        <v>395</v>
      </c>
      <c r="F335" s="17">
        <v>27.5</v>
      </c>
      <c r="G335" s="17">
        <v>17</v>
      </c>
      <c r="H335" s="50"/>
      <c r="I335" s="9">
        <v>39778</v>
      </c>
      <c r="J335" s="26">
        <f t="shared" si="45"/>
        <v>178.79194630872485</v>
      </c>
      <c r="K335" s="10">
        <f t="shared" si="46"/>
        <v>184.10393762083274</v>
      </c>
      <c r="L335" s="10">
        <f t="shared" si="47"/>
        <v>156.59566298303926</v>
      </c>
      <c r="M335" s="26">
        <f t="shared" si="44"/>
        <v>219.44444444444446</v>
      </c>
      <c r="N335" s="26">
        <f t="shared" si="42"/>
        <v>122.98747763864044</v>
      </c>
      <c r="O335" s="26">
        <f t="shared" si="43"/>
        <v>120.56737588652481</v>
      </c>
      <c r="Q335" s="4">
        <v>1.49</v>
      </c>
      <c r="R335" s="4">
        <v>1815.8525733157076</v>
      </c>
      <c r="S335" s="4">
        <v>2338.2847000963566</v>
      </c>
      <c r="T335" s="4">
        <v>180</v>
      </c>
      <c r="U335" s="4">
        <v>22.36</v>
      </c>
      <c r="V335" s="4">
        <v>14.1</v>
      </c>
      <c r="W335" s="4"/>
      <c r="X335" s="6">
        <v>39778</v>
      </c>
      <c r="Y335" s="52">
        <v>3437.0560888634359</v>
      </c>
      <c r="Z335" s="52">
        <v>3986.6524285468608</v>
      </c>
    </row>
    <row r="336" spans="1:26" x14ac:dyDescent="0.25">
      <c r="A336" s="6">
        <v>39785</v>
      </c>
      <c r="B336" s="17">
        <v>2.6150000000000002</v>
      </c>
      <c r="C336" s="18">
        <f>IFERROR(IF(ISBLANK(INDEX('Secondary Auction Data'!C:C, MATCH(Data!A336-IF(A336&lt;DATE(2003, 1,8), 4, 6), 'Secondary Auction Data'!A:A, 0))), "n/a", INDEX('Secondary Auction Data'!C:C, MATCH(Data!A336-IF(A336&lt;DATE(2003, 1,8), 4, 6), 'Secondary Auction Data'!A:A, 0))), "n/a")</f>
        <v>-96</v>
      </c>
      <c r="D336" s="18">
        <f>IFERROR(IF(ISBLANK(INDEX('Secondary Auction Data'!B:B, MATCH(Data!A336-IF(A336&lt;DATE(2003, 1,8), 4, 6), 'Secondary Auction Data'!A:A, 0))), "n/a", INDEX('Secondary Auction Data'!B:B, MATCH(Data!A336-IF(A336&lt;DATE(2003, 1,8), 4, 6), 'Secondary Auction Data'!A:A, 0))), "n/a")</f>
        <v>-300</v>
      </c>
      <c r="E336" s="2">
        <v>400</v>
      </c>
      <c r="F336" s="17">
        <v>25</v>
      </c>
      <c r="G336" s="17">
        <v>14.5</v>
      </c>
      <c r="H336" s="50"/>
      <c r="I336" s="9">
        <v>39785</v>
      </c>
      <c r="J336" s="26">
        <f t="shared" si="45"/>
        <v>175.50335570469801</v>
      </c>
      <c r="K336" s="10">
        <f t="shared" si="46"/>
        <v>180.4602961690679</v>
      </c>
      <c r="L336" s="10">
        <f t="shared" si="47"/>
        <v>157.78227267230844</v>
      </c>
      <c r="M336" s="26">
        <f t="shared" si="44"/>
        <v>222.22222222222223</v>
      </c>
      <c r="N336" s="26">
        <f t="shared" si="42"/>
        <v>111.80679785330949</v>
      </c>
      <c r="O336" s="26">
        <f t="shared" si="43"/>
        <v>102.83687943262412</v>
      </c>
      <c r="Q336" s="4">
        <v>1.49</v>
      </c>
      <c r="R336" s="4">
        <v>1815.8525733157076</v>
      </c>
      <c r="S336" s="4">
        <v>2338.2847000963566</v>
      </c>
      <c r="T336" s="4">
        <v>180</v>
      </c>
      <c r="U336" s="4">
        <v>22.36</v>
      </c>
      <c r="V336" s="4">
        <v>14.1</v>
      </c>
      <c r="W336" s="4"/>
      <c r="X336" s="6">
        <v>39785</v>
      </c>
      <c r="Y336" s="52">
        <v>3372.8929317991665</v>
      </c>
      <c r="Z336" s="52">
        <v>3989.3987413609029</v>
      </c>
    </row>
    <row r="337" spans="1:26" x14ac:dyDescent="0.25">
      <c r="A337" s="6">
        <v>39792</v>
      </c>
      <c r="B337" s="17">
        <v>2.5150000000000001</v>
      </c>
      <c r="C337" s="18">
        <f>IFERROR(IF(ISBLANK(INDEX('Secondary Auction Data'!C:C, MATCH(Data!A337-IF(A337&lt;DATE(2003, 1,8), 4, 6), 'Secondary Auction Data'!A:A, 0))), "n/a", INDEX('Secondary Auction Data'!C:C, MATCH(Data!A337-IF(A337&lt;DATE(2003, 1,8), 4, 6), 'Secondary Auction Data'!A:A, 0))), "n/a")</f>
        <v>-131.5</v>
      </c>
      <c r="D337" s="18">
        <f>IFERROR(IF(ISBLANK(INDEX('Secondary Auction Data'!B:B, MATCH(Data!A337-IF(A337&lt;DATE(2003, 1,8), 4, 6), 'Secondary Auction Data'!A:A, 0))), "n/a", INDEX('Secondary Auction Data'!B:B, MATCH(Data!A337-IF(A337&lt;DATE(2003, 1,8), 4, 6), 'Secondary Auction Data'!A:A, 0))), "n/a")</f>
        <v>-385.5</v>
      </c>
      <c r="E337" s="2">
        <v>500</v>
      </c>
      <c r="F337" s="17">
        <v>23</v>
      </c>
      <c r="G337" s="17">
        <v>14</v>
      </c>
      <c r="H337" s="50"/>
      <c r="I337" s="9">
        <v>39792</v>
      </c>
      <c r="J337" s="26">
        <f t="shared" si="45"/>
        <v>168.79194630872485</v>
      </c>
      <c r="K337" s="10">
        <f t="shared" si="46"/>
        <v>178.50529164272697</v>
      </c>
      <c r="L337" s="10">
        <f t="shared" si="47"/>
        <v>154.12574615966963</v>
      </c>
      <c r="M337" s="26">
        <f t="shared" si="44"/>
        <v>277.77777777777777</v>
      </c>
      <c r="N337" s="26">
        <f t="shared" si="42"/>
        <v>102.86225402504472</v>
      </c>
      <c r="O337" s="26">
        <f t="shared" si="43"/>
        <v>99.290780141843967</v>
      </c>
      <c r="Q337" s="4">
        <v>1.49</v>
      </c>
      <c r="R337" s="4">
        <v>1815.8525733157076</v>
      </c>
      <c r="S337" s="4">
        <v>2338.2847000963566</v>
      </c>
      <c r="T337" s="4">
        <v>180</v>
      </c>
      <c r="U337" s="4">
        <v>22.36</v>
      </c>
      <c r="V337" s="4">
        <v>14.1</v>
      </c>
      <c r="W337" s="4"/>
      <c r="X337" s="6">
        <v>39792</v>
      </c>
      <c r="Y337" s="52">
        <v>3372.8929317991665</v>
      </c>
      <c r="Z337" s="52">
        <v>3989.3987413609029</v>
      </c>
    </row>
    <row r="338" spans="1:26" x14ac:dyDescent="0.25">
      <c r="A338" s="6">
        <v>39799</v>
      </c>
      <c r="B338" s="17">
        <v>2.42</v>
      </c>
      <c r="C338" s="18">
        <f>IFERROR(IF(ISBLANK(INDEX('Secondary Auction Data'!C:C, MATCH(Data!A338-IF(A338&lt;DATE(2003, 1,8), 4, 6), 'Secondary Auction Data'!A:A, 0))), "n/a", INDEX('Secondary Auction Data'!C:C, MATCH(Data!A338-IF(A338&lt;DATE(2003, 1,8), 4, 6), 'Secondary Auction Data'!A:A, 0))), "n/a")</f>
        <v>-153</v>
      </c>
      <c r="D338" s="18">
        <f>IFERROR(IF(ISBLANK(INDEX('Secondary Auction Data'!B:B, MATCH(Data!A338-IF(A338&lt;DATE(2003, 1,8), 4, 6), 'Secondary Auction Data'!A:A, 0))), "n/a", INDEX('Secondary Auction Data'!B:B, MATCH(Data!A338-IF(A338&lt;DATE(2003, 1,8), 4, 6), 'Secondary Auction Data'!A:A, 0))), "n/a")</f>
        <v>-275</v>
      </c>
      <c r="E338" s="2">
        <v>470</v>
      </c>
      <c r="F338" s="17">
        <v>23</v>
      </c>
      <c r="G338" s="17">
        <v>13</v>
      </c>
      <c r="H338" s="50"/>
      <c r="I338" s="9">
        <v>39799</v>
      </c>
      <c r="J338" s="26">
        <f t="shared" si="45"/>
        <v>162.41610738255034</v>
      </c>
      <c r="K338" s="10">
        <f t="shared" si="46"/>
        <v>177.32127481691489</v>
      </c>
      <c r="L338" s="10">
        <f t="shared" si="47"/>
        <v>158.85143247132564</v>
      </c>
      <c r="M338" s="26">
        <f t="shared" si="44"/>
        <v>261.11111111111114</v>
      </c>
      <c r="N338" s="26">
        <f t="shared" si="42"/>
        <v>102.86225402504472</v>
      </c>
      <c r="O338" s="26">
        <f t="shared" si="43"/>
        <v>92.198581560283685</v>
      </c>
      <c r="Q338" s="4">
        <v>1.49</v>
      </c>
      <c r="R338" s="4">
        <v>1815.8525733157076</v>
      </c>
      <c r="S338" s="4">
        <v>2338.2847000963566</v>
      </c>
      <c r="T338" s="4">
        <v>180</v>
      </c>
      <c r="U338" s="4">
        <v>22.36</v>
      </c>
      <c r="V338" s="4">
        <v>14.1</v>
      </c>
      <c r="W338" s="4"/>
      <c r="X338" s="6">
        <v>39799</v>
      </c>
      <c r="Y338" s="52">
        <v>3372.8929317991665</v>
      </c>
      <c r="Z338" s="52">
        <v>3989.3987413609029</v>
      </c>
    </row>
    <row r="339" spans="1:26" x14ac:dyDescent="0.25">
      <c r="A339" s="6">
        <v>39806</v>
      </c>
      <c r="B339" s="17">
        <v>2.37</v>
      </c>
      <c r="C339" s="18">
        <f>IFERROR(IF(ISBLANK(INDEX('Secondary Auction Data'!C:C, MATCH(Data!A339-IF(A339&lt;DATE(2003, 1,8), 4, 6), 'Secondary Auction Data'!A:A, 0))), "n/a", INDEX('Secondary Auction Data'!C:C, MATCH(Data!A339-IF(A339&lt;DATE(2003, 1,8), 4, 6), 'Secondary Auction Data'!A:A, 0))), "n/a")</f>
        <v>-62</v>
      </c>
      <c r="D339" s="18">
        <f>IFERROR(IF(ISBLANK(INDEX('Secondary Auction Data'!B:B, MATCH(Data!A339-IF(A339&lt;DATE(2003, 1,8), 4, 6), 'Secondary Auction Data'!A:A, 0))), "n/a", INDEX('Secondary Auction Data'!B:B, MATCH(Data!A339-IF(A339&lt;DATE(2003, 1,8), 4, 6), 'Secondary Auction Data'!A:A, 0))), "n/a")</f>
        <v>-100</v>
      </c>
      <c r="E339" s="2">
        <v>519</v>
      </c>
      <c r="F339" s="17">
        <v>24</v>
      </c>
      <c r="G339" s="17">
        <v>13</v>
      </c>
      <c r="H339" s="50"/>
      <c r="I339" s="9">
        <v>39806</v>
      </c>
      <c r="J339" s="26">
        <f t="shared" si="45"/>
        <v>159.06040268456377</v>
      </c>
      <c r="K339" s="10">
        <f t="shared" si="46"/>
        <v>182.33269487035216</v>
      </c>
      <c r="L339" s="10">
        <f t="shared" si="47"/>
        <v>166.33555106444601</v>
      </c>
      <c r="M339" s="26">
        <f t="shared" si="44"/>
        <v>288.33333333333331</v>
      </c>
      <c r="N339" s="26">
        <f t="shared" si="42"/>
        <v>107.3345259391771</v>
      </c>
      <c r="O339" s="26">
        <f t="shared" si="43"/>
        <v>92.198581560283685</v>
      </c>
      <c r="Q339" s="4">
        <v>1.49</v>
      </c>
      <c r="R339" s="4">
        <v>1815.8525733157076</v>
      </c>
      <c r="S339" s="4">
        <v>2338.2847000963566</v>
      </c>
      <c r="T339" s="4">
        <v>180</v>
      </c>
      <c r="U339" s="4">
        <v>22.36</v>
      </c>
      <c r="V339" s="4">
        <v>14.1</v>
      </c>
      <c r="W339" s="4"/>
      <c r="X339" s="6">
        <v>39806</v>
      </c>
      <c r="Y339" s="52">
        <v>3372.8929317991665</v>
      </c>
      <c r="Z339" s="52">
        <v>3989.3987413609029</v>
      </c>
    </row>
    <row r="340" spans="1:26" x14ac:dyDescent="0.25">
      <c r="A340" s="6">
        <v>39813</v>
      </c>
      <c r="B340" s="17">
        <v>2.33</v>
      </c>
      <c r="C340" s="18">
        <f>IFERROR(IF(ISBLANK(INDEX('Secondary Auction Data'!C:C, MATCH(Data!A340-IF(A340&lt;DATE(2003, 1,8), 4, 6), 'Secondary Auction Data'!A:A, 0))), "n/a", INDEX('Secondary Auction Data'!C:C, MATCH(Data!A340-IF(A340&lt;DATE(2003, 1,8), 4, 6), 'Secondary Auction Data'!A:A, 0))), "n/a")</f>
        <v>-62.5</v>
      </c>
      <c r="D340" s="18">
        <f>IFERROR(IF(ISBLANK(INDEX('Secondary Auction Data'!B:B, MATCH(Data!A340-IF(A340&lt;DATE(2003, 1,8), 4, 6), 'Secondary Auction Data'!A:A, 0))), "n/a", INDEX('Secondary Auction Data'!B:B, MATCH(Data!A340-IF(A340&lt;DATE(2003, 1,8), 4, 6), 'Secondary Auction Data'!A:A, 0))), "n/a")</f>
        <v>-200</v>
      </c>
      <c r="E340" s="2">
        <v>441</v>
      </c>
      <c r="F340" s="17">
        <v>24</v>
      </c>
      <c r="G340" s="17">
        <v>13</v>
      </c>
      <c r="H340" s="50"/>
      <c r="I340" s="9">
        <v>39813</v>
      </c>
      <c r="J340" s="26">
        <f t="shared" si="45"/>
        <v>156.37583892617451</v>
      </c>
      <c r="K340" s="10">
        <f t="shared" si="46"/>
        <v>182.30515959533327</v>
      </c>
      <c r="L340" s="10">
        <f t="shared" si="47"/>
        <v>162.05891186837721</v>
      </c>
      <c r="M340" s="26">
        <f t="shared" si="44"/>
        <v>245.00000000000003</v>
      </c>
      <c r="N340" s="26">
        <f t="shared" si="42"/>
        <v>107.3345259391771</v>
      </c>
      <c r="O340" s="26">
        <f t="shared" si="43"/>
        <v>92.198581560283685</v>
      </c>
      <c r="Q340" s="4">
        <v>1.49</v>
      </c>
      <c r="R340" s="4">
        <v>1815.8525733157076</v>
      </c>
      <c r="S340" s="4">
        <v>2338.2847000963566</v>
      </c>
      <c r="T340" s="4">
        <v>180</v>
      </c>
      <c r="U340" s="4">
        <v>22.36</v>
      </c>
      <c r="V340" s="4">
        <v>14.1</v>
      </c>
      <c r="W340" s="4"/>
      <c r="X340" s="6">
        <v>39813</v>
      </c>
      <c r="Y340" s="52">
        <v>3372.8929317991665</v>
      </c>
      <c r="Z340" s="52">
        <v>3989.3987413609029</v>
      </c>
    </row>
    <row r="341" spans="1:26" x14ac:dyDescent="0.25">
      <c r="A341" s="6">
        <v>39820</v>
      </c>
      <c r="B341" s="17">
        <v>2.29</v>
      </c>
      <c r="C341" s="18">
        <f>IFERROR(IF(ISBLANK(INDEX('Secondary Auction Data'!C:C, MATCH(Data!A341-IF(A341&lt;DATE(2003, 1,8), 4, 6), 'Secondary Auction Data'!A:A, 0))), "n/a", INDEX('Secondary Auction Data'!C:C, MATCH(Data!A341-IF(A341&lt;DATE(2003, 1,8), 4, 6), 'Secondary Auction Data'!A:A, 0))), "n/a")</f>
        <v>-83.5</v>
      </c>
      <c r="D341" s="18">
        <f>IFERROR(IF(ISBLANK(INDEX('Secondary Auction Data'!B:B, MATCH(Data!A341-IF(A341&lt;DATE(2003, 1,8), 4, 6), 'Secondary Auction Data'!A:A, 0))), "n/a", INDEX('Secondary Auction Data'!B:B, MATCH(Data!A341-IF(A341&lt;DATE(2003, 1,8), 4, 6), 'Secondary Auction Data'!A:A, 0))), "n/a")</f>
        <v>-290</v>
      </c>
      <c r="E341" s="2">
        <v>371</v>
      </c>
      <c r="F341" s="17">
        <v>23</v>
      </c>
      <c r="G341" s="17">
        <v>13</v>
      </c>
      <c r="I341" s="9">
        <v>39820</v>
      </c>
      <c r="J341" s="26">
        <f t="shared" si="45"/>
        <v>153.69127516778525</v>
      </c>
      <c r="K341" s="10">
        <f t="shared" si="46"/>
        <v>168.76312828521802</v>
      </c>
      <c r="L341" s="10">
        <f t="shared" si="47"/>
        <v>163.77317471213127</v>
      </c>
      <c r="M341" s="26">
        <f t="shared" si="44"/>
        <v>206.11111111111109</v>
      </c>
      <c r="N341" s="26">
        <f t="shared" si="42"/>
        <v>102.86225402504472</v>
      </c>
      <c r="O341" s="26">
        <f t="shared" si="43"/>
        <v>92.198581560283685</v>
      </c>
      <c r="Q341" s="4">
        <v>1.49</v>
      </c>
      <c r="R341" s="4">
        <v>1815.8525733157076</v>
      </c>
      <c r="S341" s="4">
        <v>2338.2847000963566</v>
      </c>
      <c r="T341" s="4">
        <v>180</v>
      </c>
      <c r="U341" s="4">
        <v>22.36</v>
      </c>
      <c r="V341" s="4">
        <v>14.1</v>
      </c>
      <c r="W341" s="4"/>
      <c r="X341" s="6">
        <v>39820</v>
      </c>
      <c r="Y341" s="52">
        <v>3147.9896077752201</v>
      </c>
      <c r="Z341" s="52">
        <v>4119.4830871558406</v>
      </c>
    </row>
    <row r="342" spans="1:26" x14ac:dyDescent="0.25">
      <c r="A342" s="6">
        <v>39827</v>
      </c>
      <c r="B342" s="17">
        <v>2.31</v>
      </c>
      <c r="C342" s="18">
        <f>IFERROR(IF(ISBLANK(INDEX('Secondary Auction Data'!C:C, MATCH(Data!A342-IF(A342&lt;DATE(2003, 1,8), 4, 6), 'Secondary Auction Data'!A:A, 0))), "n/a", INDEX('Secondary Auction Data'!C:C, MATCH(Data!A342-IF(A342&lt;DATE(2003, 1,8), 4, 6), 'Secondary Auction Data'!A:A, 0))), "n/a")</f>
        <v>-33.5</v>
      </c>
      <c r="D342" s="18">
        <f>IFERROR(IF(ISBLANK(INDEX('Secondary Auction Data'!B:B, MATCH(Data!A342-IF(A342&lt;DATE(2003, 1,8), 4, 6), 'Secondary Auction Data'!A:A, 0))), "n/a", INDEX('Secondary Auction Data'!B:B, MATCH(Data!A342-IF(A342&lt;DATE(2003, 1,8), 4, 6), 'Secondary Auction Data'!A:A, 0))), "n/a")</f>
        <v>-128.5</v>
      </c>
      <c r="E342" s="2">
        <v>550</v>
      </c>
      <c r="F342" s="17">
        <v>27</v>
      </c>
      <c r="G342" s="17">
        <v>13.5</v>
      </c>
      <c r="I342" s="9">
        <v>39827</v>
      </c>
      <c r="J342" s="26">
        <f t="shared" si="45"/>
        <v>155.03355704697987</v>
      </c>
      <c r="K342" s="10">
        <f t="shared" si="46"/>
        <v>171.51665578710663</v>
      </c>
      <c r="L342" s="10">
        <f t="shared" si="47"/>
        <v>170.67994701378234</v>
      </c>
      <c r="M342" s="26">
        <f t="shared" si="44"/>
        <v>305.55555555555554</v>
      </c>
      <c r="N342" s="26">
        <f t="shared" si="42"/>
        <v>120.75134168157425</v>
      </c>
      <c r="O342" s="26">
        <f t="shared" si="43"/>
        <v>95.744680851063833</v>
      </c>
      <c r="Q342" s="4">
        <v>1.49</v>
      </c>
      <c r="R342" s="4">
        <v>1815.8525733157076</v>
      </c>
      <c r="S342" s="4">
        <v>2338.2847000963566</v>
      </c>
      <c r="T342" s="4">
        <v>180</v>
      </c>
      <c r="U342" s="4">
        <v>22.36</v>
      </c>
      <c r="V342" s="4">
        <v>14.1</v>
      </c>
      <c r="W342" s="4"/>
      <c r="X342" s="6">
        <v>39827</v>
      </c>
      <c r="Y342" s="52">
        <v>3147.9896077752201</v>
      </c>
      <c r="Z342" s="52">
        <v>4119.4830871558406</v>
      </c>
    </row>
    <row r="343" spans="1:26" x14ac:dyDescent="0.25">
      <c r="A343" s="6">
        <v>39834</v>
      </c>
      <c r="B343" s="17">
        <v>2.2999999999999998</v>
      </c>
      <c r="C343" s="18">
        <f>IFERROR(IF(ISBLANK(INDEX('Secondary Auction Data'!C:C, MATCH(Data!A343-IF(A343&lt;DATE(2003, 1,8), 4, 6), 'Secondary Auction Data'!A:A, 0))), "n/a", INDEX('Secondary Auction Data'!C:C, MATCH(Data!A343-IF(A343&lt;DATE(2003, 1,8), 4, 6), 'Secondary Auction Data'!A:A, 0))), "n/a")</f>
        <v>-50</v>
      </c>
      <c r="D343" s="18">
        <f>IFERROR(IF(ISBLANK(INDEX('Secondary Auction Data'!B:B, MATCH(Data!A343-IF(A343&lt;DATE(2003, 1,8), 4, 6), 'Secondary Auction Data'!A:A, 0))), "n/a", INDEX('Secondary Auction Data'!B:B, MATCH(Data!A343-IF(A343&lt;DATE(2003, 1,8), 4, 6), 'Secondary Auction Data'!A:A, 0))), "n/a")</f>
        <v>-200</v>
      </c>
      <c r="E343" s="2">
        <v>563</v>
      </c>
      <c r="F343" s="17">
        <v>25</v>
      </c>
      <c r="G343" s="17">
        <v>13.5</v>
      </c>
      <c r="I343" s="9">
        <v>39834</v>
      </c>
      <c r="J343" s="26">
        <f t="shared" si="45"/>
        <v>154.36241610738253</v>
      </c>
      <c r="K343" s="10">
        <f t="shared" si="46"/>
        <v>170.60799171148338</v>
      </c>
      <c r="L343" s="10">
        <f t="shared" si="47"/>
        <v>167.62214998859318</v>
      </c>
      <c r="M343" s="26">
        <f t="shared" si="44"/>
        <v>312.77777777777777</v>
      </c>
      <c r="N343" s="26">
        <f t="shared" si="42"/>
        <v>111.80679785330949</v>
      </c>
      <c r="O343" s="26">
        <f t="shared" si="43"/>
        <v>95.744680851063833</v>
      </c>
      <c r="Q343" s="4">
        <v>1.49</v>
      </c>
      <c r="R343" s="4">
        <v>1815.8525733157076</v>
      </c>
      <c r="S343" s="4">
        <v>2338.2847000963566</v>
      </c>
      <c r="T343" s="4">
        <v>180</v>
      </c>
      <c r="U343" s="4">
        <v>22.36</v>
      </c>
      <c r="V343" s="4">
        <v>14.1</v>
      </c>
      <c r="W343" s="4"/>
      <c r="X343" s="6">
        <v>39834</v>
      </c>
      <c r="Y343" s="52">
        <v>3147.9896077752201</v>
      </c>
      <c r="Z343" s="52">
        <v>4119.4830871558406</v>
      </c>
    </row>
    <row r="344" spans="1:26" x14ac:dyDescent="0.25">
      <c r="A344" s="6">
        <v>39841</v>
      </c>
      <c r="B344" s="17">
        <v>2.2679999999999998</v>
      </c>
      <c r="C344" s="18">
        <f>IFERROR(IF(ISBLANK(INDEX('Secondary Auction Data'!C:C, MATCH(Data!A344-IF(A344&lt;DATE(2003, 1,8), 4, 6), 'Secondary Auction Data'!A:A, 0))), "n/a", INDEX('Secondary Auction Data'!C:C, MATCH(Data!A344-IF(A344&lt;DATE(2003, 1,8), 4, 6), 'Secondary Auction Data'!A:A, 0))), "n/a")</f>
        <v>-43.5</v>
      </c>
      <c r="D344" s="18">
        <f>IFERROR(IF(ISBLANK(INDEX('Secondary Auction Data'!B:B, MATCH(Data!A344-IF(A344&lt;DATE(2003, 1,8), 4, 6), 'Secondary Auction Data'!A:A, 0))), "n/a", INDEX('Secondary Auction Data'!B:B, MATCH(Data!A344-IF(A344&lt;DATE(2003, 1,8), 4, 6), 'Secondary Auction Data'!A:A, 0))), "n/a")</f>
        <v>-147</v>
      </c>
      <c r="E344" s="2">
        <v>560</v>
      </c>
      <c r="F344" s="17">
        <v>26.5</v>
      </c>
      <c r="G344" s="17">
        <v>14.5</v>
      </c>
      <c r="I344" s="9">
        <v>39841</v>
      </c>
      <c r="J344" s="26">
        <f t="shared" si="45"/>
        <v>152.21476510067112</v>
      </c>
      <c r="K344" s="10">
        <f t="shared" si="46"/>
        <v>170.96595028672888</v>
      </c>
      <c r="L344" s="10">
        <f t="shared" si="47"/>
        <v>169.88876876250961</v>
      </c>
      <c r="M344" s="26">
        <f t="shared" si="44"/>
        <v>311.11111111111114</v>
      </c>
      <c r="N344" s="26">
        <f t="shared" si="42"/>
        <v>118.51520572450805</v>
      </c>
      <c r="O344" s="26">
        <f t="shared" si="43"/>
        <v>102.83687943262412</v>
      </c>
      <c r="Q344" s="4">
        <v>1.49</v>
      </c>
      <c r="R344" s="4">
        <v>1815.8525733157076</v>
      </c>
      <c r="S344" s="4">
        <v>2338.2847000963566</v>
      </c>
      <c r="T344" s="4">
        <v>180</v>
      </c>
      <c r="U344" s="4">
        <v>22.36</v>
      </c>
      <c r="V344" s="4">
        <v>14.1</v>
      </c>
      <c r="W344" s="4"/>
      <c r="X344" s="6">
        <v>39841</v>
      </c>
      <c r="Y344" s="52">
        <v>3147.9896077752201</v>
      </c>
      <c r="Z344" s="52">
        <v>4119.4830871558406</v>
      </c>
    </row>
    <row r="345" spans="1:26" x14ac:dyDescent="0.25">
      <c r="A345" s="6">
        <v>39848</v>
      </c>
      <c r="B345" s="17">
        <v>2.246</v>
      </c>
      <c r="C345" s="18">
        <f>IFERROR(IF(ISBLANK(INDEX('Secondary Auction Data'!C:C, MATCH(Data!A345-IF(A345&lt;DATE(2003, 1,8), 4, 6), 'Secondary Auction Data'!A:A, 0))), "n/a", INDEX('Secondary Auction Data'!C:C, MATCH(Data!A345-IF(A345&lt;DATE(2003, 1,8), 4, 6), 'Secondary Auction Data'!A:A, 0))), "n/a")</f>
        <v>-37</v>
      </c>
      <c r="D345" s="18">
        <f>IFERROR(IF(ISBLANK(INDEX('Secondary Auction Data'!B:B, MATCH(Data!A345-IF(A345&lt;DATE(2003, 1,8), 4, 6), 'Secondary Auction Data'!A:A, 0))), "n/a", INDEX('Secondary Auction Data'!B:B, MATCH(Data!A345-IF(A345&lt;DATE(2003, 1,8), 4, 6), 'Secondary Auction Data'!A:A, 0))), "n/a")</f>
        <v>-79.5</v>
      </c>
      <c r="E345" s="2">
        <v>456</v>
      </c>
      <c r="F345" s="17">
        <v>30</v>
      </c>
      <c r="G345" s="17">
        <v>18.5</v>
      </c>
      <c r="I345" s="9">
        <v>39848</v>
      </c>
      <c r="J345" s="26">
        <f t="shared" si="45"/>
        <v>150.73825503355704</v>
      </c>
      <c r="K345" s="10">
        <f t="shared" si="46"/>
        <v>170.0598768358673</v>
      </c>
      <c r="L345" s="10">
        <f t="shared" si="47"/>
        <v>161.62971807997789</v>
      </c>
      <c r="M345" s="26">
        <f t="shared" si="44"/>
        <v>253.33333333333331</v>
      </c>
      <c r="N345" s="26">
        <f t="shared" si="42"/>
        <v>134.16815742397139</v>
      </c>
      <c r="O345" s="26">
        <f t="shared" si="43"/>
        <v>131.20567375886526</v>
      </c>
      <c r="Q345" s="4">
        <v>1.49</v>
      </c>
      <c r="R345" s="4">
        <v>1815.8525733157076</v>
      </c>
      <c r="S345" s="4">
        <v>2338.2847000963566</v>
      </c>
      <c r="T345" s="4">
        <v>180</v>
      </c>
      <c r="U345" s="4">
        <v>22.36</v>
      </c>
      <c r="V345" s="4">
        <v>14.1</v>
      </c>
      <c r="W345" s="4"/>
      <c r="X345" s="6">
        <v>39848</v>
      </c>
      <c r="Y345" s="52">
        <v>3125.0366497016194</v>
      </c>
      <c r="Z345" s="52">
        <v>3858.8629686729973</v>
      </c>
    </row>
    <row r="346" spans="1:26" x14ac:dyDescent="0.25">
      <c r="A346" s="6">
        <v>39855</v>
      </c>
      <c r="B346" s="17">
        <v>2.2189999999999999</v>
      </c>
      <c r="C346" s="18">
        <f>IFERROR(IF(ISBLANK(INDEX('Secondary Auction Data'!C:C, MATCH(Data!A346-IF(A346&lt;DATE(2003, 1,8), 4, 6), 'Secondary Auction Data'!A:A, 0))), "n/a", INDEX('Secondary Auction Data'!C:C, MATCH(Data!A346-IF(A346&lt;DATE(2003, 1,8), 4, 6), 'Secondary Auction Data'!A:A, 0))), "n/a")</f>
        <v>-29</v>
      </c>
      <c r="D346" s="18">
        <f>IFERROR(IF(ISBLANK(INDEX('Secondary Auction Data'!B:B, MATCH(Data!A346-IF(A346&lt;DATE(2003, 1,8), 4, 6), 'Secondary Auction Data'!A:A, 0))), "n/a", INDEX('Secondary Auction Data'!B:B, MATCH(Data!A346-IF(A346&lt;DATE(2003, 1,8), 4, 6), 'Secondary Auction Data'!A:A, 0))), "n/a")</f>
        <v>-137.5</v>
      </c>
      <c r="E346" s="2">
        <v>356</v>
      </c>
      <c r="F346" s="17">
        <v>38.5</v>
      </c>
      <c r="G346" s="17">
        <v>20.5</v>
      </c>
      <c r="I346" s="9">
        <v>39855</v>
      </c>
      <c r="J346" s="26">
        <f t="shared" si="45"/>
        <v>148.92617449664428</v>
      </c>
      <c r="K346" s="10">
        <f t="shared" si="46"/>
        <v>170.50044123616948</v>
      </c>
      <c r="L346" s="10">
        <f t="shared" si="47"/>
        <v>159.14926734625797</v>
      </c>
      <c r="M346" s="26">
        <f t="shared" si="44"/>
        <v>197.77777777777777</v>
      </c>
      <c r="N346" s="26">
        <f t="shared" si="42"/>
        <v>172.1824686940966</v>
      </c>
      <c r="O346" s="26">
        <f t="shared" si="43"/>
        <v>145.39007092198582</v>
      </c>
      <c r="Q346" s="4">
        <v>1.49</v>
      </c>
      <c r="R346" s="4">
        <v>1815.8525733157076</v>
      </c>
      <c r="S346" s="4">
        <v>2338.2847000963566</v>
      </c>
      <c r="T346" s="4">
        <v>180</v>
      </c>
      <c r="U346" s="4">
        <v>22.36</v>
      </c>
      <c r="V346" s="4">
        <v>14.1</v>
      </c>
      <c r="W346" s="4"/>
      <c r="X346" s="6">
        <v>39855</v>
      </c>
      <c r="Y346" s="52">
        <v>3125.0366497016194</v>
      </c>
      <c r="Z346" s="52">
        <v>3858.8629686729973</v>
      </c>
    </row>
    <row r="347" spans="1:26" x14ac:dyDescent="0.25">
      <c r="A347" s="6">
        <v>39862</v>
      </c>
      <c r="B347" s="17">
        <v>2.1859999999999999</v>
      </c>
      <c r="C347" s="18">
        <f>IFERROR(IF(ISBLANK(INDEX('Secondary Auction Data'!C:C, MATCH(Data!A347-IF(A347&lt;DATE(2003, 1,8), 4, 6), 'Secondary Auction Data'!A:A, 0))), "n/a", INDEX('Secondary Auction Data'!C:C, MATCH(Data!A347-IF(A347&lt;DATE(2003, 1,8), 4, 6), 'Secondary Auction Data'!A:A, 0))), "n/a")</f>
        <v>-25</v>
      </c>
      <c r="D347" s="18">
        <f>IFERROR(IF(ISBLANK(INDEX('Secondary Auction Data'!B:B, MATCH(Data!A347-IF(A347&lt;DATE(2003, 1,8), 4, 6), 'Secondary Auction Data'!A:A, 0))), "n/a", INDEX('Secondary Auction Data'!B:B, MATCH(Data!A347-IF(A347&lt;DATE(2003, 1,8), 4, 6), 'Secondary Auction Data'!A:A, 0))), "n/a")</f>
        <v>-61.5</v>
      </c>
      <c r="E347" s="2">
        <v>310</v>
      </c>
      <c r="F347" s="17">
        <v>40</v>
      </c>
      <c r="G347" s="17">
        <v>20</v>
      </c>
      <c r="I347" s="9">
        <v>39862</v>
      </c>
      <c r="J347" s="26">
        <f t="shared" si="45"/>
        <v>146.71140939597316</v>
      </c>
      <c r="K347" s="10">
        <f t="shared" si="46"/>
        <v>170.72072343632055</v>
      </c>
      <c r="L347" s="10">
        <f t="shared" si="47"/>
        <v>162.39951313527027</v>
      </c>
      <c r="M347" s="26">
        <f t="shared" si="44"/>
        <v>172.22222222222223</v>
      </c>
      <c r="N347" s="26">
        <f t="shared" si="42"/>
        <v>178.89087656529517</v>
      </c>
      <c r="O347" s="26">
        <f t="shared" si="43"/>
        <v>141.84397163120568</v>
      </c>
      <c r="Q347" s="4">
        <v>1.49</v>
      </c>
      <c r="R347" s="4">
        <v>1815.8525733157076</v>
      </c>
      <c r="S347" s="4">
        <v>2338.2847000963566</v>
      </c>
      <c r="T347" s="4">
        <v>180</v>
      </c>
      <c r="U347" s="4">
        <v>22.36</v>
      </c>
      <c r="V347" s="4">
        <v>14.1</v>
      </c>
      <c r="W347" s="4"/>
      <c r="X347" s="6">
        <v>39862</v>
      </c>
      <c r="Y347" s="52">
        <v>3125.0366497016194</v>
      </c>
      <c r="Z347" s="52">
        <v>3858.8629686729973</v>
      </c>
    </row>
    <row r="348" spans="1:26" x14ac:dyDescent="0.25">
      <c r="A348" s="6">
        <v>39869</v>
      </c>
      <c r="B348" s="17">
        <v>2.13</v>
      </c>
      <c r="C348" s="18">
        <f>IFERROR(IF(ISBLANK(INDEX('Secondary Auction Data'!C:C, MATCH(Data!A348-IF(A348&lt;DATE(2003, 1,8), 4, 6), 'Secondary Auction Data'!A:A, 0))), "n/a", INDEX('Secondary Auction Data'!C:C, MATCH(Data!A348-IF(A348&lt;DATE(2003, 1,8), 4, 6), 'Secondary Auction Data'!A:A, 0))), "n/a")</f>
        <v>-26</v>
      </c>
      <c r="D348" s="18">
        <f>IFERROR(IF(ISBLANK(INDEX('Secondary Auction Data'!B:B, MATCH(Data!A348-IF(A348&lt;DATE(2003, 1,8), 4, 6), 'Secondary Auction Data'!A:A, 0))), "n/a", INDEX('Secondary Auction Data'!B:B, MATCH(Data!A348-IF(A348&lt;DATE(2003, 1,8), 4, 6), 'Secondary Auction Data'!A:A, 0))), "n/a")</f>
        <v>-148</v>
      </c>
      <c r="E348" s="2">
        <v>305</v>
      </c>
      <c r="F348" s="17">
        <v>39</v>
      </c>
      <c r="G348" s="17">
        <v>19</v>
      </c>
      <c r="I348" s="9">
        <v>39869</v>
      </c>
      <c r="J348" s="26">
        <f t="shared" si="45"/>
        <v>142.95302013422818</v>
      </c>
      <c r="K348" s="10">
        <f t="shared" si="46"/>
        <v>170.6656528862828</v>
      </c>
      <c r="L348" s="10">
        <f t="shared" si="47"/>
        <v>158.70022023067077</v>
      </c>
      <c r="M348" s="26">
        <f t="shared" si="44"/>
        <v>169.44444444444443</v>
      </c>
      <c r="N348" s="26">
        <f t="shared" si="42"/>
        <v>174.41860465116278</v>
      </c>
      <c r="O348" s="26">
        <f t="shared" si="43"/>
        <v>134.75177304964538</v>
      </c>
      <c r="Q348" s="4">
        <v>1.49</v>
      </c>
      <c r="R348" s="4">
        <v>1815.8525733157076</v>
      </c>
      <c r="S348" s="4">
        <v>2338.2847000963566</v>
      </c>
      <c r="T348" s="4">
        <v>180</v>
      </c>
      <c r="U348" s="4">
        <v>22.36</v>
      </c>
      <c r="V348" s="4">
        <v>14.1</v>
      </c>
      <c r="W348" s="4"/>
      <c r="X348" s="6">
        <v>39869</v>
      </c>
      <c r="Y348" s="52">
        <v>3125.0366497016194</v>
      </c>
      <c r="Z348" s="52">
        <v>3858.8629686729973</v>
      </c>
    </row>
    <row r="349" spans="1:26" x14ac:dyDescent="0.25">
      <c r="A349" s="6">
        <v>39876</v>
      </c>
      <c r="B349" s="17">
        <v>2.0870000000000002</v>
      </c>
      <c r="C349" s="18">
        <f>IFERROR(IF(ISBLANK(INDEX('Secondary Auction Data'!C:C, MATCH(Data!A349-IF(A349&lt;DATE(2003, 1,8), 4, 6), 'Secondary Auction Data'!A:A, 0))), "n/a", INDEX('Secondary Auction Data'!C:C, MATCH(Data!A349-IF(A349&lt;DATE(2003, 1,8), 4, 6), 'Secondary Auction Data'!A:A, 0))), "n/a")</f>
        <v>-16</v>
      </c>
      <c r="D349" s="18">
        <f>IFERROR(IF(ISBLANK(INDEX('Secondary Auction Data'!B:B, MATCH(Data!A349-IF(A349&lt;DATE(2003, 1,8), 4, 6), 'Secondary Auction Data'!A:A, 0))), "n/a", INDEX('Secondary Auction Data'!B:B, MATCH(Data!A349-IF(A349&lt;DATE(2003, 1,8), 4, 6), 'Secondary Auction Data'!A:A, 0))), "n/a")</f>
        <v>-181.5</v>
      </c>
      <c r="E349" s="2">
        <v>282</v>
      </c>
      <c r="F349" s="17">
        <v>39.5</v>
      </c>
      <c r="G349" s="17">
        <v>19.5</v>
      </c>
      <c r="I349" s="9">
        <v>39876</v>
      </c>
      <c r="J349" s="26">
        <f t="shared" si="45"/>
        <v>140.06711409395973</v>
      </c>
      <c r="K349" s="10">
        <f t="shared" si="46"/>
        <v>166.44268788125086</v>
      </c>
      <c r="L349" s="10">
        <f t="shared" si="47"/>
        <v>159.77089621943415</v>
      </c>
      <c r="M349" s="26">
        <f t="shared" si="44"/>
        <v>156.66666666666666</v>
      </c>
      <c r="N349" s="26">
        <f t="shared" si="42"/>
        <v>176.65474060822899</v>
      </c>
      <c r="O349" s="26">
        <f t="shared" si="43"/>
        <v>138.29787234042556</v>
      </c>
      <c r="Q349" s="4">
        <v>1.49</v>
      </c>
      <c r="R349" s="4">
        <v>1815.8525733157076</v>
      </c>
      <c r="S349" s="4">
        <v>2338.2847000963566</v>
      </c>
      <c r="T349" s="4">
        <v>180</v>
      </c>
      <c r="U349" s="4">
        <v>22.36</v>
      </c>
      <c r="V349" s="4">
        <v>14.1</v>
      </c>
      <c r="W349" s="4"/>
      <c r="X349" s="6">
        <v>39876</v>
      </c>
      <c r="Y349" s="52">
        <v>3038.3538309875248</v>
      </c>
      <c r="Z349" s="52">
        <v>3917.3984215058567</v>
      </c>
    </row>
    <row r="350" spans="1:26" x14ac:dyDescent="0.25">
      <c r="A350" s="6">
        <v>39883</v>
      </c>
      <c r="B350" s="17">
        <v>2.0449999999999999</v>
      </c>
      <c r="C350" s="18">
        <f>IFERROR(IF(ISBLANK(INDEX('Secondary Auction Data'!C:C, MATCH(Data!A350-IF(A350&lt;DATE(2003, 1,8), 4, 6), 'Secondary Auction Data'!A:A, 0))), "n/a", INDEX('Secondary Auction Data'!C:C, MATCH(Data!A350-IF(A350&lt;DATE(2003, 1,8), 4, 6), 'Secondary Auction Data'!A:A, 0))), "n/a")</f>
        <v>-14</v>
      </c>
      <c r="D350" s="18">
        <f>IFERROR(IF(ISBLANK(INDEX('Secondary Auction Data'!B:B, MATCH(Data!A350-IF(A350&lt;DATE(2003, 1,8), 4, 6), 'Secondary Auction Data'!A:A, 0))), "n/a", INDEX('Secondary Auction Data'!B:B, MATCH(Data!A350-IF(A350&lt;DATE(2003, 1,8), 4, 6), 'Secondary Auction Data'!A:A, 0))), "n/a")</f>
        <v>-147</v>
      </c>
      <c r="E350" s="2">
        <v>267</v>
      </c>
      <c r="F350" s="17">
        <v>43</v>
      </c>
      <c r="G350" s="17">
        <v>23</v>
      </c>
      <c r="I350" s="9">
        <v>39883</v>
      </c>
      <c r="J350" s="26">
        <f t="shared" si="45"/>
        <v>137.24832214765098</v>
      </c>
      <c r="K350" s="10">
        <f t="shared" si="46"/>
        <v>166.5528289813264</v>
      </c>
      <c r="L350" s="10">
        <f t="shared" si="47"/>
        <v>161.24633674207786</v>
      </c>
      <c r="M350" s="26">
        <f t="shared" si="44"/>
        <v>148.33333333333334</v>
      </c>
      <c r="N350" s="26">
        <f t="shared" si="42"/>
        <v>192.30769230769232</v>
      </c>
      <c r="O350" s="26">
        <f t="shared" si="43"/>
        <v>163.12056737588651</v>
      </c>
      <c r="Q350" s="4">
        <v>1.49</v>
      </c>
      <c r="R350" s="4">
        <v>1815.8525733157076</v>
      </c>
      <c r="S350" s="4">
        <v>2338.2847000963566</v>
      </c>
      <c r="T350" s="4">
        <v>180</v>
      </c>
      <c r="U350" s="4">
        <v>22.36</v>
      </c>
      <c r="V350" s="4">
        <v>14.1</v>
      </c>
      <c r="W350" s="4"/>
      <c r="X350" s="6">
        <v>39883</v>
      </c>
      <c r="Y350" s="52">
        <v>3038.3538309875248</v>
      </c>
      <c r="Z350" s="52">
        <v>3917.3984215058567</v>
      </c>
    </row>
    <row r="351" spans="1:26" x14ac:dyDescent="0.25">
      <c r="A351" s="6">
        <v>39890</v>
      </c>
      <c r="B351" s="17">
        <v>2.0169999999999999</v>
      </c>
      <c r="C351" s="18">
        <f>IFERROR(IF(ISBLANK(INDEX('Secondary Auction Data'!C:C, MATCH(Data!A351-IF(A351&lt;DATE(2003, 1,8), 4, 6), 'Secondary Auction Data'!A:A, 0))), "n/a", INDEX('Secondary Auction Data'!C:C, MATCH(Data!A351-IF(A351&lt;DATE(2003, 1,8), 4, 6), 'Secondary Auction Data'!A:A, 0))), "n/a")</f>
        <v>0</v>
      </c>
      <c r="D351" s="18">
        <f>IFERROR(IF(ISBLANK(INDEX('Secondary Auction Data'!B:B, MATCH(Data!A351-IF(A351&lt;DATE(2003, 1,8), 4, 6), 'Secondary Auction Data'!A:A, 0))), "n/a", INDEX('Secondary Auction Data'!B:B, MATCH(Data!A351-IF(A351&lt;DATE(2003, 1,8), 4, 6), 'Secondary Auction Data'!A:A, 0))), "n/a")</f>
        <v>-144</v>
      </c>
      <c r="E351" s="2">
        <v>265</v>
      </c>
      <c r="F351" s="17">
        <v>46</v>
      </c>
      <c r="G351" s="17">
        <v>25</v>
      </c>
      <c r="I351" s="9">
        <v>39890</v>
      </c>
      <c r="J351" s="26">
        <f t="shared" si="45"/>
        <v>135.36912751677852</v>
      </c>
      <c r="K351" s="10">
        <f t="shared" si="46"/>
        <v>167.32381668185522</v>
      </c>
      <c r="L351" s="10">
        <f t="shared" si="47"/>
        <v>161.37463591795992</v>
      </c>
      <c r="M351" s="26">
        <f t="shared" si="44"/>
        <v>147.22222222222223</v>
      </c>
      <c r="N351" s="26">
        <f t="shared" si="42"/>
        <v>205.72450805008947</v>
      </c>
      <c r="O351" s="26">
        <f t="shared" si="43"/>
        <v>177.3049645390071</v>
      </c>
      <c r="Q351" s="4">
        <v>1.49</v>
      </c>
      <c r="R351" s="4">
        <v>1815.8525733157076</v>
      </c>
      <c r="S351" s="4">
        <v>2338.2847000963566</v>
      </c>
      <c r="T351" s="4">
        <v>180</v>
      </c>
      <c r="U351" s="4">
        <v>22.36</v>
      </c>
      <c r="V351" s="4">
        <v>14.1</v>
      </c>
      <c r="W351" s="4"/>
      <c r="X351" s="6">
        <v>39890</v>
      </c>
      <c r="Y351" s="52">
        <v>3038.3538309875248</v>
      </c>
      <c r="Z351" s="52">
        <v>3917.3984215058567</v>
      </c>
    </row>
    <row r="352" spans="1:26" x14ac:dyDescent="0.25">
      <c r="A352" s="6">
        <v>39897</v>
      </c>
      <c r="B352" s="17">
        <v>2.09</v>
      </c>
      <c r="C352" s="18">
        <f>IFERROR(IF(ISBLANK(INDEX('Secondary Auction Data'!C:C, MATCH(Data!A352-IF(A352&lt;DATE(2003, 1,8), 4, 6), 'Secondary Auction Data'!A:A, 0))), "n/a", INDEX('Secondary Auction Data'!C:C, MATCH(Data!A352-IF(A352&lt;DATE(2003, 1,8), 4, 6), 'Secondary Auction Data'!A:A, 0))), "n/a")</f>
        <v>-21</v>
      </c>
      <c r="D352" s="18">
        <f>IFERROR(IF(ISBLANK(INDEX('Secondary Auction Data'!B:B, MATCH(Data!A352-IF(A352&lt;DATE(2003, 1,8), 4, 6), 'Secondary Auction Data'!A:A, 0))), "n/a", INDEX('Secondary Auction Data'!B:B, MATCH(Data!A352-IF(A352&lt;DATE(2003, 1,8), 4, 6), 'Secondary Auction Data'!A:A, 0))), "n/a")</f>
        <v>-312.5</v>
      </c>
      <c r="E352" s="2">
        <v>271</v>
      </c>
      <c r="F352" s="17">
        <v>40</v>
      </c>
      <c r="G352" s="17">
        <v>20</v>
      </c>
      <c r="I352" s="9">
        <v>39897</v>
      </c>
      <c r="J352" s="26">
        <f t="shared" si="45"/>
        <v>140.26845637583892</v>
      </c>
      <c r="K352" s="10">
        <f t="shared" si="46"/>
        <v>166.16733513106198</v>
      </c>
      <c r="L352" s="10">
        <f t="shared" si="47"/>
        <v>154.16849887258402</v>
      </c>
      <c r="M352" s="26">
        <f t="shared" si="44"/>
        <v>150.55555555555554</v>
      </c>
      <c r="N352" s="26">
        <f t="shared" si="42"/>
        <v>178.89087656529517</v>
      </c>
      <c r="O352" s="26">
        <f t="shared" si="43"/>
        <v>141.84397163120568</v>
      </c>
      <c r="Q352" s="4">
        <v>1.49</v>
      </c>
      <c r="R352" s="4">
        <v>1815.8525733157076</v>
      </c>
      <c r="S352" s="4">
        <v>2338.2847000963566</v>
      </c>
      <c r="T352" s="4">
        <v>180</v>
      </c>
      <c r="U352" s="4">
        <v>22.36</v>
      </c>
      <c r="V352" s="4">
        <v>14.1</v>
      </c>
      <c r="W352" s="4"/>
      <c r="X352" s="6">
        <v>39897</v>
      </c>
      <c r="Y352" s="52">
        <v>3038.3538309875248</v>
      </c>
      <c r="Z352" s="52">
        <v>3917.3984215058567</v>
      </c>
    </row>
    <row r="353" spans="1:26" x14ac:dyDescent="0.25">
      <c r="A353" s="6">
        <v>39904</v>
      </c>
      <c r="B353" s="17">
        <v>2.2210000000000001</v>
      </c>
      <c r="C353" s="18">
        <f>IFERROR(IF(ISBLANK(INDEX('Secondary Auction Data'!C:C, MATCH(Data!A353-IF(A353&lt;DATE(2003, 1,8), 4, 6), 'Secondary Auction Data'!A:A, 0))), "n/a", INDEX('Secondary Auction Data'!C:C, MATCH(Data!A353-IF(A353&lt;DATE(2003, 1,8), 4, 6), 'Secondary Auction Data'!A:A, 0))), "n/a")</f>
        <v>-21.5</v>
      </c>
      <c r="D353" s="18">
        <f>IFERROR(IF(ISBLANK(INDEX('Secondary Auction Data'!B:B, MATCH(Data!A353-IF(A353&lt;DATE(2003, 1,8), 4, 6), 'Secondary Auction Data'!A:A, 0))), "n/a", INDEX('Secondary Auction Data'!B:B, MATCH(Data!A353-IF(A353&lt;DATE(2003, 1,8), 4, 6), 'Secondary Auction Data'!A:A, 0))), "n/a")</f>
        <v>-333.5</v>
      </c>
      <c r="E353" s="2">
        <v>249</v>
      </c>
      <c r="F353" s="17">
        <v>40</v>
      </c>
      <c r="G353" s="17">
        <v>20</v>
      </c>
      <c r="I353" s="9">
        <v>39904</v>
      </c>
      <c r="J353" s="26">
        <f t="shared" si="45"/>
        <v>149.06040268456374</v>
      </c>
      <c r="K353" s="10">
        <f t="shared" si="46"/>
        <v>164.06385477880085</v>
      </c>
      <c r="L353" s="10">
        <f t="shared" si="47"/>
        <v>151.64976331825696</v>
      </c>
      <c r="M353" s="26">
        <f t="shared" si="44"/>
        <v>138.33333333333334</v>
      </c>
      <c r="N353" s="26">
        <f t="shared" si="42"/>
        <v>178.89087656529517</v>
      </c>
      <c r="O353" s="26">
        <f t="shared" si="43"/>
        <v>141.84397163120568</v>
      </c>
      <c r="Q353" s="4">
        <v>1.49</v>
      </c>
      <c r="R353" s="4">
        <v>1815.8525733157076</v>
      </c>
      <c r="S353" s="4">
        <v>2338.2847000963566</v>
      </c>
      <c r="T353" s="4">
        <v>180</v>
      </c>
      <c r="U353" s="4">
        <v>22.36</v>
      </c>
      <c r="V353" s="4">
        <v>14.1</v>
      </c>
      <c r="W353" s="4"/>
      <c r="X353" s="6">
        <v>39904</v>
      </c>
      <c r="Y353" s="52">
        <v>3000.6577288818003</v>
      </c>
      <c r="Z353" s="52">
        <v>3879.5032134031389</v>
      </c>
    </row>
    <row r="354" spans="1:26" x14ac:dyDescent="0.25">
      <c r="A354" s="6">
        <v>39911</v>
      </c>
      <c r="B354" s="17">
        <v>2.2280000000000002</v>
      </c>
      <c r="C354" s="18">
        <f>IFERROR(IF(ISBLANK(INDEX('Secondary Auction Data'!C:C, MATCH(Data!A354-IF(A354&lt;DATE(2003, 1,8), 4, 6), 'Secondary Auction Data'!A:A, 0))), "n/a", INDEX('Secondary Auction Data'!C:C, MATCH(Data!A354-IF(A354&lt;DATE(2003, 1,8), 4, 6), 'Secondary Auction Data'!A:A, 0))), "n/a")</f>
        <v>-10</v>
      </c>
      <c r="D354" s="18">
        <f>IFERROR(IF(ISBLANK(INDEX('Secondary Auction Data'!B:B, MATCH(Data!A354-IF(A354&lt;DATE(2003, 1,8), 4, 6), 'Secondary Auction Data'!A:A, 0))), "n/a", INDEX('Secondary Auction Data'!B:B, MATCH(Data!A354-IF(A354&lt;DATE(2003, 1,8), 4, 6), 'Secondary Auction Data'!A:A, 0))), "n/a")</f>
        <v>-208.5</v>
      </c>
      <c r="E354" s="2">
        <v>253</v>
      </c>
      <c r="F354" s="17">
        <v>37.5</v>
      </c>
      <c r="G354" s="17">
        <v>17</v>
      </c>
      <c r="I354" s="9">
        <v>39911</v>
      </c>
      <c r="J354" s="26">
        <f t="shared" si="45"/>
        <v>149.53020134228188</v>
      </c>
      <c r="K354" s="10">
        <f t="shared" si="46"/>
        <v>164.69716610423521</v>
      </c>
      <c r="L354" s="10">
        <f t="shared" si="47"/>
        <v>156.9955623133429</v>
      </c>
      <c r="M354" s="26">
        <f t="shared" si="44"/>
        <v>140.55555555555554</v>
      </c>
      <c r="N354" s="26">
        <f t="shared" si="42"/>
        <v>167.71019677996421</v>
      </c>
      <c r="O354" s="26">
        <f t="shared" si="43"/>
        <v>120.56737588652481</v>
      </c>
      <c r="Q354" s="4">
        <v>1.49</v>
      </c>
      <c r="R354" s="4">
        <v>1815.8525733157076</v>
      </c>
      <c r="S354" s="4">
        <v>2338.2847000963566</v>
      </c>
      <c r="T354" s="4">
        <v>180</v>
      </c>
      <c r="U354" s="4">
        <v>22.36</v>
      </c>
      <c r="V354" s="4">
        <v>14.1</v>
      </c>
      <c r="W354" s="4"/>
      <c r="X354" s="6">
        <v>39911</v>
      </c>
      <c r="Y354" s="52">
        <v>3000.6577288818003</v>
      </c>
      <c r="Z354" s="52">
        <v>3879.5032134031389</v>
      </c>
    </row>
    <row r="355" spans="1:26" x14ac:dyDescent="0.25">
      <c r="A355" s="6">
        <v>39918</v>
      </c>
      <c r="B355" s="17">
        <v>2.2290000000000001</v>
      </c>
      <c r="C355" s="18">
        <f>IFERROR(IF(ISBLANK(INDEX('Secondary Auction Data'!C:C, MATCH(Data!A355-IF(A355&lt;DATE(2003, 1,8), 4, 6), 'Secondary Auction Data'!A:A, 0))), "n/a", INDEX('Secondary Auction Data'!C:C, MATCH(Data!A355-IF(A355&lt;DATE(2003, 1,8), 4, 6), 'Secondary Auction Data'!A:A, 0))), "n/a")</f>
        <v>0</v>
      </c>
      <c r="D355" s="18">
        <f>IFERROR(IF(ISBLANK(INDEX('Secondary Auction Data'!B:B, MATCH(Data!A355-IF(A355&lt;DATE(2003, 1,8), 4, 6), 'Secondary Auction Data'!A:A, 0))), "n/a", INDEX('Secondary Auction Data'!B:B, MATCH(Data!A355-IF(A355&lt;DATE(2003, 1,8), 4, 6), 'Secondary Auction Data'!A:A, 0))), "n/a")</f>
        <v>-350</v>
      </c>
      <c r="E355" s="2">
        <v>263</v>
      </c>
      <c r="F355" s="17">
        <v>39</v>
      </c>
      <c r="G355" s="17">
        <v>18</v>
      </c>
      <c r="I355" s="9">
        <v>39918</v>
      </c>
      <c r="J355" s="26">
        <f t="shared" si="45"/>
        <v>149.59731543624162</v>
      </c>
      <c r="K355" s="10">
        <f t="shared" si="46"/>
        <v>165.24787160461295</v>
      </c>
      <c r="L355" s="10">
        <f t="shared" si="47"/>
        <v>150.9441178509056</v>
      </c>
      <c r="M355" s="26">
        <f t="shared" si="44"/>
        <v>146.11111111111111</v>
      </c>
      <c r="N355" s="26">
        <f t="shared" si="42"/>
        <v>174.41860465116278</v>
      </c>
      <c r="O355" s="26">
        <f t="shared" si="43"/>
        <v>127.65957446808511</v>
      </c>
      <c r="Q355" s="4">
        <v>1.49</v>
      </c>
      <c r="R355" s="4">
        <v>1815.8525733157076</v>
      </c>
      <c r="S355" s="4">
        <v>2338.2847000963566</v>
      </c>
      <c r="T355" s="4">
        <v>180</v>
      </c>
      <c r="U355" s="4">
        <v>22.36</v>
      </c>
      <c r="V355" s="4">
        <v>14.1</v>
      </c>
      <c r="W355" s="4"/>
      <c r="X355" s="6">
        <v>39918</v>
      </c>
      <c r="Y355" s="52">
        <v>3000.6577288818003</v>
      </c>
      <c r="Z355" s="52">
        <v>3879.5032134031389</v>
      </c>
    </row>
    <row r="356" spans="1:26" x14ac:dyDescent="0.25">
      <c r="A356" s="6">
        <v>39925</v>
      </c>
      <c r="B356" s="17">
        <v>2.2210000000000001</v>
      </c>
      <c r="C356" s="18">
        <f>IFERROR(IF(ISBLANK(INDEX('Secondary Auction Data'!C:C, MATCH(Data!A356-IF(A356&lt;DATE(2003, 1,8), 4, 6), 'Secondary Auction Data'!A:A, 0))), "n/a", INDEX('Secondary Auction Data'!C:C, MATCH(Data!A356-IF(A356&lt;DATE(2003, 1,8), 4, 6), 'Secondary Auction Data'!A:A, 0))), "n/a")</f>
        <v>-22</v>
      </c>
      <c r="D356" s="18">
        <f>IFERROR(IF(ISBLANK(INDEX('Secondary Auction Data'!B:B, MATCH(Data!A356-IF(A356&lt;DATE(2003, 1,8), 4, 6), 'Secondary Auction Data'!A:A, 0))), "n/a", INDEX('Secondary Auction Data'!B:B, MATCH(Data!A356-IF(A356&lt;DATE(2003, 1,8), 4, 6), 'Secondary Auction Data'!A:A, 0))), "n/a")</f>
        <v>-375</v>
      </c>
      <c r="E356" s="2">
        <v>259</v>
      </c>
      <c r="F356" s="17">
        <v>43</v>
      </c>
      <c r="G356" s="17">
        <v>23</v>
      </c>
      <c r="I356" s="9">
        <v>39925</v>
      </c>
      <c r="J356" s="26">
        <f t="shared" si="45"/>
        <v>149.06040268456374</v>
      </c>
      <c r="K356" s="10">
        <f t="shared" si="46"/>
        <v>164.03631950378195</v>
      </c>
      <c r="L356" s="10">
        <f t="shared" si="47"/>
        <v>149.8749580518884</v>
      </c>
      <c r="M356" s="26">
        <f t="shared" si="44"/>
        <v>143.88888888888889</v>
      </c>
      <c r="N356" s="26">
        <f t="shared" si="42"/>
        <v>192.30769230769232</v>
      </c>
      <c r="O356" s="26">
        <f t="shared" si="43"/>
        <v>163.12056737588651</v>
      </c>
      <c r="Q356" s="4">
        <v>1.49</v>
      </c>
      <c r="R356" s="4">
        <v>1815.8525733157076</v>
      </c>
      <c r="S356" s="4">
        <v>2338.2847000963566</v>
      </c>
      <c r="T356" s="4">
        <v>180</v>
      </c>
      <c r="U356" s="4">
        <v>22.36</v>
      </c>
      <c r="V356" s="4">
        <v>14.1</v>
      </c>
      <c r="W356" s="4"/>
      <c r="X356" s="6">
        <v>39925</v>
      </c>
      <c r="Y356" s="52">
        <v>3000.6577288818003</v>
      </c>
      <c r="Z356" s="52">
        <v>3879.5032134031389</v>
      </c>
    </row>
    <row r="357" spans="1:26" x14ac:dyDescent="0.25">
      <c r="A357" s="6">
        <v>39932</v>
      </c>
      <c r="B357" s="17">
        <v>2.2010000000000001</v>
      </c>
      <c r="C357" s="18">
        <f>IFERROR(IF(ISBLANK(INDEX('Secondary Auction Data'!C:C, MATCH(Data!A357-IF(A357&lt;DATE(2003, 1,8), 4, 6), 'Secondary Auction Data'!A:A, 0))), "n/a", INDEX('Secondary Auction Data'!C:C, MATCH(Data!A357-IF(A357&lt;DATE(2003, 1,8), 4, 6), 'Secondary Auction Data'!A:A, 0))), "n/a")</f>
        <v>-22.5</v>
      </c>
      <c r="D357" s="18">
        <f>IFERROR(IF(ISBLANK(INDEX('Secondary Auction Data'!B:B, MATCH(Data!A357-IF(A357&lt;DATE(2003, 1,8), 4, 6), 'Secondary Auction Data'!A:A, 0))), "n/a", INDEX('Secondary Auction Data'!B:B, MATCH(Data!A357-IF(A357&lt;DATE(2003, 1,8), 4, 6), 'Secondary Auction Data'!A:A, 0))), "n/a")</f>
        <v>-337.5</v>
      </c>
      <c r="E357" s="2">
        <v>249</v>
      </c>
      <c r="F357" s="17">
        <v>42</v>
      </c>
      <c r="G357" s="17">
        <v>24.5</v>
      </c>
      <c r="I357" s="9">
        <v>39932</v>
      </c>
      <c r="J357" s="26">
        <f t="shared" si="45"/>
        <v>147.71812080536915</v>
      </c>
      <c r="K357" s="10">
        <f t="shared" si="46"/>
        <v>164.00878422876306</v>
      </c>
      <c r="L357" s="10">
        <f t="shared" si="47"/>
        <v>151.4786977504142</v>
      </c>
      <c r="M357" s="26">
        <f t="shared" si="44"/>
        <v>138.33333333333334</v>
      </c>
      <c r="N357" s="26">
        <f t="shared" si="42"/>
        <v>187.83542039355993</v>
      </c>
      <c r="O357" s="26">
        <f t="shared" si="43"/>
        <v>173.75886524822698</v>
      </c>
      <c r="Q357" s="4">
        <v>1.49</v>
      </c>
      <c r="R357" s="4">
        <v>1815.8525733157076</v>
      </c>
      <c r="S357" s="4">
        <v>2338.2847000963566</v>
      </c>
      <c r="T357" s="4">
        <v>180</v>
      </c>
      <c r="U357" s="4">
        <v>22.36</v>
      </c>
      <c r="V357" s="4">
        <v>14.1</v>
      </c>
      <c r="W357" s="4"/>
      <c r="X357" s="6">
        <v>39932</v>
      </c>
      <c r="Y357" s="52">
        <v>3000.6577288818003</v>
      </c>
      <c r="Z357" s="52">
        <v>3879.5032134031389</v>
      </c>
    </row>
    <row r="358" spans="1:26" x14ac:dyDescent="0.25">
      <c r="A358" s="6">
        <v>39939</v>
      </c>
      <c r="B358" s="17">
        <v>2.1850000000000001</v>
      </c>
      <c r="C358" s="18">
        <f>IFERROR(IF(ISBLANK(INDEX('Secondary Auction Data'!C:C, MATCH(Data!A358-IF(A358&lt;DATE(2003, 1,8), 4, 6), 'Secondary Auction Data'!A:A, 0))), "n/a", INDEX('Secondary Auction Data'!C:C, MATCH(Data!A358-IF(A358&lt;DATE(2003, 1,8), 4, 6), 'Secondary Auction Data'!A:A, 0))), "n/a")</f>
        <v>-43</v>
      </c>
      <c r="D358" s="18">
        <f>IFERROR(IF(ISBLANK(INDEX('Secondary Auction Data'!B:B, MATCH(Data!A358-IF(A358&lt;DATE(2003, 1,8), 4, 6), 'Secondary Auction Data'!A:A, 0))), "n/a", INDEX('Secondary Auction Data'!B:B, MATCH(Data!A358-IF(A358&lt;DATE(2003, 1,8), 4, 6), 'Secondary Auction Data'!A:A, 0))), "n/a")</f>
        <v>-318</v>
      </c>
      <c r="E358" s="2">
        <v>249</v>
      </c>
      <c r="F358" s="17">
        <v>40</v>
      </c>
      <c r="G358" s="17">
        <v>21</v>
      </c>
      <c r="I358" s="9">
        <v>39939</v>
      </c>
      <c r="J358" s="26">
        <f t="shared" si="45"/>
        <v>146.6442953020134</v>
      </c>
      <c r="K358" s="10">
        <f t="shared" si="46"/>
        <v>161.13853979968803</v>
      </c>
      <c r="L358" s="10">
        <f t="shared" si="47"/>
        <v>154.37167830562865</v>
      </c>
      <c r="M358" s="26">
        <f t="shared" si="44"/>
        <v>138.33333333333334</v>
      </c>
      <c r="N358" s="26">
        <f t="shared" si="42"/>
        <v>178.89087656529517</v>
      </c>
      <c r="O358" s="26">
        <f t="shared" si="43"/>
        <v>148.93617021276597</v>
      </c>
      <c r="Q358" s="4">
        <v>1.49</v>
      </c>
      <c r="R358" s="4">
        <v>1815.8525733157076</v>
      </c>
      <c r="S358" s="4">
        <v>2338.2847000963566</v>
      </c>
      <c r="T358" s="4">
        <v>180</v>
      </c>
      <c r="U358" s="4">
        <v>22.36</v>
      </c>
      <c r="V358" s="4">
        <v>14.1</v>
      </c>
      <c r="W358" s="4"/>
      <c r="X358" s="6">
        <v>39939</v>
      </c>
      <c r="Y358" s="52">
        <v>2969.0383215559909</v>
      </c>
      <c r="Z358" s="52">
        <v>3927.6493351024815</v>
      </c>
    </row>
    <row r="359" spans="1:26" x14ac:dyDescent="0.25">
      <c r="A359" s="6">
        <v>39946</v>
      </c>
      <c r="B359" s="17">
        <v>2.2160000000000002</v>
      </c>
      <c r="C359" s="18">
        <f>IFERROR(IF(ISBLANK(INDEX('Secondary Auction Data'!C:C, MATCH(Data!A359-IF(A359&lt;DATE(2003, 1,8), 4, 6), 'Secondary Auction Data'!A:A, 0))), "n/a", INDEX('Secondary Auction Data'!C:C, MATCH(Data!A359-IF(A359&lt;DATE(2003, 1,8), 4, 6), 'Secondary Auction Data'!A:A, 0))), "n/a")</f>
        <v>-27.5</v>
      </c>
      <c r="D359" s="18">
        <f>IFERROR(IF(ISBLANK(INDEX('Secondary Auction Data'!B:B, MATCH(Data!A359-IF(A359&lt;DATE(2003, 1,8), 4, 6), 'Secondary Auction Data'!A:A, 0))), "n/a", INDEX('Secondary Auction Data'!B:B, MATCH(Data!A359-IF(A359&lt;DATE(2003, 1,8), 4, 6), 'Secondary Auction Data'!A:A, 0))), "n/a")</f>
        <v>-275</v>
      </c>
      <c r="E359" s="2">
        <v>273</v>
      </c>
      <c r="F359" s="17">
        <v>43.5</v>
      </c>
      <c r="G359" s="17">
        <v>23.5</v>
      </c>
      <c r="I359" s="9">
        <v>39946</v>
      </c>
      <c r="J359" s="26">
        <f t="shared" si="45"/>
        <v>148.72483221476512</v>
      </c>
      <c r="K359" s="10">
        <f t="shared" si="46"/>
        <v>161.9921333252735</v>
      </c>
      <c r="L359" s="10">
        <f t="shared" si="47"/>
        <v>156.21063315993823</v>
      </c>
      <c r="M359" s="26">
        <f t="shared" si="44"/>
        <v>151.66666666666666</v>
      </c>
      <c r="N359" s="26">
        <f t="shared" si="42"/>
        <v>194.5438282647585</v>
      </c>
      <c r="O359" s="26">
        <f t="shared" si="43"/>
        <v>166.66666666666669</v>
      </c>
      <c r="Q359" s="4">
        <v>1.49</v>
      </c>
      <c r="R359" s="4">
        <v>1815.8525733157076</v>
      </c>
      <c r="S359" s="4">
        <v>2338.2847000963566</v>
      </c>
      <c r="T359" s="4">
        <v>180</v>
      </c>
      <c r="U359" s="4">
        <v>22.36</v>
      </c>
      <c r="V359" s="4">
        <v>14.1</v>
      </c>
      <c r="W359" s="4"/>
      <c r="X359" s="6">
        <v>39946</v>
      </c>
      <c r="Y359" s="52">
        <v>2969.0383215559909</v>
      </c>
      <c r="Z359" s="52">
        <v>3927.6493351024815</v>
      </c>
    </row>
    <row r="360" spans="1:26" x14ac:dyDescent="0.25">
      <c r="A360" s="6">
        <v>39953</v>
      </c>
      <c r="B360" s="17">
        <v>2.2309999999999999</v>
      </c>
      <c r="C360" s="18">
        <f>IFERROR(IF(ISBLANK(INDEX('Secondary Auction Data'!C:C, MATCH(Data!A360-IF(A360&lt;DATE(2003, 1,8), 4, 6), 'Secondary Auction Data'!A:A, 0))), "n/a", INDEX('Secondary Auction Data'!C:C, MATCH(Data!A360-IF(A360&lt;DATE(2003, 1,8), 4, 6), 'Secondary Auction Data'!A:A, 0))), "n/a")</f>
        <v>0</v>
      </c>
      <c r="D360" s="18">
        <f>IFERROR(IF(ISBLANK(INDEX('Secondary Auction Data'!B:B, MATCH(Data!A360-IF(A360&lt;DATE(2003, 1,8), 4, 6), 'Secondary Auction Data'!A:A, 0))), "n/a", INDEX('Secondary Auction Data'!B:B, MATCH(Data!A360-IF(A360&lt;DATE(2003, 1,8), 4, 6), 'Secondary Auction Data'!A:A, 0))), "n/a")</f>
        <v>-322</v>
      </c>
      <c r="E360" s="2">
        <v>272</v>
      </c>
      <c r="F360" s="17">
        <v>48</v>
      </c>
      <c r="G360" s="17">
        <v>26.5</v>
      </c>
      <c r="I360" s="9">
        <v>39953</v>
      </c>
      <c r="J360" s="26">
        <f t="shared" si="45"/>
        <v>149.73154362416108</v>
      </c>
      <c r="K360" s="10">
        <f t="shared" si="46"/>
        <v>163.50657345131225</v>
      </c>
      <c r="L360" s="10">
        <f t="shared" si="47"/>
        <v>154.20061273778592</v>
      </c>
      <c r="M360" s="26">
        <f t="shared" si="44"/>
        <v>151.11111111111111</v>
      </c>
      <c r="N360" s="26">
        <f t="shared" si="42"/>
        <v>214.6690518783542</v>
      </c>
      <c r="O360" s="26">
        <f t="shared" si="43"/>
        <v>187.94326241134752</v>
      </c>
      <c r="Q360" s="4">
        <v>1.49</v>
      </c>
      <c r="R360" s="4">
        <v>1815.8525733157076</v>
      </c>
      <c r="S360" s="4">
        <v>2338.2847000963566</v>
      </c>
      <c r="T360" s="4">
        <v>180</v>
      </c>
      <c r="U360" s="4">
        <v>22.36</v>
      </c>
      <c r="V360" s="4">
        <v>14.1</v>
      </c>
      <c r="W360" s="4"/>
      <c r="X360" s="6">
        <v>39953</v>
      </c>
      <c r="Y360" s="52">
        <v>2969.0383215559909</v>
      </c>
      <c r="Z360" s="52">
        <v>3927.6493351024815</v>
      </c>
    </row>
    <row r="361" spans="1:26" x14ac:dyDescent="0.25">
      <c r="A361" s="6">
        <v>39960</v>
      </c>
      <c r="B361" s="17">
        <v>2.274</v>
      </c>
      <c r="C361" s="18">
        <f>IFERROR(IF(ISBLANK(INDEX('Secondary Auction Data'!C:C, MATCH(Data!A361-IF(A361&lt;DATE(2003, 1,8), 4, 6), 'Secondary Auction Data'!A:A, 0))), "n/a", INDEX('Secondary Auction Data'!C:C, MATCH(Data!A361-IF(A361&lt;DATE(2003, 1,8), 4, 6), 'Secondary Auction Data'!A:A, 0))), "n/a")</f>
        <v>-9.5</v>
      </c>
      <c r="D361" s="18">
        <f>IFERROR(IF(ISBLANK(INDEX('Secondary Auction Data'!B:B, MATCH(Data!A361-IF(A361&lt;DATE(2003, 1,8), 4, 6), 'Secondary Auction Data'!A:A, 0))), "n/a", INDEX('Secondary Auction Data'!B:B, MATCH(Data!A361-IF(A361&lt;DATE(2003, 1,8), 4, 6), 'Secondary Auction Data'!A:A, 0))), "n/a")</f>
        <v>-250</v>
      </c>
      <c r="E361" s="2">
        <v>271</v>
      </c>
      <c r="F361" s="17">
        <v>49.5</v>
      </c>
      <c r="G361" s="17">
        <v>26.5</v>
      </c>
      <c r="I361" s="9">
        <v>39960</v>
      </c>
      <c r="J361" s="26">
        <f t="shared" si="45"/>
        <v>152.61744966442953</v>
      </c>
      <c r="K361" s="10">
        <f t="shared" si="46"/>
        <v>162.98340322595342</v>
      </c>
      <c r="L361" s="10">
        <f t="shared" si="47"/>
        <v>157.27979295895543</v>
      </c>
      <c r="M361" s="26">
        <f t="shared" si="44"/>
        <v>150.55555555555554</v>
      </c>
      <c r="N361" s="26">
        <f t="shared" si="42"/>
        <v>221.37745974955277</v>
      </c>
      <c r="O361" s="26">
        <f t="shared" si="43"/>
        <v>187.94326241134752</v>
      </c>
      <c r="Q361" s="4">
        <v>1.49</v>
      </c>
      <c r="R361" s="4">
        <v>1815.8525733157076</v>
      </c>
      <c r="S361" s="4">
        <v>2338.2847000963566</v>
      </c>
      <c r="T361" s="4">
        <v>180</v>
      </c>
      <c r="U361" s="4">
        <v>22.36</v>
      </c>
      <c r="V361" s="4">
        <v>14.1</v>
      </c>
      <c r="W361" s="4"/>
      <c r="X361" s="6">
        <v>39960</v>
      </c>
      <c r="Y361" s="52">
        <v>2969.0383215559909</v>
      </c>
      <c r="Z361" s="52">
        <v>3927.6493351024815</v>
      </c>
    </row>
    <row r="362" spans="1:26" x14ac:dyDescent="0.25">
      <c r="A362" s="6">
        <v>39967</v>
      </c>
      <c r="B362" s="17">
        <v>2.3519999999999999</v>
      </c>
      <c r="C362" s="18">
        <f>IFERROR(IF(ISBLANK(INDEX('Secondary Auction Data'!C:C, MATCH(Data!A362-IF(A362&lt;DATE(2003, 1,8), 4, 6), 'Secondary Auction Data'!A:A, 0))), "n/a", INDEX('Secondary Auction Data'!C:C, MATCH(Data!A362-IF(A362&lt;DATE(2003, 1,8), 4, 6), 'Secondary Auction Data'!A:A, 0))), "n/a")</f>
        <v>-7</v>
      </c>
      <c r="D362" s="18">
        <f>IFERROR(IF(ISBLANK(INDEX('Secondary Auction Data'!B:B, MATCH(Data!A362-IF(A362&lt;DATE(2003, 1,8), 4, 6), 'Secondary Auction Data'!A:A, 0))), "n/a", INDEX('Secondary Auction Data'!B:B, MATCH(Data!A362-IF(A362&lt;DATE(2003, 1,8), 4, 6), 'Secondary Auction Data'!A:A, 0))), "n/a")</f>
        <v>-311.5</v>
      </c>
      <c r="E362" s="2">
        <v>264</v>
      </c>
      <c r="F362" s="17">
        <v>54</v>
      </c>
      <c r="G362" s="17">
        <v>31</v>
      </c>
      <c r="I362" s="9">
        <v>39967</v>
      </c>
      <c r="J362" s="26">
        <f t="shared" si="45"/>
        <v>157.85234899328859</v>
      </c>
      <c r="K362" s="10">
        <f t="shared" si="46"/>
        <v>164.11486363091697</v>
      </c>
      <c r="L362" s="10">
        <f t="shared" si="47"/>
        <v>158.79689509807727</v>
      </c>
      <c r="M362" s="26">
        <f t="shared" si="44"/>
        <v>146.66666666666669</v>
      </c>
      <c r="N362" s="26">
        <f t="shared" si="42"/>
        <v>241.50268336314849</v>
      </c>
      <c r="O362" s="26">
        <f t="shared" si="43"/>
        <v>219.85815602836877</v>
      </c>
      <c r="Q362" s="4">
        <v>1.49</v>
      </c>
      <c r="R362" s="4">
        <v>1815.8525733157076</v>
      </c>
      <c r="S362" s="4">
        <v>2338.2847000963566</v>
      </c>
      <c r="T362" s="4">
        <v>180</v>
      </c>
      <c r="U362" s="4">
        <v>22.36</v>
      </c>
      <c r="V362" s="4">
        <v>14.1</v>
      </c>
      <c r="W362" s="4"/>
      <c r="X362" s="6">
        <v>39967</v>
      </c>
      <c r="Y362" s="52">
        <v>2987.0839744355699</v>
      </c>
      <c r="Z362" s="52">
        <v>4024.6235023064019</v>
      </c>
    </row>
    <row r="363" spans="1:26" x14ac:dyDescent="0.25">
      <c r="A363" s="6">
        <v>39974</v>
      </c>
      <c r="B363" s="17">
        <v>2.4980000000000002</v>
      </c>
      <c r="C363" s="18">
        <f>IFERROR(IF(ISBLANK(INDEX('Secondary Auction Data'!C:C, MATCH(Data!A363-IF(A363&lt;DATE(2003, 1,8), 4, 6), 'Secondary Auction Data'!A:A, 0))), "n/a", INDEX('Secondary Auction Data'!C:C, MATCH(Data!A363-IF(A363&lt;DATE(2003, 1,8), 4, 6), 'Secondary Auction Data'!A:A, 0))), "n/a")</f>
        <v>-11.5</v>
      </c>
      <c r="D363" s="18">
        <f>IFERROR(IF(ISBLANK(INDEX('Secondary Auction Data'!B:B, MATCH(Data!A363-IF(A363&lt;DATE(2003, 1,8), 4, 6), 'Secondary Auction Data'!A:A, 0))), "n/a", INDEX('Secondary Auction Data'!B:B, MATCH(Data!A363-IF(A363&lt;DATE(2003, 1,8), 4, 6), 'Secondary Auction Data'!A:A, 0))), "n/a")</f>
        <v>-403.5</v>
      </c>
      <c r="E363" s="2">
        <v>268</v>
      </c>
      <c r="F363" s="17">
        <v>56.5</v>
      </c>
      <c r="G363" s="17">
        <v>34</v>
      </c>
      <c r="I363" s="9">
        <v>39974</v>
      </c>
      <c r="J363" s="26">
        <f t="shared" si="45"/>
        <v>167.65100671140942</v>
      </c>
      <c r="K363" s="10">
        <f t="shared" si="46"/>
        <v>163.86704615574698</v>
      </c>
      <c r="L363" s="10">
        <f t="shared" si="47"/>
        <v>154.86238703769399</v>
      </c>
      <c r="M363" s="26">
        <f t="shared" si="44"/>
        <v>148.88888888888889</v>
      </c>
      <c r="N363" s="26">
        <f t="shared" si="42"/>
        <v>252.6833631484794</v>
      </c>
      <c r="O363" s="26">
        <f t="shared" si="43"/>
        <v>241.13475177304963</v>
      </c>
      <c r="Q363" s="4">
        <v>1.49</v>
      </c>
      <c r="R363" s="4">
        <v>1815.8525733157076</v>
      </c>
      <c r="S363" s="4">
        <v>2338.2847000963566</v>
      </c>
      <c r="T363" s="4">
        <v>180</v>
      </c>
      <c r="U363" s="4">
        <v>22.36</v>
      </c>
      <c r="V363" s="4">
        <v>14.1</v>
      </c>
      <c r="W363" s="4"/>
      <c r="X363" s="6">
        <v>39974</v>
      </c>
      <c r="Y363" s="52">
        <v>2987.0839744355699</v>
      </c>
      <c r="Z363" s="52">
        <v>4024.6235023064019</v>
      </c>
    </row>
    <row r="364" spans="1:26" x14ac:dyDescent="0.25">
      <c r="A364" s="6">
        <v>39981</v>
      </c>
      <c r="B364" s="17">
        <v>2.5720000000000001</v>
      </c>
      <c r="C364" s="18">
        <f>IFERROR(IF(ISBLANK(INDEX('Secondary Auction Data'!C:C, MATCH(Data!A364-IF(A364&lt;DATE(2003, 1,8), 4, 6), 'Secondary Auction Data'!A:A, 0))), "n/a", INDEX('Secondary Auction Data'!C:C, MATCH(Data!A364-IF(A364&lt;DATE(2003, 1,8), 4, 6), 'Secondary Auction Data'!A:A, 0))), "n/a")</f>
        <v>-34</v>
      </c>
      <c r="D364" s="18">
        <f>IFERROR(IF(ISBLANK(INDEX('Secondary Auction Data'!B:B, MATCH(Data!A364-IF(A364&lt;DATE(2003, 1,8), 4, 6), 'Secondary Auction Data'!A:A, 0))), "n/a", INDEX('Secondary Auction Data'!B:B, MATCH(Data!A364-IF(A364&lt;DATE(2003, 1,8), 4, 6), 'Secondary Auction Data'!A:A, 0))), "n/a")</f>
        <v>-150</v>
      </c>
      <c r="E364" s="2">
        <v>290</v>
      </c>
      <c r="F364" s="17">
        <v>56.5</v>
      </c>
      <c r="G364" s="17">
        <v>35</v>
      </c>
      <c r="I364" s="9">
        <v>39981</v>
      </c>
      <c r="J364" s="26">
        <f t="shared" si="45"/>
        <v>172.61744966442953</v>
      </c>
      <c r="K364" s="10">
        <f t="shared" si="46"/>
        <v>162.62795877989711</v>
      </c>
      <c r="L364" s="10">
        <f t="shared" si="47"/>
        <v>165.70366739972832</v>
      </c>
      <c r="M364" s="26">
        <f t="shared" si="44"/>
        <v>161.11111111111111</v>
      </c>
      <c r="N364" s="26">
        <f t="shared" si="42"/>
        <v>252.6833631484794</v>
      </c>
      <c r="O364" s="26">
        <f t="shared" si="43"/>
        <v>248.22695035460995</v>
      </c>
      <c r="Q364" s="4">
        <v>1.49</v>
      </c>
      <c r="R364" s="4">
        <v>1815.8525733157076</v>
      </c>
      <c r="S364" s="4">
        <v>2338.2847000963566</v>
      </c>
      <c r="T364" s="4">
        <v>180</v>
      </c>
      <c r="U364" s="4">
        <v>22.36</v>
      </c>
      <c r="V364" s="4">
        <v>14.1</v>
      </c>
      <c r="W364" s="4"/>
      <c r="X364" s="6">
        <v>39981</v>
      </c>
      <c r="Y364" s="52">
        <v>2987.0839744355699</v>
      </c>
      <c r="Z364" s="52">
        <v>4024.6235023064019</v>
      </c>
    </row>
    <row r="365" spans="1:26" x14ac:dyDescent="0.25">
      <c r="A365" s="6">
        <v>39988</v>
      </c>
      <c r="B365" s="17">
        <v>2.6160000000000001</v>
      </c>
      <c r="C365" s="18">
        <f>IFERROR(IF(ISBLANK(INDEX('Secondary Auction Data'!C:C, MATCH(Data!A365-IF(A365&lt;DATE(2003, 1,8), 4, 6), 'Secondary Auction Data'!A:A, 0))), "n/a", INDEX('Secondary Auction Data'!C:C, MATCH(Data!A365-IF(A365&lt;DATE(2003, 1,8), 4, 6), 'Secondary Auction Data'!A:A, 0))), "n/a")</f>
        <v>-1.5</v>
      </c>
      <c r="D365" s="18">
        <f>IFERROR(IF(ISBLANK(INDEX('Secondary Auction Data'!B:B, MATCH(Data!A365-IF(A365&lt;DATE(2003, 1,8), 4, 6), 'Secondary Auction Data'!A:A, 0))), "n/a", INDEX('Secondary Auction Data'!B:B, MATCH(Data!A365-IF(A365&lt;DATE(2003, 1,8), 4, 6), 'Secondary Auction Data'!A:A, 0))), "n/a")</f>
        <v>-172</v>
      </c>
      <c r="E365" s="2">
        <v>276</v>
      </c>
      <c r="F365" s="17">
        <v>62</v>
      </c>
      <c r="G365" s="17">
        <v>35</v>
      </c>
      <c r="I365" s="9">
        <v>39988</v>
      </c>
      <c r="J365" s="26">
        <f t="shared" si="45"/>
        <v>175.57046979865771</v>
      </c>
      <c r="K365" s="10">
        <f t="shared" si="46"/>
        <v>164.41775165612472</v>
      </c>
      <c r="L365" s="10">
        <f t="shared" si="47"/>
        <v>164.76280677659321</v>
      </c>
      <c r="M365" s="26">
        <f t="shared" si="44"/>
        <v>153.33333333333331</v>
      </c>
      <c r="N365" s="26">
        <f t="shared" ref="N365:N428" si="48">(1+(F365-U365)/U365)*100</f>
        <v>277.28085867620752</v>
      </c>
      <c r="O365" s="26">
        <f t="shared" ref="O365:O428" si="49">(1+(G365-V365)/V365)*100</f>
        <v>248.22695035460995</v>
      </c>
      <c r="Q365" s="4">
        <v>1.49</v>
      </c>
      <c r="R365" s="4">
        <v>1815.8525733157076</v>
      </c>
      <c r="S365" s="4">
        <v>2338.2847000963566</v>
      </c>
      <c r="T365" s="4">
        <v>180</v>
      </c>
      <c r="U365" s="4">
        <v>22.36</v>
      </c>
      <c r="V365" s="4">
        <v>14.1</v>
      </c>
      <c r="W365" s="4"/>
      <c r="X365" s="6">
        <v>39988</v>
      </c>
      <c r="Y365" s="52">
        <v>2987.0839744355699</v>
      </c>
      <c r="Z365" s="52">
        <v>4024.6235023064019</v>
      </c>
    </row>
    <row r="366" spans="1:26" x14ac:dyDescent="0.25">
      <c r="A366" s="6">
        <v>39995</v>
      </c>
      <c r="B366" s="17">
        <v>2.6080000000000001</v>
      </c>
      <c r="C366" s="18">
        <f>IFERROR(IF(ISBLANK(INDEX('Secondary Auction Data'!C:C, MATCH(Data!A366-IF(A366&lt;DATE(2003, 1,8), 4, 6), 'Secondary Auction Data'!A:A, 0))), "n/a", INDEX('Secondary Auction Data'!C:C, MATCH(Data!A366-IF(A366&lt;DATE(2003, 1,8), 4, 6), 'Secondary Auction Data'!A:A, 0))), "n/a")</f>
        <v>4</v>
      </c>
      <c r="D366" s="18">
        <f>IFERROR(IF(ISBLANK(INDEX('Secondary Auction Data'!B:B, MATCH(Data!A366-IF(A366&lt;DATE(2003, 1,8), 4, 6), 'Secondary Auction Data'!A:A, 0))), "n/a", INDEX('Secondary Auction Data'!B:B, MATCH(Data!A366-IF(A366&lt;DATE(2003, 1,8), 4, 6), 'Secondary Auction Data'!A:A, 0))), "n/a")</f>
        <v>-103</v>
      </c>
      <c r="E366" s="2">
        <v>263</v>
      </c>
      <c r="F366" s="17">
        <v>59</v>
      </c>
      <c r="G366" s="17">
        <v>31</v>
      </c>
      <c r="I366" s="9">
        <v>39995</v>
      </c>
      <c r="J366" s="26">
        <f t="shared" si="45"/>
        <v>175.03355704697987</v>
      </c>
      <c r="K366" s="10">
        <f t="shared" si="46"/>
        <v>168.84559823141686</v>
      </c>
      <c r="L366" s="10">
        <f t="shared" si="47"/>
        <v>166.66285353595629</v>
      </c>
      <c r="M366" s="26">
        <f t="shared" si="44"/>
        <v>146.11111111111111</v>
      </c>
      <c r="N366" s="26">
        <f t="shared" si="48"/>
        <v>263.86404293381037</v>
      </c>
      <c r="O366" s="26">
        <f t="shared" si="49"/>
        <v>219.85815602836877</v>
      </c>
      <c r="Q366" s="4">
        <v>1.49</v>
      </c>
      <c r="R366" s="4">
        <v>1815.8525733157076</v>
      </c>
      <c r="S366" s="4">
        <v>2338.2847000963566</v>
      </c>
      <c r="T366" s="4">
        <v>180</v>
      </c>
      <c r="U366" s="4">
        <v>22.36</v>
      </c>
      <c r="V366" s="4">
        <v>14.1</v>
      </c>
      <c r="W366" s="4"/>
      <c r="X366" s="6">
        <v>39995</v>
      </c>
      <c r="Y366" s="52">
        <v>3061.9871404154842</v>
      </c>
      <c r="Z366" s="52">
        <v>4000.0520049752654</v>
      </c>
    </row>
    <row r="367" spans="1:26" x14ac:dyDescent="0.25">
      <c r="A367" s="6">
        <v>40002</v>
      </c>
      <c r="B367" s="17">
        <v>2.5939999999999999</v>
      </c>
      <c r="C367" s="18">
        <f>IFERROR(IF(ISBLANK(INDEX('Secondary Auction Data'!C:C, MATCH(Data!A367-IF(A367&lt;DATE(2003, 1,8), 4, 6), 'Secondary Auction Data'!A:A, 0))), "n/a", INDEX('Secondary Auction Data'!C:C, MATCH(Data!A367-IF(A367&lt;DATE(2003, 1,8), 4, 6), 'Secondary Auction Data'!A:A, 0))), "n/a")</f>
        <v>19</v>
      </c>
      <c r="D367" s="18">
        <f>IFERROR(IF(ISBLANK(INDEX('Secondary Auction Data'!B:B, MATCH(Data!A367-IF(A367&lt;DATE(2003, 1,8), 4, 6), 'Secondary Auction Data'!A:A, 0))), "n/a", INDEX('Secondary Auction Data'!B:B, MATCH(Data!A367-IF(A367&lt;DATE(2003, 1,8), 4, 6), 'Secondary Auction Data'!A:A, 0))), "n/a")</f>
        <v>-131.5</v>
      </c>
      <c r="E367" s="2">
        <v>249</v>
      </c>
      <c r="F367" s="17">
        <v>60</v>
      </c>
      <c r="G367" s="17">
        <v>33</v>
      </c>
      <c r="I367" s="9">
        <v>40002</v>
      </c>
      <c r="J367" s="26">
        <f t="shared" si="45"/>
        <v>174.09395973154363</v>
      </c>
      <c r="K367" s="10">
        <f t="shared" si="46"/>
        <v>169.67165648198346</v>
      </c>
      <c r="L367" s="10">
        <f t="shared" si="47"/>
        <v>165.4440113650767</v>
      </c>
      <c r="M367" s="26">
        <f t="shared" si="44"/>
        <v>138.33333333333334</v>
      </c>
      <c r="N367" s="26">
        <f t="shared" si="48"/>
        <v>268.33631484794279</v>
      </c>
      <c r="O367" s="26">
        <f t="shared" si="49"/>
        <v>234.04255319148933</v>
      </c>
      <c r="Q367" s="4">
        <v>1.49</v>
      </c>
      <c r="R367" s="4">
        <v>1815.8525733157076</v>
      </c>
      <c r="S367" s="4">
        <v>2338.2847000963566</v>
      </c>
      <c r="T367" s="4">
        <v>180</v>
      </c>
      <c r="U367" s="4">
        <v>22.36</v>
      </c>
      <c r="V367" s="4">
        <v>14.1</v>
      </c>
      <c r="W367" s="4"/>
      <c r="X367" s="6">
        <v>40002</v>
      </c>
      <c r="Y367" s="52">
        <v>3061.9871404154842</v>
      </c>
      <c r="Z367" s="52">
        <v>4000.0520049752654</v>
      </c>
    </row>
    <row r="368" spans="1:26" x14ac:dyDescent="0.25">
      <c r="A368" s="6">
        <v>40009</v>
      </c>
      <c r="B368" s="17">
        <v>2.5419999999999998</v>
      </c>
      <c r="C368" s="18">
        <f>IFERROR(IF(ISBLANK(INDEX('Secondary Auction Data'!C:C, MATCH(Data!A368-IF(A368&lt;DATE(2003, 1,8), 4, 6), 'Secondary Auction Data'!A:A, 0))), "n/a", INDEX('Secondary Auction Data'!C:C, MATCH(Data!A368-IF(A368&lt;DATE(2003, 1,8), 4, 6), 'Secondary Auction Data'!A:A, 0))), "n/a")</f>
        <v>5</v>
      </c>
      <c r="D368" s="18">
        <f>IFERROR(IF(ISBLANK(INDEX('Secondary Auction Data'!B:B, MATCH(Data!A368-IF(A368&lt;DATE(2003, 1,8), 4, 6), 'Secondary Auction Data'!A:A, 0))), "n/a", INDEX('Secondary Auction Data'!B:B, MATCH(Data!A368-IF(A368&lt;DATE(2003, 1,8), 4, 6), 'Secondary Auction Data'!A:A, 0))), "n/a")</f>
        <v>127.5</v>
      </c>
      <c r="E368" s="2">
        <v>270</v>
      </c>
      <c r="F368" s="17">
        <v>55</v>
      </c>
      <c r="G368" s="17">
        <v>31</v>
      </c>
      <c r="I368" s="9">
        <v>40009</v>
      </c>
      <c r="J368" s="26">
        <f t="shared" si="45"/>
        <v>170.60402684563755</v>
      </c>
      <c r="K368" s="10">
        <f t="shared" si="46"/>
        <v>168.90066878145464</v>
      </c>
      <c r="L368" s="10">
        <f t="shared" si="47"/>
        <v>176.52050688289481</v>
      </c>
      <c r="M368" s="26">
        <f t="shared" si="44"/>
        <v>150</v>
      </c>
      <c r="N368" s="26">
        <f t="shared" si="48"/>
        <v>245.97495527728083</v>
      </c>
      <c r="O368" s="26">
        <f t="shared" si="49"/>
        <v>219.85815602836877</v>
      </c>
      <c r="Q368" s="4">
        <v>1.49</v>
      </c>
      <c r="R368" s="4">
        <v>1815.8525733157076</v>
      </c>
      <c r="S368" s="4">
        <v>2338.2847000963566</v>
      </c>
      <c r="T368" s="4">
        <v>180</v>
      </c>
      <c r="U368" s="4">
        <v>22.36</v>
      </c>
      <c r="V368" s="4">
        <v>14.1</v>
      </c>
      <c r="W368" s="4"/>
      <c r="X368" s="6">
        <v>40009</v>
      </c>
      <c r="Y368" s="52">
        <v>3061.9871404154842</v>
      </c>
      <c r="Z368" s="52">
        <v>4000.0520049752654</v>
      </c>
    </row>
    <row r="369" spans="1:26" x14ac:dyDescent="0.25">
      <c r="A369" s="6">
        <v>40016</v>
      </c>
      <c r="B369" s="17">
        <v>2.5</v>
      </c>
      <c r="C369" s="18">
        <f>IFERROR(IF(ISBLANK(INDEX('Secondary Auction Data'!C:C, MATCH(Data!A369-IF(A369&lt;DATE(2003, 1,8), 4, 6), 'Secondary Auction Data'!A:A, 0))), "n/a", INDEX('Secondary Auction Data'!C:C, MATCH(Data!A369-IF(A369&lt;DATE(2003, 1,8), 4, 6), 'Secondary Auction Data'!A:A, 0))), "n/a")</f>
        <v>18</v>
      </c>
      <c r="D369" s="18">
        <f>IFERROR(IF(ISBLANK(INDEX('Secondary Auction Data'!B:B, MATCH(Data!A369-IF(A369&lt;DATE(2003, 1,8), 4, 6), 'Secondary Auction Data'!A:A, 0))), "n/a", INDEX('Secondary Auction Data'!B:B, MATCH(Data!A369-IF(A369&lt;DATE(2003, 1,8), 4, 6), 'Secondary Auction Data'!A:A, 0))), "n/a")</f>
        <v>6.5</v>
      </c>
      <c r="E369" s="2">
        <v>298</v>
      </c>
      <c r="F369" s="17">
        <v>60</v>
      </c>
      <c r="G369" s="17">
        <v>31</v>
      </c>
      <c r="I369" s="9">
        <v>40016</v>
      </c>
      <c r="J369" s="26">
        <f t="shared" si="45"/>
        <v>167.78523489932886</v>
      </c>
      <c r="K369" s="10">
        <f t="shared" si="46"/>
        <v>169.61658593194568</v>
      </c>
      <c r="L369" s="10">
        <f t="shared" si="47"/>
        <v>171.3457734556516</v>
      </c>
      <c r="M369" s="26">
        <f t="shared" si="44"/>
        <v>165.55555555555554</v>
      </c>
      <c r="N369" s="26">
        <f t="shared" si="48"/>
        <v>268.33631484794279</v>
      </c>
      <c r="O369" s="26">
        <f t="shared" si="49"/>
        <v>219.85815602836877</v>
      </c>
      <c r="Q369" s="4">
        <v>1.49</v>
      </c>
      <c r="R369" s="4">
        <v>1815.8525733157076</v>
      </c>
      <c r="S369" s="4">
        <v>2338.2847000963566</v>
      </c>
      <c r="T369" s="4">
        <v>180</v>
      </c>
      <c r="U369" s="4">
        <v>22.36</v>
      </c>
      <c r="V369" s="4">
        <v>14.1</v>
      </c>
      <c r="W369" s="4"/>
      <c r="X369" s="6">
        <v>40016</v>
      </c>
      <c r="Y369" s="52">
        <v>3061.9871404154842</v>
      </c>
      <c r="Z369" s="52">
        <v>4000.0520049752654</v>
      </c>
    </row>
    <row r="370" spans="1:26" x14ac:dyDescent="0.25">
      <c r="A370" s="6">
        <v>40023</v>
      </c>
      <c r="B370" s="17">
        <v>2.5299999999999998</v>
      </c>
      <c r="C370" s="18">
        <f>IFERROR(IF(ISBLANK(INDEX('Secondary Auction Data'!C:C, MATCH(Data!A370-IF(A370&lt;DATE(2003, 1,8), 4, 6), 'Secondary Auction Data'!A:A, 0))), "n/a", INDEX('Secondary Auction Data'!C:C, MATCH(Data!A370-IF(A370&lt;DATE(2003, 1,8), 4, 6), 'Secondary Auction Data'!A:A, 0))), "n/a")</f>
        <v>26</v>
      </c>
      <c r="D370" s="18">
        <f>IFERROR(IF(ISBLANK(INDEX('Secondary Auction Data'!B:B, MATCH(Data!A370-IF(A370&lt;DATE(2003, 1,8), 4, 6), 'Secondary Auction Data'!A:A, 0))), "n/a", INDEX('Secondary Auction Data'!B:B, MATCH(Data!A370-IF(A370&lt;DATE(2003, 1,8), 4, 6), 'Secondary Auction Data'!A:A, 0))), "n/a")</f>
        <v>8.5</v>
      </c>
      <c r="E370" s="2">
        <v>288</v>
      </c>
      <c r="F370" s="17">
        <v>64</v>
      </c>
      <c r="G370" s="17">
        <v>33</v>
      </c>
      <c r="I370" s="9">
        <v>40023</v>
      </c>
      <c r="J370" s="26">
        <f t="shared" si="45"/>
        <v>169.79865771812081</v>
      </c>
      <c r="K370" s="10">
        <f t="shared" si="46"/>
        <v>170.05715033224786</v>
      </c>
      <c r="L370" s="10">
        <f t="shared" si="47"/>
        <v>171.43130623957296</v>
      </c>
      <c r="M370" s="26">
        <f t="shared" si="44"/>
        <v>160</v>
      </c>
      <c r="N370" s="26">
        <f t="shared" si="48"/>
        <v>286.2254025044723</v>
      </c>
      <c r="O370" s="26">
        <f t="shared" si="49"/>
        <v>234.04255319148933</v>
      </c>
      <c r="Q370" s="4">
        <v>1.49</v>
      </c>
      <c r="R370" s="4">
        <v>1815.8525733157076</v>
      </c>
      <c r="S370" s="4">
        <v>2338.2847000963566</v>
      </c>
      <c r="T370" s="4">
        <v>180</v>
      </c>
      <c r="U370" s="4">
        <v>22.36</v>
      </c>
      <c r="V370" s="4">
        <v>14.1</v>
      </c>
      <c r="W370" s="4"/>
      <c r="X370" s="6">
        <v>40023</v>
      </c>
      <c r="Y370" s="52">
        <v>3061.9871404154842</v>
      </c>
      <c r="Z370" s="52">
        <v>4000.0520049752654</v>
      </c>
    </row>
    <row r="371" spans="1:26" x14ac:dyDescent="0.25">
      <c r="A371" s="6">
        <v>40030</v>
      </c>
      <c r="B371" s="17">
        <v>2.5499999999999998</v>
      </c>
      <c r="C371" s="18">
        <f>IFERROR(IF(ISBLANK(INDEX('Secondary Auction Data'!C:C, MATCH(Data!A371-IF(A371&lt;DATE(2003, 1,8), 4, 6), 'Secondary Auction Data'!A:A, 0))), "n/a", INDEX('Secondary Auction Data'!C:C, MATCH(Data!A371-IF(A371&lt;DATE(2003, 1,8), 4, 6), 'Secondary Auction Data'!A:A, 0))), "n/a")</f>
        <v>21.5</v>
      </c>
      <c r="D371" s="18">
        <f>IFERROR(IF(ISBLANK(INDEX('Secondary Auction Data'!B:B, MATCH(Data!A371-IF(A371&lt;DATE(2003, 1,8), 4, 6), 'Secondary Auction Data'!A:A, 0))), "n/a", INDEX('Secondary Auction Data'!B:B, MATCH(Data!A371-IF(A371&lt;DATE(2003, 1,8), 4, 6), 'Secondary Auction Data'!A:A, 0))), "n/a")</f>
        <v>-83.5</v>
      </c>
      <c r="E371" s="2">
        <v>276</v>
      </c>
      <c r="F371" s="17">
        <v>62</v>
      </c>
      <c r="G371" s="17">
        <v>33</v>
      </c>
      <c r="I371" s="9">
        <v>40030</v>
      </c>
      <c r="J371" s="26">
        <f t="shared" si="45"/>
        <v>171.14093959731542</v>
      </c>
      <c r="K371" s="10">
        <f t="shared" si="46"/>
        <v>171.26370825117542</v>
      </c>
      <c r="L371" s="10">
        <f t="shared" si="47"/>
        <v>172.83062173347435</v>
      </c>
      <c r="M371" s="26">
        <f t="shared" si="44"/>
        <v>153.33333333333331</v>
      </c>
      <c r="N371" s="26">
        <f t="shared" si="48"/>
        <v>277.28085867620752</v>
      </c>
      <c r="O371" s="26">
        <f t="shared" si="49"/>
        <v>234.04255319148933</v>
      </c>
      <c r="Q371" s="4">
        <v>1.49</v>
      </c>
      <c r="R371" s="4">
        <v>1815.8525733157076</v>
      </c>
      <c r="S371" s="4">
        <v>2338.2847000963566</v>
      </c>
      <c r="T371" s="4">
        <v>180</v>
      </c>
      <c r="U371" s="4">
        <v>22.36</v>
      </c>
      <c r="V371" s="4">
        <v>14.1</v>
      </c>
      <c r="W371" s="4"/>
      <c r="X371" s="6">
        <v>40030</v>
      </c>
      <c r="Y371" s="52">
        <v>3088.3964534348743</v>
      </c>
      <c r="Z371" s="52">
        <v>4124.7719850752392</v>
      </c>
    </row>
    <row r="372" spans="1:26" x14ac:dyDescent="0.25">
      <c r="A372" s="6">
        <v>40037</v>
      </c>
      <c r="B372" s="17">
        <v>2.625</v>
      </c>
      <c r="C372" s="18">
        <f>IFERROR(IF(ISBLANK(INDEX('Secondary Auction Data'!C:C, MATCH(Data!A372-IF(A372&lt;DATE(2003, 1,8), 4, 6), 'Secondary Auction Data'!A:A, 0))), "n/a", INDEX('Secondary Auction Data'!C:C, MATCH(Data!A372-IF(A372&lt;DATE(2003, 1,8), 4, 6), 'Secondary Auction Data'!A:A, 0))), "n/a")</f>
        <v>-13.5</v>
      </c>
      <c r="D372" s="18">
        <f>IFERROR(IF(ISBLANK(INDEX('Secondary Auction Data'!B:B, MATCH(Data!A372-IF(A372&lt;DATE(2003, 1,8), 4, 6), 'Secondary Auction Data'!A:A, 0))), "n/a", INDEX('Secondary Auction Data'!B:B, MATCH(Data!A372-IF(A372&lt;DATE(2003, 1,8), 4, 6), 'Secondary Auction Data'!A:A, 0))), "n/a")</f>
        <v>-31.5</v>
      </c>
      <c r="E372" s="2">
        <v>280</v>
      </c>
      <c r="F372" s="17">
        <v>57</v>
      </c>
      <c r="G372" s="17">
        <v>30</v>
      </c>
      <c r="I372" s="9">
        <v>40037</v>
      </c>
      <c r="J372" s="26">
        <f t="shared" si="45"/>
        <v>176.17449664429529</v>
      </c>
      <c r="K372" s="10">
        <f t="shared" si="46"/>
        <v>169.33623899985338</v>
      </c>
      <c r="L372" s="10">
        <f t="shared" si="47"/>
        <v>175.05447411543011</v>
      </c>
      <c r="M372" s="26">
        <f t="shared" si="44"/>
        <v>155.55555555555557</v>
      </c>
      <c r="N372" s="26">
        <f t="shared" si="48"/>
        <v>254.91949910554564</v>
      </c>
      <c r="O372" s="26">
        <f t="shared" si="49"/>
        <v>212.7659574468085</v>
      </c>
      <c r="Q372" s="4">
        <v>1.49</v>
      </c>
      <c r="R372" s="4">
        <v>1815.8525733157076</v>
      </c>
      <c r="S372" s="4">
        <v>2338.2847000963566</v>
      </c>
      <c r="T372" s="4">
        <v>180</v>
      </c>
      <c r="U372" s="4">
        <v>22.36</v>
      </c>
      <c r="V372" s="4">
        <v>14.1</v>
      </c>
      <c r="W372" s="4"/>
      <c r="X372" s="6">
        <v>40037</v>
      </c>
      <c r="Y372" s="52">
        <v>3088.3964534348743</v>
      </c>
      <c r="Z372" s="52">
        <v>4124.7719850752392</v>
      </c>
    </row>
    <row r="373" spans="1:26" x14ac:dyDescent="0.25">
      <c r="A373" s="6">
        <v>40044</v>
      </c>
      <c r="B373" s="17">
        <v>2.6520000000000001</v>
      </c>
      <c r="C373" s="18">
        <f>IFERROR(IF(ISBLANK(INDEX('Secondary Auction Data'!C:C, MATCH(Data!A373-IF(A373&lt;DATE(2003, 1,8), 4, 6), 'Secondary Auction Data'!A:A, 0))), "n/a", INDEX('Secondary Auction Data'!C:C, MATCH(Data!A373-IF(A373&lt;DATE(2003, 1,8), 4, 6), 'Secondary Auction Data'!A:A, 0))), "n/a")</f>
        <v>10</v>
      </c>
      <c r="D373" s="18">
        <f>IFERROR(IF(ISBLANK(INDEX('Secondary Auction Data'!B:B, MATCH(Data!A373-IF(A373&lt;DATE(2003, 1,8), 4, 6), 'Secondary Auction Data'!A:A, 0))), "n/a", INDEX('Secondary Auction Data'!B:B, MATCH(Data!A373-IF(A373&lt;DATE(2003, 1,8), 4, 6), 'Secondary Auction Data'!A:A, 0))), "n/a")</f>
        <v>-187.5</v>
      </c>
      <c r="E373" s="2">
        <v>322</v>
      </c>
      <c r="F373" s="17">
        <v>56</v>
      </c>
      <c r="G373" s="17">
        <v>29</v>
      </c>
      <c r="I373" s="9">
        <v>40044</v>
      </c>
      <c r="J373" s="26">
        <f t="shared" si="45"/>
        <v>177.98657718120805</v>
      </c>
      <c r="K373" s="10">
        <f t="shared" si="46"/>
        <v>170.63039692574102</v>
      </c>
      <c r="L373" s="10">
        <f t="shared" si="47"/>
        <v>168.38291696956281</v>
      </c>
      <c r="M373" s="26">
        <f t="shared" si="44"/>
        <v>178.88888888888889</v>
      </c>
      <c r="N373" s="26">
        <f t="shared" si="48"/>
        <v>250.44722719141325</v>
      </c>
      <c r="O373" s="26">
        <f t="shared" si="49"/>
        <v>205.67375886524823</v>
      </c>
      <c r="Q373" s="4">
        <v>1.49</v>
      </c>
      <c r="R373" s="4">
        <v>1815.8525733157076</v>
      </c>
      <c r="S373" s="4">
        <v>2338.2847000963566</v>
      </c>
      <c r="T373" s="4">
        <v>180</v>
      </c>
      <c r="U373" s="4">
        <v>22.36</v>
      </c>
      <c r="V373" s="4">
        <v>14.1</v>
      </c>
      <c r="W373" s="4"/>
      <c r="X373" s="6">
        <v>40044</v>
      </c>
      <c r="Y373" s="52">
        <v>3088.3964534348743</v>
      </c>
      <c r="Z373" s="52">
        <v>4124.7719850752392</v>
      </c>
    </row>
    <row r="374" spans="1:26" x14ac:dyDescent="0.25">
      <c r="A374" s="6">
        <v>40051</v>
      </c>
      <c r="B374" s="17">
        <v>2.6680000000000001</v>
      </c>
      <c r="C374" s="18">
        <f>IFERROR(IF(ISBLANK(INDEX('Secondary Auction Data'!C:C, MATCH(Data!A374-IF(A374&lt;DATE(2003, 1,8), 4, 6), 'Secondary Auction Data'!A:A, 0))), "n/a", INDEX('Secondary Auction Data'!C:C, MATCH(Data!A374-IF(A374&lt;DATE(2003, 1,8), 4, 6), 'Secondary Auction Data'!A:A, 0))), "n/a")</f>
        <v>49</v>
      </c>
      <c r="D374" s="18">
        <f>IFERROR(IF(ISBLANK(INDEX('Secondary Auction Data'!B:B, MATCH(Data!A374-IF(A374&lt;DATE(2003, 1,8), 4, 6), 'Secondary Auction Data'!A:A, 0))), "n/a", INDEX('Secondary Auction Data'!B:B, MATCH(Data!A374-IF(A374&lt;DATE(2003, 1,8), 4, 6), 'Secondary Auction Data'!A:A, 0))), "n/a")</f>
        <v>-162.5</v>
      </c>
      <c r="E374" s="2">
        <v>340</v>
      </c>
      <c r="F374" s="17">
        <v>53</v>
      </c>
      <c r="G374" s="17">
        <v>28</v>
      </c>
      <c r="I374" s="9">
        <v>40051</v>
      </c>
      <c r="J374" s="26">
        <f t="shared" si="45"/>
        <v>179.06040268456377</v>
      </c>
      <c r="K374" s="10">
        <f t="shared" si="46"/>
        <v>172.77814837721414</v>
      </c>
      <c r="L374" s="10">
        <f t="shared" si="47"/>
        <v>169.45207676858001</v>
      </c>
      <c r="M374" s="26">
        <f t="shared" si="44"/>
        <v>188.88888888888889</v>
      </c>
      <c r="N374" s="26">
        <f t="shared" si="48"/>
        <v>237.03041144901613</v>
      </c>
      <c r="O374" s="26">
        <f t="shared" si="49"/>
        <v>198.58156028368796</v>
      </c>
      <c r="Q374" s="4">
        <v>1.49</v>
      </c>
      <c r="R374" s="4">
        <v>1815.8525733157076</v>
      </c>
      <c r="S374" s="4">
        <v>2338.2847000963566</v>
      </c>
      <c r="T374" s="4">
        <v>180</v>
      </c>
      <c r="U374" s="4">
        <v>22.36</v>
      </c>
      <c r="V374" s="4">
        <v>14.1</v>
      </c>
      <c r="W374" s="4"/>
      <c r="X374" s="6">
        <v>40051</v>
      </c>
      <c r="Y374" s="52">
        <v>3088.3964534348743</v>
      </c>
      <c r="Z374" s="52">
        <v>4124.7719850752392</v>
      </c>
    </row>
    <row r="375" spans="1:26" x14ac:dyDescent="0.25">
      <c r="A375" s="6">
        <v>40058</v>
      </c>
      <c r="B375" s="17">
        <v>2.6739999999999999</v>
      </c>
      <c r="C375" s="18">
        <f>IFERROR(IF(ISBLANK(INDEX('Secondary Auction Data'!C:C, MATCH(Data!A375-IF(A375&lt;DATE(2003, 1,8), 4, 6), 'Secondary Auction Data'!A:A, 0))), "n/a", INDEX('Secondary Auction Data'!C:C, MATCH(Data!A375-IF(A375&lt;DATE(2003, 1,8), 4, 6), 'Secondary Auction Data'!A:A, 0))), "n/a")</f>
        <v>17.5</v>
      </c>
      <c r="D375" s="18">
        <f>IFERROR(IF(ISBLANK(INDEX('Secondary Auction Data'!B:B, MATCH(Data!A375-IF(A375&lt;DATE(2003, 1,8), 4, 6), 'Secondary Auction Data'!A:A, 0))), "n/a", INDEX('Secondary Auction Data'!B:B, MATCH(Data!A375-IF(A375&lt;DATE(2003, 1,8), 4, 6), 'Secondary Auction Data'!A:A, 0))), "n/a")</f>
        <v>-79</v>
      </c>
      <c r="E375" s="2">
        <v>355</v>
      </c>
      <c r="F375" s="17">
        <v>52</v>
      </c>
      <c r="G375" s="17">
        <v>25</v>
      </c>
      <c r="I375" s="9">
        <v>40058</v>
      </c>
      <c r="J375" s="26">
        <f t="shared" si="45"/>
        <v>179.46308724832215</v>
      </c>
      <c r="K375" s="10">
        <f t="shared" si="46"/>
        <v>172.53891156643724</v>
      </c>
      <c r="L375" s="10">
        <f t="shared" si="47"/>
        <v>174.58076903676198</v>
      </c>
      <c r="M375" s="26">
        <f t="shared" si="44"/>
        <v>197.22222222222223</v>
      </c>
      <c r="N375" s="26">
        <f t="shared" si="48"/>
        <v>232.55813953488374</v>
      </c>
      <c r="O375" s="26">
        <f t="shared" si="49"/>
        <v>177.3049645390071</v>
      </c>
      <c r="Q375" s="4">
        <v>1.49</v>
      </c>
      <c r="R375" s="4">
        <v>1815.8525733157076</v>
      </c>
      <c r="S375" s="4">
        <v>2338.2847000963566</v>
      </c>
      <c r="T375" s="4">
        <v>180</v>
      </c>
      <c r="U375" s="4">
        <v>22.36</v>
      </c>
      <c r="V375" s="4">
        <v>14.1</v>
      </c>
      <c r="W375" s="4"/>
      <c r="X375" s="6">
        <v>40058</v>
      </c>
      <c r="Y375" s="52">
        <v>3115.5522656500634</v>
      </c>
      <c r="Z375" s="52">
        <v>4161.1954116971629</v>
      </c>
    </row>
    <row r="376" spans="1:26" x14ac:dyDescent="0.25">
      <c r="A376" s="6">
        <v>40065</v>
      </c>
      <c r="B376" s="17">
        <v>2.6469999999999998</v>
      </c>
      <c r="C376" s="18">
        <f>IFERROR(IF(ISBLANK(INDEX('Secondary Auction Data'!C:C, MATCH(Data!A376-IF(A376&lt;DATE(2003, 1,8), 4, 6), 'Secondary Auction Data'!A:A, 0))), "n/a", INDEX('Secondary Auction Data'!C:C, MATCH(Data!A376-IF(A376&lt;DATE(2003, 1,8), 4, 6), 'Secondary Auction Data'!A:A, 0))), "n/a")</f>
        <v>23.5</v>
      </c>
      <c r="D376" s="18">
        <f>IFERROR(IF(ISBLANK(INDEX('Secondary Auction Data'!B:B, MATCH(Data!A376-IF(A376&lt;DATE(2003, 1,8), 4, 6), 'Secondary Auction Data'!A:A, 0))), "n/a", INDEX('Secondary Auction Data'!B:B, MATCH(Data!A376-IF(A376&lt;DATE(2003, 1,8), 4, 6), 'Secondary Auction Data'!A:A, 0))), "n/a")</f>
        <v>-119</v>
      </c>
      <c r="E376" s="2">
        <v>336</v>
      </c>
      <c r="F376" s="17">
        <v>57</v>
      </c>
      <c r="G376" s="17">
        <v>29</v>
      </c>
      <c r="I376" s="9">
        <v>40065</v>
      </c>
      <c r="J376" s="26">
        <f t="shared" si="45"/>
        <v>177.65100671140939</v>
      </c>
      <c r="K376" s="10">
        <f t="shared" si="46"/>
        <v>172.86933486666388</v>
      </c>
      <c r="L376" s="10">
        <f t="shared" si="47"/>
        <v>172.87011335833446</v>
      </c>
      <c r="M376" s="26">
        <f t="shared" si="44"/>
        <v>186.66666666666666</v>
      </c>
      <c r="N376" s="26">
        <f t="shared" si="48"/>
        <v>254.91949910554564</v>
      </c>
      <c r="O376" s="26">
        <f t="shared" si="49"/>
        <v>205.67375886524823</v>
      </c>
      <c r="Q376" s="4">
        <v>1.49</v>
      </c>
      <c r="R376" s="4">
        <v>1815.8525733157076</v>
      </c>
      <c r="S376" s="4">
        <v>2338.2847000963566</v>
      </c>
      <c r="T376" s="4">
        <v>180</v>
      </c>
      <c r="U376" s="4">
        <v>22.36</v>
      </c>
      <c r="V376" s="4">
        <v>14.1</v>
      </c>
      <c r="W376" s="4"/>
      <c r="X376" s="6">
        <v>40065</v>
      </c>
      <c r="Y376" s="52">
        <v>3115.5522656500634</v>
      </c>
      <c r="Z376" s="52">
        <v>4161.1954116971629</v>
      </c>
    </row>
    <row r="377" spans="1:26" x14ac:dyDescent="0.25">
      <c r="A377" s="6">
        <v>40072</v>
      </c>
      <c r="B377" s="17">
        <v>2.6339999999999999</v>
      </c>
      <c r="C377" s="18">
        <f>IFERROR(IF(ISBLANK(INDEX('Secondary Auction Data'!C:C, MATCH(Data!A377-IF(A377&lt;DATE(2003, 1,8), 4, 6), 'Secondary Auction Data'!A:A, 0))), "n/a", INDEX('Secondary Auction Data'!C:C, MATCH(Data!A377-IF(A377&lt;DATE(2003, 1,8), 4, 6), 'Secondary Auction Data'!A:A, 0))), "n/a")</f>
        <v>12.5</v>
      </c>
      <c r="D377" s="18">
        <f>IFERROR(IF(ISBLANK(INDEX('Secondary Auction Data'!B:B, MATCH(Data!A377-IF(A377&lt;DATE(2003, 1,8), 4, 6), 'Secondary Auction Data'!A:A, 0))), "n/a", INDEX('Secondary Auction Data'!B:B, MATCH(Data!A377-IF(A377&lt;DATE(2003, 1,8), 4, 6), 'Secondary Auction Data'!A:A, 0))), "n/a")</f>
        <v>-116</v>
      </c>
      <c r="E377" s="2">
        <v>335</v>
      </c>
      <c r="F377" s="17">
        <v>57.5</v>
      </c>
      <c r="G377" s="17">
        <v>30</v>
      </c>
      <c r="I377" s="9">
        <v>40072</v>
      </c>
      <c r="J377" s="26">
        <f t="shared" si="45"/>
        <v>176.77852348993289</v>
      </c>
      <c r="K377" s="10">
        <f t="shared" si="46"/>
        <v>172.26355881624838</v>
      </c>
      <c r="L377" s="10">
        <f t="shared" si="47"/>
        <v>172.99841253421653</v>
      </c>
      <c r="M377" s="26">
        <f t="shared" si="44"/>
        <v>186.11111111111111</v>
      </c>
      <c r="N377" s="26">
        <f t="shared" si="48"/>
        <v>257.15563506261179</v>
      </c>
      <c r="O377" s="26">
        <f t="shared" si="49"/>
        <v>212.7659574468085</v>
      </c>
      <c r="Q377" s="4">
        <v>1.49</v>
      </c>
      <c r="R377" s="4">
        <v>1815.8525733157076</v>
      </c>
      <c r="S377" s="4">
        <v>2338.2847000963566</v>
      </c>
      <c r="T377" s="4">
        <v>180</v>
      </c>
      <c r="U377" s="4">
        <v>22.36</v>
      </c>
      <c r="V377" s="4">
        <v>14.1</v>
      </c>
      <c r="W377" s="4"/>
      <c r="X377" s="6">
        <v>40072</v>
      </c>
      <c r="Y377" s="52">
        <v>3115.5522656500634</v>
      </c>
      <c r="Z377" s="52">
        <v>4161.1954116971629</v>
      </c>
    </row>
    <row r="378" spans="1:26" x14ac:dyDescent="0.25">
      <c r="A378" s="6">
        <v>40079</v>
      </c>
      <c r="B378" s="17">
        <v>2.6219999999999999</v>
      </c>
      <c r="C378" s="18">
        <f>IFERROR(IF(ISBLANK(INDEX('Secondary Auction Data'!C:C, MATCH(Data!A378-IF(A378&lt;DATE(2003, 1,8), 4, 6), 'Secondary Auction Data'!A:A, 0))), "n/a", INDEX('Secondary Auction Data'!C:C, MATCH(Data!A378-IF(A378&lt;DATE(2003, 1,8), 4, 6), 'Secondary Auction Data'!A:A, 0))), "n/a")</f>
        <v>160.5</v>
      </c>
      <c r="D378" s="18">
        <f>IFERROR(IF(ISBLANK(INDEX('Secondary Auction Data'!B:B, MATCH(Data!A378-IF(A378&lt;DATE(2003, 1,8), 4, 6), 'Secondary Auction Data'!A:A, 0))), "n/a", INDEX('Secondary Auction Data'!B:B, MATCH(Data!A378-IF(A378&lt;DATE(2003, 1,8), 4, 6), 'Secondary Auction Data'!A:A, 0))), "n/a")</f>
        <v>383</v>
      </c>
      <c r="E378" s="2">
        <v>389</v>
      </c>
      <c r="F378" s="17">
        <v>58</v>
      </c>
      <c r="G378" s="17">
        <v>31.5</v>
      </c>
      <c r="I378" s="9">
        <v>40079</v>
      </c>
      <c r="J378" s="26">
        <f t="shared" si="45"/>
        <v>175.9731543624161</v>
      </c>
      <c r="K378" s="10">
        <f t="shared" si="46"/>
        <v>180.41400022183865</v>
      </c>
      <c r="L378" s="10">
        <f t="shared" si="47"/>
        <v>194.33884212259974</v>
      </c>
      <c r="M378" s="26">
        <f t="shared" si="44"/>
        <v>216.11111111111114</v>
      </c>
      <c r="N378" s="26">
        <f t="shared" si="48"/>
        <v>259.391771019678</v>
      </c>
      <c r="O378" s="26">
        <f t="shared" si="49"/>
        <v>223.40425531914894</v>
      </c>
      <c r="Q378" s="4">
        <v>1.49</v>
      </c>
      <c r="R378" s="4">
        <v>1815.8525733157076</v>
      </c>
      <c r="S378" s="4">
        <v>2338.2847000963566</v>
      </c>
      <c r="T378" s="4">
        <v>180</v>
      </c>
      <c r="U378" s="4">
        <v>22.36</v>
      </c>
      <c r="V378" s="4">
        <v>14.1</v>
      </c>
      <c r="W378" s="4"/>
      <c r="X378" s="6">
        <v>40079</v>
      </c>
      <c r="Y378" s="52">
        <v>3115.5522656500634</v>
      </c>
      <c r="Z378" s="52">
        <v>4161.1954116971629</v>
      </c>
    </row>
    <row r="379" spans="1:26" x14ac:dyDescent="0.25">
      <c r="A379" s="6">
        <v>40086</v>
      </c>
      <c r="B379" s="17">
        <v>2.601</v>
      </c>
      <c r="C379" s="18">
        <f>IFERROR(IF(ISBLANK(INDEX('Secondary Auction Data'!C:C, MATCH(Data!A379-IF(A379&lt;DATE(2003, 1,8), 4, 6), 'Secondary Auction Data'!A:A, 0))), "n/a", INDEX('Secondary Auction Data'!C:C, MATCH(Data!A379-IF(A379&lt;DATE(2003, 1,8), 4, 6), 'Secondary Auction Data'!A:A, 0))), "n/a")</f>
        <v>139.5</v>
      </c>
      <c r="D379" s="18">
        <f>IFERROR(IF(ISBLANK(INDEX('Secondary Auction Data'!B:B, MATCH(Data!A379-IF(A379&lt;DATE(2003, 1,8), 4, 6), 'Secondary Auction Data'!A:A, 0))), "n/a", INDEX('Secondary Auction Data'!B:B, MATCH(Data!A379-IF(A379&lt;DATE(2003, 1,8), 4, 6), 'Secondary Auction Data'!A:A, 0))), "n/a")</f>
        <v>314.5</v>
      </c>
      <c r="E379" s="2">
        <v>448</v>
      </c>
      <c r="F379" s="17">
        <v>56</v>
      </c>
      <c r="G379" s="17">
        <v>29</v>
      </c>
      <c r="I379" s="9">
        <v>40086</v>
      </c>
      <c r="J379" s="26">
        <f t="shared" si="45"/>
        <v>174.56375838926175</v>
      </c>
      <c r="K379" s="10">
        <f t="shared" si="46"/>
        <v>179.25751867104543</v>
      </c>
      <c r="L379" s="10">
        <f t="shared" si="47"/>
        <v>191.40934427329262</v>
      </c>
      <c r="M379" s="26">
        <f t="shared" si="44"/>
        <v>248.88888888888889</v>
      </c>
      <c r="N379" s="26">
        <f t="shared" si="48"/>
        <v>250.44722719141325</v>
      </c>
      <c r="O379" s="26">
        <f t="shared" si="49"/>
        <v>205.67375886524823</v>
      </c>
      <c r="Q379" s="4">
        <v>1.49</v>
      </c>
      <c r="R379" s="4">
        <v>1815.8525733157076</v>
      </c>
      <c r="S379" s="4">
        <v>2338.2847000963566</v>
      </c>
      <c r="T379" s="4">
        <v>180</v>
      </c>
      <c r="U379" s="4">
        <v>22.36</v>
      </c>
      <c r="V379" s="4">
        <v>14.1</v>
      </c>
      <c r="W379" s="4"/>
      <c r="X379" s="6">
        <v>40086</v>
      </c>
      <c r="Y379" s="52">
        <v>3115.5522656500634</v>
      </c>
      <c r="Z379" s="52">
        <v>4161.1954116971629</v>
      </c>
    </row>
    <row r="380" spans="1:26" x14ac:dyDescent="0.25">
      <c r="A380" s="6">
        <v>40093</v>
      </c>
      <c r="B380" s="17">
        <v>2.5819999999999999</v>
      </c>
      <c r="C380" s="18">
        <f>IFERROR(IF(ISBLANK(INDEX('Secondary Auction Data'!C:C, MATCH(Data!A380-IF(A380&lt;DATE(2003, 1,8), 4, 6), 'Secondary Auction Data'!A:A, 0))), "n/a", INDEX('Secondary Auction Data'!C:C, MATCH(Data!A380-IF(A380&lt;DATE(2003, 1,8), 4, 6), 'Secondary Auction Data'!A:A, 0))), "n/a")</f>
        <v>100.5</v>
      </c>
      <c r="D380" s="18">
        <f>IFERROR(IF(ISBLANK(INDEX('Secondary Auction Data'!B:B, MATCH(Data!A380-IF(A380&lt;DATE(2003, 1,8), 4, 6), 'Secondary Auction Data'!A:A, 0))), "n/a", INDEX('Secondary Auction Data'!B:B, MATCH(Data!A380-IF(A380&lt;DATE(2003, 1,8), 4, 6), 'Secondary Auction Data'!A:A, 0))), "n/a")</f>
        <v>379.5</v>
      </c>
      <c r="E380" s="2">
        <v>467</v>
      </c>
      <c r="F380" s="17">
        <v>56</v>
      </c>
      <c r="G380" s="17">
        <v>29.5</v>
      </c>
      <c r="I380" s="9">
        <v>40093</v>
      </c>
      <c r="J380" s="26">
        <f t="shared" si="45"/>
        <v>173.28859060402684</v>
      </c>
      <c r="K380" s="10">
        <f t="shared" si="46"/>
        <v>180.15770247366675</v>
      </c>
      <c r="L380" s="10">
        <f t="shared" si="47"/>
        <v>197.32548943031475</v>
      </c>
      <c r="M380" s="26">
        <f t="shared" si="44"/>
        <v>259.44444444444446</v>
      </c>
      <c r="N380" s="26">
        <f t="shared" si="48"/>
        <v>250.44722719141325</v>
      </c>
      <c r="O380" s="26">
        <f t="shared" si="49"/>
        <v>209.21985815602838</v>
      </c>
      <c r="Q380" s="4">
        <v>1.49</v>
      </c>
      <c r="R380" s="4">
        <v>1815.8525733157076</v>
      </c>
      <c r="S380" s="4">
        <v>2338.2847000963566</v>
      </c>
      <c r="T380" s="4">
        <v>180</v>
      </c>
      <c r="U380" s="4">
        <v>22.36</v>
      </c>
      <c r="V380" s="4">
        <v>14.1</v>
      </c>
      <c r="W380" s="4"/>
      <c r="X380" s="6">
        <v>40093</v>
      </c>
      <c r="Y380" s="52">
        <v>3170.8982763945342</v>
      </c>
      <c r="Z380" s="52">
        <v>4234.5317287393027</v>
      </c>
    </row>
    <row r="381" spans="1:26" x14ac:dyDescent="0.25">
      <c r="A381" s="6">
        <v>40100</v>
      </c>
      <c r="B381" s="17">
        <v>2.6</v>
      </c>
      <c r="C381" s="18">
        <f>IFERROR(IF(ISBLANK(INDEX('Secondary Auction Data'!C:C, MATCH(Data!A381-IF(A381&lt;DATE(2003, 1,8), 4, 6), 'Secondary Auction Data'!A:A, 0))), "n/a", INDEX('Secondary Auction Data'!C:C, MATCH(Data!A381-IF(A381&lt;DATE(2003, 1,8), 4, 6), 'Secondary Auction Data'!A:A, 0))), "n/a")</f>
        <v>50</v>
      </c>
      <c r="D381" s="18">
        <f>IFERROR(IF(ISBLANK(INDEX('Secondary Auction Data'!B:B, MATCH(Data!A381-IF(A381&lt;DATE(2003, 1,8), 4, 6), 'Secondary Auction Data'!A:A, 0))), "n/a", INDEX('Secondary Auction Data'!B:B, MATCH(Data!A381-IF(A381&lt;DATE(2003, 1,8), 4, 6), 'Secondary Auction Data'!A:A, 0))), "n/a")</f>
        <v>562.5</v>
      </c>
      <c r="E381" s="2">
        <v>427</v>
      </c>
      <c r="F381" s="17">
        <v>58.5</v>
      </c>
      <c r="G381" s="17">
        <v>32</v>
      </c>
      <c r="I381" s="9">
        <v>40100</v>
      </c>
      <c r="J381" s="26">
        <f t="shared" si="45"/>
        <v>174.49664429530202</v>
      </c>
      <c r="K381" s="10">
        <f t="shared" si="46"/>
        <v>177.37663969675927</v>
      </c>
      <c r="L381" s="10">
        <f t="shared" si="47"/>
        <v>205.15173915912061</v>
      </c>
      <c r="M381" s="26">
        <f t="shared" si="44"/>
        <v>237.22222222222223</v>
      </c>
      <c r="N381" s="26">
        <f t="shared" si="48"/>
        <v>261.62790697674421</v>
      </c>
      <c r="O381" s="26">
        <f t="shared" si="49"/>
        <v>226.95035460992904</v>
      </c>
      <c r="Q381" s="4">
        <v>1.49</v>
      </c>
      <c r="R381" s="4">
        <v>1815.8525733157076</v>
      </c>
      <c r="S381" s="4">
        <v>2338.2847000963566</v>
      </c>
      <c r="T381" s="4">
        <v>180</v>
      </c>
      <c r="U381" s="4">
        <v>22.36</v>
      </c>
      <c r="V381" s="4">
        <v>14.1</v>
      </c>
      <c r="W381" s="4"/>
      <c r="X381" s="6">
        <v>40100</v>
      </c>
      <c r="Y381" s="52">
        <v>3170.8982763945342</v>
      </c>
      <c r="Z381" s="52">
        <v>4234.5317287393027</v>
      </c>
    </row>
    <row r="382" spans="1:26" x14ac:dyDescent="0.25">
      <c r="A382" s="6">
        <v>40107</v>
      </c>
      <c r="B382" s="17">
        <v>2.7050000000000001</v>
      </c>
      <c r="C382" s="18">
        <f>IFERROR(IF(ISBLANK(INDEX('Secondary Auction Data'!C:C, MATCH(Data!A382-IF(A382&lt;DATE(2003, 1,8), 4, 6), 'Secondary Auction Data'!A:A, 0))), "n/a", INDEX('Secondary Auction Data'!C:C, MATCH(Data!A382-IF(A382&lt;DATE(2003, 1,8), 4, 6), 'Secondary Auction Data'!A:A, 0))), "n/a")</f>
        <v>0</v>
      </c>
      <c r="D382" s="18">
        <f>IFERROR(IF(ISBLANK(INDEX('Secondary Auction Data'!B:B, MATCH(Data!A382-IF(A382&lt;DATE(2003, 1,8), 4, 6), 'Secondary Auction Data'!A:A, 0))), "n/a", INDEX('Secondary Auction Data'!B:B, MATCH(Data!A382-IF(A382&lt;DATE(2003, 1,8), 4, 6), 'Secondary Auction Data'!A:A, 0))), "n/a")</f>
        <v>425</v>
      </c>
      <c r="E382" s="2">
        <v>447</v>
      </c>
      <c r="F382" s="17">
        <v>59</v>
      </c>
      <c r="G382" s="17">
        <v>33.5</v>
      </c>
      <c r="I382" s="9">
        <v>40107</v>
      </c>
      <c r="J382" s="26">
        <f t="shared" si="45"/>
        <v>181.54362416107384</v>
      </c>
      <c r="K382" s="10">
        <f t="shared" si="46"/>
        <v>174.62311219487069</v>
      </c>
      <c r="L382" s="10">
        <f t="shared" si="47"/>
        <v>199.27136026452604</v>
      </c>
      <c r="M382" s="26">
        <f t="shared" si="44"/>
        <v>248.33333333333334</v>
      </c>
      <c r="N382" s="26">
        <f t="shared" si="48"/>
        <v>263.86404293381037</v>
      </c>
      <c r="O382" s="26">
        <f t="shared" si="49"/>
        <v>237.58865248226951</v>
      </c>
      <c r="Q382" s="4">
        <v>1.49</v>
      </c>
      <c r="R382" s="4">
        <v>1815.8525733157076</v>
      </c>
      <c r="S382" s="4">
        <v>2338.2847000963566</v>
      </c>
      <c r="T382" s="4">
        <v>180</v>
      </c>
      <c r="U382" s="4">
        <v>22.36</v>
      </c>
      <c r="V382" s="4">
        <v>14.1</v>
      </c>
      <c r="W382" s="4"/>
      <c r="X382" s="6">
        <v>40107</v>
      </c>
      <c r="Y382" s="52">
        <v>3170.8982763945342</v>
      </c>
      <c r="Z382" s="52">
        <v>4234.5317287393027</v>
      </c>
    </row>
    <row r="383" spans="1:26" x14ac:dyDescent="0.25">
      <c r="A383" s="6">
        <v>40114</v>
      </c>
      <c r="B383" s="17">
        <v>2.8010000000000002</v>
      </c>
      <c r="C383" s="18">
        <f>IFERROR(IF(ISBLANK(INDEX('Secondary Auction Data'!C:C, MATCH(Data!A383-IF(A383&lt;DATE(2003, 1,8), 4, 6), 'Secondary Auction Data'!A:A, 0))), "n/a", INDEX('Secondary Auction Data'!C:C, MATCH(Data!A383-IF(A383&lt;DATE(2003, 1,8), 4, 6), 'Secondary Auction Data'!A:A, 0))), "n/a")</f>
        <v>29</v>
      </c>
      <c r="D383" s="18">
        <f>IFERROR(IF(ISBLANK(INDEX('Secondary Auction Data'!B:B, MATCH(Data!A383-IF(A383&lt;DATE(2003, 1,8), 4, 6), 'Secondary Auction Data'!A:A, 0))), "n/a", INDEX('Secondary Auction Data'!B:B, MATCH(Data!A383-IF(A383&lt;DATE(2003, 1,8), 4, 6), 'Secondary Auction Data'!A:A, 0))), "n/a")</f>
        <v>293.5</v>
      </c>
      <c r="E383" s="2">
        <v>454</v>
      </c>
      <c r="F383" s="17">
        <v>64.75</v>
      </c>
      <c r="G383" s="17">
        <v>37</v>
      </c>
      <c r="I383" s="9">
        <v>40114</v>
      </c>
      <c r="J383" s="26">
        <f t="shared" si="45"/>
        <v>187.98657718120805</v>
      </c>
      <c r="K383" s="10">
        <f t="shared" si="46"/>
        <v>176.22015814596605</v>
      </c>
      <c r="L383" s="10">
        <f t="shared" si="47"/>
        <v>193.64757972169559</v>
      </c>
      <c r="M383" s="26">
        <f t="shared" si="44"/>
        <v>252.22222222222223</v>
      </c>
      <c r="N383" s="26">
        <f t="shared" si="48"/>
        <v>289.57960644007159</v>
      </c>
      <c r="O383" s="26">
        <f t="shared" si="49"/>
        <v>262.41134751773052</v>
      </c>
      <c r="Q383" s="4">
        <v>1.49</v>
      </c>
      <c r="R383" s="4">
        <v>1815.8525733157076</v>
      </c>
      <c r="S383" s="4">
        <v>2338.2847000963566</v>
      </c>
      <c r="T383" s="4">
        <v>180</v>
      </c>
      <c r="U383" s="4">
        <v>22.36</v>
      </c>
      <c r="V383" s="4">
        <v>14.1</v>
      </c>
      <c r="W383" s="4"/>
      <c r="X383" s="6">
        <v>40114</v>
      </c>
      <c r="Y383" s="52">
        <v>3170.8982763945342</v>
      </c>
      <c r="Z383" s="52">
        <v>4234.5317287393027</v>
      </c>
    </row>
    <row r="384" spans="1:26" x14ac:dyDescent="0.25">
      <c r="A384" s="6">
        <v>40121</v>
      </c>
      <c r="B384" s="17">
        <v>2.8079999999999998</v>
      </c>
      <c r="C384" s="18">
        <f>IFERROR(IF(ISBLANK(INDEX('Secondary Auction Data'!C:C, MATCH(Data!A384-IF(A384&lt;DATE(2003, 1,8), 4, 6), 'Secondary Auction Data'!A:A, 0))), "n/a", INDEX('Secondary Auction Data'!C:C, MATCH(Data!A384-IF(A384&lt;DATE(2003, 1,8), 4, 6), 'Secondary Auction Data'!A:A, 0))), "n/a")</f>
        <v>62.5</v>
      </c>
      <c r="D384" s="18">
        <f>IFERROR(IF(ISBLANK(INDEX('Secondary Auction Data'!B:B, MATCH(Data!A384-IF(A384&lt;DATE(2003, 1,8), 4, 6), 'Secondary Auction Data'!A:A, 0))), "n/a", INDEX('Secondary Auction Data'!B:B, MATCH(Data!A384-IF(A384&lt;DATE(2003, 1,8), 4, 6), 'Secondary Auction Data'!A:A, 0))), "n/a")</f>
        <v>275</v>
      </c>
      <c r="E384" s="2">
        <v>438</v>
      </c>
      <c r="F384" s="17">
        <v>66</v>
      </c>
      <c r="G384" s="17">
        <v>37</v>
      </c>
      <c r="I384" s="9">
        <v>40121</v>
      </c>
      <c r="J384" s="26">
        <f t="shared" si="45"/>
        <v>188.45637583892616</v>
      </c>
      <c r="K384" s="10">
        <f t="shared" si="46"/>
        <v>178.29509839185943</v>
      </c>
      <c r="L384" s="10">
        <f t="shared" si="47"/>
        <v>192.02778460485547</v>
      </c>
      <c r="M384" s="26">
        <f t="shared" si="44"/>
        <v>243.33333333333337</v>
      </c>
      <c r="N384" s="26">
        <f t="shared" si="48"/>
        <v>295.16994633273703</v>
      </c>
      <c r="O384" s="26">
        <f t="shared" si="49"/>
        <v>262.41134751773052</v>
      </c>
      <c r="Q384" s="4">
        <v>1.49</v>
      </c>
      <c r="R384" s="4">
        <v>1815.8525733157076</v>
      </c>
      <c r="S384" s="4">
        <v>2338.2847000963566</v>
      </c>
      <c r="T384" s="4">
        <v>180</v>
      </c>
      <c r="U384" s="4">
        <v>22.36</v>
      </c>
      <c r="V384" s="4">
        <v>14.1</v>
      </c>
      <c r="W384" s="4"/>
      <c r="X384" s="6">
        <v>40121</v>
      </c>
      <c r="Y384" s="52">
        <v>3175.0761322443518</v>
      </c>
      <c r="Z384" s="52">
        <v>4215.1563073493226</v>
      </c>
    </row>
    <row r="385" spans="1:26" x14ac:dyDescent="0.25">
      <c r="A385" s="6">
        <v>40128</v>
      </c>
      <c r="B385" s="17">
        <v>2.8010000000000002</v>
      </c>
      <c r="C385" s="18">
        <f>IFERROR(IF(ISBLANK(INDEX('Secondary Auction Data'!C:C, MATCH(Data!A385-IF(A385&lt;DATE(2003, 1,8), 4, 6), 'Secondary Auction Data'!A:A, 0))), "n/a", INDEX('Secondary Auction Data'!C:C, MATCH(Data!A385-IF(A385&lt;DATE(2003, 1,8), 4, 6), 'Secondary Auction Data'!A:A, 0))), "n/a")</f>
        <v>116.5</v>
      </c>
      <c r="D385" s="18">
        <f>IFERROR(IF(ISBLANK(INDEX('Secondary Auction Data'!B:B, MATCH(Data!A385-IF(A385&lt;DATE(2003, 1,8), 4, 6), 'Secondary Auction Data'!A:A, 0))), "n/a", INDEX('Secondary Auction Data'!B:B, MATCH(Data!A385-IF(A385&lt;DATE(2003, 1,8), 4, 6), 'Secondary Auction Data'!A:A, 0))), "n/a")</f>
        <v>306.5</v>
      </c>
      <c r="E385" s="2">
        <v>650</v>
      </c>
      <c r="F385" s="17">
        <v>70</v>
      </c>
      <c r="G385" s="17">
        <v>39.5</v>
      </c>
      <c r="I385" s="9">
        <v>40128</v>
      </c>
      <c r="J385" s="26">
        <f t="shared" si="45"/>
        <v>187.98657718120805</v>
      </c>
      <c r="K385" s="10">
        <f t="shared" si="46"/>
        <v>181.26890809389911</v>
      </c>
      <c r="L385" s="10">
        <f t="shared" si="47"/>
        <v>193.37492595161714</v>
      </c>
      <c r="M385" s="26">
        <f t="shared" si="44"/>
        <v>361.11111111111114</v>
      </c>
      <c r="N385" s="26">
        <f t="shared" si="48"/>
        <v>313.0590339892666</v>
      </c>
      <c r="O385" s="26">
        <f t="shared" si="49"/>
        <v>280.1418439716312</v>
      </c>
      <c r="Q385" s="4">
        <v>1.49</v>
      </c>
      <c r="R385" s="4">
        <v>1815.8525733157076</v>
      </c>
      <c r="S385" s="4">
        <v>2338.2847000963566</v>
      </c>
      <c r="T385" s="4">
        <v>180</v>
      </c>
      <c r="U385" s="4">
        <v>22.36</v>
      </c>
      <c r="V385" s="4">
        <v>14.1</v>
      </c>
      <c r="W385" s="4"/>
      <c r="X385" s="6">
        <v>40128</v>
      </c>
      <c r="Y385" s="52">
        <v>3175.0761322443518</v>
      </c>
      <c r="Z385" s="52">
        <v>4215.1563073493226</v>
      </c>
    </row>
    <row r="386" spans="1:26" x14ac:dyDescent="0.25">
      <c r="A386" s="6">
        <v>40135</v>
      </c>
      <c r="B386" s="17">
        <v>2.79</v>
      </c>
      <c r="C386" s="18">
        <f>IFERROR(IF(ISBLANK(INDEX('Secondary Auction Data'!C:C, MATCH(Data!A386-IF(A386&lt;DATE(2003, 1,8), 4, 6), 'Secondary Auction Data'!A:A, 0))), "n/a", INDEX('Secondary Auction Data'!C:C, MATCH(Data!A386-IF(A386&lt;DATE(2003, 1,8), 4, 6), 'Secondary Auction Data'!A:A, 0))), "n/a")</f>
        <v>325</v>
      </c>
      <c r="D386" s="18">
        <f>IFERROR(IF(ISBLANK(INDEX('Secondary Auction Data'!B:B, MATCH(Data!A386-IF(A386&lt;DATE(2003, 1,8), 4, 6), 'Secondary Auction Data'!A:A, 0))), "n/a", INDEX('Secondary Auction Data'!B:B, MATCH(Data!A386-IF(A386&lt;DATE(2003, 1,8), 4, 6), 'Secondary Auction Data'!A:A, 0))), "n/a")</f>
        <v>528.5</v>
      </c>
      <c r="E386" s="2">
        <v>426</v>
      </c>
      <c r="F386" s="17">
        <v>70</v>
      </c>
      <c r="G386" s="17">
        <v>43</v>
      </c>
      <c r="I386" s="9">
        <v>40135</v>
      </c>
      <c r="J386" s="26">
        <f t="shared" si="45"/>
        <v>187.24832214765101</v>
      </c>
      <c r="K386" s="10">
        <f t="shared" si="46"/>
        <v>192.75111777677461</v>
      </c>
      <c r="L386" s="10">
        <f t="shared" si="47"/>
        <v>202.86906496688982</v>
      </c>
      <c r="M386" s="26">
        <f t="shared" si="44"/>
        <v>236.66666666666666</v>
      </c>
      <c r="N386" s="26">
        <f t="shared" si="48"/>
        <v>313.0590339892666</v>
      </c>
      <c r="O386" s="26">
        <f t="shared" si="49"/>
        <v>304.96453900709218</v>
      </c>
      <c r="Q386" s="4">
        <v>1.49</v>
      </c>
      <c r="R386" s="4">
        <v>1815.8525733157076</v>
      </c>
      <c r="S386" s="4">
        <v>2338.2847000963566</v>
      </c>
      <c r="T386" s="4">
        <v>180</v>
      </c>
      <c r="U386" s="4">
        <v>22.36</v>
      </c>
      <c r="V386" s="4">
        <v>14.1</v>
      </c>
      <c r="W386" s="4"/>
      <c r="X386" s="6">
        <v>40135</v>
      </c>
      <c r="Y386" s="52">
        <v>3175.0761322443518</v>
      </c>
      <c r="Z386" s="52">
        <v>4215.1563073493226</v>
      </c>
    </row>
    <row r="387" spans="1:26" x14ac:dyDescent="0.25">
      <c r="A387" s="6">
        <v>40142</v>
      </c>
      <c r="B387" s="17">
        <v>2.7869999999999999</v>
      </c>
      <c r="C387" s="18">
        <f>IFERROR(IF(ISBLANK(INDEX('Secondary Auction Data'!C:C, MATCH(Data!A387-IF(A387&lt;DATE(2003, 1,8), 4, 6), 'Secondary Auction Data'!A:A, 0))), "n/a", INDEX('Secondary Auction Data'!C:C, MATCH(Data!A387-IF(A387&lt;DATE(2003, 1,8), 4, 6), 'Secondary Auction Data'!A:A, 0))), "n/a")</f>
        <v>129.5</v>
      </c>
      <c r="D387" s="18">
        <f>IFERROR(IF(ISBLANK(INDEX('Secondary Auction Data'!B:B, MATCH(Data!A387-IF(A387&lt;DATE(2003, 1,8), 4, 6), 'Secondary Auction Data'!A:A, 0))), "n/a", INDEX('Secondary Auction Data'!B:B, MATCH(Data!A387-IF(A387&lt;DATE(2003, 1,8), 4, 6), 'Secondary Auction Data'!A:A, 0))), "n/a")</f>
        <v>413</v>
      </c>
      <c r="E387" s="2">
        <v>404</v>
      </c>
      <c r="F387" s="17">
        <v>73.5</v>
      </c>
      <c r="G387" s="17">
        <v>46</v>
      </c>
      <c r="I387" s="9">
        <v>40142</v>
      </c>
      <c r="J387" s="26">
        <f t="shared" si="45"/>
        <v>187.04697986577182</v>
      </c>
      <c r="K387" s="10">
        <f t="shared" si="46"/>
        <v>181.98482524439015</v>
      </c>
      <c r="L387" s="10">
        <f t="shared" si="47"/>
        <v>197.92954669543039</v>
      </c>
      <c r="M387" s="26">
        <f t="shared" ref="M387:M450" si="50">(1+(E387-T387)/T387)*100</f>
        <v>224.44444444444446</v>
      </c>
      <c r="N387" s="26">
        <f t="shared" si="48"/>
        <v>328.7119856887299</v>
      </c>
      <c r="O387" s="26">
        <f t="shared" si="49"/>
        <v>326.24113475177302</v>
      </c>
      <c r="Q387" s="4">
        <v>1.49</v>
      </c>
      <c r="R387" s="4">
        <v>1815.8525733157076</v>
      </c>
      <c r="S387" s="4">
        <v>2338.2847000963566</v>
      </c>
      <c r="T387" s="4">
        <v>180</v>
      </c>
      <c r="U387" s="4">
        <v>22.36</v>
      </c>
      <c r="V387" s="4">
        <v>14.1</v>
      </c>
      <c r="W387" s="4"/>
      <c r="X387" s="6">
        <v>40142</v>
      </c>
      <c r="Y387" s="52">
        <v>3175.0761322443518</v>
      </c>
      <c r="Z387" s="52">
        <v>4215.1563073493226</v>
      </c>
    </row>
    <row r="388" spans="1:26" x14ac:dyDescent="0.25">
      <c r="A388" s="6">
        <v>40149</v>
      </c>
      <c r="B388" s="17">
        <v>2.7749999999999999</v>
      </c>
      <c r="C388" s="18">
        <f>IFERROR(IF(ISBLANK(INDEX('Secondary Auction Data'!C:C, MATCH(Data!A388-IF(A388&lt;DATE(2003, 1,8), 4, 6), 'Secondary Auction Data'!A:A, 0))), "n/a", INDEX('Secondary Auction Data'!C:C, MATCH(Data!A388-IF(A388&lt;DATE(2003, 1,8), 4, 6), 'Secondary Auction Data'!A:A, 0))), "n/a")</f>
        <v>185</v>
      </c>
      <c r="D388" s="18">
        <f>IFERROR(IF(ISBLANK(INDEX('Secondary Auction Data'!B:B, MATCH(Data!A388-IF(A388&lt;DATE(2003, 1,8), 4, 6), 'Secondary Auction Data'!A:A, 0))), "n/a", INDEX('Secondary Auction Data'!B:B, MATCH(Data!A388-IF(A388&lt;DATE(2003, 1,8), 4, 6), 'Secondary Auction Data'!A:A, 0))), "n/a")</f>
        <v>198</v>
      </c>
      <c r="E388" s="2">
        <v>400</v>
      </c>
      <c r="F388" s="17">
        <v>72</v>
      </c>
      <c r="G388" s="17">
        <v>44</v>
      </c>
      <c r="I388" s="9">
        <v>40149</v>
      </c>
      <c r="J388" s="26">
        <f t="shared" si="45"/>
        <v>186.24161073825502</v>
      </c>
      <c r="K388" s="10">
        <f t="shared" si="46"/>
        <v>186.6451210686327</v>
      </c>
      <c r="L388" s="10">
        <f t="shared" si="47"/>
        <v>191.63704128274836</v>
      </c>
      <c r="M388" s="26">
        <f t="shared" si="50"/>
        <v>222.22222222222223</v>
      </c>
      <c r="N388" s="26">
        <f t="shared" si="48"/>
        <v>322.00357781753132</v>
      </c>
      <c r="O388" s="26">
        <f t="shared" si="49"/>
        <v>312.05673758865248</v>
      </c>
      <c r="Q388" s="4">
        <v>1.49</v>
      </c>
      <c r="R388" s="4">
        <v>1815.8525733157076</v>
      </c>
      <c r="S388" s="4">
        <v>2338.2847000963566</v>
      </c>
      <c r="T388" s="4">
        <v>180</v>
      </c>
      <c r="U388" s="4">
        <v>22.36</v>
      </c>
      <c r="V388" s="4">
        <v>14.1</v>
      </c>
      <c r="W388" s="4"/>
      <c r="X388" s="6">
        <v>40149</v>
      </c>
      <c r="Y388" s="52">
        <v>3204.2002338929851</v>
      </c>
      <c r="Z388" s="52">
        <v>4283.0196160318437</v>
      </c>
    </row>
    <row r="389" spans="1:26" x14ac:dyDescent="0.25">
      <c r="A389" s="6">
        <v>40156</v>
      </c>
      <c r="B389" s="17">
        <v>2.77</v>
      </c>
      <c r="C389" s="18">
        <f>IFERROR(IF(ISBLANK(INDEX('Secondary Auction Data'!C:C, MATCH(Data!A389-IF(A389&lt;DATE(2003, 1,8), 4, 6), 'Secondary Auction Data'!A:A, 0))), "n/a", INDEX('Secondary Auction Data'!C:C, MATCH(Data!A389-IF(A389&lt;DATE(2003, 1,8), 4, 6), 'Secondary Auction Data'!A:A, 0))), "n/a")</f>
        <v>15.5</v>
      </c>
      <c r="D389" s="18">
        <f>IFERROR(IF(ISBLANK(INDEX('Secondary Auction Data'!B:B, MATCH(Data!A389-IF(A389&lt;DATE(2003, 1,8), 4, 6), 'Secondary Auction Data'!A:A, 0))), "n/a", INDEX('Secondary Auction Data'!B:B, MATCH(Data!A389-IF(A389&lt;DATE(2003, 1,8), 4, 6), 'Secondary Auction Data'!A:A, 0))), "n/a")</f>
        <v>-62.5</v>
      </c>
      <c r="E389" s="2">
        <v>390</v>
      </c>
      <c r="F389" s="17">
        <v>70</v>
      </c>
      <c r="G389" s="17">
        <v>42</v>
      </c>
      <c r="I389" s="9">
        <v>40156</v>
      </c>
      <c r="J389" s="26">
        <f t="shared" si="45"/>
        <v>185.90604026845639</v>
      </c>
      <c r="K389" s="10">
        <f t="shared" si="46"/>
        <v>177.31066283723032</v>
      </c>
      <c r="L389" s="10">
        <f t="shared" si="47"/>
        <v>180.49639617698921</v>
      </c>
      <c r="M389" s="26">
        <f t="shared" si="50"/>
        <v>216.66666666666669</v>
      </c>
      <c r="N389" s="26">
        <f t="shared" si="48"/>
        <v>313.0590339892666</v>
      </c>
      <c r="O389" s="26">
        <f t="shared" si="49"/>
        <v>297.87234042553189</v>
      </c>
      <c r="Q389" s="4">
        <v>1.49</v>
      </c>
      <c r="R389" s="4">
        <v>1815.8525733157076</v>
      </c>
      <c r="S389" s="4">
        <v>2338.2847000963566</v>
      </c>
      <c r="T389" s="4">
        <v>180</v>
      </c>
      <c r="U389" s="4">
        <v>22.36</v>
      </c>
      <c r="V389" s="4">
        <v>14.1</v>
      </c>
      <c r="W389" s="4"/>
      <c r="X389" s="6">
        <v>40156</v>
      </c>
      <c r="Y389" s="52">
        <v>3204.2002338929851</v>
      </c>
      <c r="Z389" s="52">
        <v>4283.0196160318437</v>
      </c>
    </row>
    <row r="390" spans="1:26" x14ac:dyDescent="0.25">
      <c r="A390" s="6">
        <v>40163</v>
      </c>
      <c r="B390" s="17">
        <v>2.7480000000000002</v>
      </c>
      <c r="C390" s="18">
        <f>IFERROR(IF(ISBLANK(INDEX('Secondary Auction Data'!C:C, MATCH(Data!A390-IF(A390&lt;DATE(2003, 1,8), 4, 6), 'Secondary Auction Data'!A:A, 0))), "n/a", INDEX('Secondary Auction Data'!C:C, MATCH(Data!A390-IF(A390&lt;DATE(2003, 1,8), 4, 6), 'Secondary Auction Data'!A:A, 0))), "n/a")</f>
        <v>2</v>
      </c>
      <c r="D390" s="18">
        <f>IFERROR(IF(ISBLANK(INDEX('Secondary Auction Data'!B:B, MATCH(Data!A390-IF(A390&lt;DATE(2003, 1,8), 4, 6), 'Secondary Auction Data'!A:A, 0))), "n/a", INDEX('Secondary Auction Data'!B:B, MATCH(Data!A390-IF(A390&lt;DATE(2003, 1,8), 4, 6), 'Secondary Auction Data'!A:A, 0))), "n/a")</f>
        <v>50</v>
      </c>
      <c r="E390" s="2">
        <v>362</v>
      </c>
      <c r="F390" s="17">
        <v>68</v>
      </c>
      <c r="G390" s="17">
        <v>39</v>
      </c>
      <c r="I390" s="9">
        <v>40163</v>
      </c>
      <c r="J390" s="26">
        <f t="shared" si="45"/>
        <v>184.42953020134229</v>
      </c>
      <c r="K390" s="10">
        <f t="shared" si="46"/>
        <v>176.5672104117204</v>
      </c>
      <c r="L390" s="10">
        <f t="shared" si="47"/>
        <v>185.30761527256658</v>
      </c>
      <c r="M390" s="26">
        <f t="shared" si="50"/>
        <v>201.11111111111111</v>
      </c>
      <c r="N390" s="26">
        <f t="shared" si="48"/>
        <v>304.11449016100175</v>
      </c>
      <c r="O390" s="26">
        <f t="shared" si="49"/>
        <v>276.59574468085106</v>
      </c>
      <c r="Q390" s="4">
        <v>1.49</v>
      </c>
      <c r="R390" s="4">
        <v>1815.8525733157076</v>
      </c>
      <c r="S390" s="4">
        <v>2338.2847000963566</v>
      </c>
      <c r="T390" s="4">
        <v>180</v>
      </c>
      <c r="U390" s="4">
        <v>22.36</v>
      </c>
      <c r="V390" s="4">
        <v>14.1</v>
      </c>
      <c r="W390" s="4"/>
      <c r="X390" s="6">
        <v>40163</v>
      </c>
      <c r="Y390" s="52">
        <v>3204.2002338929851</v>
      </c>
      <c r="Z390" s="52">
        <v>4283.0196160318437</v>
      </c>
    </row>
    <row r="391" spans="1:26" x14ac:dyDescent="0.25">
      <c r="A391" s="6">
        <v>40170</v>
      </c>
      <c r="B391" s="17">
        <v>2.726</v>
      </c>
      <c r="C391" s="18">
        <f>IFERROR(IF(ISBLANK(INDEX('Secondary Auction Data'!C:C, MATCH(Data!A391-IF(A391&lt;DATE(2003, 1,8), 4, 6), 'Secondary Auction Data'!A:A, 0))), "n/a", INDEX('Secondary Auction Data'!C:C, MATCH(Data!A391-IF(A391&lt;DATE(2003, 1,8), 4, 6), 'Secondary Auction Data'!A:A, 0))), "n/a")</f>
        <v>20</v>
      </c>
      <c r="D391" s="18">
        <f>IFERROR(IF(ISBLANK(INDEX('Secondary Auction Data'!B:B, MATCH(Data!A391-IF(A391&lt;DATE(2003, 1,8), 4, 6), 'Secondary Auction Data'!A:A, 0))), "n/a", INDEX('Secondary Auction Data'!B:B, MATCH(Data!A391-IF(A391&lt;DATE(2003, 1,8), 4, 6), 'Secondary Auction Data'!A:A, 0))), "n/a")</f>
        <v>65</v>
      </c>
      <c r="E391" s="2">
        <v>360</v>
      </c>
      <c r="F391" s="17">
        <v>68.5</v>
      </c>
      <c r="G391" s="17">
        <v>37.5</v>
      </c>
      <c r="I391" s="9">
        <v>40170</v>
      </c>
      <c r="J391" s="26">
        <f t="shared" si="45"/>
        <v>182.95302013422818</v>
      </c>
      <c r="K391" s="10">
        <f t="shared" si="46"/>
        <v>177.55848031240032</v>
      </c>
      <c r="L391" s="10">
        <f t="shared" si="47"/>
        <v>185.94911115197689</v>
      </c>
      <c r="M391" s="26">
        <f t="shared" si="50"/>
        <v>200</v>
      </c>
      <c r="N391" s="26">
        <f t="shared" si="48"/>
        <v>306.35062611806802</v>
      </c>
      <c r="O391" s="26">
        <f t="shared" si="49"/>
        <v>265.95744680851061</v>
      </c>
      <c r="Q391" s="4">
        <v>1.49</v>
      </c>
      <c r="R391" s="4">
        <v>1815.8525733157076</v>
      </c>
      <c r="S391" s="4">
        <v>2338.2847000963566</v>
      </c>
      <c r="T391" s="4">
        <v>180</v>
      </c>
      <c r="U391" s="4">
        <v>22.36</v>
      </c>
      <c r="V391" s="4">
        <v>14.1</v>
      </c>
      <c r="W391" s="4"/>
      <c r="X391" s="6">
        <v>40170</v>
      </c>
      <c r="Y391" s="52">
        <v>3204.2002338929851</v>
      </c>
      <c r="Z391" s="52">
        <v>4283.0196160318437</v>
      </c>
    </row>
    <row r="392" spans="1:26" x14ac:dyDescent="0.25">
      <c r="A392" s="6">
        <v>40177</v>
      </c>
      <c r="B392" s="17">
        <v>2.7320000000000002</v>
      </c>
      <c r="C392" s="18">
        <f>IFERROR(IF(ISBLANK(INDEX('Secondary Auction Data'!C:C, MATCH(Data!A392-IF(A392&lt;DATE(2003, 1,8), 4, 6), 'Secondary Auction Data'!A:A, 0))), "n/a", INDEX('Secondary Auction Data'!C:C, MATCH(Data!A392-IF(A392&lt;DATE(2003, 1,8), 4, 6), 'Secondary Auction Data'!A:A, 0))), "n/a")</f>
        <v>14.5</v>
      </c>
      <c r="D392" s="18">
        <f>IFERROR(IF(ISBLANK(INDEX('Secondary Auction Data'!B:B, MATCH(Data!A392-IF(A392&lt;DATE(2003, 1,8), 4, 6), 'Secondary Auction Data'!A:A, 0))), "n/a", INDEX('Secondary Auction Data'!B:B, MATCH(Data!A392-IF(A392&lt;DATE(2003, 1,8), 4, 6), 'Secondary Auction Data'!A:A, 0))), "n/a")</f>
        <v>82.5</v>
      </c>
      <c r="E392" s="2">
        <v>360</v>
      </c>
      <c r="F392" s="17">
        <v>68</v>
      </c>
      <c r="G392" s="17">
        <v>37</v>
      </c>
      <c r="I392" s="9">
        <v>40177</v>
      </c>
      <c r="J392" s="26">
        <f t="shared" ref="J392:J455" si="51">(1+(B392-Q392)/Q392)*100</f>
        <v>183.3557046979866</v>
      </c>
      <c r="K392" s="10">
        <f t="shared" ref="K392:K455" si="52">(C392+Y392)/R392*100</f>
        <v>177.25559228719257</v>
      </c>
      <c r="L392" s="10">
        <f t="shared" ref="L392:L455" si="53">(D392+Z392)/S392*100</f>
        <v>186.69752301128892</v>
      </c>
      <c r="M392" s="26">
        <f t="shared" si="50"/>
        <v>200</v>
      </c>
      <c r="N392" s="26">
        <f t="shared" si="48"/>
        <v>304.11449016100175</v>
      </c>
      <c r="O392" s="26">
        <f t="shared" si="49"/>
        <v>262.41134751773052</v>
      </c>
      <c r="Q392" s="4">
        <v>1.49</v>
      </c>
      <c r="R392" s="4">
        <v>1815.8525733157076</v>
      </c>
      <c r="S392" s="4">
        <v>2338.2847000963566</v>
      </c>
      <c r="T392" s="4">
        <v>180</v>
      </c>
      <c r="U392" s="4">
        <v>22.36</v>
      </c>
      <c r="V392" s="4">
        <v>14.1</v>
      </c>
      <c r="W392" s="4"/>
      <c r="X392" s="6">
        <v>40177</v>
      </c>
      <c r="Y392" s="52">
        <v>3204.2002338929851</v>
      </c>
      <c r="Z392" s="52">
        <v>4283.0196160318437</v>
      </c>
    </row>
    <row r="393" spans="1:26" x14ac:dyDescent="0.25">
      <c r="A393" s="6">
        <v>40184</v>
      </c>
      <c r="B393" s="17">
        <v>2.7970000000000002</v>
      </c>
      <c r="C393" s="18">
        <f>IFERROR(IF(ISBLANK(INDEX('Secondary Auction Data'!C:C, MATCH(Data!A393-IF(A393&lt;DATE(2003, 1,8), 4, 6), 'Secondary Auction Data'!A:A, 0))), "n/a", INDEX('Secondary Auction Data'!C:C, MATCH(Data!A393-IF(A393&lt;DATE(2003, 1,8), 4, 6), 'Secondary Auction Data'!A:A, 0))), "n/a")</f>
        <v>10.5</v>
      </c>
      <c r="D393" s="18">
        <f>IFERROR(IF(ISBLANK(INDEX('Secondary Auction Data'!B:B, MATCH(Data!A393-IF(A393&lt;DATE(2003, 1,8), 4, 6), 'Secondary Auction Data'!A:A, 0))), "n/a", INDEX('Secondary Auction Data'!B:B, MATCH(Data!A393-IF(A393&lt;DATE(2003, 1,8), 4, 6), 'Secondary Auction Data'!A:A, 0))), "n/a")</f>
        <v>242</v>
      </c>
      <c r="E393" s="2">
        <v>380</v>
      </c>
      <c r="F393" s="17" t="s">
        <v>24</v>
      </c>
      <c r="G393" s="17" t="s">
        <v>24</v>
      </c>
      <c r="I393" s="9">
        <v>40184</v>
      </c>
      <c r="J393" s="26">
        <f t="shared" si="51"/>
        <v>187.71812080536913</v>
      </c>
      <c r="K393" s="10">
        <f t="shared" si="52"/>
        <v>179.06581027411369</v>
      </c>
      <c r="L393" s="10">
        <f t="shared" si="53"/>
        <v>198.34714659927448</v>
      </c>
      <c r="M393" s="26">
        <f t="shared" si="50"/>
        <v>211.11111111111111</v>
      </c>
      <c r="N393" s="26">
        <f t="shared" si="48"/>
        <v>0</v>
      </c>
      <c r="O393" s="26">
        <f t="shared" si="49"/>
        <v>0</v>
      </c>
      <c r="Q393" s="4">
        <v>1.49</v>
      </c>
      <c r="R393" s="4">
        <v>1815.8525733157076</v>
      </c>
      <c r="S393" s="4">
        <v>2338.2847000963566</v>
      </c>
      <c r="T393" s="4">
        <v>180</v>
      </c>
      <c r="U393" s="4">
        <v>22.36</v>
      </c>
      <c r="V393" s="4">
        <v>14.1</v>
      </c>
      <c r="W393" s="4"/>
      <c r="X393" s="6">
        <v>40184</v>
      </c>
      <c r="Y393" s="52">
        <v>3241.0711237911164</v>
      </c>
      <c r="Z393" s="52">
        <v>4395.9209820085262</v>
      </c>
    </row>
    <row r="394" spans="1:26" x14ac:dyDescent="0.25">
      <c r="A394" s="6">
        <v>40191</v>
      </c>
      <c r="B394" s="17">
        <v>2.879</v>
      </c>
      <c r="C394" s="18">
        <f>IFERROR(IF(ISBLANK(INDEX('Secondary Auction Data'!C:C, MATCH(Data!A394-IF(A394&lt;DATE(2003, 1,8), 4, 6), 'Secondary Auction Data'!A:A, 0))), "n/a", INDEX('Secondary Auction Data'!C:C, MATCH(Data!A394-IF(A394&lt;DATE(2003, 1,8), 4, 6), 'Secondary Auction Data'!A:A, 0))), "n/a")</f>
        <v>0</v>
      </c>
      <c r="D394" s="18">
        <f>IFERROR(IF(ISBLANK(INDEX('Secondary Auction Data'!B:B, MATCH(Data!A394-IF(A394&lt;DATE(2003, 1,8), 4, 6), 'Secondary Auction Data'!A:A, 0))), "n/a", INDEX('Secondary Auction Data'!B:B, MATCH(Data!A394-IF(A394&lt;DATE(2003, 1,8), 4, 6), 'Secondary Auction Data'!A:A, 0))), "n/a")</f>
        <v>175</v>
      </c>
      <c r="E394" s="2">
        <v>386</v>
      </c>
      <c r="F394" s="17">
        <v>72</v>
      </c>
      <c r="G394" s="17">
        <v>42</v>
      </c>
      <c r="I394" s="9">
        <v>40191</v>
      </c>
      <c r="J394" s="26">
        <f t="shared" si="51"/>
        <v>193.22147651006711</v>
      </c>
      <c r="K394" s="10">
        <f t="shared" si="52"/>
        <v>178.48756949871708</v>
      </c>
      <c r="L394" s="10">
        <f t="shared" si="53"/>
        <v>195.4817983379084</v>
      </c>
      <c r="M394" s="26">
        <f t="shared" si="50"/>
        <v>214.44444444444443</v>
      </c>
      <c r="N394" s="26">
        <f t="shared" si="48"/>
        <v>322.00357781753132</v>
      </c>
      <c r="O394" s="26">
        <f t="shared" si="49"/>
        <v>297.87234042553189</v>
      </c>
      <c r="Q394" s="4">
        <v>1.49</v>
      </c>
      <c r="R394" s="4">
        <v>1815.8525733157076</v>
      </c>
      <c r="S394" s="4">
        <v>2338.2847000963566</v>
      </c>
      <c r="T394" s="4">
        <v>180</v>
      </c>
      <c r="U394" s="4">
        <v>22.36</v>
      </c>
      <c r="V394" s="4">
        <v>14.1</v>
      </c>
      <c r="W394" s="4"/>
      <c r="X394" s="6">
        <v>40191</v>
      </c>
      <c r="Y394" s="52">
        <v>3241.0711237911164</v>
      </c>
      <c r="Z394" s="52">
        <v>4395.9209820085262</v>
      </c>
    </row>
    <row r="395" spans="1:26" x14ac:dyDescent="0.25">
      <c r="A395" s="6">
        <v>40198</v>
      </c>
      <c r="B395" s="17">
        <v>2.87</v>
      </c>
      <c r="C395" s="18">
        <f>IFERROR(IF(ISBLANK(INDEX('Secondary Auction Data'!C:C, MATCH(Data!A395-IF(A395&lt;DATE(2003, 1,8), 4, 6), 'Secondary Auction Data'!A:A, 0))), "n/a", INDEX('Secondary Auction Data'!C:C, MATCH(Data!A395-IF(A395&lt;DATE(2003, 1,8), 4, 6), 'Secondary Auction Data'!A:A, 0))), "n/a")</f>
        <v>-6.5</v>
      </c>
      <c r="D395" s="18">
        <f>IFERROR(IF(ISBLANK(INDEX('Secondary Auction Data'!B:B, MATCH(Data!A395-IF(A395&lt;DATE(2003, 1,8), 4, 6), 'Secondary Auction Data'!A:A, 0))), "n/a", INDEX('Secondary Auction Data'!B:B, MATCH(Data!A395-IF(A395&lt;DATE(2003, 1,8), 4, 6), 'Secondary Auction Data'!A:A, 0))), "n/a")</f>
        <v>116</v>
      </c>
      <c r="E395" s="2">
        <v>391</v>
      </c>
      <c r="F395" s="17">
        <v>70</v>
      </c>
      <c r="G395" s="17">
        <v>40</v>
      </c>
      <c r="I395" s="9">
        <v>40198</v>
      </c>
      <c r="J395" s="26">
        <f t="shared" si="51"/>
        <v>192.61744966442956</v>
      </c>
      <c r="K395" s="10">
        <f t="shared" si="52"/>
        <v>178.12961092347157</v>
      </c>
      <c r="L395" s="10">
        <f t="shared" si="53"/>
        <v>192.95858121222781</v>
      </c>
      <c r="M395" s="26">
        <f t="shared" si="50"/>
        <v>217.22222222222226</v>
      </c>
      <c r="N395" s="26">
        <f t="shared" si="48"/>
        <v>313.0590339892666</v>
      </c>
      <c r="O395" s="26">
        <f t="shared" si="49"/>
        <v>283.6879432624113</v>
      </c>
      <c r="Q395" s="4">
        <v>1.49</v>
      </c>
      <c r="R395" s="4">
        <v>1815.8525733157076</v>
      </c>
      <c r="S395" s="4">
        <v>2338.2847000963566</v>
      </c>
      <c r="T395" s="4">
        <v>180</v>
      </c>
      <c r="U395" s="4">
        <v>22.36</v>
      </c>
      <c r="V395" s="4">
        <v>14.1</v>
      </c>
      <c r="W395" s="4"/>
      <c r="X395" s="6">
        <v>40198</v>
      </c>
      <c r="Y395" s="52">
        <v>3241.0711237911164</v>
      </c>
      <c r="Z395" s="52">
        <v>4395.9209820085262</v>
      </c>
    </row>
    <row r="396" spans="1:26" x14ac:dyDescent="0.25">
      <c r="A396" s="6">
        <v>40205</v>
      </c>
      <c r="B396" s="17">
        <v>2.8330000000000002</v>
      </c>
      <c r="C396" s="18">
        <f>IFERROR(IF(ISBLANK(INDEX('Secondary Auction Data'!C:C, MATCH(Data!A396-IF(A396&lt;DATE(2003, 1,8), 4, 6), 'Secondary Auction Data'!A:A, 0))), "n/a", INDEX('Secondary Auction Data'!C:C, MATCH(Data!A396-IF(A396&lt;DATE(2003, 1,8), 4, 6), 'Secondary Auction Data'!A:A, 0))), "n/a")</f>
        <v>5.5</v>
      </c>
      <c r="D396" s="18">
        <f>IFERROR(IF(ISBLANK(INDEX('Secondary Auction Data'!B:B, MATCH(Data!A396-IF(A396&lt;DATE(2003, 1,8), 4, 6), 'Secondary Auction Data'!A:A, 0))), "n/a", INDEX('Secondary Auction Data'!B:B, MATCH(Data!A396-IF(A396&lt;DATE(2003, 1,8), 4, 6), 'Secondary Auction Data'!A:A, 0))), "n/a")</f>
        <v>169</v>
      </c>
      <c r="E396" s="2">
        <v>410</v>
      </c>
      <c r="F396" s="17">
        <v>68.5</v>
      </c>
      <c r="G396" s="17">
        <v>39</v>
      </c>
      <c r="I396" s="9">
        <v>40205</v>
      </c>
      <c r="J396" s="26">
        <f t="shared" si="51"/>
        <v>190.13422818791946</v>
      </c>
      <c r="K396" s="10">
        <f t="shared" si="52"/>
        <v>178.79045752392483</v>
      </c>
      <c r="L396" s="10">
        <f t="shared" si="53"/>
        <v>195.22519998614428</v>
      </c>
      <c r="M396" s="26">
        <f t="shared" si="50"/>
        <v>227.77777777777777</v>
      </c>
      <c r="N396" s="26">
        <f t="shared" si="48"/>
        <v>306.35062611806802</v>
      </c>
      <c r="O396" s="26">
        <f t="shared" si="49"/>
        <v>276.59574468085106</v>
      </c>
      <c r="Q396" s="4">
        <v>1.49</v>
      </c>
      <c r="R396" s="4">
        <v>1815.8525733157076</v>
      </c>
      <c r="S396" s="4">
        <v>2338.2847000963566</v>
      </c>
      <c r="T396" s="4">
        <v>180</v>
      </c>
      <c r="U396" s="4">
        <v>22.36</v>
      </c>
      <c r="V396" s="4">
        <v>14.1</v>
      </c>
      <c r="W396" s="4"/>
      <c r="X396" s="6">
        <v>40205</v>
      </c>
      <c r="Y396" s="52">
        <v>3241.0711237911164</v>
      </c>
      <c r="Z396" s="52">
        <v>4395.9209820085262</v>
      </c>
    </row>
    <row r="397" spans="1:26" x14ac:dyDescent="0.25">
      <c r="A397" s="6">
        <v>40212</v>
      </c>
      <c r="B397" s="17">
        <v>2.7810000000000001</v>
      </c>
      <c r="C397" s="18">
        <f>IFERROR(IF(ISBLANK(INDEX('Secondary Auction Data'!C:C, MATCH(Data!A397-IF(A397&lt;DATE(2003, 1,8), 4, 6), 'Secondary Auction Data'!A:A, 0))), "n/a", INDEX('Secondary Auction Data'!C:C, MATCH(Data!A397-IF(A397&lt;DATE(2003, 1,8), 4, 6), 'Secondary Auction Data'!A:A, 0))), "n/a")</f>
        <v>13</v>
      </c>
      <c r="D397" s="18">
        <f>IFERROR(IF(ISBLANK(INDEX('Secondary Auction Data'!B:B, MATCH(Data!A397-IF(A397&lt;DATE(2003, 1,8), 4, 6), 'Secondary Auction Data'!A:A, 0))), "n/a", INDEX('Secondary Auction Data'!B:B, MATCH(Data!A397-IF(A397&lt;DATE(2003, 1,8), 4, 6), 'Secondary Auction Data'!A:A, 0))), "n/a")</f>
        <v>181.5</v>
      </c>
      <c r="E397" s="2">
        <v>400</v>
      </c>
      <c r="F397" s="17">
        <v>67</v>
      </c>
      <c r="G397" s="17">
        <v>38</v>
      </c>
      <c r="I397" s="9">
        <v>40212</v>
      </c>
      <c r="J397" s="26">
        <f t="shared" si="51"/>
        <v>186.64429530201343</v>
      </c>
      <c r="K397" s="10">
        <f t="shared" si="52"/>
        <v>181.29970688765178</v>
      </c>
      <c r="L397" s="10">
        <f t="shared" si="53"/>
        <v>194.62707898208959</v>
      </c>
      <c r="M397" s="26">
        <f t="shared" si="50"/>
        <v>222.22222222222223</v>
      </c>
      <c r="N397" s="26">
        <f t="shared" si="48"/>
        <v>299.64221824686945</v>
      </c>
      <c r="O397" s="26">
        <f t="shared" si="49"/>
        <v>269.50354609929076</v>
      </c>
      <c r="Q397" s="4">
        <v>1.49</v>
      </c>
      <c r="R397" s="4">
        <v>1815.8525733157076</v>
      </c>
      <c r="S397" s="4">
        <v>2338.2847000963566</v>
      </c>
      <c r="T397" s="4">
        <v>180</v>
      </c>
      <c r="U397" s="4">
        <v>22.36</v>
      </c>
      <c r="V397" s="4">
        <v>14.1</v>
      </c>
      <c r="W397" s="4"/>
      <c r="X397" s="6">
        <v>40212</v>
      </c>
      <c r="Y397" s="52">
        <v>3279.1353929332599</v>
      </c>
      <c r="Z397" s="52">
        <v>4369.4352100826527</v>
      </c>
    </row>
    <row r="398" spans="1:26" x14ac:dyDescent="0.25">
      <c r="A398" s="6">
        <v>40219</v>
      </c>
      <c r="B398" s="17">
        <v>2.7690000000000001</v>
      </c>
      <c r="C398" s="18">
        <f>IFERROR(IF(ISBLANK(INDEX('Secondary Auction Data'!C:C, MATCH(Data!A398-IF(A398&lt;DATE(2003, 1,8), 4, 6), 'Secondary Auction Data'!A:A, 0))), "n/a", INDEX('Secondary Auction Data'!C:C, MATCH(Data!A398-IF(A398&lt;DATE(2003, 1,8), 4, 6), 'Secondary Auction Data'!A:A, 0))), "n/a")</f>
        <v>30.5</v>
      </c>
      <c r="D398" s="18">
        <f>IFERROR(IF(ISBLANK(INDEX('Secondary Auction Data'!B:B, MATCH(Data!A398-IF(A398&lt;DATE(2003, 1,8), 4, 6), 'Secondary Auction Data'!A:A, 0))), "n/a", INDEX('Secondary Auction Data'!B:B, MATCH(Data!A398-IF(A398&lt;DATE(2003, 1,8), 4, 6), 'Secondary Auction Data'!A:A, 0))), "n/a")</f>
        <v>369</v>
      </c>
      <c r="E398" s="2">
        <v>358</v>
      </c>
      <c r="F398" s="17">
        <v>63</v>
      </c>
      <c r="G398" s="17">
        <v>37</v>
      </c>
      <c r="I398" s="9">
        <v>40219</v>
      </c>
      <c r="J398" s="26">
        <f t="shared" si="51"/>
        <v>185.83892617449663</v>
      </c>
      <c r="K398" s="10">
        <f t="shared" si="52"/>
        <v>182.26344151331278</v>
      </c>
      <c r="L398" s="10">
        <f t="shared" si="53"/>
        <v>202.64577747471856</v>
      </c>
      <c r="M398" s="26">
        <f t="shared" si="50"/>
        <v>198.88888888888889</v>
      </c>
      <c r="N398" s="26">
        <f t="shared" si="48"/>
        <v>281.75313059033994</v>
      </c>
      <c r="O398" s="26">
        <f t="shared" si="49"/>
        <v>262.41134751773052</v>
      </c>
      <c r="Q398" s="4">
        <v>1.49</v>
      </c>
      <c r="R398" s="4">
        <v>1815.8525733157076</v>
      </c>
      <c r="S398" s="4">
        <v>2338.2847000963566</v>
      </c>
      <c r="T398" s="4">
        <v>180</v>
      </c>
      <c r="U398" s="4">
        <v>22.36</v>
      </c>
      <c r="V398" s="4">
        <v>14.1</v>
      </c>
      <c r="W398" s="4"/>
      <c r="X398" s="6">
        <v>40219</v>
      </c>
      <c r="Y398" s="52">
        <v>3279.1353929332599</v>
      </c>
      <c r="Z398" s="52">
        <v>4369.4352100826527</v>
      </c>
    </row>
    <row r="399" spans="1:26" x14ac:dyDescent="0.25">
      <c r="A399" s="6">
        <v>40226</v>
      </c>
      <c r="B399" s="17">
        <v>2.7559999999999998</v>
      </c>
      <c r="C399" s="18">
        <f>IFERROR(IF(ISBLANK(INDEX('Secondary Auction Data'!C:C, MATCH(Data!A399-IF(A399&lt;DATE(2003, 1,8), 4, 6), 'Secondary Auction Data'!A:A, 0))), "n/a", INDEX('Secondary Auction Data'!C:C, MATCH(Data!A399-IF(A399&lt;DATE(2003, 1,8), 4, 6), 'Secondary Auction Data'!A:A, 0))), "n/a")</f>
        <v>82</v>
      </c>
      <c r="D399" s="18">
        <f>IFERROR(IF(ISBLANK(INDEX('Secondary Auction Data'!B:B, MATCH(Data!A399-IF(A399&lt;DATE(2003, 1,8), 4, 6), 'Secondary Auction Data'!A:A, 0))), "n/a", INDEX('Secondary Auction Data'!B:B, MATCH(Data!A399-IF(A399&lt;DATE(2003, 1,8), 4, 6), 'Secondary Auction Data'!A:A, 0))), "n/a")</f>
        <v>400</v>
      </c>
      <c r="E399" s="2">
        <v>305</v>
      </c>
      <c r="F399" s="17">
        <v>61</v>
      </c>
      <c r="G399" s="17">
        <v>35</v>
      </c>
      <c r="I399" s="9">
        <v>40226</v>
      </c>
      <c r="J399" s="26">
        <f t="shared" si="51"/>
        <v>184.96644295302011</v>
      </c>
      <c r="K399" s="10">
        <f t="shared" si="52"/>
        <v>185.09957484025804</v>
      </c>
      <c r="L399" s="10">
        <f t="shared" si="53"/>
        <v>203.97153562549985</v>
      </c>
      <c r="M399" s="26">
        <f t="shared" si="50"/>
        <v>169.44444444444443</v>
      </c>
      <c r="N399" s="26">
        <f t="shared" si="48"/>
        <v>272.80858676207515</v>
      </c>
      <c r="O399" s="26">
        <f t="shared" si="49"/>
        <v>248.22695035460995</v>
      </c>
      <c r="Q399" s="4">
        <v>1.49</v>
      </c>
      <c r="R399" s="4">
        <v>1815.8525733157076</v>
      </c>
      <c r="S399" s="4">
        <v>2338.2847000963566</v>
      </c>
      <c r="T399" s="4">
        <v>180</v>
      </c>
      <c r="U399" s="4">
        <v>22.36</v>
      </c>
      <c r="V399" s="4">
        <v>14.1</v>
      </c>
      <c r="W399" s="4"/>
      <c r="X399" s="6">
        <v>40226</v>
      </c>
      <c r="Y399" s="52">
        <v>3279.1353929332599</v>
      </c>
      <c r="Z399" s="52">
        <v>4369.4352100826527</v>
      </c>
    </row>
    <row r="400" spans="1:26" x14ac:dyDescent="0.25">
      <c r="A400" s="6">
        <v>40233</v>
      </c>
      <c r="B400" s="17">
        <v>2.8319999999999999</v>
      </c>
      <c r="C400" s="18">
        <f>IFERROR(IF(ISBLANK(INDEX('Secondary Auction Data'!C:C, MATCH(Data!A400-IF(A400&lt;DATE(2003, 1,8), 4, 6), 'Secondary Auction Data'!A:A, 0))), "n/a", INDEX('Secondary Auction Data'!C:C, MATCH(Data!A400-IF(A400&lt;DATE(2003, 1,8), 4, 6), 'Secondary Auction Data'!A:A, 0))), "n/a")</f>
        <v>31.5</v>
      </c>
      <c r="D400" s="18">
        <f>IFERROR(IF(ISBLANK(INDEX('Secondary Auction Data'!B:B, MATCH(Data!A400-IF(A400&lt;DATE(2003, 1,8), 4, 6), 'Secondary Auction Data'!A:A, 0))), "n/a", INDEX('Secondary Auction Data'!B:B, MATCH(Data!A400-IF(A400&lt;DATE(2003, 1,8), 4, 6), 'Secondary Auction Data'!A:A, 0))), "n/a")</f>
        <v>244</v>
      </c>
      <c r="E400" s="2">
        <v>317</v>
      </c>
      <c r="F400" s="17">
        <v>63</v>
      </c>
      <c r="G400" s="17">
        <v>37</v>
      </c>
      <c r="I400" s="9">
        <v>40233</v>
      </c>
      <c r="J400" s="26">
        <f t="shared" si="51"/>
        <v>190.06711409395973</v>
      </c>
      <c r="K400" s="10">
        <f t="shared" si="52"/>
        <v>182.31851206335057</v>
      </c>
      <c r="L400" s="10">
        <f t="shared" si="53"/>
        <v>197.29997847963259</v>
      </c>
      <c r="M400" s="26">
        <f t="shared" si="50"/>
        <v>176.11111111111111</v>
      </c>
      <c r="N400" s="26">
        <f t="shared" si="48"/>
        <v>281.75313059033994</v>
      </c>
      <c r="O400" s="26">
        <f t="shared" si="49"/>
        <v>262.41134751773052</v>
      </c>
      <c r="Q400" s="4">
        <v>1.49</v>
      </c>
      <c r="R400" s="4">
        <v>1815.8525733157076</v>
      </c>
      <c r="S400" s="4">
        <v>2338.2847000963566</v>
      </c>
      <c r="T400" s="4">
        <v>180</v>
      </c>
      <c r="U400" s="4">
        <v>22.36</v>
      </c>
      <c r="V400" s="4">
        <v>14.1</v>
      </c>
      <c r="W400" s="4"/>
      <c r="X400" s="6">
        <v>40233</v>
      </c>
      <c r="Y400" s="52">
        <v>3279.1353929332599</v>
      </c>
      <c r="Z400" s="52">
        <v>4369.4352100826527</v>
      </c>
    </row>
    <row r="401" spans="1:26" x14ac:dyDescent="0.25">
      <c r="A401" s="6">
        <v>40240</v>
      </c>
      <c r="B401" s="17">
        <v>2.8610000000000002</v>
      </c>
      <c r="C401" s="18">
        <f>IFERROR(IF(ISBLANK(INDEX('Secondary Auction Data'!C:C, MATCH(Data!A401-IF(A401&lt;DATE(2003, 1,8), 4, 6), 'Secondary Auction Data'!A:A, 0))), "n/a", INDEX('Secondary Auction Data'!C:C, MATCH(Data!A401-IF(A401&lt;DATE(2003, 1,8), 4, 6), 'Secondary Auction Data'!A:A, 0))), "n/a")</f>
        <v>15</v>
      </c>
      <c r="D401" s="18">
        <f>IFERROR(IF(ISBLANK(INDEX('Secondary Auction Data'!B:B, MATCH(Data!A401-IF(A401&lt;DATE(2003, 1,8), 4, 6), 'Secondary Auction Data'!A:A, 0))), "n/a", INDEX('Secondary Auction Data'!B:B, MATCH(Data!A401-IF(A401&lt;DATE(2003, 1,8), 4, 6), 'Secondary Auction Data'!A:A, 0))), "n/a")</f>
        <v>139</v>
      </c>
      <c r="E401" s="2">
        <v>345</v>
      </c>
      <c r="F401" s="17">
        <v>65</v>
      </c>
      <c r="G401" s="17">
        <v>38</v>
      </c>
      <c r="I401" s="9">
        <v>40240</v>
      </c>
      <c r="J401" s="26">
        <f t="shared" si="51"/>
        <v>192.01342281879198</v>
      </c>
      <c r="K401" s="10">
        <f t="shared" si="52"/>
        <v>178.95131470807405</v>
      </c>
      <c r="L401" s="10">
        <f t="shared" si="53"/>
        <v>198.2218360589975</v>
      </c>
      <c r="M401" s="26">
        <f t="shared" si="50"/>
        <v>191.66666666666666</v>
      </c>
      <c r="N401" s="26">
        <f t="shared" si="48"/>
        <v>290.69767441860461</v>
      </c>
      <c r="O401" s="26">
        <f t="shared" si="49"/>
        <v>269.50354609929076</v>
      </c>
      <c r="Q401" s="4">
        <v>1.49</v>
      </c>
      <c r="R401" s="4">
        <v>1815.8525733157076</v>
      </c>
      <c r="S401" s="4">
        <v>2338.2847000963566</v>
      </c>
      <c r="T401" s="4">
        <v>180</v>
      </c>
      <c r="U401" s="4">
        <v>22.36</v>
      </c>
      <c r="V401" s="4">
        <v>14.1</v>
      </c>
      <c r="W401" s="4"/>
      <c r="X401" s="6">
        <v>40240</v>
      </c>
      <c r="Y401" s="52">
        <v>3234.4920531088528</v>
      </c>
      <c r="Z401" s="52">
        <v>4495.9908648176215</v>
      </c>
    </row>
    <row r="402" spans="1:26" x14ac:dyDescent="0.25">
      <c r="A402" s="6">
        <v>40247</v>
      </c>
      <c r="B402" s="17">
        <v>2.9039999999999999</v>
      </c>
      <c r="C402" s="18">
        <f>IFERROR(IF(ISBLANK(INDEX('Secondary Auction Data'!C:C, MATCH(Data!A402-IF(A402&lt;DATE(2003, 1,8), 4, 6), 'Secondary Auction Data'!A:A, 0))), "n/a", INDEX('Secondary Auction Data'!C:C, MATCH(Data!A402-IF(A402&lt;DATE(2003, 1,8), 4, 6), 'Secondary Auction Data'!A:A, 0))), "n/a")</f>
        <v>25.5</v>
      </c>
      <c r="D402" s="18">
        <f>IFERROR(IF(ISBLANK(INDEX('Secondary Auction Data'!B:B, MATCH(Data!A402-IF(A402&lt;DATE(2003, 1,8), 4, 6), 'Secondary Auction Data'!A:A, 0))), "n/a", INDEX('Secondary Auction Data'!B:B, MATCH(Data!A402-IF(A402&lt;DATE(2003, 1,8), 4, 6), 'Secondary Auction Data'!A:A, 0))), "n/a")</f>
        <v>243</v>
      </c>
      <c r="E402" s="2">
        <v>313</v>
      </c>
      <c r="F402" s="17">
        <v>68</v>
      </c>
      <c r="G402" s="17">
        <v>43</v>
      </c>
      <c r="I402" s="9">
        <v>40247</v>
      </c>
      <c r="J402" s="26">
        <f t="shared" si="51"/>
        <v>194.8993288590604</v>
      </c>
      <c r="K402" s="10">
        <f t="shared" si="52"/>
        <v>179.52955548347066</v>
      </c>
      <c r="L402" s="10">
        <f t="shared" si="53"/>
        <v>202.66954082290903</v>
      </c>
      <c r="M402" s="26">
        <f t="shared" si="50"/>
        <v>173.88888888888889</v>
      </c>
      <c r="N402" s="26">
        <f t="shared" si="48"/>
        <v>304.11449016100175</v>
      </c>
      <c r="O402" s="26">
        <f t="shared" si="49"/>
        <v>304.96453900709218</v>
      </c>
      <c r="Q402" s="4">
        <v>1.49</v>
      </c>
      <c r="R402" s="4">
        <v>1815.8525733157076</v>
      </c>
      <c r="S402" s="4">
        <v>2338.2847000963566</v>
      </c>
      <c r="T402" s="4">
        <v>180</v>
      </c>
      <c r="U402" s="4">
        <v>22.36</v>
      </c>
      <c r="V402" s="4">
        <v>14.1</v>
      </c>
      <c r="W402" s="4"/>
      <c r="X402" s="6">
        <v>40247</v>
      </c>
      <c r="Y402" s="52">
        <v>3234.4920531088528</v>
      </c>
      <c r="Z402" s="52">
        <v>4495.9908648176215</v>
      </c>
    </row>
    <row r="403" spans="1:26" x14ac:dyDescent="0.25">
      <c r="A403" s="6">
        <v>40254</v>
      </c>
      <c r="B403" s="17">
        <v>2.9239999999999999</v>
      </c>
      <c r="C403" s="18">
        <f>IFERROR(IF(ISBLANK(INDEX('Secondary Auction Data'!C:C, MATCH(Data!A403-IF(A403&lt;DATE(2003, 1,8), 4, 6), 'Secondary Auction Data'!A:A, 0))), "n/a", INDEX('Secondary Auction Data'!C:C, MATCH(Data!A403-IF(A403&lt;DATE(2003, 1,8), 4, 6), 'Secondary Auction Data'!A:A, 0))), "n/a")</f>
        <v>150</v>
      </c>
      <c r="D403" s="18">
        <f>IFERROR(IF(ISBLANK(INDEX('Secondary Auction Data'!B:B, MATCH(Data!A403-IF(A403&lt;DATE(2003, 1,8), 4, 6), 'Secondary Auction Data'!A:A, 0))), "n/a", INDEX('Secondary Auction Data'!B:B, MATCH(Data!A403-IF(A403&lt;DATE(2003, 1,8), 4, 6), 'Secondary Auction Data'!A:A, 0))), "n/a")</f>
        <v>256.5</v>
      </c>
      <c r="E403" s="2">
        <v>283</v>
      </c>
      <c r="F403" s="17">
        <v>70</v>
      </c>
      <c r="G403" s="17">
        <v>43</v>
      </c>
      <c r="I403" s="9">
        <v>40254</v>
      </c>
      <c r="J403" s="26">
        <f t="shared" si="51"/>
        <v>196.24161073825505</v>
      </c>
      <c r="K403" s="10">
        <f t="shared" si="52"/>
        <v>186.38583896317328</v>
      </c>
      <c r="L403" s="10">
        <f t="shared" si="53"/>
        <v>203.2468871143783</v>
      </c>
      <c r="M403" s="26">
        <f t="shared" si="50"/>
        <v>157.22222222222223</v>
      </c>
      <c r="N403" s="26">
        <f t="shared" si="48"/>
        <v>313.0590339892666</v>
      </c>
      <c r="O403" s="26">
        <f t="shared" si="49"/>
        <v>304.96453900709218</v>
      </c>
      <c r="Q403" s="4">
        <v>1.49</v>
      </c>
      <c r="R403" s="4">
        <v>1815.8525733157076</v>
      </c>
      <c r="S403" s="4">
        <v>2338.2847000963566</v>
      </c>
      <c r="T403" s="4">
        <v>180</v>
      </c>
      <c r="U403" s="4">
        <v>22.36</v>
      </c>
      <c r="V403" s="4">
        <v>14.1</v>
      </c>
      <c r="W403" s="4"/>
      <c r="X403" s="6">
        <v>40254</v>
      </c>
      <c r="Y403" s="52">
        <v>3234.4920531088528</v>
      </c>
      <c r="Z403" s="52">
        <v>4495.9908648176215</v>
      </c>
    </row>
    <row r="404" spans="1:26" x14ac:dyDescent="0.25">
      <c r="A404" s="6">
        <v>40261</v>
      </c>
      <c r="B404" s="17">
        <v>2.9460000000000002</v>
      </c>
      <c r="C404" s="18">
        <f>IFERROR(IF(ISBLANK(INDEX('Secondary Auction Data'!C:C, MATCH(Data!A404-IF(A404&lt;DATE(2003, 1,8), 4, 6), 'Secondary Auction Data'!A:A, 0))), "n/a", INDEX('Secondary Auction Data'!C:C, MATCH(Data!A404-IF(A404&lt;DATE(2003, 1,8), 4, 6), 'Secondary Auction Data'!A:A, 0))), "n/a")</f>
        <v>-6.5</v>
      </c>
      <c r="D404" s="18">
        <f>IFERROR(IF(ISBLANK(INDEX('Secondary Auction Data'!B:B, MATCH(Data!A404-IF(A404&lt;DATE(2003, 1,8), 4, 6), 'Secondary Auction Data'!A:A, 0))), "n/a", INDEX('Secondary Auction Data'!B:B, MATCH(Data!A404-IF(A404&lt;DATE(2003, 1,8), 4, 6), 'Secondary Auction Data'!A:A, 0))), "n/a")</f>
        <v>-137.5</v>
      </c>
      <c r="E404" s="2">
        <v>277</v>
      </c>
      <c r="F404" s="17">
        <v>71</v>
      </c>
      <c r="G404" s="17">
        <v>43</v>
      </c>
      <c r="I404" s="9">
        <v>40261</v>
      </c>
      <c r="J404" s="26">
        <f t="shared" si="51"/>
        <v>197.71812080536915</v>
      </c>
      <c r="K404" s="10">
        <f t="shared" si="52"/>
        <v>177.76729788226194</v>
      </c>
      <c r="L404" s="10">
        <f t="shared" si="53"/>
        <v>186.39692868186734</v>
      </c>
      <c r="M404" s="26">
        <f t="shared" si="50"/>
        <v>153.88888888888889</v>
      </c>
      <c r="N404" s="26">
        <f t="shared" si="48"/>
        <v>317.5313059033989</v>
      </c>
      <c r="O404" s="26">
        <f t="shared" si="49"/>
        <v>304.96453900709218</v>
      </c>
      <c r="Q404" s="4">
        <v>1.49</v>
      </c>
      <c r="R404" s="4">
        <v>1815.8525733157076</v>
      </c>
      <c r="S404" s="4">
        <v>2338.2847000963566</v>
      </c>
      <c r="T404" s="4">
        <v>180</v>
      </c>
      <c r="U404" s="4">
        <v>22.36</v>
      </c>
      <c r="V404" s="4">
        <v>14.1</v>
      </c>
      <c r="W404" s="4"/>
      <c r="X404" s="6">
        <v>40261</v>
      </c>
      <c r="Y404" s="52">
        <v>3234.4920531088528</v>
      </c>
      <c r="Z404" s="52">
        <v>4495.9908648176215</v>
      </c>
    </row>
    <row r="405" spans="1:26" x14ac:dyDescent="0.25">
      <c r="A405" s="6">
        <v>40268</v>
      </c>
      <c r="B405" s="17">
        <v>2.9390000000000001</v>
      </c>
      <c r="C405" s="18">
        <f>IFERROR(IF(ISBLANK(INDEX('Secondary Auction Data'!C:C, MATCH(Data!A405-IF(A405&lt;DATE(2003, 1,8), 4, 6), 'Secondary Auction Data'!A:A, 0))), "n/a", INDEX('Secondary Auction Data'!C:C, MATCH(Data!A405-IF(A405&lt;DATE(2003, 1,8), 4, 6), 'Secondary Auction Data'!A:A, 0))), "n/a")</f>
        <v>-21.5</v>
      </c>
      <c r="D405" s="18">
        <f>IFERROR(IF(ISBLANK(INDEX('Secondary Auction Data'!B:B, MATCH(Data!A405-IF(A405&lt;DATE(2003, 1,8), 4, 6), 'Secondary Auction Data'!A:A, 0))), "n/a", INDEX('Secondary Auction Data'!B:B, MATCH(Data!A405-IF(A405&lt;DATE(2003, 1,8), 4, 6), 'Secondary Auction Data'!A:A, 0))), "n/a")</f>
        <v>-189.5</v>
      </c>
      <c r="E405" s="2">
        <v>276</v>
      </c>
      <c r="F405" s="17">
        <v>69</v>
      </c>
      <c r="G405" s="17">
        <v>41</v>
      </c>
      <c r="I405" s="9">
        <v>40268</v>
      </c>
      <c r="J405" s="26">
        <f t="shared" si="51"/>
        <v>197.24832214765101</v>
      </c>
      <c r="K405" s="10">
        <f t="shared" si="52"/>
        <v>176.94123963169537</v>
      </c>
      <c r="L405" s="10">
        <f t="shared" si="53"/>
        <v>184.17307629991157</v>
      </c>
      <c r="M405" s="26">
        <f t="shared" si="50"/>
        <v>153.33333333333331</v>
      </c>
      <c r="N405" s="26">
        <f t="shared" si="48"/>
        <v>308.58676207513417</v>
      </c>
      <c r="O405" s="26">
        <f t="shared" si="49"/>
        <v>290.78014184397165</v>
      </c>
      <c r="Q405" s="4">
        <v>1.49</v>
      </c>
      <c r="R405" s="4">
        <v>1815.8525733157076</v>
      </c>
      <c r="S405" s="4">
        <v>2338.2847000963566</v>
      </c>
      <c r="T405" s="4">
        <v>180</v>
      </c>
      <c r="U405" s="4">
        <v>22.36</v>
      </c>
      <c r="V405" s="4">
        <v>14.1</v>
      </c>
      <c r="W405" s="4"/>
      <c r="X405" s="6">
        <v>40268</v>
      </c>
      <c r="Y405" s="52">
        <v>3234.4920531088528</v>
      </c>
      <c r="Z405" s="52">
        <v>4495.9908648176215</v>
      </c>
    </row>
    <row r="406" spans="1:26" x14ac:dyDescent="0.25">
      <c r="A406" s="6">
        <v>40275</v>
      </c>
      <c r="B406" s="17">
        <v>3.0150000000000001</v>
      </c>
      <c r="C406" s="18">
        <f>IFERROR(IF(ISBLANK(INDEX('Secondary Auction Data'!C:C, MATCH(Data!A406-IF(A406&lt;DATE(2003, 1,8), 4, 6), 'Secondary Auction Data'!A:A, 0))), "n/a", INDEX('Secondary Auction Data'!C:C, MATCH(Data!A406-IF(A406&lt;DATE(2003, 1,8), 4, 6), 'Secondary Auction Data'!A:A, 0))), "n/a")</f>
        <v>-21.5</v>
      </c>
      <c r="D406" s="18">
        <f>IFERROR(IF(ISBLANK(INDEX('Secondary Auction Data'!B:B, MATCH(Data!A406-IF(A406&lt;DATE(2003, 1,8), 4, 6), 'Secondary Auction Data'!A:A, 0))), "n/a", INDEX('Secondary Auction Data'!B:B, MATCH(Data!A406-IF(A406&lt;DATE(2003, 1,8), 4, 6), 'Secondary Auction Data'!A:A, 0))), "n/a")</f>
        <v>-217</v>
      </c>
      <c r="E406" s="2">
        <v>275</v>
      </c>
      <c r="F406" s="17">
        <v>67</v>
      </c>
      <c r="G406" s="17">
        <v>40</v>
      </c>
      <c r="I406" s="9">
        <v>40275</v>
      </c>
      <c r="J406" s="26">
        <f t="shared" si="51"/>
        <v>202.34899328859061</v>
      </c>
      <c r="K406" s="10">
        <f t="shared" si="52"/>
        <v>179.65415368794848</v>
      </c>
      <c r="L406" s="10">
        <f t="shared" si="53"/>
        <v>182.97601247694203</v>
      </c>
      <c r="M406" s="26">
        <f t="shared" si="50"/>
        <v>152.77777777777777</v>
      </c>
      <c r="N406" s="26">
        <f t="shared" si="48"/>
        <v>299.64221824686945</v>
      </c>
      <c r="O406" s="26">
        <f t="shared" si="49"/>
        <v>283.6879432624113</v>
      </c>
      <c r="Q406" s="4">
        <v>1.49</v>
      </c>
      <c r="R406" s="4">
        <v>1815.8525733157076</v>
      </c>
      <c r="S406" s="4">
        <v>2338.2847000963566</v>
      </c>
      <c r="T406" s="4">
        <v>180</v>
      </c>
      <c r="U406" s="4">
        <v>22.36</v>
      </c>
      <c r="V406" s="4">
        <v>14.1</v>
      </c>
      <c r="W406" s="4"/>
      <c r="X406" s="6">
        <v>40275</v>
      </c>
      <c r="Y406" s="52">
        <v>3283.7545728111686</v>
      </c>
      <c r="Z406" s="52">
        <v>4495.5001045947356</v>
      </c>
    </row>
    <row r="407" spans="1:26" x14ac:dyDescent="0.25">
      <c r="A407" s="6">
        <v>40282</v>
      </c>
      <c r="B407" s="17">
        <v>3.069</v>
      </c>
      <c r="C407" s="18">
        <f>IFERROR(IF(ISBLANK(INDEX('Secondary Auction Data'!C:C, MATCH(Data!A407-IF(A407&lt;DATE(2003, 1,8), 4, 6), 'Secondary Auction Data'!A:A, 0))), "n/a", INDEX('Secondary Auction Data'!C:C, MATCH(Data!A407-IF(A407&lt;DATE(2003, 1,8), 4, 6), 'Secondary Auction Data'!A:A, 0))), "n/a")</f>
        <v>-15.5</v>
      </c>
      <c r="D407" s="18">
        <f>IFERROR(IF(ISBLANK(INDEX('Secondary Auction Data'!B:B, MATCH(Data!A407-IF(A407&lt;DATE(2003, 1,8), 4, 6), 'Secondary Auction Data'!A:A, 0))), "n/a", INDEX('Secondary Auction Data'!B:B, MATCH(Data!A407-IF(A407&lt;DATE(2003, 1,8), 4, 6), 'Secondary Auction Data'!A:A, 0))), "n/a")</f>
        <v>-194</v>
      </c>
      <c r="E407" s="2">
        <v>275</v>
      </c>
      <c r="F407" s="17">
        <v>70</v>
      </c>
      <c r="G407" s="17">
        <v>42</v>
      </c>
      <c r="I407" s="9">
        <v>40282</v>
      </c>
      <c r="J407" s="26">
        <f t="shared" si="51"/>
        <v>205.9731543624161</v>
      </c>
      <c r="K407" s="10">
        <f t="shared" si="52"/>
        <v>179.98457698817512</v>
      </c>
      <c r="L407" s="10">
        <f t="shared" si="53"/>
        <v>183.95963949203784</v>
      </c>
      <c r="M407" s="26">
        <f t="shared" si="50"/>
        <v>152.77777777777777</v>
      </c>
      <c r="N407" s="26">
        <f t="shared" si="48"/>
        <v>313.0590339892666</v>
      </c>
      <c r="O407" s="26">
        <f t="shared" si="49"/>
        <v>297.87234042553189</v>
      </c>
      <c r="Q407" s="4">
        <v>1.49</v>
      </c>
      <c r="R407" s="4">
        <v>1815.8525733157076</v>
      </c>
      <c r="S407" s="4">
        <v>2338.2847000963566</v>
      </c>
      <c r="T407" s="4">
        <v>180</v>
      </c>
      <c r="U407" s="4">
        <v>22.36</v>
      </c>
      <c r="V407" s="4">
        <v>14.1</v>
      </c>
      <c r="W407" s="4"/>
      <c r="X407" s="6">
        <v>40282</v>
      </c>
      <c r="Y407" s="52">
        <v>3283.7545728111686</v>
      </c>
      <c r="Z407" s="52">
        <v>4495.5001045947356</v>
      </c>
    </row>
    <row r="408" spans="1:26" x14ac:dyDescent="0.25">
      <c r="A408" s="6">
        <v>40289</v>
      </c>
      <c r="B408" s="17">
        <v>3.0739999999999998</v>
      </c>
      <c r="C408" s="18">
        <f>IFERROR(IF(ISBLANK(INDEX('Secondary Auction Data'!C:C, MATCH(Data!A408-IF(A408&lt;DATE(2003, 1,8), 4, 6), 'Secondary Auction Data'!A:A, 0))), "n/a", INDEX('Secondary Auction Data'!C:C, MATCH(Data!A408-IF(A408&lt;DATE(2003, 1,8), 4, 6), 'Secondary Auction Data'!A:A, 0))), "n/a")</f>
        <v>-13</v>
      </c>
      <c r="D408" s="18">
        <f>IFERROR(IF(ISBLANK(INDEX('Secondary Auction Data'!B:B, MATCH(Data!A408-IF(A408&lt;DATE(2003, 1,8), 4, 6), 'Secondary Auction Data'!A:A, 0))), "n/a", INDEX('Secondary Auction Data'!B:B, MATCH(Data!A408-IF(A408&lt;DATE(2003, 1,8), 4, 6), 'Secondary Auction Data'!A:A, 0))), "n/a")</f>
        <v>-206.5</v>
      </c>
      <c r="E408" s="2">
        <v>275</v>
      </c>
      <c r="F408" s="17">
        <v>70</v>
      </c>
      <c r="G408" s="17">
        <v>41</v>
      </c>
      <c r="I408" s="9">
        <v>40289</v>
      </c>
      <c r="J408" s="26">
        <f t="shared" si="51"/>
        <v>206.30872483221475</v>
      </c>
      <c r="K408" s="10">
        <f t="shared" si="52"/>
        <v>180.12225336326955</v>
      </c>
      <c r="L408" s="10">
        <f t="shared" si="53"/>
        <v>183.42505959252924</v>
      </c>
      <c r="M408" s="26">
        <f t="shared" si="50"/>
        <v>152.77777777777777</v>
      </c>
      <c r="N408" s="26">
        <f t="shared" si="48"/>
        <v>313.0590339892666</v>
      </c>
      <c r="O408" s="26">
        <f t="shared" si="49"/>
        <v>290.78014184397165</v>
      </c>
      <c r="Q408" s="4">
        <v>1.49</v>
      </c>
      <c r="R408" s="4">
        <v>1815.8525733157076</v>
      </c>
      <c r="S408" s="4">
        <v>2338.2847000963566</v>
      </c>
      <c r="T408" s="4">
        <v>180</v>
      </c>
      <c r="U408" s="4">
        <v>22.36</v>
      </c>
      <c r="V408" s="4">
        <v>14.1</v>
      </c>
      <c r="W408" s="4"/>
      <c r="X408" s="6">
        <v>40289</v>
      </c>
      <c r="Y408" s="52">
        <v>3283.7545728111686</v>
      </c>
      <c r="Z408" s="52">
        <v>4495.5001045947356</v>
      </c>
    </row>
    <row r="409" spans="1:26" x14ac:dyDescent="0.25">
      <c r="A409" s="6">
        <v>40296</v>
      </c>
      <c r="B409" s="17">
        <v>3.0779999999999998</v>
      </c>
      <c r="C409" s="18">
        <f>IFERROR(IF(ISBLANK(INDEX('Secondary Auction Data'!C:C, MATCH(Data!A409-IF(A409&lt;DATE(2003, 1,8), 4, 6), 'Secondary Auction Data'!A:A, 0))), "n/a", INDEX('Secondary Auction Data'!C:C, MATCH(Data!A409-IF(A409&lt;DATE(2003, 1,8), 4, 6), 'Secondary Auction Data'!A:A, 0))), "n/a")</f>
        <v>-11</v>
      </c>
      <c r="D409" s="18">
        <f>IFERROR(IF(ISBLANK(INDEX('Secondary Auction Data'!B:B, MATCH(Data!A409-IF(A409&lt;DATE(2003, 1,8), 4, 6), 'Secondary Auction Data'!A:A, 0))), "n/a", INDEX('Secondary Auction Data'!B:B, MATCH(Data!A409-IF(A409&lt;DATE(2003, 1,8), 4, 6), 'Secondary Auction Data'!A:A, 0))), "n/a")</f>
        <v>-196</v>
      </c>
      <c r="E409" s="2">
        <v>308</v>
      </c>
      <c r="F409" s="17">
        <v>69</v>
      </c>
      <c r="G409" s="17">
        <v>39</v>
      </c>
      <c r="I409" s="9">
        <v>40296</v>
      </c>
      <c r="J409" s="26">
        <f t="shared" si="51"/>
        <v>206.57718120805367</v>
      </c>
      <c r="K409" s="10">
        <f t="shared" si="52"/>
        <v>180.23239446334509</v>
      </c>
      <c r="L409" s="10">
        <f t="shared" si="53"/>
        <v>183.87410670811647</v>
      </c>
      <c r="M409" s="26">
        <f t="shared" si="50"/>
        <v>171.11111111111111</v>
      </c>
      <c r="N409" s="26">
        <f t="shared" si="48"/>
        <v>308.58676207513417</v>
      </c>
      <c r="O409" s="26">
        <f t="shared" si="49"/>
        <v>276.59574468085106</v>
      </c>
      <c r="Q409" s="4">
        <v>1.49</v>
      </c>
      <c r="R409" s="4">
        <v>1815.8525733157076</v>
      </c>
      <c r="S409" s="4">
        <v>2338.2847000963566</v>
      </c>
      <c r="T409" s="4">
        <v>180</v>
      </c>
      <c r="U409" s="4">
        <v>22.36</v>
      </c>
      <c r="V409" s="4">
        <v>14.1</v>
      </c>
      <c r="W409" s="4"/>
      <c r="X409" s="6">
        <v>40296</v>
      </c>
      <c r="Y409" s="52">
        <v>3283.7545728111686</v>
      </c>
      <c r="Z409" s="52">
        <v>4495.5001045947356</v>
      </c>
    </row>
    <row r="410" spans="1:26" x14ac:dyDescent="0.25">
      <c r="A410" s="6">
        <v>40303</v>
      </c>
      <c r="B410" s="17">
        <v>3.1219999999999999</v>
      </c>
      <c r="C410" s="18">
        <f>IFERROR(IF(ISBLANK(INDEX('Secondary Auction Data'!C:C, MATCH(Data!A410-IF(A410&lt;DATE(2003, 1,8), 4, 6), 'Secondary Auction Data'!A:A, 0))), "n/a", INDEX('Secondary Auction Data'!C:C, MATCH(Data!A410-IF(A410&lt;DATE(2003, 1,8), 4, 6), 'Secondary Auction Data'!A:A, 0))), "n/a")</f>
        <v>-3.5</v>
      </c>
      <c r="D410" s="18">
        <f>IFERROR(IF(ISBLANK(INDEX('Secondary Auction Data'!B:B, MATCH(Data!A410-IF(A410&lt;DATE(2003, 1,8), 4, 6), 'Secondary Auction Data'!A:A, 0))), "n/a", INDEX('Secondary Auction Data'!B:B, MATCH(Data!A410-IF(A410&lt;DATE(2003, 1,8), 4, 6), 'Secondary Auction Data'!A:A, 0))), "n/a")</f>
        <v>-241</v>
      </c>
      <c r="E410" s="2">
        <v>340</v>
      </c>
      <c r="F410" s="17">
        <v>70</v>
      </c>
      <c r="G410" s="17">
        <v>40</v>
      </c>
      <c r="I410" s="9">
        <v>40303</v>
      </c>
      <c r="J410" s="26">
        <f t="shared" si="51"/>
        <v>209.53020134228186</v>
      </c>
      <c r="K410" s="10">
        <f t="shared" si="52"/>
        <v>178.68259493927164</v>
      </c>
      <c r="L410" s="10">
        <f t="shared" si="53"/>
        <v>180.37256105076668</v>
      </c>
      <c r="M410" s="26">
        <f t="shared" si="50"/>
        <v>188.88888888888889</v>
      </c>
      <c r="N410" s="26">
        <f t="shared" si="48"/>
        <v>313.0590339892666</v>
      </c>
      <c r="O410" s="26">
        <f t="shared" si="49"/>
        <v>283.6879432624113</v>
      </c>
      <c r="Q410" s="4">
        <v>1.49</v>
      </c>
      <c r="R410" s="4">
        <v>1815.8525733157076</v>
      </c>
      <c r="S410" s="4">
        <v>2338.2847000963566</v>
      </c>
      <c r="T410" s="4">
        <v>180</v>
      </c>
      <c r="U410" s="4">
        <v>22.36</v>
      </c>
      <c r="V410" s="4">
        <v>14.1</v>
      </c>
      <c r="W410" s="4"/>
      <c r="X410" s="6">
        <v>40303</v>
      </c>
      <c r="Y410" s="52">
        <v>3248.1124982720462</v>
      </c>
      <c r="Z410" s="52">
        <v>4458.6239982220368</v>
      </c>
    </row>
    <row r="411" spans="1:26" x14ac:dyDescent="0.25">
      <c r="A411" s="6">
        <v>40310</v>
      </c>
      <c r="B411" s="17">
        <v>3.1269999999999998</v>
      </c>
      <c r="C411" s="18">
        <f>IFERROR(IF(ISBLANK(INDEX('Secondary Auction Data'!C:C, MATCH(Data!A411-IF(A411&lt;DATE(2003, 1,8), 4, 6), 'Secondary Auction Data'!A:A, 0))), "n/a", INDEX('Secondary Auction Data'!C:C, MATCH(Data!A411-IF(A411&lt;DATE(2003, 1,8), 4, 6), 'Secondary Auction Data'!A:A, 0))), "n/a")</f>
        <v>-5</v>
      </c>
      <c r="D411" s="18">
        <f>IFERROR(IF(ISBLANK(INDEX('Secondary Auction Data'!B:B, MATCH(Data!A411-IF(A411&lt;DATE(2003, 1,8), 4, 6), 'Secondary Auction Data'!A:A, 0))), "n/a", INDEX('Secondary Auction Data'!B:B, MATCH(Data!A411-IF(A411&lt;DATE(2003, 1,8), 4, 6), 'Secondary Auction Data'!A:A, 0))), "n/a")</f>
        <v>-269</v>
      </c>
      <c r="E411" s="2">
        <v>383</v>
      </c>
      <c r="F411" s="17">
        <v>72</v>
      </c>
      <c r="G411" s="17">
        <v>42</v>
      </c>
      <c r="I411" s="9">
        <v>40310</v>
      </c>
      <c r="J411" s="26">
        <f t="shared" si="51"/>
        <v>209.86577181208054</v>
      </c>
      <c r="K411" s="10">
        <f t="shared" si="52"/>
        <v>178.59998911421496</v>
      </c>
      <c r="L411" s="10">
        <f t="shared" si="53"/>
        <v>179.17510207586739</v>
      </c>
      <c r="M411" s="26">
        <f t="shared" si="50"/>
        <v>212.77777777777777</v>
      </c>
      <c r="N411" s="26">
        <f t="shared" si="48"/>
        <v>322.00357781753132</v>
      </c>
      <c r="O411" s="26">
        <f t="shared" si="49"/>
        <v>297.87234042553189</v>
      </c>
      <c r="Q411" s="4">
        <v>1.49</v>
      </c>
      <c r="R411" s="4">
        <v>1815.8525733157076</v>
      </c>
      <c r="S411" s="4">
        <v>2338.2847000963566</v>
      </c>
      <c r="T411" s="4">
        <v>180</v>
      </c>
      <c r="U411" s="4">
        <v>22.36</v>
      </c>
      <c r="V411" s="4">
        <v>14.1</v>
      </c>
      <c r="W411" s="4"/>
      <c r="X411" s="6">
        <v>40310</v>
      </c>
      <c r="Y411" s="52">
        <v>3248.1124982720462</v>
      </c>
      <c r="Z411" s="52">
        <v>4458.6239982220368</v>
      </c>
    </row>
    <row r="412" spans="1:26" x14ac:dyDescent="0.25">
      <c r="A412" s="6">
        <v>40317</v>
      </c>
      <c r="B412" s="17">
        <v>3.0939999999999999</v>
      </c>
      <c r="C412" s="18">
        <f>IFERROR(IF(ISBLANK(INDEX('Secondary Auction Data'!C:C, MATCH(Data!A412-IF(A412&lt;DATE(2003, 1,8), 4, 6), 'Secondary Auction Data'!A:A, 0))), "n/a", INDEX('Secondary Auction Data'!C:C, MATCH(Data!A412-IF(A412&lt;DATE(2003, 1,8), 4, 6), 'Secondary Auction Data'!A:A, 0))), "n/a")</f>
        <v>0</v>
      </c>
      <c r="D412" s="18">
        <f>IFERROR(IF(ISBLANK(INDEX('Secondary Auction Data'!B:B, MATCH(Data!A412-IF(A412&lt;DATE(2003, 1,8), 4, 6), 'Secondary Auction Data'!A:A, 0))), "n/a", INDEX('Secondary Auction Data'!B:B, MATCH(Data!A412-IF(A412&lt;DATE(2003, 1,8), 4, 6), 'Secondary Auction Data'!A:A, 0))), "n/a")</f>
        <v>-262.5</v>
      </c>
      <c r="E412" s="2">
        <v>417</v>
      </c>
      <c r="F412" s="17">
        <v>72</v>
      </c>
      <c r="G412" s="17">
        <v>43</v>
      </c>
      <c r="I412" s="9">
        <v>40317</v>
      </c>
      <c r="J412" s="26">
        <f t="shared" si="51"/>
        <v>207.65100671140937</v>
      </c>
      <c r="K412" s="10">
        <f t="shared" si="52"/>
        <v>178.87534186440382</v>
      </c>
      <c r="L412" s="10">
        <f t="shared" si="53"/>
        <v>179.45308362361189</v>
      </c>
      <c r="M412" s="26">
        <f t="shared" si="50"/>
        <v>231.66666666666663</v>
      </c>
      <c r="N412" s="26">
        <f t="shared" si="48"/>
        <v>322.00357781753132</v>
      </c>
      <c r="O412" s="26">
        <f t="shared" si="49"/>
        <v>304.96453900709218</v>
      </c>
      <c r="Q412" s="4">
        <v>1.49</v>
      </c>
      <c r="R412" s="4">
        <v>1815.8525733157076</v>
      </c>
      <c r="S412" s="4">
        <v>2338.2847000963566</v>
      </c>
      <c r="T412" s="4">
        <v>180</v>
      </c>
      <c r="U412" s="4">
        <v>22.36</v>
      </c>
      <c r="V412" s="4">
        <v>14.1</v>
      </c>
      <c r="W412" s="4"/>
      <c r="X412" s="6">
        <v>40317</v>
      </c>
      <c r="Y412" s="52">
        <v>3248.1124982720462</v>
      </c>
      <c r="Z412" s="52">
        <v>4458.6239982220368</v>
      </c>
    </row>
    <row r="413" spans="1:26" x14ac:dyDescent="0.25">
      <c r="A413" s="6">
        <v>40324</v>
      </c>
      <c r="B413" s="17">
        <v>3.0209999999999999</v>
      </c>
      <c r="C413" s="18">
        <f>IFERROR(IF(ISBLANK(INDEX('Secondary Auction Data'!C:C, MATCH(Data!A413-IF(A413&lt;DATE(2003, 1,8), 4, 6), 'Secondary Auction Data'!A:A, 0))), "n/a", INDEX('Secondary Auction Data'!C:C, MATCH(Data!A413-IF(A413&lt;DATE(2003, 1,8), 4, 6), 'Secondary Auction Data'!A:A, 0))), "n/a")</f>
        <v>1</v>
      </c>
      <c r="D413" s="18">
        <f>IFERROR(IF(ISBLANK(INDEX('Secondary Auction Data'!B:B, MATCH(Data!A413-IF(A413&lt;DATE(2003, 1,8), 4, 6), 'Secondary Auction Data'!A:A, 0))), "n/a", INDEX('Secondary Auction Data'!B:B, MATCH(Data!A413-IF(A413&lt;DATE(2003, 1,8), 4, 6), 'Secondary Auction Data'!A:A, 0))), "n/a")</f>
        <v>-244</v>
      </c>
      <c r="E413" s="2">
        <v>338</v>
      </c>
      <c r="F413" s="17">
        <v>73</v>
      </c>
      <c r="G413" s="17">
        <v>43</v>
      </c>
      <c r="I413" s="9">
        <v>40324</v>
      </c>
      <c r="J413" s="26">
        <f t="shared" si="51"/>
        <v>202.75167785234899</v>
      </c>
      <c r="K413" s="10">
        <f t="shared" si="52"/>
        <v>178.93041241444161</v>
      </c>
      <c r="L413" s="10">
        <f t="shared" si="53"/>
        <v>180.24426187488461</v>
      </c>
      <c r="M413" s="26">
        <f t="shared" si="50"/>
        <v>187.77777777777777</v>
      </c>
      <c r="N413" s="26">
        <f t="shared" si="48"/>
        <v>326.47584973166369</v>
      </c>
      <c r="O413" s="26">
        <f t="shared" si="49"/>
        <v>304.96453900709218</v>
      </c>
      <c r="Q413" s="4">
        <v>1.49</v>
      </c>
      <c r="R413" s="4">
        <v>1815.8525733157076</v>
      </c>
      <c r="S413" s="4">
        <v>2338.2847000963566</v>
      </c>
      <c r="T413" s="4">
        <v>180</v>
      </c>
      <c r="U413" s="4">
        <v>22.36</v>
      </c>
      <c r="V413" s="4">
        <v>14.1</v>
      </c>
      <c r="W413" s="4"/>
      <c r="X413" s="6">
        <v>40324</v>
      </c>
      <c r="Y413" s="52">
        <v>3248.1124982720462</v>
      </c>
      <c r="Z413" s="52">
        <v>4458.6239982220368</v>
      </c>
    </row>
    <row r="414" spans="1:26" x14ac:dyDescent="0.25">
      <c r="A414" s="6">
        <v>40331</v>
      </c>
      <c r="B414" s="17">
        <v>2.98</v>
      </c>
      <c r="C414" s="18">
        <f>IFERROR(IF(ISBLANK(INDEX('Secondary Auction Data'!C:C, MATCH(Data!A414-IF(A414&lt;DATE(2003, 1,8), 4, 6), 'Secondary Auction Data'!A:A, 0))), "n/a", INDEX('Secondary Auction Data'!C:C, MATCH(Data!A414-IF(A414&lt;DATE(2003, 1,8), 4, 6), 'Secondary Auction Data'!A:A, 0))), "n/a")</f>
        <v>2</v>
      </c>
      <c r="D414" s="18">
        <f>IFERROR(IF(ISBLANK(INDEX('Secondary Auction Data'!B:B, MATCH(Data!A414-IF(A414&lt;DATE(2003, 1,8), 4, 6), 'Secondary Auction Data'!A:A, 0))), "n/a", INDEX('Secondary Auction Data'!B:B, MATCH(Data!A414-IF(A414&lt;DATE(2003, 1,8), 4, 6), 'Secondary Auction Data'!A:A, 0))), "n/a")</f>
        <v>-264.5</v>
      </c>
      <c r="E414" s="2">
        <v>314</v>
      </c>
      <c r="F414" s="17">
        <v>71.5</v>
      </c>
      <c r="G414" s="17">
        <v>41</v>
      </c>
      <c r="I414" s="9">
        <v>40331</v>
      </c>
      <c r="J414" s="26">
        <f t="shared" si="51"/>
        <v>200</v>
      </c>
      <c r="K414" s="10">
        <f t="shared" si="52"/>
        <v>184.37121974908138</v>
      </c>
      <c r="L414" s="10">
        <f t="shared" si="53"/>
        <v>175.00399002092152</v>
      </c>
      <c r="M414" s="26">
        <f t="shared" si="50"/>
        <v>174.44444444444446</v>
      </c>
      <c r="N414" s="26">
        <f t="shared" si="48"/>
        <v>319.76744186046511</v>
      </c>
      <c r="O414" s="26">
        <f t="shared" si="49"/>
        <v>290.78014184397165</v>
      </c>
      <c r="Q414" s="4">
        <v>1.49</v>
      </c>
      <c r="R414" s="4">
        <v>1815.8525733157076</v>
      </c>
      <c r="S414" s="4">
        <v>2338.2847000963566</v>
      </c>
      <c r="T414" s="4">
        <v>180</v>
      </c>
      <c r="U414" s="4">
        <v>22.36</v>
      </c>
      <c r="V414" s="4">
        <v>14.1</v>
      </c>
      <c r="W414" s="4"/>
      <c r="X414" s="6">
        <v>40331</v>
      </c>
      <c r="Y414" s="52">
        <v>3345.9095382672522</v>
      </c>
      <c r="Z414" s="52">
        <v>4356.591523217362</v>
      </c>
    </row>
    <row r="415" spans="1:26" x14ac:dyDescent="0.25">
      <c r="A415" s="6">
        <v>40338</v>
      </c>
      <c r="B415" s="17">
        <v>2.9460000000000002</v>
      </c>
      <c r="C415" s="18">
        <f>IFERROR(IF(ISBLANK(INDEX('Secondary Auction Data'!C:C, MATCH(Data!A415-IF(A415&lt;DATE(2003, 1,8), 4, 6), 'Secondary Auction Data'!A:A, 0))), "n/a", INDEX('Secondary Auction Data'!C:C, MATCH(Data!A415-IF(A415&lt;DATE(2003, 1,8), 4, 6), 'Secondary Auction Data'!A:A, 0))), "n/a")</f>
        <v>4</v>
      </c>
      <c r="D415" s="18">
        <f>IFERROR(IF(ISBLANK(INDEX('Secondary Auction Data'!B:B, MATCH(Data!A415-IF(A415&lt;DATE(2003, 1,8), 4, 6), 'Secondary Auction Data'!A:A, 0))), "n/a", INDEX('Secondary Auction Data'!B:B, MATCH(Data!A415-IF(A415&lt;DATE(2003, 1,8), 4, 6), 'Secondary Auction Data'!A:A, 0))), "n/a")</f>
        <v>-333.5</v>
      </c>
      <c r="E415" s="2">
        <v>294</v>
      </c>
      <c r="F415" s="17">
        <v>70</v>
      </c>
      <c r="G415" s="17">
        <v>38</v>
      </c>
      <c r="I415" s="9">
        <v>40338</v>
      </c>
      <c r="J415" s="26">
        <f t="shared" si="51"/>
        <v>197.71812080536915</v>
      </c>
      <c r="K415" s="10">
        <f t="shared" si="52"/>
        <v>190.56042865032782</v>
      </c>
      <c r="L415" s="10">
        <f t="shared" si="53"/>
        <v>164.36697783543909</v>
      </c>
      <c r="M415" s="26">
        <f t="shared" si="50"/>
        <v>163.33333333333334</v>
      </c>
      <c r="N415" s="26">
        <f t="shared" si="48"/>
        <v>313.0590339892666</v>
      </c>
      <c r="O415" s="26">
        <f t="shared" si="49"/>
        <v>269.50354609929076</v>
      </c>
      <c r="Q415" s="4">
        <v>1.49</v>
      </c>
      <c r="R415" s="4">
        <v>1815.8525733157076</v>
      </c>
      <c r="S415" s="4">
        <v>2338.2847000963566</v>
      </c>
      <c r="T415" s="4">
        <v>180</v>
      </c>
      <c r="U415" s="4">
        <v>22.36</v>
      </c>
      <c r="V415" s="4">
        <v>14.1</v>
      </c>
      <c r="W415" s="4"/>
      <c r="X415" s="6">
        <v>40338</v>
      </c>
      <c r="Y415" s="52">
        <v>3456.2964473684206</v>
      </c>
      <c r="Z415" s="52">
        <v>4176.8678947368417</v>
      </c>
    </row>
    <row r="416" spans="1:26" x14ac:dyDescent="0.25">
      <c r="A416" s="6">
        <v>40345</v>
      </c>
      <c r="B416" s="17">
        <v>2.9279999999999999</v>
      </c>
      <c r="C416" s="18">
        <f>IFERROR(IF(ISBLANK(INDEX('Secondary Auction Data'!C:C, MATCH(Data!A416-IF(A416&lt;DATE(2003, 1,8), 4, 6), 'Secondary Auction Data'!A:A, 0))), "n/a", INDEX('Secondary Auction Data'!C:C, MATCH(Data!A416-IF(A416&lt;DATE(2003, 1,8), 4, 6), 'Secondary Auction Data'!A:A, 0))), "n/a")</f>
        <v>-63</v>
      </c>
      <c r="D416" s="18">
        <f>IFERROR(IF(ISBLANK(INDEX('Secondary Auction Data'!B:B, MATCH(Data!A416-IF(A416&lt;DATE(2003, 1,8), 4, 6), 'Secondary Auction Data'!A:A, 0))), "n/a", INDEX('Secondary Auction Data'!B:B, MATCH(Data!A416-IF(A416&lt;DATE(2003, 1,8), 4, 6), 'Secondary Auction Data'!A:A, 0))), "n/a")</f>
        <v>-425</v>
      </c>
      <c r="E416" s="2">
        <v>299</v>
      </c>
      <c r="F416" s="17">
        <v>68.5</v>
      </c>
      <c r="G416" s="17">
        <v>37</v>
      </c>
      <c r="I416" s="9">
        <v>40345</v>
      </c>
      <c r="J416" s="26">
        <f t="shared" si="51"/>
        <v>196.51006711409394</v>
      </c>
      <c r="K416" s="10">
        <f t="shared" si="52"/>
        <v>186.87070179779707</v>
      </c>
      <c r="L416" s="10">
        <f t="shared" si="53"/>
        <v>160.45385297103616</v>
      </c>
      <c r="M416" s="26">
        <f t="shared" si="50"/>
        <v>166.11111111111109</v>
      </c>
      <c r="N416" s="26">
        <f t="shared" si="48"/>
        <v>306.35062611806802</v>
      </c>
      <c r="O416" s="26">
        <f t="shared" si="49"/>
        <v>262.41134751773052</v>
      </c>
      <c r="Q416" s="4">
        <v>1.49</v>
      </c>
      <c r="R416" s="4">
        <v>1815.8525733157076</v>
      </c>
      <c r="S416" s="4">
        <v>2338.2847000963566</v>
      </c>
      <c r="T416" s="4">
        <v>180</v>
      </c>
      <c r="U416" s="4">
        <v>22.36</v>
      </c>
      <c r="V416" s="4">
        <v>14.1</v>
      </c>
      <c r="W416" s="4"/>
      <c r="X416" s="6">
        <v>40345</v>
      </c>
      <c r="Y416" s="52">
        <v>3456.2964473684206</v>
      </c>
      <c r="Z416" s="52">
        <v>4176.8678947368417</v>
      </c>
    </row>
    <row r="417" spans="1:26" x14ac:dyDescent="0.25">
      <c r="A417" s="6">
        <v>40352</v>
      </c>
      <c r="B417" s="17">
        <v>2.9609999999999999</v>
      </c>
      <c r="C417" s="18">
        <f>IFERROR(IF(ISBLANK(INDEX('Secondary Auction Data'!C:C, MATCH(Data!A417-IF(A417&lt;DATE(2003, 1,8), 4, 6), 'Secondary Auction Data'!A:A, 0))), "n/a", INDEX('Secondary Auction Data'!C:C, MATCH(Data!A417-IF(A417&lt;DATE(2003, 1,8), 4, 6), 'Secondary Auction Data'!A:A, 0))), "n/a")</f>
        <v>-6</v>
      </c>
      <c r="D417" s="18">
        <f>IFERROR(IF(ISBLANK(INDEX('Secondary Auction Data'!B:B, MATCH(Data!A417-IF(A417&lt;DATE(2003, 1,8), 4, 6), 'Secondary Auction Data'!A:A, 0))), "n/a", INDEX('Secondary Auction Data'!B:B, MATCH(Data!A417-IF(A417&lt;DATE(2003, 1,8), 4, 6), 'Secondary Auction Data'!A:A, 0))), "n/a")</f>
        <v>-387.5</v>
      </c>
      <c r="E417" s="2">
        <v>298</v>
      </c>
      <c r="F417" s="17">
        <v>66.5</v>
      </c>
      <c r="G417" s="17">
        <v>34</v>
      </c>
      <c r="I417" s="9">
        <v>40352</v>
      </c>
      <c r="J417" s="26">
        <f t="shared" si="51"/>
        <v>198.72483221476509</v>
      </c>
      <c r="K417" s="10">
        <f t="shared" si="52"/>
        <v>190.0097231499501</v>
      </c>
      <c r="L417" s="10">
        <f t="shared" si="53"/>
        <v>162.05759266956196</v>
      </c>
      <c r="M417" s="26">
        <f t="shared" si="50"/>
        <v>165.55555555555554</v>
      </c>
      <c r="N417" s="26">
        <f t="shared" si="48"/>
        <v>297.40608228980318</v>
      </c>
      <c r="O417" s="26">
        <f t="shared" si="49"/>
        <v>241.13475177304963</v>
      </c>
      <c r="Q417" s="4">
        <v>1.49</v>
      </c>
      <c r="R417" s="4">
        <v>1815.8525733157076</v>
      </c>
      <c r="S417" s="4">
        <v>2338.2847000963566</v>
      </c>
      <c r="T417" s="4">
        <v>180</v>
      </c>
      <c r="U417" s="4">
        <v>22.36</v>
      </c>
      <c r="V417" s="4">
        <v>14.1</v>
      </c>
      <c r="W417" s="4"/>
      <c r="X417" s="6">
        <v>40352</v>
      </c>
      <c r="Y417" s="52">
        <v>3456.2964473684206</v>
      </c>
      <c r="Z417" s="52">
        <v>4176.8678947368417</v>
      </c>
    </row>
    <row r="418" spans="1:26" x14ac:dyDescent="0.25">
      <c r="A418" s="6">
        <v>40359</v>
      </c>
      <c r="B418" s="17">
        <v>2.956</v>
      </c>
      <c r="C418" s="18">
        <f>IFERROR(IF(ISBLANK(INDEX('Secondary Auction Data'!C:C, MATCH(Data!A418-IF(A418&lt;DATE(2003, 1,8), 4, 6), 'Secondary Auction Data'!A:A, 0))), "n/a", INDEX('Secondary Auction Data'!C:C, MATCH(Data!A418-IF(A418&lt;DATE(2003, 1,8), 4, 6), 'Secondary Auction Data'!A:A, 0))), "n/a")</f>
        <v>4</v>
      </c>
      <c r="D418" s="18">
        <f>IFERROR(IF(ISBLANK(INDEX('Secondary Auction Data'!B:B, MATCH(Data!A418-IF(A418&lt;DATE(2003, 1,8), 4, 6), 'Secondary Auction Data'!A:A, 0))), "n/a", INDEX('Secondary Auction Data'!B:B, MATCH(Data!A418-IF(A418&lt;DATE(2003, 1,8), 4, 6), 'Secondary Auction Data'!A:A, 0))), "n/a")</f>
        <v>-225</v>
      </c>
      <c r="E418" s="2">
        <v>296</v>
      </c>
      <c r="F418" s="17">
        <v>62</v>
      </c>
      <c r="G418" s="17">
        <v>33</v>
      </c>
      <c r="I418" s="9">
        <v>40359</v>
      </c>
      <c r="J418" s="26">
        <f t="shared" si="51"/>
        <v>198.38926174496643</v>
      </c>
      <c r="K418" s="10">
        <f t="shared" si="52"/>
        <v>190.56042865032782</v>
      </c>
      <c r="L418" s="10">
        <f t="shared" si="53"/>
        <v>169.0071313631737</v>
      </c>
      <c r="M418" s="26">
        <f t="shared" si="50"/>
        <v>164.44444444444443</v>
      </c>
      <c r="N418" s="26">
        <f t="shared" si="48"/>
        <v>277.28085867620752</v>
      </c>
      <c r="O418" s="26">
        <f t="shared" si="49"/>
        <v>234.04255319148933</v>
      </c>
      <c r="Q418" s="4">
        <v>1.49</v>
      </c>
      <c r="R418" s="4">
        <v>1815.8525733157076</v>
      </c>
      <c r="S418" s="4">
        <v>2338.2847000963566</v>
      </c>
      <c r="T418" s="4">
        <v>180</v>
      </c>
      <c r="U418" s="4">
        <v>22.36</v>
      </c>
      <c r="V418" s="4">
        <v>14.1</v>
      </c>
      <c r="W418" s="4"/>
      <c r="X418" s="6">
        <v>40359</v>
      </c>
      <c r="Y418" s="52">
        <v>3456.2964473684206</v>
      </c>
      <c r="Z418" s="52">
        <v>4176.8678947368417</v>
      </c>
    </row>
    <row r="419" spans="1:26" x14ac:dyDescent="0.25">
      <c r="A419" s="6">
        <v>40366</v>
      </c>
      <c r="B419" s="17">
        <v>2.9239999999999999</v>
      </c>
      <c r="C419" s="18">
        <f>IFERROR(IF(ISBLANK(INDEX('Secondary Auction Data'!C:C, MATCH(Data!A419-IF(A419&lt;DATE(2003, 1,8), 4, 6), 'Secondary Auction Data'!A:A, 0))), "n/a", INDEX('Secondary Auction Data'!C:C, MATCH(Data!A419-IF(A419&lt;DATE(2003, 1,8), 4, 6), 'Secondary Auction Data'!A:A, 0))), "n/a")</f>
        <v>1.5</v>
      </c>
      <c r="D419" s="18">
        <f>IFERROR(IF(ISBLANK(INDEX('Secondary Auction Data'!B:B, MATCH(Data!A419-IF(A419&lt;DATE(2003, 1,8), 4, 6), 'Secondary Auction Data'!A:A, 0))), "n/a", INDEX('Secondary Auction Data'!B:B, MATCH(Data!A419-IF(A419&lt;DATE(2003, 1,8), 4, 6), 'Secondary Auction Data'!A:A, 0))), "n/a")</f>
        <v>-206.5</v>
      </c>
      <c r="E419" s="2">
        <v>325</v>
      </c>
      <c r="F419" s="17">
        <v>56</v>
      </c>
      <c r="G419" s="17">
        <v>30.5</v>
      </c>
      <c r="I419" s="9">
        <v>40366</v>
      </c>
      <c r="J419" s="26">
        <f t="shared" si="51"/>
        <v>196.24161073825505</v>
      </c>
      <c r="K419" s="10">
        <f t="shared" si="52"/>
        <v>190.04595377497495</v>
      </c>
      <c r="L419" s="10">
        <f t="shared" si="53"/>
        <v>169.79830961444642</v>
      </c>
      <c r="M419" s="26">
        <f t="shared" si="50"/>
        <v>180.55555555555557</v>
      </c>
      <c r="N419" s="26">
        <f t="shared" si="48"/>
        <v>250.44722719141325</v>
      </c>
      <c r="O419" s="26">
        <f t="shared" si="49"/>
        <v>216.31205673758865</v>
      </c>
      <c r="Q419" s="4">
        <v>1.49</v>
      </c>
      <c r="R419" s="4">
        <v>1815.8525733157076</v>
      </c>
      <c r="S419" s="4">
        <v>2338.2847000963566</v>
      </c>
      <c r="T419" s="4">
        <v>180</v>
      </c>
      <c r="U419" s="4">
        <v>22.36</v>
      </c>
      <c r="V419" s="4">
        <v>14.1</v>
      </c>
      <c r="W419" s="4"/>
      <c r="X419" s="6">
        <v>40366</v>
      </c>
      <c r="Y419" s="52">
        <v>3449.4543421052626</v>
      </c>
      <c r="Z419" s="52">
        <v>4176.8678947368417</v>
      </c>
    </row>
    <row r="420" spans="1:26" x14ac:dyDescent="0.25">
      <c r="A420" s="6">
        <v>40373</v>
      </c>
      <c r="B420" s="17">
        <v>2.903</v>
      </c>
      <c r="C420" s="18">
        <f>IFERROR(IF(ISBLANK(INDEX('Secondary Auction Data'!C:C, MATCH(Data!A420-IF(A420&lt;DATE(2003, 1,8), 4, 6), 'Secondary Auction Data'!A:A, 0))), "n/a", INDEX('Secondary Auction Data'!C:C, MATCH(Data!A420-IF(A420&lt;DATE(2003, 1,8), 4, 6), 'Secondary Auction Data'!A:A, 0))), "n/a")</f>
        <v>63</v>
      </c>
      <c r="D420" s="18">
        <f>IFERROR(IF(ISBLANK(INDEX('Secondary Auction Data'!B:B, MATCH(Data!A420-IF(A420&lt;DATE(2003, 1,8), 4, 6), 'Secondary Auction Data'!A:A, 0))), "n/a", INDEX('Secondary Auction Data'!B:B, MATCH(Data!A420-IF(A420&lt;DATE(2003, 1,8), 4, 6), 'Secondary Auction Data'!A:A, 0))), "n/a")</f>
        <v>37.5</v>
      </c>
      <c r="E420" s="2">
        <v>388</v>
      </c>
      <c r="F420" s="17">
        <v>51</v>
      </c>
      <c r="G420" s="17">
        <v>27</v>
      </c>
      <c r="I420" s="9">
        <v>40373</v>
      </c>
      <c r="J420" s="26">
        <f t="shared" si="51"/>
        <v>194.83221476510067</v>
      </c>
      <c r="K420" s="10">
        <f t="shared" si="52"/>
        <v>193.43279260229792</v>
      </c>
      <c r="L420" s="10">
        <f t="shared" si="53"/>
        <v>180.23330925285424</v>
      </c>
      <c r="M420" s="26">
        <f t="shared" si="50"/>
        <v>215.55555555555554</v>
      </c>
      <c r="N420" s="26">
        <f t="shared" si="48"/>
        <v>228.08586762075134</v>
      </c>
      <c r="O420" s="26">
        <f t="shared" si="49"/>
        <v>191.48936170212767</v>
      </c>
      <c r="Q420" s="4">
        <v>1.49</v>
      </c>
      <c r="R420" s="4">
        <v>1815.8525733157076</v>
      </c>
      <c r="S420" s="4">
        <v>2338.2847000963566</v>
      </c>
      <c r="T420" s="4">
        <v>180</v>
      </c>
      <c r="U420" s="4">
        <v>22.36</v>
      </c>
      <c r="V420" s="4">
        <v>14.1</v>
      </c>
      <c r="W420" s="4"/>
      <c r="X420" s="6">
        <v>40373</v>
      </c>
      <c r="Y420" s="52">
        <v>3449.4543421052626</v>
      </c>
      <c r="Z420" s="52">
        <v>4176.8678947368417</v>
      </c>
    </row>
    <row r="421" spans="1:26" x14ac:dyDescent="0.25">
      <c r="A421" s="6">
        <v>40380</v>
      </c>
      <c r="B421" s="17">
        <v>2.899</v>
      </c>
      <c r="C421" s="18">
        <f>IFERROR(IF(ISBLANK(INDEX('Secondary Auction Data'!C:C, MATCH(Data!A421-IF(A421&lt;DATE(2003, 1,8), 4, 6), 'Secondary Auction Data'!A:A, 0))), "n/a", INDEX('Secondary Auction Data'!C:C, MATCH(Data!A421-IF(A421&lt;DATE(2003, 1,8), 4, 6), 'Secondary Auction Data'!A:A, 0))), "n/a")</f>
        <v>83.5</v>
      </c>
      <c r="D421" s="18">
        <f>IFERROR(IF(ISBLANK(INDEX('Secondary Auction Data'!B:B, MATCH(Data!A421-IF(A421&lt;DATE(2003, 1,8), 4, 6), 'Secondary Auction Data'!A:A, 0))), "n/a", INDEX('Secondary Auction Data'!B:B, MATCH(Data!A421-IF(A421&lt;DATE(2003, 1,8), 4, 6), 'Secondary Auction Data'!A:A, 0))), "n/a")</f>
        <v>150</v>
      </c>
      <c r="E421" s="2">
        <v>425</v>
      </c>
      <c r="F421" s="17">
        <v>56</v>
      </c>
      <c r="G421" s="17">
        <v>31</v>
      </c>
      <c r="I421" s="9">
        <v>40380</v>
      </c>
      <c r="J421" s="26">
        <f t="shared" si="51"/>
        <v>194.56375838926175</v>
      </c>
      <c r="K421" s="10">
        <f t="shared" si="52"/>
        <v>194.56173887807228</v>
      </c>
      <c r="L421" s="10">
        <f t="shared" si="53"/>
        <v>185.04452834843161</v>
      </c>
      <c r="M421" s="26">
        <f t="shared" si="50"/>
        <v>236.11111111111111</v>
      </c>
      <c r="N421" s="26">
        <f t="shared" si="48"/>
        <v>250.44722719141325</v>
      </c>
      <c r="O421" s="26">
        <f t="shared" si="49"/>
        <v>219.85815602836877</v>
      </c>
      <c r="Q421" s="4">
        <v>1.49</v>
      </c>
      <c r="R421" s="4">
        <v>1815.8525733157076</v>
      </c>
      <c r="S421" s="4">
        <v>2338.2847000963566</v>
      </c>
      <c r="T421" s="4">
        <v>180</v>
      </c>
      <c r="U421" s="4">
        <v>22.36</v>
      </c>
      <c r="V421" s="4">
        <v>14.1</v>
      </c>
      <c r="W421" s="4"/>
      <c r="X421" s="6">
        <v>40380</v>
      </c>
      <c r="Y421" s="52">
        <v>3449.4543421052626</v>
      </c>
      <c r="Z421" s="52">
        <v>4176.8678947368417</v>
      </c>
    </row>
    <row r="422" spans="1:26" x14ac:dyDescent="0.25">
      <c r="A422" s="6">
        <v>40387</v>
      </c>
      <c r="B422" s="17">
        <v>2.919</v>
      </c>
      <c r="C422" s="18">
        <f>IFERROR(IF(ISBLANK(INDEX('Secondary Auction Data'!C:C, MATCH(Data!A422-IF(A422&lt;DATE(2003, 1,8), 4, 6), 'Secondary Auction Data'!A:A, 0))), "n/a", INDEX('Secondary Auction Data'!C:C, MATCH(Data!A422-IF(A422&lt;DATE(2003, 1,8), 4, 6), 'Secondary Auction Data'!A:A, 0))), "n/a")</f>
        <v>199</v>
      </c>
      <c r="D422" s="18">
        <f>IFERROR(IF(ISBLANK(INDEX('Secondary Auction Data'!B:B, MATCH(Data!A422-IF(A422&lt;DATE(2003, 1,8), 4, 6), 'Secondary Auction Data'!A:A, 0))), "n/a", INDEX('Secondary Auction Data'!B:B, MATCH(Data!A422-IF(A422&lt;DATE(2003, 1,8), 4, 6), 'Secondary Auction Data'!A:A, 0))), "n/a")</f>
        <v>112.5</v>
      </c>
      <c r="E422" s="2">
        <v>388</v>
      </c>
      <c r="F422" s="17">
        <v>57.5</v>
      </c>
      <c r="G422" s="17">
        <v>32</v>
      </c>
      <c r="I422" s="9">
        <v>40387</v>
      </c>
      <c r="J422" s="26">
        <f t="shared" si="51"/>
        <v>195.90604026845639</v>
      </c>
      <c r="K422" s="10">
        <f t="shared" si="52"/>
        <v>200.92238740743494</v>
      </c>
      <c r="L422" s="10">
        <f t="shared" si="53"/>
        <v>183.44078864990584</v>
      </c>
      <c r="M422" s="26">
        <f t="shared" si="50"/>
        <v>215.55555555555554</v>
      </c>
      <c r="N422" s="26">
        <f t="shared" si="48"/>
        <v>257.15563506261179</v>
      </c>
      <c r="O422" s="26">
        <f t="shared" si="49"/>
        <v>226.95035460992904</v>
      </c>
      <c r="Q422" s="4">
        <v>1.49</v>
      </c>
      <c r="R422" s="4">
        <v>1815.8525733157076</v>
      </c>
      <c r="S422" s="4">
        <v>2338.2847000963566</v>
      </c>
      <c r="T422" s="4">
        <v>180</v>
      </c>
      <c r="U422" s="4">
        <v>22.36</v>
      </c>
      <c r="V422" s="4">
        <v>14.1</v>
      </c>
      <c r="W422" s="4"/>
      <c r="X422" s="6">
        <v>40387</v>
      </c>
      <c r="Y422" s="52">
        <v>3449.4543421052626</v>
      </c>
      <c r="Z422" s="52">
        <v>4176.8678947368417</v>
      </c>
    </row>
    <row r="423" spans="1:26" x14ac:dyDescent="0.25">
      <c r="A423" s="6">
        <v>40394</v>
      </c>
      <c r="B423" s="17">
        <v>2.9279999999999999</v>
      </c>
      <c r="C423" s="18">
        <f>IFERROR(IF(ISBLANK(INDEX('Secondary Auction Data'!C:C, MATCH(Data!A423-IF(A423&lt;DATE(2003, 1,8), 4, 6), 'Secondary Auction Data'!A:A, 0))), "n/a", INDEX('Secondary Auction Data'!C:C, MATCH(Data!A423-IF(A423&lt;DATE(2003, 1,8), 4, 6), 'Secondary Auction Data'!A:A, 0))), "n/a")</f>
        <v>213.5</v>
      </c>
      <c r="D423" s="18">
        <f>IFERROR(IF(ISBLANK(INDEX('Secondary Auction Data'!B:B, MATCH(Data!A423-IF(A423&lt;DATE(2003, 1,8), 4, 6), 'Secondary Auction Data'!A:A, 0))), "n/a", INDEX('Secondary Auction Data'!B:B, MATCH(Data!A423-IF(A423&lt;DATE(2003, 1,8), 4, 6), 'Secondary Auction Data'!A:A, 0))), "n/a")</f>
        <v>233.5</v>
      </c>
      <c r="E423" s="2">
        <v>371</v>
      </c>
      <c r="F423" s="17">
        <v>60</v>
      </c>
      <c r="G423" s="17">
        <v>33.5</v>
      </c>
      <c r="I423" s="9">
        <v>40394</v>
      </c>
      <c r="J423" s="26">
        <f t="shared" si="51"/>
        <v>196.51006711409394</v>
      </c>
      <c r="K423" s="10">
        <f t="shared" si="52"/>
        <v>201.73112741923967</v>
      </c>
      <c r="L423" s="10">
        <f t="shared" si="53"/>
        <v>187.54820798557438</v>
      </c>
      <c r="M423" s="26">
        <f t="shared" si="50"/>
        <v>206.11111111111109</v>
      </c>
      <c r="N423" s="26">
        <f t="shared" si="48"/>
        <v>268.33631484794279</v>
      </c>
      <c r="O423" s="26">
        <f t="shared" si="49"/>
        <v>237.58865248226951</v>
      </c>
      <c r="Q423" s="4">
        <v>1.49</v>
      </c>
      <c r="R423" s="4">
        <v>1815.8525733157076</v>
      </c>
      <c r="S423" s="4">
        <v>2338.2847000963566</v>
      </c>
      <c r="T423" s="4">
        <v>180</v>
      </c>
      <c r="U423" s="4">
        <v>22.36</v>
      </c>
      <c r="V423" s="4">
        <v>14.1</v>
      </c>
      <c r="W423" s="4"/>
      <c r="X423" s="6">
        <v>40394</v>
      </c>
      <c r="Y423" s="52">
        <v>3449.6398684210526</v>
      </c>
      <c r="Z423" s="52">
        <v>4151.911052631579</v>
      </c>
    </row>
    <row r="424" spans="1:26" x14ac:dyDescent="0.25">
      <c r="A424" s="6">
        <v>40401</v>
      </c>
      <c r="B424" s="17">
        <v>2.9910000000000001</v>
      </c>
      <c r="C424" s="18">
        <f>IFERROR(IF(ISBLANK(INDEX('Secondary Auction Data'!C:C, MATCH(Data!A424-IF(A424&lt;DATE(2003, 1,8), 4, 6), 'Secondary Auction Data'!A:A, 0))), "n/a", INDEX('Secondary Auction Data'!C:C, MATCH(Data!A424-IF(A424&lt;DATE(2003, 1,8), 4, 6), 'Secondary Auction Data'!A:A, 0))), "n/a")</f>
        <v>275</v>
      </c>
      <c r="D424" s="18">
        <f>IFERROR(IF(ISBLANK(INDEX('Secondary Auction Data'!B:B, MATCH(Data!A424-IF(A424&lt;DATE(2003, 1,8), 4, 6), 'Secondary Auction Data'!A:A, 0))), "n/a", INDEX('Secondary Auction Data'!B:B, MATCH(Data!A424-IF(A424&lt;DATE(2003, 1,8), 4, 6), 'Secondary Auction Data'!A:A, 0))), "n/a")</f>
        <v>821</v>
      </c>
      <c r="E424" s="2">
        <v>433</v>
      </c>
      <c r="F424" s="17">
        <v>60</v>
      </c>
      <c r="G424" s="17">
        <v>33</v>
      </c>
      <c r="I424" s="9">
        <v>40401</v>
      </c>
      <c r="J424" s="26">
        <f t="shared" si="51"/>
        <v>200.73825503355707</v>
      </c>
      <c r="K424" s="10">
        <f t="shared" si="52"/>
        <v>205.11796624656267</v>
      </c>
      <c r="L424" s="10">
        <f t="shared" si="53"/>
        <v>212.67346326247844</v>
      </c>
      <c r="M424" s="26">
        <f t="shared" si="50"/>
        <v>240.55555555555554</v>
      </c>
      <c r="N424" s="26">
        <f t="shared" si="48"/>
        <v>268.33631484794279</v>
      </c>
      <c r="O424" s="26">
        <f t="shared" si="49"/>
        <v>234.04255319148933</v>
      </c>
      <c r="Q424" s="4">
        <v>1.49</v>
      </c>
      <c r="R424" s="4">
        <v>1815.8525733157076</v>
      </c>
      <c r="S424" s="4">
        <v>2338.2847000963566</v>
      </c>
      <c r="T424" s="4">
        <v>180</v>
      </c>
      <c r="U424" s="4">
        <v>22.36</v>
      </c>
      <c r="V424" s="4">
        <v>14.1</v>
      </c>
      <c r="W424" s="4"/>
      <c r="X424" s="6">
        <v>40401</v>
      </c>
      <c r="Y424" s="52">
        <v>3449.6398684210526</v>
      </c>
      <c r="Z424" s="52">
        <v>4151.911052631579</v>
      </c>
    </row>
    <row r="425" spans="1:26" x14ac:dyDescent="0.25">
      <c r="A425" s="6">
        <v>40408</v>
      </c>
      <c r="B425" s="17">
        <v>2.9790000000000001</v>
      </c>
      <c r="C425" s="18" t="str">
        <f>IFERROR(IF(ISBLANK(INDEX('Secondary Auction Data'!C:C, MATCH(Data!A425-IF(A425&lt;DATE(2003, 1,8), 4, 6), 'Secondary Auction Data'!A:A, 0))), "n/a", INDEX('Secondary Auction Data'!C:C, MATCH(Data!A425-IF(A425&lt;DATE(2003, 1,8), 4, 6), 'Secondary Auction Data'!A:A, 0))), "n/a")</f>
        <v>n/a</v>
      </c>
      <c r="D425" s="18">
        <f>IFERROR(IF(ISBLANK(INDEX('Secondary Auction Data'!B:B, MATCH(Data!A425-IF(A425&lt;DATE(2003, 1,8), 4, 6), 'Secondary Auction Data'!A:A, 0))), "n/a", INDEX('Secondary Auction Data'!B:B, MATCH(Data!A425-IF(A425&lt;DATE(2003, 1,8), 4, 6), 'Secondary Auction Data'!A:A, 0))), "n/a")</f>
        <v>787.5</v>
      </c>
      <c r="E425" s="2">
        <v>437</v>
      </c>
      <c r="F425" s="17">
        <v>62</v>
      </c>
      <c r="G425" s="17">
        <v>34</v>
      </c>
      <c r="I425" s="9">
        <v>40408</v>
      </c>
      <c r="J425" s="26">
        <f t="shared" si="51"/>
        <v>199.93288590604027</v>
      </c>
      <c r="K425" s="10">
        <f t="shared" si="52"/>
        <v>189.97356498617532</v>
      </c>
      <c r="L425" s="10">
        <f t="shared" si="53"/>
        <v>211.2407891317954</v>
      </c>
      <c r="M425" s="26">
        <f t="shared" si="50"/>
        <v>242.7777777777778</v>
      </c>
      <c r="N425" s="26">
        <f t="shared" si="48"/>
        <v>277.28085867620752</v>
      </c>
      <c r="O425" s="26">
        <f t="shared" si="49"/>
        <v>241.13475177304963</v>
      </c>
      <c r="Q425" s="4">
        <v>1.49</v>
      </c>
      <c r="R425" s="4">
        <v>1815.8525733157076</v>
      </c>
      <c r="S425" s="4">
        <v>2338.2847000963566</v>
      </c>
      <c r="T425" s="4">
        <v>180</v>
      </c>
      <c r="U425" s="4">
        <v>22.36</v>
      </c>
      <c r="V425" s="4">
        <v>14.1</v>
      </c>
      <c r="W425" s="4"/>
      <c r="X425" s="6">
        <v>40408</v>
      </c>
      <c r="Y425" s="52">
        <v>3449.6398684210526</v>
      </c>
      <c r="Z425" s="52">
        <v>4151.911052631579</v>
      </c>
    </row>
    <row r="426" spans="1:26" x14ac:dyDescent="0.25">
      <c r="A426" s="6">
        <v>40415</v>
      </c>
      <c r="B426" s="17">
        <v>2.9569999999999999</v>
      </c>
      <c r="C426" s="18">
        <f>IFERROR(IF(ISBLANK(INDEX('Secondary Auction Data'!C:C, MATCH(Data!A426-IF(A426&lt;DATE(2003, 1,8), 4, 6), 'Secondary Auction Data'!A:A, 0))), "n/a", INDEX('Secondary Auction Data'!C:C, MATCH(Data!A426-IF(A426&lt;DATE(2003, 1,8), 4, 6), 'Secondary Auction Data'!A:A, 0))), "n/a")</f>
        <v>708.5</v>
      </c>
      <c r="D426" s="18">
        <f>IFERROR(IF(ISBLANK(INDEX('Secondary Auction Data'!B:B, MATCH(Data!A426-IF(A426&lt;DATE(2003, 1,8), 4, 6), 'Secondary Auction Data'!A:A, 0))), "n/a", INDEX('Secondary Auction Data'!B:B, MATCH(Data!A426-IF(A426&lt;DATE(2003, 1,8), 4, 6), 'Secondary Auction Data'!A:A, 0))), "n/a")</f>
        <v>979</v>
      </c>
      <c r="E426" s="2">
        <v>456</v>
      </c>
      <c r="F426" s="17">
        <v>65</v>
      </c>
      <c r="G426" s="17">
        <v>36</v>
      </c>
      <c r="I426" s="9">
        <v>40415</v>
      </c>
      <c r="J426" s="26">
        <f t="shared" si="51"/>
        <v>198.45637583892616</v>
      </c>
      <c r="K426" s="10">
        <f t="shared" si="52"/>
        <v>228.99104968793691</v>
      </c>
      <c r="L426" s="10">
        <f t="shared" si="53"/>
        <v>219.43055319226713</v>
      </c>
      <c r="M426" s="26">
        <f t="shared" si="50"/>
        <v>253.33333333333331</v>
      </c>
      <c r="N426" s="26">
        <f t="shared" si="48"/>
        <v>290.69767441860461</v>
      </c>
      <c r="O426" s="26">
        <f t="shared" si="49"/>
        <v>255.31914893617022</v>
      </c>
      <c r="Q426" s="4">
        <v>1.49</v>
      </c>
      <c r="R426" s="4">
        <v>1815.8525733157076</v>
      </c>
      <c r="S426" s="4">
        <v>2338.2847000963566</v>
      </c>
      <c r="T426" s="4">
        <v>180</v>
      </c>
      <c r="U426" s="4">
        <v>22.36</v>
      </c>
      <c r="V426" s="4">
        <v>14.1</v>
      </c>
      <c r="W426" s="4"/>
      <c r="X426" s="6">
        <v>40415</v>
      </c>
      <c r="Y426" s="52">
        <v>3449.6398684210526</v>
      </c>
      <c r="Z426" s="52">
        <v>4151.911052631579</v>
      </c>
    </row>
    <row r="427" spans="1:26" x14ac:dyDescent="0.25">
      <c r="A427" s="6">
        <v>40422</v>
      </c>
      <c r="B427" s="17">
        <v>2.9380000000000002</v>
      </c>
      <c r="C427" s="18">
        <f>IFERROR(IF(ISBLANK(INDEX('Secondary Auction Data'!C:C, MATCH(Data!A427-IF(A427&lt;DATE(2003, 1,8), 4, 6), 'Secondary Auction Data'!A:A, 0))), "n/a", INDEX('Secondary Auction Data'!C:C, MATCH(Data!A427-IF(A427&lt;DATE(2003, 1,8), 4, 6), 'Secondary Auction Data'!A:A, 0))), "n/a")</f>
        <v>829.5</v>
      </c>
      <c r="D427" s="18">
        <f>IFERROR(IF(ISBLANK(INDEX('Secondary Auction Data'!B:B, MATCH(Data!A427-IF(A427&lt;DATE(2003, 1,8), 4, 6), 'Secondary Auction Data'!A:A, 0))), "n/a", INDEX('Secondary Auction Data'!B:B, MATCH(Data!A427-IF(A427&lt;DATE(2003, 1,8), 4, 6), 'Secondary Auction Data'!A:A, 0))), "n/a")</f>
        <v>1087.5</v>
      </c>
      <c r="E427" s="2">
        <v>506</v>
      </c>
      <c r="F427" s="17">
        <v>64</v>
      </c>
      <c r="G427" s="17">
        <v>35</v>
      </c>
      <c r="I427" s="9">
        <v>40422</v>
      </c>
      <c r="J427" s="26">
        <f t="shared" si="51"/>
        <v>197.18120805369131</v>
      </c>
      <c r="K427" s="10">
        <f t="shared" si="52"/>
        <v>235.65458624250732</v>
      </c>
      <c r="L427" s="10">
        <f t="shared" si="53"/>
        <v>224.07070672000171</v>
      </c>
      <c r="M427" s="26">
        <f t="shared" si="50"/>
        <v>281.11111111111109</v>
      </c>
      <c r="N427" s="26">
        <f t="shared" si="48"/>
        <v>286.2254025044723</v>
      </c>
      <c r="O427" s="26">
        <f t="shared" si="49"/>
        <v>248.22695035460995</v>
      </c>
      <c r="Q427" s="4">
        <v>1.49</v>
      </c>
      <c r="R427" s="4">
        <v>1815.8525733157076</v>
      </c>
      <c r="S427" s="4">
        <v>2338.2847000963566</v>
      </c>
      <c r="T427" s="4">
        <v>180</v>
      </c>
      <c r="U427" s="4">
        <v>22.36</v>
      </c>
      <c r="V427" s="4">
        <v>14.1</v>
      </c>
      <c r="W427" s="4"/>
      <c r="X427" s="6">
        <v>40422</v>
      </c>
      <c r="Y427" s="52">
        <v>3449.6398684210526</v>
      </c>
      <c r="Z427" s="52">
        <v>4151.911052631579</v>
      </c>
    </row>
    <row r="428" spans="1:26" x14ac:dyDescent="0.25">
      <c r="A428" s="6">
        <v>40429</v>
      </c>
      <c r="B428" s="17">
        <v>2.931</v>
      </c>
      <c r="C428" s="18">
        <f>IFERROR(IF(ISBLANK(INDEX('Secondary Auction Data'!C:C, MATCH(Data!A428-IF(A428&lt;DATE(2003, 1,8), 4, 6), 'Secondary Auction Data'!A:A, 0))), "n/a", INDEX('Secondary Auction Data'!C:C, MATCH(Data!A428-IF(A428&lt;DATE(2003, 1,8), 4, 6), 'Secondary Auction Data'!A:A, 0))), "n/a")</f>
        <v>750</v>
      </c>
      <c r="D428" s="18">
        <f>IFERROR(IF(ISBLANK(INDEX('Secondary Auction Data'!B:B, MATCH(Data!A428-IF(A428&lt;DATE(2003, 1,8), 4, 6), 'Secondary Auction Data'!A:A, 0))), "n/a", INDEX('Secondary Auction Data'!B:B, MATCH(Data!A428-IF(A428&lt;DATE(2003, 1,8), 4, 6), 'Secondary Auction Data'!A:A, 0))), "n/a")</f>
        <v>712.5</v>
      </c>
      <c r="E428" s="2">
        <v>495</v>
      </c>
      <c r="F428" s="17">
        <v>65</v>
      </c>
      <c r="G428" s="17">
        <v>35</v>
      </c>
      <c r="I428" s="9">
        <v>40429</v>
      </c>
      <c r="J428" s="26">
        <f t="shared" si="51"/>
        <v>196.71140939597316</v>
      </c>
      <c r="K428" s="10">
        <f t="shared" si="52"/>
        <v>231.05448088117714</v>
      </c>
      <c r="L428" s="10">
        <f t="shared" si="53"/>
        <v>208.49660481144215</v>
      </c>
      <c r="M428" s="26">
        <f t="shared" si="50"/>
        <v>275</v>
      </c>
      <c r="N428" s="26">
        <f t="shared" si="48"/>
        <v>290.69767441860461</v>
      </c>
      <c r="O428" s="26">
        <f t="shared" si="49"/>
        <v>248.22695035460995</v>
      </c>
      <c r="Q428" s="4">
        <v>1.49</v>
      </c>
      <c r="R428" s="4">
        <v>1815.8525733157076</v>
      </c>
      <c r="S428" s="4">
        <v>2338.2847000963566</v>
      </c>
      <c r="T428" s="4">
        <v>180</v>
      </c>
      <c r="U428" s="4">
        <v>22.36</v>
      </c>
      <c r="V428" s="4">
        <v>14.1</v>
      </c>
      <c r="W428" s="4"/>
      <c r="X428" s="6">
        <v>40429</v>
      </c>
      <c r="Y428" s="52">
        <v>3445.6087368421054</v>
      </c>
      <c r="Z428" s="52">
        <v>4162.7442105263153</v>
      </c>
    </row>
    <row r="429" spans="1:26" x14ac:dyDescent="0.25">
      <c r="A429" s="6">
        <v>40436</v>
      </c>
      <c r="B429" s="17">
        <v>2.9430000000000001</v>
      </c>
      <c r="C429" s="18">
        <f>IFERROR(IF(ISBLANK(INDEX('Secondary Auction Data'!C:C, MATCH(Data!A429-IF(A429&lt;DATE(2003, 1,8), 4, 6), 'Secondary Auction Data'!A:A, 0))), "n/a", INDEX('Secondary Auction Data'!C:C, MATCH(Data!A429-IF(A429&lt;DATE(2003, 1,8), 4, 6), 'Secondary Auction Data'!A:A, 0))), "n/a")</f>
        <v>600</v>
      </c>
      <c r="D429" s="18">
        <f>IFERROR(IF(ISBLANK(INDEX('Secondary Auction Data'!B:B, MATCH(Data!A429-IF(A429&lt;DATE(2003, 1,8), 4, 6), 'Secondary Auction Data'!A:A, 0))), "n/a", INDEX('Secondary Auction Data'!B:B, MATCH(Data!A429-IF(A429&lt;DATE(2003, 1,8), 4, 6), 'Secondary Auction Data'!A:A, 0))), "n/a")</f>
        <v>-100</v>
      </c>
      <c r="E429" s="2">
        <v>475</v>
      </c>
      <c r="F429" s="17">
        <v>68</v>
      </c>
      <c r="G429" s="17">
        <v>40</v>
      </c>
      <c r="I429" s="9">
        <v>40436</v>
      </c>
      <c r="J429" s="26">
        <f t="shared" si="51"/>
        <v>197.51677852348993</v>
      </c>
      <c r="K429" s="10">
        <f t="shared" si="52"/>
        <v>222.79389837551139</v>
      </c>
      <c r="L429" s="10">
        <f t="shared" si="53"/>
        <v>173.74891134338333</v>
      </c>
      <c r="M429" s="26">
        <f t="shared" si="50"/>
        <v>263.88888888888886</v>
      </c>
      <c r="N429" s="26">
        <f t="shared" ref="N429:N492" si="54">(1+(F429-U429)/U429)*100</f>
        <v>304.11449016100175</v>
      </c>
      <c r="O429" s="26">
        <f t="shared" ref="O429:O492" si="55">(1+(G429-V429)/V429)*100</f>
        <v>283.6879432624113</v>
      </c>
      <c r="Q429" s="4">
        <v>1.49</v>
      </c>
      <c r="R429" s="4">
        <v>1815.8525733157076</v>
      </c>
      <c r="S429" s="4">
        <v>2338.2847000963566</v>
      </c>
      <c r="T429" s="4">
        <v>180</v>
      </c>
      <c r="U429" s="4">
        <v>22.36</v>
      </c>
      <c r="V429" s="4">
        <v>14.1</v>
      </c>
      <c r="W429" s="4"/>
      <c r="X429" s="6">
        <v>40436</v>
      </c>
      <c r="Y429" s="52">
        <v>3445.6087368421054</v>
      </c>
      <c r="Z429" s="52">
        <v>4162.7442105263153</v>
      </c>
    </row>
    <row r="430" spans="1:26" x14ac:dyDescent="0.25">
      <c r="A430" s="6">
        <v>40443</v>
      </c>
      <c r="B430" s="17">
        <v>2.96</v>
      </c>
      <c r="C430" s="18">
        <f>IFERROR(IF(ISBLANK(INDEX('Secondary Auction Data'!C:C, MATCH(Data!A430-IF(A430&lt;DATE(2003, 1,8), 4, 6), 'Secondary Auction Data'!A:A, 0))), "n/a", INDEX('Secondary Auction Data'!C:C, MATCH(Data!A430-IF(A430&lt;DATE(2003, 1,8), 4, 6), 'Secondary Auction Data'!A:A, 0))), "n/a")</f>
        <v>570.5</v>
      </c>
      <c r="D430" s="18">
        <f>IFERROR(IF(ISBLANK(INDEX('Secondary Auction Data'!B:B, MATCH(Data!A430-IF(A430&lt;DATE(2003, 1,8), 4, 6), 'Secondary Auction Data'!A:A, 0))), "n/a", INDEX('Secondary Auction Data'!B:B, MATCH(Data!A430-IF(A430&lt;DATE(2003, 1,8), 4, 6), 'Secondary Auction Data'!A:A, 0))), "n/a")</f>
        <v>314.5</v>
      </c>
      <c r="E430" s="2">
        <v>545</v>
      </c>
      <c r="F430" s="17">
        <v>65</v>
      </c>
      <c r="G430" s="17">
        <v>35</v>
      </c>
      <c r="I430" s="9">
        <v>40443</v>
      </c>
      <c r="J430" s="26">
        <f t="shared" si="51"/>
        <v>198.65771812080538</v>
      </c>
      <c r="K430" s="10">
        <f t="shared" si="52"/>
        <v>221.1693171493971</v>
      </c>
      <c r="L430" s="10">
        <f t="shared" si="53"/>
        <v>191.47558081108841</v>
      </c>
      <c r="M430" s="26">
        <f t="shared" si="50"/>
        <v>302.77777777777777</v>
      </c>
      <c r="N430" s="26">
        <f t="shared" si="54"/>
        <v>290.69767441860461</v>
      </c>
      <c r="O430" s="26">
        <f t="shared" si="55"/>
        <v>248.22695035460995</v>
      </c>
      <c r="Q430" s="4">
        <v>1.49</v>
      </c>
      <c r="R430" s="4">
        <v>1815.8525733157076</v>
      </c>
      <c r="S430" s="4">
        <v>2338.2847000963566</v>
      </c>
      <c r="T430" s="4">
        <v>180</v>
      </c>
      <c r="U430" s="4">
        <v>22.36</v>
      </c>
      <c r="V430" s="4">
        <v>14.1</v>
      </c>
      <c r="W430" s="4"/>
      <c r="X430" s="6">
        <v>40443</v>
      </c>
      <c r="Y430" s="52">
        <v>3445.6087368421054</v>
      </c>
      <c r="Z430" s="52">
        <v>4162.7442105263153</v>
      </c>
    </row>
    <row r="431" spans="1:26" x14ac:dyDescent="0.25">
      <c r="A431" s="6">
        <v>40450</v>
      </c>
      <c r="B431" s="17">
        <v>2.9510000000000001</v>
      </c>
      <c r="C431" s="18">
        <f>IFERROR(IF(ISBLANK(INDEX('Secondary Auction Data'!C:C, MATCH(Data!A431-IF(A431&lt;DATE(2003, 1,8), 4, 6), 'Secondary Auction Data'!A:A, 0))), "n/a", INDEX('Secondary Auction Data'!C:C, MATCH(Data!A431-IF(A431&lt;DATE(2003, 1,8), 4, 6), 'Secondary Auction Data'!A:A, 0))), "n/a")</f>
        <v>338</v>
      </c>
      <c r="D431" s="18">
        <f>IFERROR(IF(ISBLANK(INDEX('Secondary Auction Data'!B:B, MATCH(Data!A431-IF(A431&lt;DATE(2003, 1,8), 4, 6), 'Secondary Auction Data'!A:A, 0))), "n/a", INDEX('Secondary Auction Data'!B:B, MATCH(Data!A431-IF(A431&lt;DATE(2003, 1,8), 4, 6), 'Secondary Auction Data'!A:A, 0))), "n/a")</f>
        <v>-75</v>
      </c>
      <c r="E431" s="2">
        <v>559</v>
      </c>
      <c r="F431" s="17">
        <v>64</v>
      </c>
      <c r="G431" s="17">
        <v>34</v>
      </c>
      <c r="I431" s="9">
        <v>40450</v>
      </c>
      <c r="J431" s="26">
        <f t="shared" si="51"/>
        <v>198.05369127516778</v>
      </c>
      <c r="K431" s="10">
        <f t="shared" si="52"/>
        <v>208.36541426561504</v>
      </c>
      <c r="L431" s="10">
        <f t="shared" si="53"/>
        <v>174.81807114240053</v>
      </c>
      <c r="M431" s="26">
        <f t="shared" si="50"/>
        <v>310.55555555555554</v>
      </c>
      <c r="N431" s="26">
        <f t="shared" si="54"/>
        <v>286.2254025044723</v>
      </c>
      <c r="O431" s="26">
        <f t="shared" si="55"/>
        <v>241.13475177304963</v>
      </c>
      <c r="Q431" s="4">
        <v>1.49</v>
      </c>
      <c r="R431" s="4">
        <v>1815.8525733157076</v>
      </c>
      <c r="S431" s="4">
        <v>2338.2847000963566</v>
      </c>
      <c r="T431" s="4">
        <v>180</v>
      </c>
      <c r="U431" s="4">
        <v>22.36</v>
      </c>
      <c r="V431" s="4">
        <v>14.1</v>
      </c>
      <c r="W431" s="4"/>
      <c r="X431" s="6">
        <v>40450</v>
      </c>
      <c r="Y431" s="52">
        <v>3445.6087368421054</v>
      </c>
      <c r="Z431" s="52">
        <v>4162.7442105263153</v>
      </c>
    </row>
    <row r="432" spans="1:26" x14ac:dyDescent="0.25">
      <c r="A432" s="6">
        <v>40457</v>
      </c>
      <c r="B432" s="17">
        <v>3</v>
      </c>
      <c r="C432" s="18">
        <f>IFERROR(IF(ISBLANK(INDEX('Secondary Auction Data'!C:C, MATCH(Data!A432-IF(A432&lt;DATE(2003, 1,8), 4, 6), 'Secondary Auction Data'!A:A, 0))), "n/a", INDEX('Secondary Auction Data'!C:C, MATCH(Data!A432-IF(A432&lt;DATE(2003, 1,8), 4, 6), 'Secondary Auction Data'!A:A, 0))), "n/a")</f>
        <v>444</v>
      </c>
      <c r="D432" s="18">
        <f>IFERROR(IF(ISBLANK(INDEX('Secondary Auction Data'!B:B, MATCH(Data!A432-IF(A432&lt;DATE(2003, 1,8), 4, 6), 'Secondary Auction Data'!A:A, 0))), "n/a", INDEX('Secondary Auction Data'!B:B, MATCH(Data!A432-IF(A432&lt;DATE(2003, 1,8), 4, 6), 'Secondary Auction Data'!A:A, 0))), "n/a")</f>
        <v>1237.5</v>
      </c>
      <c r="E432" s="2">
        <v>644</v>
      </c>
      <c r="F432" s="17">
        <v>61</v>
      </c>
      <c r="G432" s="17">
        <v>32</v>
      </c>
      <c r="I432" s="9">
        <v>40457</v>
      </c>
      <c r="J432" s="26">
        <f t="shared" si="51"/>
        <v>201.34228187919464</v>
      </c>
      <c r="K432" s="10">
        <f t="shared" si="52"/>
        <v>219.70592307556834</v>
      </c>
      <c r="L432" s="10">
        <f t="shared" si="53"/>
        <v>231.65136481581649</v>
      </c>
      <c r="M432" s="26">
        <f t="shared" si="50"/>
        <v>357.77777777777777</v>
      </c>
      <c r="N432" s="26">
        <f t="shared" si="54"/>
        <v>272.80858676207515</v>
      </c>
      <c r="O432" s="26">
        <f t="shared" si="55"/>
        <v>226.95035460992904</v>
      </c>
      <c r="Q432" s="4">
        <v>1.49</v>
      </c>
      <c r="R432" s="4">
        <v>1815.8525733157076</v>
      </c>
      <c r="S432" s="4">
        <v>2338.2847000963566</v>
      </c>
      <c r="T432" s="4">
        <v>180</v>
      </c>
      <c r="U432" s="4">
        <v>22.36</v>
      </c>
      <c r="V432" s="4">
        <v>14.1</v>
      </c>
      <c r="W432" s="4"/>
      <c r="X432" s="6">
        <v>40457</v>
      </c>
      <c r="Y432" s="52">
        <v>3545.5356578947362</v>
      </c>
      <c r="Z432" s="52">
        <v>4179.1684210526319</v>
      </c>
    </row>
    <row r="433" spans="1:26" x14ac:dyDescent="0.25">
      <c r="A433" s="6">
        <v>40464</v>
      </c>
      <c r="B433" s="17">
        <v>3.0659999999999998</v>
      </c>
      <c r="C433" s="18">
        <f>IFERROR(IF(ISBLANK(INDEX('Secondary Auction Data'!C:C, MATCH(Data!A433-IF(A433&lt;DATE(2003, 1,8), 4, 6), 'Secondary Auction Data'!A:A, 0))), "n/a", INDEX('Secondary Auction Data'!C:C, MATCH(Data!A433-IF(A433&lt;DATE(2003, 1,8), 4, 6), 'Secondary Auction Data'!A:A, 0))), "n/a")</f>
        <v>500</v>
      </c>
      <c r="D433" s="18">
        <f>IFERROR(IF(ISBLANK(INDEX('Secondary Auction Data'!B:B, MATCH(Data!A433-IF(A433&lt;DATE(2003, 1,8), 4, 6), 'Secondary Auction Data'!A:A, 0))), "n/a", INDEX('Secondary Auction Data'!B:B, MATCH(Data!A433-IF(A433&lt;DATE(2003, 1,8), 4, 6), 'Secondary Auction Data'!A:A, 0))), "n/a")</f>
        <v>1037.5</v>
      </c>
      <c r="E433" s="2">
        <v>594</v>
      </c>
      <c r="F433" s="17">
        <v>60</v>
      </c>
      <c r="G433" s="17">
        <v>33</v>
      </c>
      <c r="I433" s="9">
        <v>40464</v>
      </c>
      <c r="J433" s="26">
        <f t="shared" si="51"/>
        <v>205.77181208053688</v>
      </c>
      <c r="K433" s="10">
        <f t="shared" si="52"/>
        <v>222.78987387768353</v>
      </c>
      <c r="L433" s="10">
        <f t="shared" si="53"/>
        <v>223.09808642367895</v>
      </c>
      <c r="M433" s="26">
        <f t="shared" si="50"/>
        <v>330</v>
      </c>
      <c r="N433" s="26">
        <f t="shared" si="54"/>
        <v>268.33631484794279</v>
      </c>
      <c r="O433" s="26">
        <f t="shared" si="55"/>
        <v>234.04255319148933</v>
      </c>
      <c r="Q433" s="4">
        <v>1.49</v>
      </c>
      <c r="R433" s="4">
        <v>1815.8525733157076</v>
      </c>
      <c r="S433" s="4">
        <v>2338.2847000963566</v>
      </c>
      <c r="T433" s="4">
        <v>180</v>
      </c>
      <c r="U433" s="4">
        <v>22.36</v>
      </c>
      <c r="V433" s="4">
        <v>14.1</v>
      </c>
      <c r="W433" s="4"/>
      <c r="X433" s="6">
        <v>40464</v>
      </c>
      <c r="Y433" s="52">
        <v>3545.5356578947362</v>
      </c>
      <c r="Z433" s="52">
        <v>4179.1684210526319</v>
      </c>
    </row>
    <row r="434" spans="1:26" x14ac:dyDescent="0.25">
      <c r="A434" s="6">
        <v>40471</v>
      </c>
      <c r="B434" s="17">
        <v>3.073</v>
      </c>
      <c r="C434" s="18">
        <f>IFERROR(IF(ISBLANK(INDEX('Secondary Auction Data'!C:C, MATCH(Data!A434-IF(A434&lt;DATE(2003, 1,8), 4, 6), 'Secondary Auction Data'!A:A, 0))), "n/a", INDEX('Secondary Auction Data'!C:C, MATCH(Data!A434-IF(A434&lt;DATE(2003, 1,8), 4, 6), 'Secondary Auction Data'!A:A, 0))), "n/a")</f>
        <v>487.5</v>
      </c>
      <c r="D434" s="18">
        <f>IFERROR(IF(ISBLANK(INDEX('Secondary Auction Data'!B:B, MATCH(Data!A434-IF(A434&lt;DATE(2003, 1,8), 4, 6), 'Secondary Auction Data'!A:A, 0))), "n/a", INDEX('Secondary Auction Data'!B:B, MATCH(Data!A434-IF(A434&lt;DATE(2003, 1,8), 4, 6), 'Secondary Auction Data'!A:A, 0))), "n/a")</f>
        <v>850</v>
      </c>
      <c r="E434" s="2">
        <v>553</v>
      </c>
      <c r="F434" s="17">
        <v>59</v>
      </c>
      <c r="G434" s="17">
        <v>32</v>
      </c>
      <c r="I434" s="9">
        <v>40471</v>
      </c>
      <c r="J434" s="26">
        <f t="shared" si="51"/>
        <v>206.24161073825502</v>
      </c>
      <c r="K434" s="10">
        <f t="shared" si="52"/>
        <v>222.10149200221139</v>
      </c>
      <c r="L434" s="10">
        <f t="shared" si="53"/>
        <v>215.07938793105001</v>
      </c>
      <c r="M434" s="26">
        <f t="shared" si="50"/>
        <v>307.22222222222223</v>
      </c>
      <c r="N434" s="26">
        <f t="shared" si="54"/>
        <v>263.86404293381037</v>
      </c>
      <c r="O434" s="26">
        <f t="shared" si="55"/>
        <v>226.95035460992904</v>
      </c>
      <c r="Q434" s="4">
        <v>1.49</v>
      </c>
      <c r="R434" s="4">
        <v>1815.8525733157076</v>
      </c>
      <c r="S434" s="4">
        <v>2338.2847000963566</v>
      </c>
      <c r="T434" s="4">
        <v>180</v>
      </c>
      <c r="U434" s="4">
        <v>22.36</v>
      </c>
      <c r="V434" s="4">
        <v>14.1</v>
      </c>
      <c r="W434" s="4"/>
      <c r="X434" s="6">
        <v>40471</v>
      </c>
      <c r="Y434" s="52">
        <v>3545.5356578947362</v>
      </c>
      <c r="Z434" s="52">
        <v>4179.1684210526319</v>
      </c>
    </row>
    <row r="435" spans="1:26" x14ac:dyDescent="0.25">
      <c r="A435" s="6">
        <v>40478</v>
      </c>
      <c r="B435" s="17">
        <v>3.0670000000000002</v>
      </c>
      <c r="C435" s="18">
        <f>IFERROR(IF(ISBLANK(INDEX('Secondary Auction Data'!C:C, MATCH(Data!A435-IF(A435&lt;DATE(2003, 1,8), 4, 6), 'Secondary Auction Data'!A:A, 0))), "n/a", INDEX('Secondary Auction Data'!C:C, MATCH(Data!A435-IF(A435&lt;DATE(2003, 1,8), 4, 6), 'Secondary Auction Data'!A:A, 0))), "n/a")</f>
        <v>179</v>
      </c>
      <c r="D435" s="18">
        <f>IFERROR(IF(ISBLANK(INDEX('Secondary Auction Data'!B:B, MATCH(Data!A435-IF(A435&lt;DATE(2003, 1,8), 4, 6), 'Secondary Auction Data'!A:A, 0))), "n/a", INDEX('Secondary Auction Data'!B:B, MATCH(Data!A435-IF(A435&lt;DATE(2003, 1,8), 4, 6), 'Secondary Auction Data'!A:A, 0))), "n/a")</f>
        <v>-225</v>
      </c>
      <c r="E435" s="2">
        <v>491</v>
      </c>
      <c r="F435" s="17">
        <v>59</v>
      </c>
      <c r="G435" s="17">
        <v>32.5</v>
      </c>
      <c r="I435" s="9">
        <v>40478</v>
      </c>
      <c r="J435" s="26">
        <f t="shared" si="51"/>
        <v>205.83892617449666</v>
      </c>
      <c r="K435" s="10">
        <f t="shared" si="52"/>
        <v>205.1122273155587</v>
      </c>
      <c r="L435" s="10">
        <f t="shared" si="53"/>
        <v>169.10551657331067</v>
      </c>
      <c r="M435" s="26">
        <f t="shared" si="50"/>
        <v>272.77777777777777</v>
      </c>
      <c r="N435" s="26">
        <f t="shared" si="54"/>
        <v>263.86404293381037</v>
      </c>
      <c r="O435" s="26">
        <f t="shared" si="55"/>
        <v>230.49645390070924</v>
      </c>
      <c r="Q435" s="4">
        <v>1.49</v>
      </c>
      <c r="R435" s="4">
        <v>1815.8525733157076</v>
      </c>
      <c r="S435" s="4">
        <v>2338.2847000963566</v>
      </c>
      <c r="T435" s="4">
        <v>180</v>
      </c>
      <c r="U435" s="4">
        <v>22.36</v>
      </c>
      <c r="V435" s="4">
        <v>14.1</v>
      </c>
      <c r="W435" s="4"/>
      <c r="X435" s="6">
        <v>40478</v>
      </c>
      <c r="Y435" s="52">
        <v>3545.5356578947362</v>
      </c>
      <c r="Z435" s="52">
        <v>4179.1684210526319</v>
      </c>
    </row>
    <row r="436" spans="1:26" x14ac:dyDescent="0.25">
      <c r="A436" s="6">
        <v>40485</v>
      </c>
      <c r="B436" s="17">
        <v>3.0670000000000002</v>
      </c>
      <c r="C436" s="18">
        <f>IFERROR(IF(ISBLANK(INDEX('Secondary Auction Data'!C:C, MATCH(Data!A436-IF(A436&lt;DATE(2003, 1,8), 4, 6), 'Secondary Auction Data'!A:A, 0))), "n/a", INDEX('Secondary Auction Data'!C:C, MATCH(Data!A436-IF(A436&lt;DATE(2003, 1,8), 4, 6), 'Secondary Auction Data'!A:A, 0))), "n/a")</f>
        <v>4</v>
      </c>
      <c r="D436" s="18">
        <f>IFERROR(IF(ISBLANK(INDEX('Secondary Auction Data'!B:B, MATCH(Data!A436-IF(A436&lt;DATE(2003, 1,8), 4, 6), 'Secondary Auction Data'!A:A, 0))), "n/a", INDEX('Secondary Auction Data'!B:B, MATCH(Data!A436-IF(A436&lt;DATE(2003, 1,8), 4, 6), 'Secondary Auction Data'!A:A, 0))), "n/a")</f>
        <v>-335</v>
      </c>
      <c r="E436" s="2">
        <v>444</v>
      </c>
      <c r="F436" s="17">
        <v>61</v>
      </c>
      <c r="G436" s="17">
        <v>35</v>
      </c>
      <c r="I436" s="9">
        <v>40485</v>
      </c>
      <c r="J436" s="26">
        <f t="shared" si="51"/>
        <v>205.83892617449666</v>
      </c>
      <c r="K436" s="10">
        <f t="shared" si="52"/>
        <v>195.47488105894857</v>
      </c>
      <c r="L436" s="10">
        <f t="shared" si="53"/>
        <v>164.40121345763501</v>
      </c>
      <c r="M436" s="26">
        <f t="shared" si="50"/>
        <v>246.66666666666669</v>
      </c>
      <c r="N436" s="26">
        <f t="shared" si="54"/>
        <v>272.80858676207515</v>
      </c>
      <c r="O436" s="26">
        <f t="shared" si="55"/>
        <v>248.22695035460995</v>
      </c>
      <c r="Q436" s="4">
        <v>1.49</v>
      </c>
      <c r="R436" s="4">
        <v>1815.8525733157076</v>
      </c>
      <c r="S436" s="4">
        <v>2338.2847000963566</v>
      </c>
      <c r="T436" s="4">
        <v>180</v>
      </c>
      <c r="U436" s="4">
        <v>22.36</v>
      </c>
      <c r="V436" s="4">
        <v>14.1</v>
      </c>
      <c r="W436" s="4"/>
      <c r="X436" s="6">
        <v>40485</v>
      </c>
      <c r="Y436" s="52">
        <v>3545.5356578947362</v>
      </c>
      <c r="Z436" s="52">
        <v>4179.1684210526319</v>
      </c>
    </row>
    <row r="437" spans="1:26" x14ac:dyDescent="0.25">
      <c r="A437" s="6">
        <v>40492</v>
      </c>
      <c r="B437" s="17">
        <v>3.1160000000000001</v>
      </c>
      <c r="C437" s="18">
        <f>IFERROR(IF(ISBLANK(INDEX('Secondary Auction Data'!C:C, MATCH(Data!A437-IF(A437&lt;DATE(2003, 1,8), 4, 6), 'Secondary Auction Data'!A:A, 0))), "n/a", INDEX('Secondary Auction Data'!C:C, MATCH(Data!A437-IF(A437&lt;DATE(2003, 1,8), 4, 6), 'Secondary Auction Data'!A:A, 0))), "n/a")</f>
        <v>-12.5</v>
      </c>
      <c r="D437" s="18">
        <f>IFERROR(IF(ISBLANK(INDEX('Secondary Auction Data'!B:B, MATCH(Data!A437-IF(A437&lt;DATE(2003, 1,8), 4, 6), 'Secondary Auction Data'!A:A, 0))), "n/a", INDEX('Secondary Auction Data'!B:B, MATCH(Data!A437-IF(A437&lt;DATE(2003, 1,8), 4, 6), 'Secondary Auction Data'!A:A, 0))), "n/a")</f>
        <v>-408.5</v>
      </c>
      <c r="E437" s="2">
        <v>458</v>
      </c>
      <c r="F437" s="17">
        <v>58</v>
      </c>
      <c r="G437" s="17">
        <v>32.5</v>
      </c>
      <c r="I437" s="9">
        <v>40492</v>
      </c>
      <c r="J437" s="26">
        <f t="shared" si="51"/>
        <v>209.1275167785235</v>
      </c>
      <c r="K437" s="10">
        <f t="shared" si="52"/>
        <v>194.32268921415832</v>
      </c>
      <c r="L437" s="10">
        <f t="shared" si="53"/>
        <v>162.01892284777855</v>
      </c>
      <c r="M437" s="26">
        <f t="shared" si="50"/>
        <v>254.44444444444443</v>
      </c>
      <c r="N437" s="26">
        <f t="shared" si="54"/>
        <v>259.391771019678</v>
      </c>
      <c r="O437" s="26">
        <f t="shared" si="55"/>
        <v>230.49645390070924</v>
      </c>
      <c r="Q437" s="4">
        <v>1.49</v>
      </c>
      <c r="R437" s="4">
        <v>1815.8525733157076</v>
      </c>
      <c r="S437" s="4">
        <v>2338.2847000963566</v>
      </c>
      <c r="T437" s="4">
        <v>180</v>
      </c>
      <c r="U437" s="4">
        <v>22.36</v>
      </c>
      <c r="V437" s="4">
        <v>14.1</v>
      </c>
      <c r="W437" s="4"/>
      <c r="X437" s="6">
        <v>40492</v>
      </c>
      <c r="Y437" s="52">
        <v>3541.1135526315788</v>
      </c>
      <c r="Z437" s="52">
        <v>4196.9636842105265</v>
      </c>
    </row>
    <row r="438" spans="1:26" x14ac:dyDescent="0.25">
      <c r="A438" s="6">
        <v>40499</v>
      </c>
      <c r="B438" s="17">
        <v>3.1840000000000002</v>
      </c>
      <c r="C438" s="18">
        <f>IFERROR(IF(ISBLANK(INDEX('Secondary Auction Data'!C:C, MATCH(Data!A438-IF(A438&lt;DATE(2003, 1,8), 4, 6), 'Secondary Auction Data'!A:A, 0))), "n/a", INDEX('Secondary Auction Data'!C:C, MATCH(Data!A438-IF(A438&lt;DATE(2003, 1,8), 4, 6), 'Secondary Auction Data'!A:A, 0))), "n/a")</f>
        <v>-58.5</v>
      </c>
      <c r="D438" s="18">
        <f>IFERROR(IF(ISBLANK(INDEX('Secondary Auction Data'!B:B, MATCH(Data!A438-IF(A438&lt;DATE(2003, 1,8), 4, 6), 'Secondary Auction Data'!A:A, 0))), "n/a", INDEX('Secondary Auction Data'!B:B, MATCH(Data!A438-IF(A438&lt;DATE(2003, 1,8), 4, 6), 'Secondary Auction Data'!A:A, 0))), "n/a")</f>
        <v>-437.5</v>
      </c>
      <c r="E438" s="2">
        <v>410</v>
      </c>
      <c r="F438" s="17">
        <v>59</v>
      </c>
      <c r="G438" s="17">
        <v>34.5</v>
      </c>
      <c r="I438" s="9">
        <v>40499</v>
      </c>
      <c r="J438" s="26">
        <f t="shared" si="51"/>
        <v>213.69127516778525</v>
      </c>
      <c r="K438" s="10">
        <f t="shared" si="52"/>
        <v>191.78944391242081</v>
      </c>
      <c r="L438" s="10">
        <f t="shared" si="53"/>
        <v>160.77869748091862</v>
      </c>
      <c r="M438" s="26">
        <f t="shared" si="50"/>
        <v>227.77777777777777</v>
      </c>
      <c r="N438" s="26">
        <f t="shared" si="54"/>
        <v>263.86404293381037</v>
      </c>
      <c r="O438" s="26">
        <f t="shared" si="55"/>
        <v>244.68085106382978</v>
      </c>
      <c r="Q438" s="4">
        <v>1.49</v>
      </c>
      <c r="R438" s="4">
        <v>1815.8525733157076</v>
      </c>
      <c r="S438" s="4">
        <v>2338.2847000963566</v>
      </c>
      <c r="T438" s="4">
        <v>180</v>
      </c>
      <c r="U438" s="4">
        <v>22.36</v>
      </c>
      <c r="V438" s="4">
        <v>14.1</v>
      </c>
      <c r="W438" s="4"/>
      <c r="X438" s="6">
        <v>40499</v>
      </c>
      <c r="Y438" s="52">
        <v>3541.1135526315788</v>
      </c>
      <c r="Z438" s="52">
        <v>4196.9636842105265</v>
      </c>
    </row>
    <row r="439" spans="1:26" x14ac:dyDescent="0.25">
      <c r="A439" s="6">
        <v>40506</v>
      </c>
      <c r="B439" s="17">
        <v>3.1709999999999998</v>
      </c>
      <c r="C439" s="18">
        <f>IFERROR(IF(ISBLANK(INDEX('Secondary Auction Data'!C:C, MATCH(Data!A439-IF(A439&lt;DATE(2003, 1,8), 4, 6), 'Secondary Auction Data'!A:A, 0))), "n/a", INDEX('Secondary Auction Data'!C:C, MATCH(Data!A439-IF(A439&lt;DATE(2003, 1,8), 4, 6), 'Secondary Auction Data'!A:A, 0))), "n/a")</f>
        <v>-30.5</v>
      </c>
      <c r="D439" s="18">
        <f>IFERROR(IF(ISBLANK(INDEX('Secondary Auction Data'!B:B, MATCH(Data!A439-IF(A439&lt;DATE(2003, 1,8), 4, 6), 'Secondary Auction Data'!A:A, 0))), "n/a", INDEX('Secondary Auction Data'!B:B, MATCH(Data!A439-IF(A439&lt;DATE(2003, 1,8), 4, 6), 'Secondary Auction Data'!A:A, 0))), "n/a")</f>
        <v>-492</v>
      </c>
      <c r="E439" s="2">
        <v>460</v>
      </c>
      <c r="F439" s="17">
        <v>53.5</v>
      </c>
      <c r="G439" s="17">
        <v>31</v>
      </c>
      <c r="I439" s="9">
        <v>40506</v>
      </c>
      <c r="J439" s="26">
        <f t="shared" si="51"/>
        <v>212.81879194630869</v>
      </c>
      <c r="K439" s="10">
        <f t="shared" si="52"/>
        <v>193.33141931347845</v>
      </c>
      <c r="L439" s="10">
        <f t="shared" si="53"/>
        <v>158.44792911906114</v>
      </c>
      <c r="M439" s="26">
        <f t="shared" si="50"/>
        <v>255.55555555555554</v>
      </c>
      <c r="N439" s="26">
        <f t="shared" si="54"/>
        <v>239.26654740608225</v>
      </c>
      <c r="O439" s="26">
        <f t="shared" si="55"/>
        <v>219.85815602836877</v>
      </c>
      <c r="Q439" s="4">
        <v>1.49</v>
      </c>
      <c r="R439" s="4">
        <v>1815.8525733157076</v>
      </c>
      <c r="S439" s="4">
        <v>2338.2847000963566</v>
      </c>
      <c r="T439" s="4">
        <v>180</v>
      </c>
      <c r="U439" s="4">
        <v>22.36</v>
      </c>
      <c r="V439" s="4">
        <v>14.1</v>
      </c>
      <c r="W439" s="4"/>
      <c r="X439" s="6">
        <v>40506</v>
      </c>
      <c r="Y439" s="52">
        <v>3541.1135526315788</v>
      </c>
      <c r="Z439" s="52">
        <v>4196.9636842105265</v>
      </c>
    </row>
    <row r="440" spans="1:26" x14ac:dyDescent="0.25">
      <c r="A440" s="6">
        <v>40513</v>
      </c>
      <c r="B440" s="17">
        <v>3.1619999999999999</v>
      </c>
      <c r="C440" s="18">
        <f>IFERROR(IF(ISBLANK(INDEX('Secondary Auction Data'!C:C, MATCH(Data!A440-IF(A440&lt;DATE(2003, 1,8), 4, 6), 'Secondary Auction Data'!A:A, 0))), "n/a", INDEX('Secondary Auction Data'!C:C, MATCH(Data!A440-IF(A440&lt;DATE(2003, 1,8), 4, 6), 'Secondary Auction Data'!A:A, 0))), "n/a")</f>
        <v>-48</v>
      </c>
      <c r="D440" s="18">
        <f>IFERROR(IF(ISBLANK(INDEX('Secondary Auction Data'!B:B, MATCH(Data!A440-IF(A440&lt;DATE(2003, 1,8), 4, 6), 'Secondary Auction Data'!A:A, 0))), "n/a", INDEX('Secondary Auction Data'!B:B, MATCH(Data!A440-IF(A440&lt;DATE(2003, 1,8), 4, 6), 'Secondary Auction Data'!A:A, 0))), "n/a")</f>
        <v>-491.5</v>
      </c>
      <c r="E440" s="2">
        <v>466</v>
      </c>
      <c r="F440" s="17">
        <v>53</v>
      </c>
      <c r="G440" s="17">
        <v>30.5</v>
      </c>
      <c r="I440" s="9">
        <v>40513</v>
      </c>
      <c r="J440" s="26">
        <f t="shared" si="51"/>
        <v>212.21476510067117</v>
      </c>
      <c r="K440" s="10">
        <f t="shared" si="52"/>
        <v>192.36768468781742</v>
      </c>
      <c r="L440" s="10">
        <f t="shared" si="53"/>
        <v>158.46931231504149</v>
      </c>
      <c r="M440" s="26">
        <f t="shared" si="50"/>
        <v>258.88888888888886</v>
      </c>
      <c r="N440" s="26">
        <f t="shared" si="54"/>
        <v>237.03041144901613</v>
      </c>
      <c r="O440" s="26">
        <f t="shared" si="55"/>
        <v>216.31205673758865</v>
      </c>
      <c r="Q440" s="4">
        <v>1.49</v>
      </c>
      <c r="R440" s="4">
        <v>1815.8525733157076</v>
      </c>
      <c r="S440" s="4">
        <v>2338.2847000963566</v>
      </c>
      <c r="T440" s="4">
        <v>180</v>
      </c>
      <c r="U440" s="4">
        <v>22.36</v>
      </c>
      <c r="V440" s="4">
        <v>14.1</v>
      </c>
      <c r="W440" s="4"/>
      <c r="X440" s="6">
        <v>40513</v>
      </c>
      <c r="Y440" s="52">
        <v>3541.1135526315788</v>
      </c>
      <c r="Z440" s="52">
        <v>4196.9636842105265</v>
      </c>
    </row>
    <row r="441" spans="1:26" x14ac:dyDescent="0.25">
      <c r="A441" s="6">
        <v>40520</v>
      </c>
      <c r="B441" s="17">
        <v>3.1970000000000001</v>
      </c>
      <c r="C441" s="18">
        <f>IFERROR(IF(ISBLANK(INDEX('Secondary Auction Data'!C:C, MATCH(Data!A441-IF(A441&lt;DATE(2003, 1,8), 4, 6), 'Secondary Auction Data'!A:A, 0))), "n/a", INDEX('Secondary Auction Data'!C:C, MATCH(Data!A441-IF(A441&lt;DATE(2003, 1,8), 4, 6), 'Secondary Auction Data'!A:A, 0))), "n/a")</f>
        <v>-56.5</v>
      </c>
      <c r="D441" s="18">
        <f>IFERROR(IF(ISBLANK(INDEX('Secondary Auction Data'!B:B, MATCH(Data!A441-IF(A441&lt;DATE(2003, 1,8), 4, 6), 'Secondary Auction Data'!A:A, 0))), "n/a", INDEX('Secondary Auction Data'!B:B, MATCH(Data!A441-IF(A441&lt;DATE(2003, 1,8), 4, 6), 'Secondary Auction Data'!A:A, 0))), "n/a")</f>
        <v>-319</v>
      </c>
      <c r="E441" s="2">
        <v>559</v>
      </c>
      <c r="F441" s="17">
        <v>53</v>
      </c>
      <c r="G441" s="17">
        <v>29</v>
      </c>
      <c r="I441" s="9">
        <v>40520</v>
      </c>
      <c r="J441" s="26">
        <f t="shared" si="51"/>
        <v>214.56375838926175</v>
      </c>
      <c r="K441" s="10">
        <f t="shared" si="52"/>
        <v>193.50670307734862</v>
      </c>
      <c r="L441" s="10">
        <f t="shared" si="53"/>
        <v>168.61097952185366</v>
      </c>
      <c r="M441" s="26">
        <f t="shared" si="50"/>
        <v>310.55555555555554</v>
      </c>
      <c r="N441" s="26">
        <f t="shared" si="54"/>
        <v>237.03041144901613</v>
      </c>
      <c r="O441" s="26">
        <f t="shared" si="55"/>
        <v>205.67375886524823</v>
      </c>
      <c r="Q441" s="4">
        <v>1.49</v>
      </c>
      <c r="R441" s="4">
        <v>1815.8525733157076</v>
      </c>
      <c r="S441" s="4">
        <v>2338.2847000963566</v>
      </c>
      <c r="T441" s="4">
        <v>180</v>
      </c>
      <c r="U441" s="4">
        <v>22.36</v>
      </c>
      <c r="V441" s="4">
        <v>14.1</v>
      </c>
      <c r="W441" s="4"/>
      <c r="X441" s="6">
        <v>40520</v>
      </c>
      <c r="Y441" s="52">
        <v>3570.2964473684206</v>
      </c>
      <c r="Z441" s="52">
        <v>4261.604736842105</v>
      </c>
    </row>
    <row r="442" spans="1:26" x14ac:dyDescent="0.25">
      <c r="A442" s="6">
        <v>40527</v>
      </c>
      <c r="B442" s="17">
        <v>3.2309999999999999</v>
      </c>
      <c r="C442" s="18">
        <f>IFERROR(IF(ISBLANK(INDEX('Secondary Auction Data'!C:C, MATCH(Data!A442-IF(A442&lt;DATE(2003, 1,8), 4, 6), 'Secondary Auction Data'!A:A, 0))), "n/a", INDEX('Secondary Auction Data'!C:C, MATCH(Data!A442-IF(A442&lt;DATE(2003, 1,8), 4, 6), 'Secondary Auction Data'!A:A, 0))), "n/a")</f>
        <v>-49</v>
      </c>
      <c r="D442" s="18">
        <f>IFERROR(IF(ISBLANK(INDEX('Secondary Auction Data'!B:B, MATCH(Data!A442-IF(A442&lt;DATE(2003, 1,8), 4, 6), 'Secondary Auction Data'!A:A, 0))), "n/a", INDEX('Secondary Auction Data'!B:B, MATCH(Data!A442-IF(A442&lt;DATE(2003, 1,8), 4, 6), 'Secondary Auction Data'!A:A, 0))), "n/a")</f>
        <v>-50</v>
      </c>
      <c r="E442" s="2">
        <v>581</v>
      </c>
      <c r="F442" s="17">
        <v>54.5</v>
      </c>
      <c r="G442" s="17">
        <v>31</v>
      </c>
      <c r="I442" s="9">
        <v>40527</v>
      </c>
      <c r="J442" s="26">
        <f t="shared" si="51"/>
        <v>216.84563758389262</v>
      </c>
      <c r="K442" s="10">
        <f t="shared" si="52"/>
        <v>193.91973220263193</v>
      </c>
      <c r="L442" s="10">
        <f t="shared" si="53"/>
        <v>180.11513895927865</v>
      </c>
      <c r="M442" s="26">
        <f t="shared" si="50"/>
        <v>322.77777777777777</v>
      </c>
      <c r="N442" s="26">
        <f t="shared" si="54"/>
        <v>243.7388193202147</v>
      </c>
      <c r="O442" s="26">
        <f t="shared" si="55"/>
        <v>219.85815602836877</v>
      </c>
      <c r="Q442" s="4">
        <v>1.49</v>
      </c>
      <c r="R442" s="4">
        <v>1815.8525733157076</v>
      </c>
      <c r="S442" s="4">
        <v>2338.2847000963566</v>
      </c>
      <c r="T442" s="4">
        <v>180</v>
      </c>
      <c r="U442" s="4">
        <v>22.36</v>
      </c>
      <c r="V442" s="4">
        <v>14.1</v>
      </c>
      <c r="W442" s="4"/>
      <c r="X442" s="6">
        <v>40527</v>
      </c>
      <c r="Y442" s="52">
        <v>3570.2964473684206</v>
      </c>
      <c r="Z442" s="52">
        <v>4261.604736842105</v>
      </c>
    </row>
    <row r="443" spans="1:26" x14ac:dyDescent="0.25">
      <c r="A443" s="6">
        <v>40534</v>
      </c>
      <c r="B443" s="17">
        <v>3.25</v>
      </c>
      <c r="C443" s="18">
        <f>IFERROR(IF(ISBLANK(INDEX('Secondary Auction Data'!C:C, MATCH(Data!A443-IF(A443&lt;DATE(2003, 1,8), 4, 6), 'Secondary Auction Data'!A:A, 0))), "n/a", INDEX('Secondary Auction Data'!C:C, MATCH(Data!A443-IF(A443&lt;DATE(2003, 1,8), 4, 6), 'Secondary Auction Data'!A:A, 0))), "n/a")</f>
        <v>12.5</v>
      </c>
      <c r="D443" s="18">
        <f>IFERROR(IF(ISBLANK(INDEX('Secondary Auction Data'!B:B, MATCH(Data!A443-IF(A443&lt;DATE(2003, 1,8), 4, 6), 'Secondary Auction Data'!A:A, 0))), "n/a", INDEX('Secondary Auction Data'!B:B, MATCH(Data!A443-IF(A443&lt;DATE(2003, 1,8), 4, 6), 'Secondary Auction Data'!A:A, 0))), "n/a")</f>
        <v>-4.5</v>
      </c>
      <c r="E443" s="2">
        <v>518</v>
      </c>
      <c r="F443" s="17">
        <v>52</v>
      </c>
      <c r="G443" s="17">
        <v>29</v>
      </c>
      <c r="I443" s="9">
        <v>40534</v>
      </c>
      <c r="J443" s="26">
        <f t="shared" si="51"/>
        <v>218.12080536912754</v>
      </c>
      <c r="K443" s="10">
        <f t="shared" si="52"/>
        <v>197.30657102995491</v>
      </c>
      <c r="L443" s="10">
        <f t="shared" si="53"/>
        <v>182.06100979348997</v>
      </c>
      <c r="M443" s="26">
        <f t="shared" si="50"/>
        <v>287.77777777777777</v>
      </c>
      <c r="N443" s="26">
        <f t="shared" si="54"/>
        <v>232.55813953488374</v>
      </c>
      <c r="O443" s="26">
        <f t="shared" si="55"/>
        <v>205.67375886524823</v>
      </c>
      <c r="Q443" s="4">
        <v>1.49</v>
      </c>
      <c r="R443" s="4">
        <v>1815.8525733157076</v>
      </c>
      <c r="S443" s="4">
        <v>2338.2847000963566</v>
      </c>
      <c r="T443" s="4">
        <v>180</v>
      </c>
      <c r="U443" s="4">
        <v>22.36</v>
      </c>
      <c r="V443" s="4">
        <v>14.1</v>
      </c>
      <c r="W443" s="4"/>
      <c r="X443" s="6">
        <v>40534</v>
      </c>
      <c r="Y443" s="52">
        <v>3570.2964473684206</v>
      </c>
      <c r="Z443" s="52">
        <v>4261.604736842105</v>
      </c>
    </row>
    <row r="444" spans="1:26" x14ac:dyDescent="0.25">
      <c r="A444" s="6">
        <v>40541</v>
      </c>
      <c r="B444" s="17">
        <v>3.294</v>
      </c>
      <c r="C444" s="18">
        <f>IFERROR(IF(ISBLANK(INDEX('Secondary Auction Data'!C:C, MATCH(Data!A444-IF(A444&lt;DATE(2003, 1,8), 4, 6), 'Secondary Auction Data'!A:A, 0))), "n/a", INDEX('Secondary Auction Data'!C:C, MATCH(Data!A444-IF(A444&lt;DATE(2003, 1,8), 4, 6), 'Secondary Auction Data'!A:A, 0))), "n/a")</f>
        <v>-6</v>
      </c>
      <c r="D444" s="18">
        <f>IFERROR(IF(ISBLANK(INDEX('Secondary Auction Data'!B:B, MATCH(Data!A444-IF(A444&lt;DATE(2003, 1,8), 4, 6), 'Secondary Auction Data'!A:A, 0))), "n/a", INDEX('Secondary Auction Data'!B:B, MATCH(Data!A444-IF(A444&lt;DATE(2003, 1,8), 4, 6), 'Secondary Auction Data'!A:A, 0))), "n/a")</f>
        <v>-200</v>
      </c>
      <c r="E444" s="2">
        <v>483</v>
      </c>
      <c r="F444" s="17">
        <v>52</v>
      </c>
      <c r="G444" s="17">
        <v>27</v>
      </c>
      <c r="I444" s="9">
        <v>40541</v>
      </c>
      <c r="J444" s="26">
        <f t="shared" si="51"/>
        <v>221.07382550335569</v>
      </c>
      <c r="K444" s="10">
        <f t="shared" si="52"/>
        <v>196.28776585425612</v>
      </c>
      <c r="L444" s="10">
        <f t="shared" si="53"/>
        <v>173.70018016517551</v>
      </c>
      <c r="M444" s="26">
        <f t="shared" si="50"/>
        <v>268.33333333333337</v>
      </c>
      <c r="N444" s="26">
        <f t="shared" si="54"/>
        <v>232.55813953488374</v>
      </c>
      <c r="O444" s="26">
        <f t="shared" si="55"/>
        <v>191.48936170212767</v>
      </c>
      <c r="Q444" s="4">
        <v>1.49</v>
      </c>
      <c r="R444" s="4">
        <v>1815.8525733157076</v>
      </c>
      <c r="S444" s="4">
        <v>2338.2847000963566</v>
      </c>
      <c r="T444" s="4">
        <v>180</v>
      </c>
      <c r="U444" s="4">
        <v>22.36</v>
      </c>
      <c r="V444" s="4">
        <v>14.1</v>
      </c>
      <c r="W444" s="4"/>
      <c r="X444" s="6">
        <v>40541</v>
      </c>
      <c r="Y444" s="52">
        <v>3570.2964473684206</v>
      </c>
      <c r="Z444" s="52">
        <v>4261.604736842105</v>
      </c>
    </row>
    <row r="445" spans="1:26" x14ac:dyDescent="0.25">
      <c r="A445" s="51">
        <v>40548</v>
      </c>
      <c r="B445" s="17">
        <v>3.33</v>
      </c>
      <c r="C445" s="18">
        <f>IFERROR(IF(ISBLANK(INDEX('Secondary Auction Data'!C:C, MATCH(Data!A445-IF(A445&lt;DATE(2003, 1,8), 4, 6), 'Secondary Auction Data'!A:A, 0))), "n/a", INDEX('Secondary Auction Data'!C:C, MATCH(Data!A445-IF(A445&lt;DATE(2003, 1,8), 4, 6), 'Secondary Auction Data'!A:A, 0))), "n/a")</f>
        <v>49.5</v>
      </c>
      <c r="D445" s="18">
        <f>IFERROR(IF(ISBLANK(INDEX('Secondary Auction Data'!B:B, MATCH(Data!A445-IF(A445&lt;DATE(2003, 1,8), 4, 6), 'Secondary Auction Data'!A:A, 0))), "n/a", INDEX('Secondary Auction Data'!B:B, MATCH(Data!A445-IF(A445&lt;DATE(2003, 1,8), 4, 6), 'Secondary Auction Data'!A:A, 0))), "n/a")</f>
        <v>-200</v>
      </c>
      <c r="E445" s="2">
        <v>413</v>
      </c>
      <c r="F445" s="17" t="s">
        <v>24</v>
      </c>
      <c r="G445" s="17" t="s">
        <v>24</v>
      </c>
      <c r="I445" s="9">
        <v>40548</v>
      </c>
      <c r="J445" s="26">
        <f t="shared" si="51"/>
        <v>223.48993288590603</v>
      </c>
      <c r="K445" s="10">
        <f t="shared" si="52"/>
        <v>200.05384802441424</v>
      </c>
      <c r="L445" s="10">
        <f t="shared" si="53"/>
        <v>174.71358609425243</v>
      </c>
      <c r="M445" s="26">
        <f t="shared" si="50"/>
        <v>229.44444444444443</v>
      </c>
      <c r="N445" s="26">
        <f t="shared" si="54"/>
        <v>0</v>
      </c>
      <c r="O445" s="26">
        <f t="shared" si="55"/>
        <v>0</v>
      </c>
      <c r="Q445" s="4">
        <v>1.49</v>
      </c>
      <c r="R445" s="4">
        <v>1815.8525733157076</v>
      </c>
      <c r="S445" s="4">
        <v>2338.2847000963566</v>
      </c>
      <c r="T445" s="4">
        <v>180</v>
      </c>
      <c r="U445" s="4">
        <v>22.36</v>
      </c>
      <c r="V445" s="4">
        <v>14.1</v>
      </c>
      <c r="W445" s="4"/>
      <c r="X445" s="51">
        <v>40548</v>
      </c>
      <c r="Y445" s="52">
        <v>3583.1829473684206</v>
      </c>
      <c r="Z445" s="52">
        <v>4285.3010526315802</v>
      </c>
    </row>
    <row r="446" spans="1:26" x14ac:dyDescent="0.25">
      <c r="A446" s="51">
        <v>40555</v>
      </c>
      <c r="B446" s="17">
        <v>3.33</v>
      </c>
      <c r="C446" s="18">
        <f>IFERROR(IF(ISBLANK(INDEX('Secondary Auction Data'!C:C, MATCH(Data!A446-IF(A446&lt;DATE(2003, 1,8), 4, 6), 'Secondary Auction Data'!A:A, 0))), "n/a", INDEX('Secondary Auction Data'!C:C, MATCH(Data!A446-IF(A446&lt;DATE(2003, 1,8), 4, 6), 'Secondary Auction Data'!A:A, 0))), "n/a")</f>
        <v>66</v>
      </c>
      <c r="D446" s="18">
        <f>IFERROR(IF(ISBLANK(INDEX('Secondary Auction Data'!B:B, MATCH(Data!A446-IF(A446&lt;DATE(2003, 1,8), 4, 6), 'Secondary Auction Data'!A:A, 0))), "n/a", INDEX('Secondary Auction Data'!B:B, MATCH(Data!A446-IF(A446&lt;DATE(2003, 1,8), 4, 6), 'Secondary Auction Data'!A:A, 0))), "n/a")</f>
        <v>-248</v>
      </c>
      <c r="E446" s="2">
        <v>450</v>
      </c>
      <c r="F446" s="17">
        <v>53</v>
      </c>
      <c r="G446" s="17">
        <v>29</v>
      </c>
      <c r="I446" s="9">
        <v>40555</v>
      </c>
      <c r="J446" s="26">
        <f t="shared" si="51"/>
        <v>223.48993288590603</v>
      </c>
      <c r="K446" s="10">
        <f t="shared" si="52"/>
        <v>200.96251210003749</v>
      </c>
      <c r="L446" s="10">
        <f t="shared" si="53"/>
        <v>172.66079928013943</v>
      </c>
      <c r="M446" s="26">
        <f t="shared" si="50"/>
        <v>250</v>
      </c>
      <c r="N446" s="26">
        <f t="shared" si="54"/>
        <v>237.03041144901613</v>
      </c>
      <c r="O446" s="26">
        <f t="shared" si="55"/>
        <v>205.67375886524823</v>
      </c>
      <c r="Q446" s="4">
        <v>1.49</v>
      </c>
      <c r="R446" s="4">
        <v>1815.8525733157076</v>
      </c>
      <c r="S446" s="4">
        <v>2338.2847000963566</v>
      </c>
      <c r="T446" s="4">
        <v>180</v>
      </c>
      <c r="U446" s="4">
        <v>22.36</v>
      </c>
      <c r="V446" s="4">
        <v>14.1</v>
      </c>
      <c r="W446" s="4"/>
      <c r="X446" s="51">
        <v>40555</v>
      </c>
      <c r="Y446" s="52">
        <v>3583.1829473684206</v>
      </c>
      <c r="Z446" s="52">
        <v>4285.3010526315802</v>
      </c>
    </row>
    <row r="447" spans="1:26" x14ac:dyDescent="0.25">
      <c r="A447" s="51">
        <v>40562</v>
      </c>
      <c r="B447" s="17">
        <v>3.407</v>
      </c>
      <c r="C447" s="18">
        <f>IFERROR(IF(ISBLANK(INDEX('Secondary Auction Data'!C:C, MATCH(Data!A447-IF(A447&lt;DATE(2003, 1,8), 4, 6), 'Secondary Auction Data'!A:A, 0))), "n/a", INDEX('Secondary Auction Data'!C:C, MATCH(Data!A447-IF(A447&lt;DATE(2003, 1,8), 4, 6), 'Secondary Auction Data'!A:A, 0))), "n/a")</f>
        <v>112.5</v>
      </c>
      <c r="D447" s="18">
        <f>IFERROR(IF(ISBLANK(INDEX('Secondary Auction Data'!B:B, MATCH(Data!A447-IF(A447&lt;DATE(2003, 1,8), 4, 6), 'Secondary Auction Data'!A:A, 0))), "n/a", INDEX('Secondary Auction Data'!B:B, MATCH(Data!A447-IF(A447&lt;DATE(2003, 1,8), 4, 6), 'Secondary Auction Data'!A:A, 0))), "n/a")</f>
        <v>-25</v>
      </c>
      <c r="E447" s="2">
        <v>458</v>
      </c>
      <c r="F447" s="17">
        <v>54</v>
      </c>
      <c r="G447" s="17">
        <v>32</v>
      </c>
      <c r="I447" s="9">
        <v>40562</v>
      </c>
      <c r="J447" s="26">
        <f t="shared" si="51"/>
        <v>228.65771812080538</v>
      </c>
      <c r="K447" s="10">
        <f t="shared" si="52"/>
        <v>203.52329267679389</v>
      </c>
      <c r="L447" s="10">
        <f t="shared" si="53"/>
        <v>182.19770468737281</v>
      </c>
      <c r="M447" s="26">
        <f t="shared" si="50"/>
        <v>254.44444444444443</v>
      </c>
      <c r="N447" s="26">
        <f t="shared" si="54"/>
        <v>241.50268336314849</v>
      </c>
      <c r="O447" s="26">
        <f t="shared" si="55"/>
        <v>226.95035460992904</v>
      </c>
      <c r="Q447" s="4">
        <v>1.49</v>
      </c>
      <c r="R447" s="4">
        <v>1815.8525733157076</v>
      </c>
      <c r="S447" s="4">
        <v>2338.2847000963566</v>
      </c>
      <c r="T447" s="4">
        <v>180</v>
      </c>
      <c r="U447" s="4">
        <v>22.36</v>
      </c>
      <c r="V447" s="4">
        <v>14.1</v>
      </c>
      <c r="W447" s="4"/>
      <c r="X447" s="51">
        <v>40562</v>
      </c>
      <c r="Y447" s="52">
        <v>3583.1829473684206</v>
      </c>
      <c r="Z447" s="52">
        <v>4285.3010526315802</v>
      </c>
    </row>
    <row r="448" spans="1:26" x14ac:dyDescent="0.25">
      <c r="A448" s="51">
        <v>40569</v>
      </c>
      <c r="B448" s="17">
        <v>3.43</v>
      </c>
      <c r="C448" s="18">
        <f>IFERROR(IF(ISBLANK(INDEX('Secondary Auction Data'!C:C, MATCH(Data!A448-IF(A448&lt;DATE(2003, 1,8), 4, 6), 'Secondary Auction Data'!A:A, 0))), "n/a", INDEX('Secondary Auction Data'!C:C, MATCH(Data!A448-IF(A448&lt;DATE(2003, 1,8), 4, 6), 'Secondary Auction Data'!A:A, 0))), "n/a")</f>
        <v>57.5</v>
      </c>
      <c r="D448" s="18">
        <f>IFERROR(IF(ISBLANK(INDEX('Secondary Auction Data'!B:B, MATCH(Data!A448-IF(A448&lt;DATE(2003, 1,8), 4, 6), 'Secondary Auction Data'!A:A, 0))), "n/a", INDEX('Secondary Auction Data'!B:B, MATCH(Data!A448-IF(A448&lt;DATE(2003, 1,8), 4, 6), 'Secondary Auction Data'!A:A, 0))), "n/a")</f>
        <v>-209.5</v>
      </c>
      <c r="E448" s="2">
        <v>456</v>
      </c>
      <c r="F448" s="17">
        <v>50</v>
      </c>
      <c r="G448" s="17">
        <v>28</v>
      </c>
      <c r="I448" s="9">
        <v>40569</v>
      </c>
      <c r="J448" s="26">
        <f t="shared" si="51"/>
        <v>230.20134228187919</v>
      </c>
      <c r="K448" s="10">
        <f t="shared" si="52"/>
        <v>200.49441242471642</v>
      </c>
      <c r="L448" s="10">
        <f t="shared" si="53"/>
        <v>174.3073053706259</v>
      </c>
      <c r="M448" s="26">
        <f t="shared" si="50"/>
        <v>253.33333333333331</v>
      </c>
      <c r="N448" s="26">
        <f t="shared" si="54"/>
        <v>223.61359570661898</v>
      </c>
      <c r="O448" s="26">
        <f t="shared" si="55"/>
        <v>198.58156028368796</v>
      </c>
      <c r="Q448" s="4">
        <v>1.49</v>
      </c>
      <c r="R448" s="4">
        <v>1815.8525733157076</v>
      </c>
      <c r="S448" s="4">
        <v>2338.2847000963566</v>
      </c>
      <c r="T448" s="4">
        <v>180</v>
      </c>
      <c r="U448" s="4">
        <v>22.36</v>
      </c>
      <c r="V448" s="4">
        <v>14.1</v>
      </c>
      <c r="W448" s="4"/>
      <c r="X448" s="51">
        <v>40569</v>
      </c>
      <c r="Y448" s="52">
        <v>3583.1829473684206</v>
      </c>
      <c r="Z448" s="52">
        <v>4285.3010526315802</v>
      </c>
    </row>
    <row r="449" spans="1:26" x14ac:dyDescent="0.25">
      <c r="A449" s="51">
        <v>40576</v>
      </c>
      <c r="B449" s="17">
        <v>3.4380000000000002</v>
      </c>
      <c r="C449" s="18">
        <f>IFERROR(IF(ISBLANK(INDEX('Secondary Auction Data'!C:C, MATCH(Data!A449-IF(A449&lt;DATE(2003, 1,8), 4, 6), 'Secondary Auction Data'!A:A, 0))), "n/a", INDEX('Secondary Auction Data'!C:C, MATCH(Data!A449-IF(A449&lt;DATE(2003, 1,8), 4, 6), 'Secondary Auction Data'!A:A, 0))), "n/a")</f>
        <v>89.5</v>
      </c>
      <c r="D449" s="18">
        <f>IFERROR(IF(ISBLANK(INDEX('Secondary Auction Data'!B:B, MATCH(Data!A449-IF(A449&lt;DATE(2003, 1,8), 4, 6), 'Secondary Auction Data'!A:A, 0))), "n/a", INDEX('Secondary Auction Data'!B:B, MATCH(Data!A449-IF(A449&lt;DATE(2003, 1,8), 4, 6), 'Secondary Auction Data'!A:A, 0))), "n/a")</f>
        <v>-98</v>
      </c>
      <c r="E449" s="2">
        <v>550</v>
      </c>
      <c r="F449" s="17">
        <v>49</v>
      </c>
      <c r="G449" s="17">
        <v>27</v>
      </c>
      <c r="I449" s="9">
        <v>40576</v>
      </c>
      <c r="J449" s="26">
        <f t="shared" si="51"/>
        <v>230.73825503355704</v>
      </c>
      <c r="K449" s="10">
        <f t="shared" si="52"/>
        <v>202.25667002592513</v>
      </c>
      <c r="L449" s="10">
        <f t="shared" si="53"/>
        <v>179.07575807424257</v>
      </c>
      <c r="M449" s="26">
        <f t="shared" si="50"/>
        <v>305.55555555555554</v>
      </c>
      <c r="N449" s="26">
        <f t="shared" si="54"/>
        <v>219.14132379248659</v>
      </c>
      <c r="O449" s="26">
        <f t="shared" si="55"/>
        <v>191.48936170212767</v>
      </c>
      <c r="Q449" s="4">
        <v>1.49</v>
      </c>
      <c r="R449" s="4">
        <v>1815.8525733157076</v>
      </c>
      <c r="S449" s="4">
        <v>2338.2847000963566</v>
      </c>
      <c r="T449" s="4">
        <v>180</v>
      </c>
      <c r="U449" s="4">
        <v>22.36</v>
      </c>
      <c r="V449" s="4">
        <v>14.1</v>
      </c>
      <c r="W449" s="4"/>
      <c r="X449" s="51">
        <v>40576</v>
      </c>
      <c r="Y449" s="52">
        <v>3583.1829473684206</v>
      </c>
      <c r="Z449" s="52">
        <v>4285.3010526315802</v>
      </c>
    </row>
    <row r="450" spans="1:26" x14ac:dyDescent="0.25">
      <c r="A450" s="51">
        <v>40583</v>
      </c>
      <c r="B450" s="17">
        <v>3.5129999999999999</v>
      </c>
      <c r="C450" s="18">
        <f>IFERROR(IF(ISBLANK(INDEX('Secondary Auction Data'!C:C, MATCH(Data!A450-IF(A450&lt;DATE(2003, 1,8), 4, 6), 'Secondary Auction Data'!A:A, 0))), "n/a", INDEX('Secondary Auction Data'!C:C, MATCH(Data!A450-IF(A450&lt;DATE(2003, 1,8), 4, 6), 'Secondary Auction Data'!A:A, 0))), "n/a")</f>
        <v>133.5</v>
      </c>
      <c r="D450" s="18">
        <f>IFERROR(IF(ISBLANK(INDEX('Secondary Auction Data'!B:B, MATCH(Data!A450-IF(A450&lt;DATE(2003, 1,8), 4, 6), 'Secondary Auction Data'!A:A, 0))), "n/a", INDEX('Secondary Auction Data'!B:B, MATCH(Data!A450-IF(A450&lt;DATE(2003, 1,8), 4, 6), 'Secondary Auction Data'!A:A, 0))), "n/a")</f>
        <v>185</v>
      </c>
      <c r="E450" s="2">
        <v>538</v>
      </c>
      <c r="F450" s="17">
        <v>49</v>
      </c>
      <c r="G450" s="17">
        <v>29</v>
      </c>
      <c r="I450" s="9">
        <v>40583</v>
      </c>
      <c r="J450" s="26">
        <f t="shared" si="51"/>
        <v>235.7718120805369</v>
      </c>
      <c r="K450" s="10">
        <f t="shared" si="52"/>
        <v>208.5813893690632</v>
      </c>
      <c r="L450" s="10">
        <f t="shared" si="53"/>
        <v>193.54067984436065</v>
      </c>
      <c r="M450" s="26">
        <f t="shared" si="50"/>
        <v>298.88888888888891</v>
      </c>
      <c r="N450" s="26">
        <f t="shared" si="54"/>
        <v>219.14132379248659</v>
      </c>
      <c r="O450" s="26">
        <f t="shared" si="55"/>
        <v>205.67375886524823</v>
      </c>
      <c r="Q450" s="4">
        <v>1.49</v>
      </c>
      <c r="R450" s="4">
        <v>1815.8525733157076</v>
      </c>
      <c r="S450" s="4">
        <v>2338.2847000963566</v>
      </c>
      <c r="T450" s="4">
        <v>180</v>
      </c>
      <c r="U450" s="4">
        <v>22.36</v>
      </c>
      <c r="V450" s="4">
        <v>14.1</v>
      </c>
      <c r="W450" s="4"/>
      <c r="X450" s="51">
        <v>40583</v>
      </c>
      <c r="Y450" s="52">
        <v>3654.0305263157902</v>
      </c>
      <c r="Z450" s="52">
        <v>4340.532105263158</v>
      </c>
    </row>
    <row r="451" spans="1:26" x14ac:dyDescent="0.25">
      <c r="A451" s="51">
        <v>40590</v>
      </c>
      <c r="B451" s="17">
        <v>3.5339999999999998</v>
      </c>
      <c r="C451" s="18">
        <f>IFERROR(IF(ISBLANK(INDEX('Secondary Auction Data'!C:C, MATCH(Data!A451-IF(A451&lt;DATE(2003, 1,8), 4, 6), 'Secondary Auction Data'!A:A, 0))), "n/a", INDEX('Secondary Auction Data'!C:C, MATCH(Data!A451-IF(A451&lt;DATE(2003, 1,8), 4, 6), 'Secondary Auction Data'!A:A, 0))), "n/a")</f>
        <v>118.5</v>
      </c>
      <c r="D451" s="18">
        <f>IFERROR(IF(ISBLANK(INDEX('Secondary Auction Data'!B:B, MATCH(Data!A451-IF(A451&lt;DATE(2003, 1,8), 4, 6), 'Secondary Auction Data'!A:A, 0))), "n/a", INDEX('Secondary Auction Data'!B:B, MATCH(Data!A451-IF(A451&lt;DATE(2003, 1,8), 4, 6), 'Secondary Auction Data'!A:A, 0))), "n/a")</f>
        <v>-25</v>
      </c>
      <c r="E451" s="2">
        <v>584</v>
      </c>
      <c r="F451" s="17">
        <v>53</v>
      </c>
      <c r="G451" s="17">
        <v>32</v>
      </c>
      <c r="I451" s="9">
        <v>40590</v>
      </c>
      <c r="J451" s="26">
        <f t="shared" si="51"/>
        <v>237.18120805369125</v>
      </c>
      <c r="K451" s="10">
        <f t="shared" si="52"/>
        <v>207.75533111849663</v>
      </c>
      <c r="L451" s="10">
        <f t="shared" si="53"/>
        <v>184.5597375326162</v>
      </c>
      <c r="M451" s="26">
        <f t="shared" ref="M451:M514" si="56">(1+(E451-T451)/T451)*100</f>
        <v>324.44444444444446</v>
      </c>
      <c r="N451" s="26">
        <f t="shared" si="54"/>
        <v>237.03041144901613</v>
      </c>
      <c r="O451" s="26">
        <f t="shared" si="55"/>
        <v>226.95035460992904</v>
      </c>
      <c r="Q451" s="4">
        <v>1.49</v>
      </c>
      <c r="R451" s="4">
        <v>1815.8525733157076</v>
      </c>
      <c r="S451" s="4">
        <v>2338.2847000963566</v>
      </c>
      <c r="T451" s="4">
        <v>180</v>
      </c>
      <c r="U451" s="4">
        <v>22.36</v>
      </c>
      <c r="V451" s="4">
        <v>14.1</v>
      </c>
      <c r="W451" s="4"/>
      <c r="X451" s="51">
        <v>40590</v>
      </c>
      <c r="Y451" s="52">
        <v>3654.0305263157902</v>
      </c>
      <c r="Z451" s="52">
        <v>4340.532105263158</v>
      </c>
    </row>
    <row r="452" spans="1:26" x14ac:dyDescent="0.25">
      <c r="A452" s="51">
        <v>40597</v>
      </c>
      <c r="B452" s="17">
        <v>3.573</v>
      </c>
      <c r="C452" s="18">
        <f>IFERROR(IF(ISBLANK(INDEX('Secondary Auction Data'!C:C, MATCH(Data!A452-IF(A452&lt;DATE(2003, 1,8), 4, 6), 'Secondary Auction Data'!A:A, 0))), "n/a", INDEX('Secondary Auction Data'!C:C, MATCH(Data!A452-IF(A452&lt;DATE(2003, 1,8), 4, 6), 'Secondary Auction Data'!A:A, 0))), "n/a")</f>
        <v>150.5</v>
      </c>
      <c r="D452" s="18">
        <f>IFERROR(IF(ISBLANK(INDEX('Secondary Auction Data'!B:B, MATCH(Data!A452-IF(A452&lt;DATE(2003, 1,8), 4, 6), 'Secondary Auction Data'!A:A, 0))), "n/a", INDEX('Secondary Auction Data'!B:B, MATCH(Data!A452-IF(A452&lt;DATE(2003, 1,8), 4, 6), 'Secondary Auction Data'!A:A, 0))), "n/a")</f>
        <v>-14.5</v>
      </c>
      <c r="E452" s="2">
        <v>538</v>
      </c>
      <c r="F452" s="17">
        <v>56.5</v>
      </c>
      <c r="G452" s="17">
        <v>33</v>
      </c>
      <c r="I452" s="9">
        <v>40597</v>
      </c>
      <c r="J452" s="26">
        <f t="shared" si="51"/>
        <v>239.79865771812081</v>
      </c>
      <c r="K452" s="10">
        <f t="shared" si="52"/>
        <v>209.51758871970534</v>
      </c>
      <c r="L452" s="10">
        <f t="shared" si="53"/>
        <v>185.00878464820346</v>
      </c>
      <c r="M452" s="26">
        <f t="shared" si="56"/>
        <v>298.88888888888891</v>
      </c>
      <c r="N452" s="26">
        <f t="shared" si="54"/>
        <v>252.6833631484794</v>
      </c>
      <c r="O452" s="26">
        <f t="shared" si="55"/>
        <v>234.04255319148933</v>
      </c>
      <c r="Q452" s="4">
        <v>1.49</v>
      </c>
      <c r="R452" s="4">
        <v>1815.8525733157076</v>
      </c>
      <c r="S452" s="4">
        <v>2338.2847000963566</v>
      </c>
      <c r="T452" s="4">
        <v>180</v>
      </c>
      <c r="U452" s="4">
        <v>22.36</v>
      </c>
      <c r="V452" s="4">
        <v>14.1</v>
      </c>
      <c r="W452" s="4"/>
      <c r="X452" s="51">
        <v>40597</v>
      </c>
      <c r="Y452" s="52">
        <v>3654.0305263157902</v>
      </c>
      <c r="Z452" s="52">
        <v>4340.532105263158</v>
      </c>
    </row>
    <row r="453" spans="1:26" x14ac:dyDescent="0.25">
      <c r="A453" s="51">
        <v>40604</v>
      </c>
      <c r="B453" s="17">
        <v>3.7160000000000002</v>
      </c>
      <c r="C453" s="18">
        <f>IFERROR(IF(ISBLANK(INDEX('Secondary Auction Data'!C:C, MATCH(Data!A453-IF(A453&lt;DATE(2003, 1,8), 4, 6), 'Secondary Auction Data'!A:A, 0))), "n/a", INDEX('Secondary Auction Data'!C:C, MATCH(Data!A453-IF(A453&lt;DATE(2003, 1,8), 4, 6), 'Secondary Auction Data'!A:A, 0))), "n/a")</f>
        <v>175</v>
      </c>
      <c r="D453" s="18">
        <f>IFERROR(IF(ISBLANK(INDEX('Secondary Auction Data'!B:B, MATCH(Data!A453-IF(A453&lt;DATE(2003, 1,8), 4, 6), 'Secondary Auction Data'!A:A, 0))), "n/a", INDEX('Secondary Auction Data'!B:B, MATCH(Data!A453-IF(A453&lt;DATE(2003, 1,8), 4, 6), 'Secondary Auction Data'!A:A, 0))), "n/a")</f>
        <v>141.5</v>
      </c>
      <c r="E453" s="2">
        <v>498</v>
      </c>
      <c r="F453" s="17">
        <v>56</v>
      </c>
      <c r="G453" s="17">
        <v>33</v>
      </c>
      <c r="I453" s="9">
        <v>40604</v>
      </c>
      <c r="J453" s="26">
        <f t="shared" si="51"/>
        <v>249.39597315436242</v>
      </c>
      <c r="K453" s="10">
        <f t="shared" si="52"/>
        <v>210.86681719563077</v>
      </c>
      <c r="L453" s="10">
        <f t="shared" si="53"/>
        <v>191.68034179407073</v>
      </c>
      <c r="M453" s="26">
        <f t="shared" si="56"/>
        <v>276.66666666666669</v>
      </c>
      <c r="N453" s="26">
        <f t="shared" si="54"/>
        <v>250.44722719141325</v>
      </c>
      <c r="O453" s="26">
        <f t="shared" si="55"/>
        <v>234.04255319148933</v>
      </c>
      <c r="Q453" s="4">
        <v>1.49</v>
      </c>
      <c r="R453" s="4">
        <v>1815.8525733157076</v>
      </c>
      <c r="S453" s="4">
        <v>2338.2847000963566</v>
      </c>
      <c r="T453" s="4">
        <v>180</v>
      </c>
      <c r="U453" s="4">
        <v>22.36</v>
      </c>
      <c r="V453" s="4">
        <v>14.1</v>
      </c>
      <c r="W453" s="4"/>
      <c r="X453" s="51">
        <v>40604</v>
      </c>
      <c r="Y453" s="52">
        <v>3654.0305263157902</v>
      </c>
      <c r="Z453" s="52">
        <v>4340.532105263158</v>
      </c>
    </row>
    <row r="454" spans="1:26" x14ac:dyDescent="0.25">
      <c r="A454" s="51">
        <v>40611</v>
      </c>
      <c r="B454" s="17">
        <v>3.871</v>
      </c>
      <c r="C454" s="18">
        <f>IFERROR(IF(ISBLANK(INDEX('Secondary Auction Data'!C:C, MATCH(Data!A454-IF(A454&lt;DATE(2003, 1,8), 4, 6), 'Secondary Auction Data'!A:A, 0))), "n/a", INDEX('Secondary Auction Data'!C:C, MATCH(Data!A454-IF(A454&lt;DATE(2003, 1,8), 4, 6), 'Secondary Auction Data'!A:A, 0))), "n/a")</f>
        <v>169</v>
      </c>
      <c r="D454" s="18">
        <f>IFERROR(IF(ISBLANK(INDEX('Secondary Auction Data'!B:B, MATCH(Data!A454-IF(A454&lt;DATE(2003, 1,8), 4, 6), 'Secondary Auction Data'!A:A, 0))), "n/a", INDEX('Secondary Auction Data'!B:B, MATCH(Data!A454-IF(A454&lt;DATE(2003, 1,8), 4, 6), 'Secondary Auction Data'!A:A, 0))), "n/a")</f>
        <v>200</v>
      </c>
      <c r="E454" s="2">
        <v>633</v>
      </c>
      <c r="F454" s="17">
        <v>59</v>
      </c>
      <c r="G454" s="17">
        <v>34</v>
      </c>
      <c r="I454" s="9">
        <v>40611</v>
      </c>
      <c r="J454" s="26">
        <f t="shared" si="51"/>
        <v>259.79865771812081</v>
      </c>
      <c r="K454" s="10">
        <f t="shared" si="52"/>
        <v>209.29523702625278</v>
      </c>
      <c r="L454" s="10">
        <f t="shared" si="53"/>
        <v>183.7633372797988</v>
      </c>
      <c r="M454" s="26">
        <f t="shared" si="56"/>
        <v>351.66666666666669</v>
      </c>
      <c r="N454" s="26">
        <f t="shared" si="54"/>
        <v>263.86404293381037</v>
      </c>
      <c r="O454" s="26">
        <f t="shared" si="55"/>
        <v>241.13475177304963</v>
      </c>
      <c r="Q454" s="4">
        <v>1.49</v>
      </c>
      <c r="R454" s="4">
        <v>1815.8525733157076</v>
      </c>
      <c r="S454" s="4">
        <v>2338.2847000963566</v>
      </c>
      <c r="T454" s="4">
        <v>180</v>
      </c>
      <c r="U454" s="4">
        <v>22.36</v>
      </c>
      <c r="V454" s="4">
        <v>14.1</v>
      </c>
      <c r="W454" s="4"/>
      <c r="X454" s="51">
        <v>40611</v>
      </c>
      <c r="Y454" s="52">
        <v>3631.4929473684206</v>
      </c>
      <c r="Z454" s="52">
        <v>4096.91</v>
      </c>
    </row>
    <row r="455" spans="1:26" x14ac:dyDescent="0.25">
      <c r="A455" s="51">
        <v>40618</v>
      </c>
      <c r="B455" s="17">
        <v>3.9079999999999999</v>
      </c>
      <c r="C455" s="18">
        <f>IFERROR(IF(ISBLANK(INDEX('Secondary Auction Data'!C:C, MATCH(Data!A455-IF(A455&lt;DATE(2003, 1,8), 4, 6), 'Secondary Auction Data'!A:A, 0))), "n/a", INDEX('Secondary Auction Data'!C:C, MATCH(Data!A455-IF(A455&lt;DATE(2003, 1,8), 4, 6), 'Secondary Auction Data'!A:A, 0))), "n/a")</f>
        <v>162.5</v>
      </c>
      <c r="D455" s="18">
        <f>IFERROR(IF(ISBLANK(INDEX('Secondary Auction Data'!B:B, MATCH(Data!A455-IF(A455&lt;DATE(2003, 1,8), 4, 6), 'Secondary Auction Data'!A:A, 0))), "n/a", INDEX('Secondary Auction Data'!B:B, MATCH(Data!A455-IF(A455&lt;DATE(2003, 1,8), 4, 6), 'Secondary Auction Data'!A:A, 0))), "n/a")</f>
        <v>325</v>
      </c>
      <c r="E455" s="2">
        <v>556</v>
      </c>
      <c r="F455" s="17">
        <v>60</v>
      </c>
      <c r="G455" s="17">
        <v>35</v>
      </c>
      <c r="I455" s="9">
        <v>40618</v>
      </c>
      <c r="J455" s="26">
        <f t="shared" si="51"/>
        <v>262.2818791946309</v>
      </c>
      <c r="K455" s="10">
        <f t="shared" si="52"/>
        <v>208.93727845100724</v>
      </c>
      <c r="L455" s="10">
        <f t="shared" si="53"/>
        <v>189.10913627488478</v>
      </c>
      <c r="M455" s="26">
        <f t="shared" si="56"/>
        <v>308.88888888888891</v>
      </c>
      <c r="N455" s="26">
        <f t="shared" si="54"/>
        <v>268.33631484794279</v>
      </c>
      <c r="O455" s="26">
        <f t="shared" si="55"/>
        <v>248.22695035460995</v>
      </c>
      <c r="Q455" s="4">
        <v>1.49</v>
      </c>
      <c r="R455" s="4">
        <v>1815.8525733157076</v>
      </c>
      <c r="S455" s="4">
        <v>2338.2847000963566</v>
      </c>
      <c r="T455" s="4">
        <v>180</v>
      </c>
      <c r="U455" s="4">
        <v>22.36</v>
      </c>
      <c r="V455" s="4">
        <v>14.1</v>
      </c>
      <c r="W455" s="4"/>
      <c r="X455" s="51">
        <v>40618</v>
      </c>
      <c r="Y455" s="52">
        <v>3631.4929473684206</v>
      </c>
      <c r="Z455" s="52">
        <v>4096.91</v>
      </c>
    </row>
    <row r="456" spans="1:26" x14ac:dyDescent="0.25">
      <c r="A456" s="51">
        <v>40625</v>
      </c>
      <c r="B456" s="17">
        <v>3.907</v>
      </c>
      <c r="C456" s="18">
        <f>IFERROR(IF(ISBLANK(INDEX('Secondary Auction Data'!C:C, MATCH(Data!A456-IF(A456&lt;DATE(2003, 1,8), 4, 6), 'Secondary Auction Data'!A:A, 0))), "n/a", INDEX('Secondary Auction Data'!C:C, MATCH(Data!A456-IF(A456&lt;DATE(2003, 1,8), 4, 6), 'Secondary Auction Data'!A:A, 0))), "n/a")</f>
        <v>300</v>
      </c>
      <c r="D456" s="18">
        <f>IFERROR(IF(ISBLANK(INDEX('Secondary Auction Data'!B:B, MATCH(Data!A456-IF(A456&lt;DATE(2003, 1,8), 4, 6), 'Secondary Auction Data'!A:A, 0))), "n/a", INDEX('Secondary Auction Data'!B:B, MATCH(Data!A456-IF(A456&lt;DATE(2003, 1,8), 4, 6), 'Secondary Auction Data'!A:A, 0))), "n/a")</f>
        <v>-162.5</v>
      </c>
      <c r="E456" s="2">
        <v>491</v>
      </c>
      <c r="F456" s="17">
        <v>59</v>
      </c>
      <c r="G456" s="17">
        <v>36</v>
      </c>
      <c r="I456" s="9">
        <v>40625</v>
      </c>
      <c r="J456" s="26">
        <f t="shared" ref="J456:J519" si="57">(1+(B456-Q456)/Q456)*100</f>
        <v>262.21476510067112</v>
      </c>
      <c r="K456" s="10">
        <f t="shared" ref="K456:K519" si="58">(C456+Y456)/R456*100</f>
        <v>216.50947908120091</v>
      </c>
      <c r="L456" s="10">
        <f t="shared" ref="L456:L519" si="59">(D456+Z456)/S456*100</f>
        <v>168.26052019404949</v>
      </c>
      <c r="M456" s="26">
        <f t="shared" si="56"/>
        <v>272.77777777777777</v>
      </c>
      <c r="N456" s="26">
        <f t="shared" si="54"/>
        <v>263.86404293381037</v>
      </c>
      <c r="O456" s="26">
        <f t="shared" si="55"/>
        <v>255.31914893617022</v>
      </c>
      <c r="Q456" s="4">
        <v>1.49</v>
      </c>
      <c r="R456" s="4">
        <v>1815.8525733157076</v>
      </c>
      <c r="S456" s="4">
        <v>2338.2847000963566</v>
      </c>
      <c r="T456" s="4">
        <v>180</v>
      </c>
      <c r="U456" s="4">
        <v>22.36</v>
      </c>
      <c r="V456" s="4">
        <v>14.1</v>
      </c>
      <c r="W456" s="4"/>
      <c r="X456" s="51">
        <v>40625</v>
      </c>
      <c r="Y456" s="52">
        <v>3631.4929473684206</v>
      </c>
      <c r="Z456" s="52">
        <v>4096.91</v>
      </c>
    </row>
    <row r="457" spans="1:26" x14ac:dyDescent="0.25">
      <c r="A457" s="51">
        <v>40632</v>
      </c>
      <c r="B457" s="17">
        <v>3.9319999999999999</v>
      </c>
      <c r="C457" s="18">
        <f>IFERROR(IF(ISBLANK(INDEX('Secondary Auction Data'!C:C, MATCH(Data!A457-IF(A457&lt;DATE(2003, 1,8), 4, 6), 'Secondary Auction Data'!A:A, 0))), "n/a", INDEX('Secondary Auction Data'!C:C, MATCH(Data!A457-IF(A457&lt;DATE(2003, 1,8), 4, 6), 'Secondary Auction Data'!A:A, 0))), "n/a")</f>
        <v>150.5</v>
      </c>
      <c r="D457" s="18">
        <f>IFERROR(IF(ISBLANK(INDEX('Secondary Auction Data'!B:B, MATCH(Data!A457-IF(A457&lt;DATE(2003, 1,8), 4, 6), 'Secondary Auction Data'!A:A, 0))), "n/a", INDEX('Secondary Auction Data'!B:B, MATCH(Data!A457-IF(A457&lt;DATE(2003, 1,8), 4, 6), 'Secondary Auction Data'!A:A, 0))), "n/a")</f>
        <v>19</v>
      </c>
      <c r="E457" s="2">
        <v>507</v>
      </c>
      <c r="F457" s="17">
        <v>59</v>
      </c>
      <c r="G457" s="17">
        <v>35</v>
      </c>
      <c r="I457" s="9">
        <v>40632</v>
      </c>
      <c r="J457" s="26">
        <f t="shared" si="57"/>
        <v>263.89261744966444</v>
      </c>
      <c r="K457" s="10">
        <f t="shared" si="58"/>
        <v>208.27643185055399</v>
      </c>
      <c r="L457" s="10">
        <f t="shared" si="59"/>
        <v>176.02262033491434</v>
      </c>
      <c r="M457" s="26">
        <f t="shared" si="56"/>
        <v>281.66666666666663</v>
      </c>
      <c r="N457" s="26">
        <f t="shared" si="54"/>
        <v>263.86404293381037</v>
      </c>
      <c r="O457" s="26">
        <f t="shared" si="55"/>
        <v>248.22695035460995</v>
      </c>
      <c r="Q457" s="4">
        <v>1.49</v>
      </c>
      <c r="R457" s="4">
        <v>1815.8525733157076</v>
      </c>
      <c r="S457" s="4">
        <v>2338.2847000963566</v>
      </c>
      <c r="T457" s="4">
        <v>180</v>
      </c>
      <c r="U457" s="4">
        <v>22.36</v>
      </c>
      <c r="V457" s="4">
        <v>14.1</v>
      </c>
      <c r="W457" s="4"/>
      <c r="X457" s="51">
        <v>40632</v>
      </c>
      <c r="Y457" s="52">
        <v>3631.4929473684206</v>
      </c>
      <c r="Z457" s="52">
        <v>4096.91</v>
      </c>
    </row>
    <row r="458" spans="1:26" x14ac:dyDescent="0.25">
      <c r="A458" s="51">
        <v>40639</v>
      </c>
      <c r="B458" s="17">
        <v>3.976</v>
      </c>
      <c r="C458" s="18">
        <f>IFERROR(IF(ISBLANK(INDEX('Secondary Auction Data'!C:C, MATCH(Data!A458-IF(A458&lt;DATE(2003, 1,8), 4, 6), 'Secondary Auction Data'!A:A, 0))), "n/a", INDEX('Secondary Auction Data'!C:C, MATCH(Data!A458-IF(A458&lt;DATE(2003, 1,8), 4, 6), 'Secondary Auction Data'!A:A, 0))), "n/a")</f>
        <v>119</v>
      </c>
      <c r="D458" s="18">
        <f>IFERROR(IF(ISBLANK(INDEX('Secondary Auction Data'!B:B, MATCH(Data!A458-IF(A458&lt;DATE(2003, 1,8), 4, 6), 'Secondary Auction Data'!A:A, 0))), "n/a", INDEX('Secondary Auction Data'!B:B, MATCH(Data!A458-IF(A458&lt;DATE(2003, 1,8), 4, 6), 'Secondary Auction Data'!A:A, 0))), "n/a")</f>
        <v>-302.5</v>
      </c>
      <c r="E458" s="2">
        <v>472</v>
      </c>
      <c r="F458" s="17">
        <v>58</v>
      </c>
      <c r="G458" s="17">
        <v>34</v>
      </c>
      <c r="I458" s="9">
        <v>40639</v>
      </c>
      <c r="J458" s="26">
        <f t="shared" si="57"/>
        <v>266.8456375838926</v>
      </c>
      <c r="K458" s="10">
        <f t="shared" si="58"/>
        <v>210.78158392564731</v>
      </c>
      <c r="L458" s="10">
        <f t="shared" si="59"/>
        <v>177.38869143727544</v>
      </c>
      <c r="M458" s="26">
        <f t="shared" si="56"/>
        <v>262.22222222222223</v>
      </c>
      <c r="N458" s="26">
        <f t="shared" si="54"/>
        <v>259.391771019678</v>
      </c>
      <c r="O458" s="26">
        <f t="shared" si="55"/>
        <v>241.13475177304963</v>
      </c>
      <c r="Q458" s="4">
        <v>1.49</v>
      </c>
      <c r="R458" s="4">
        <v>1815.8525733157076</v>
      </c>
      <c r="S458" s="4">
        <v>2338.2847000963566</v>
      </c>
      <c r="T458" s="4">
        <v>180</v>
      </c>
      <c r="U458" s="4">
        <v>22.36</v>
      </c>
      <c r="V458" s="4">
        <v>14.1</v>
      </c>
      <c r="W458" s="4"/>
      <c r="X458" s="51">
        <v>40639</v>
      </c>
      <c r="Y458" s="52">
        <v>3708.4828157894749</v>
      </c>
      <c r="Z458" s="52">
        <v>4450.3526315789477</v>
      </c>
    </row>
    <row r="459" spans="1:26" x14ac:dyDescent="0.25">
      <c r="A459" s="51">
        <v>40646</v>
      </c>
      <c r="B459" s="17">
        <v>4.0780000000000003</v>
      </c>
      <c r="C459" s="18">
        <f>IFERROR(IF(ISBLANK(INDEX('Secondary Auction Data'!C:C, MATCH(Data!A459-IF(A459&lt;DATE(2003, 1,8), 4, 6), 'Secondary Auction Data'!A:A, 0))), "n/a", INDEX('Secondary Auction Data'!C:C, MATCH(Data!A459-IF(A459&lt;DATE(2003, 1,8), 4, 6), 'Secondary Auction Data'!A:A, 0))), "n/a")</f>
        <v>175.5</v>
      </c>
      <c r="D459" s="18">
        <f>IFERROR(IF(ISBLANK(INDEX('Secondary Auction Data'!B:B, MATCH(Data!A459-IF(A459&lt;DATE(2003, 1,8), 4, 6), 'Secondary Auction Data'!A:A, 0))), "n/a", INDEX('Secondary Auction Data'!B:B, MATCH(Data!A459-IF(A459&lt;DATE(2003, 1,8), 4, 6), 'Secondary Auction Data'!A:A, 0))), "n/a")</f>
        <v>-397</v>
      </c>
      <c r="E459" s="2">
        <v>429</v>
      </c>
      <c r="F459" s="17">
        <v>53</v>
      </c>
      <c r="G459" s="17">
        <v>31</v>
      </c>
      <c r="I459" s="9">
        <v>40646</v>
      </c>
      <c r="J459" s="26">
        <f t="shared" si="57"/>
        <v>273.69127516778525</v>
      </c>
      <c r="K459" s="10">
        <f t="shared" si="58"/>
        <v>213.89307000278146</v>
      </c>
      <c r="L459" s="10">
        <f t="shared" si="59"/>
        <v>173.34726739699047</v>
      </c>
      <c r="M459" s="26">
        <f t="shared" si="56"/>
        <v>238.33333333333334</v>
      </c>
      <c r="N459" s="26">
        <f t="shared" si="54"/>
        <v>237.03041144901613</v>
      </c>
      <c r="O459" s="26">
        <f t="shared" si="55"/>
        <v>219.85815602836877</v>
      </c>
      <c r="Q459" s="4">
        <v>1.49</v>
      </c>
      <c r="R459" s="4">
        <v>1815.8525733157076</v>
      </c>
      <c r="S459" s="4">
        <v>2338.2847000963566</v>
      </c>
      <c r="T459" s="4">
        <v>180</v>
      </c>
      <c r="U459" s="4">
        <v>22.36</v>
      </c>
      <c r="V459" s="4">
        <v>14.1</v>
      </c>
      <c r="W459" s="4"/>
      <c r="X459" s="51">
        <v>40646</v>
      </c>
      <c r="Y459" s="52">
        <v>3708.4828157894749</v>
      </c>
      <c r="Z459" s="52">
        <v>4450.3526315789477</v>
      </c>
    </row>
    <row r="460" spans="1:26" x14ac:dyDescent="0.25">
      <c r="A460" s="51">
        <v>40653</v>
      </c>
      <c r="B460" s="17">
        <v>4.1050000000000004</v>
      </c>
      <c r="C460" s="18">
        <f>IFERROR(IF(ISBLANK(INDEX('Secondary Auction Data'!C:C, MATCH(Data!A460-IF(A460&lt;DATE(2003, 1,8), 4, 6), 'Secondary Auction Data'!A:A, 0))), "n/a", INDEX('Secondary Auction Data'!C:C, MATCH(Data!A460-IF(A460&lt;DATE(2003, 1,8), 4, 6), 'Secondary Auction Data'!A:A, 0))), "n/a")</f>
        <v>137.5</v>
      </c>
      <c r="D460" s="18">
        <f>IFERROR(IF(ISBLANK(INDEX('Secondary Auction Data'!B:B, MATCH(Data!A460-IF(A460&lt;DATE(2003, 1,8), 4, 6), 'Secondary Auction Data'!A:A, 0))), "n/a", INDEX('Secondary Auction Data'!B:B, MATCH(Data!A460-IF(A460&lt;DATE(2003, 1,8), 4, 6), 'Secondary Auction Data'!A:A, 0))), "n/a")</f>
        <v>-165.5</v>
      </c>
      <c r="E460" s="2">
        <v>413</v>
      </c>
      <c r="F460" s="17">
        <v>52</v>
      </c>
      <c r="G460" s="17">
        <v>30</v>
      </c>
      <c r="I460" s="9">
        <v>40653</v>
      </c>
      <c r="J460" s="26">
        <f t="shared" si="57"/>
        <v>275.50335570469804</v>
      </c>
      <c r="K460" s="10">
        <f t="shared" si="58"/>
        <v>211.8003891013461</v>
      </c>
      <c r="L460" s="10">
        <f t="shared" si="59"/>
        <v>183.24768713588969</v>
      </c>
      <c r="M460" s="26">
        <f t="shared" si="56"/>
        <v>229.44444444444443</v>
      </c>
      <c r="N460" s="26">
        <f t="shared" si="54"/>
        <v>232.55813953488374</v>
      </c>
      <c r="O460" s="26">
        <f t="shared" si="55"/>
        <v>212.7659574468085</v>
      </c>
      <c r="Q460" s="4">
        <v>1.49</v>
      </c>
      <c r="R460" s="4">
        <v>1815.8525733157076</v>
      </c>
      <c r="S460" s="4">
        <v>2338.2847000963566</v>
      </c>
      <c r="T460" s="4">
        <v>180</v>
      </c>
      <c r="U460" s="4">
        <v>22.36</v>
      </c>
      <c r="V460" s="4">
        <v>14.1</v>
      </c>
      <c r="W460" s="4"/>
      <c r="X460" s="51">
        <v>40653</v>
      </c>
      <c r="Y460" s="52">
        <v>3708.4828157894749</v>
      </c>
      <c r="Z460" s="52">
        <v>4450.3526315789477</v>
      </c>
    </row>
    <row r="461" spans="1:26" x14ac:dyDescent="0.25">
      <c r="A461" s="51">
        <v>40660</v>
      </c>
      <c r="B461" s="17">
        <v>4.0979999999999999</v>
      </c>
      <c r="C461" s="18">
        <f>IFERROR(IF(ISBLANK(INDEX('Secondary Auction Data'!C:C, MATCH(Data!A461-IF(A461&lt;DATE(2003, 1,8), 4, 6), 'Secondary Auction Data'!A:A, 0))), "n/a", INDEX('Secondary Auction Data'!C:C, MATCH(Data!A461-IF(A461&lt;DATE(2003, 1,8), 4, 6), 'Secondary Auction Data'!A:A, 0))), "n/a")</f>
        <v>22.5</v>
      </c>
      <c r="D461" s="18">
        <f>IFERROR(IF(ISBLANK(INDEX('Secondary Auction Data'!B:B, MATCH(Data!A461-IF(A461&lt;DATE(2003, 1,8), 4, 6), 'Secondary Auction Data'!A:A, 0))), "n/a", INDEX('Secondary Auction Data'!B:B, MATCH(Data!A461-IF(A461&lt;DATE(2003, 1,8), 4, 6), 'Secondary Auction Data'!A:A, 0))), "n/a")</f>
        <v>-391.5</v>
      </c>
      <c r="E461" s="2">
        <v>402</v>
      </c>
      <c r="F461" s="17">
        <v>50.5</v>
      </c>
      <c r="G461" s="17">
        <v>28</v>
      </c>
      <c r="I461" s="9">
        <v>40660</v>
      </c>
      <c r="J461" s="26">
        <f t="shared" si="57"/>
        <v>275.03355704697981</v>
      </c>
      <c r="K461" s="10">
        <f t="shared" si="58"/>
        <v>205.46727584700233</v>
      </c>
      <c r="L461" s="10">
        <f t="shared" si="59"/>
        <v>173.58248255277425</v>
      </c>
      <c r="M461" s="26">
        <f t="shared" si="56"/>
        <v>223.33333333333334</v>
      </c>
      <c r="N461" s="26">
        <f t="shared" si="54"/>
        <v>225.84973166368516</v>
      </c>
      <c r="O461" s="26">
        <f t="shared" si="55"/>
        <v>198.58156028368796</v>
      </c>
      <c r="Q461" s="4">
        <v>1.49</v>
      </c>
      <c r="R461" s="4">
        <v>1815.8525733157076</v>
      </c>
      <c r="S461" s="4">
        <v>2338.2847000963566</v>
      </c>
      <c r="T461" s="4">
        <v>180</v>
      </c>
      <c r="U461" s="4">
        <v>22.36</v>
      </c>
      <c r="V461" s="4">
        <v>14.1</v>
      </c>
      <c r="W461" s="4"/>
      <c r="X461" s="51">
        <v>40660</v>
      </c>
      <c r="Y461" s="52">
        <v>3708.4828157894749</v>
      </c>
      <c r="Z461" s="52">
        <v>4450.3526315789477</v>
      </c>
    </row>
    <row r="462" spans="1:26" x14ac:dyDescent="0.25">
      <c r="A462" s="51">
        <v>40667</v>
      </c>
      <c r="B462" s="17">
        <v>4.1239999999999997</v>
      </c>
      <c r="C462" s="18">
        <f>IFERROR(IF(ISBLANK(INDEX('Secondary Auction Data'!C:C, MATCH(Data!A462-IF(A462&lt;DATE(2003, 1,8), 4, 6), 'Secondary Auction Data'!A:A, 0))), "n/a", INDEX('Secondary Auction Data'!C:C, MATCH(Data!A462-IF(A462&lt;DATE(2003, 1,8), 4, 6), 'Secondary Auction Data'!A:A, 0))), "n/a")</f>
        <v>9</v>
      </c>
      <c r="D462" s="18">
        <f>IFERROR(IF(ISBLANK(INDEX('Secondary Auction Data'!B:B, MATCH(Data!A462-IF(A462&lt;DATE(2003, 1,8), 4, 6), 'Secondary Auction Data'!A:A, 0))), "n/a", INDEX('Secondary Auction Data'!B:B, MATCH(Data!A462-IF(A462&lt;DATE(2003, 1,8), 4, 6), 'Secondary Auction Data'!A:A, 0))), "n/a")</f>
        <v>-462.5</v>
      </c>
      <c r="E462" s="2">
        <v>460</v>
      </c>
      <c r="F462" s="17">
        <v>51</v>
      </c>
      <c r="G462" s="17">
        <v>30</v>
      </c>
      <c r="I462" s="9">
        <v>40667</v>
      </c>
      <c r="J462" s="26">
        <f t="shared" si="57"/>
        <v>276.77852348993281</v>
      </c>
      <c r="K462" s="10">
        <f t="shared" si="58"/>
        <v>207.96621509451629</v>
      </c>
      <c r="L462" s="10">
        <f t="shared" si="59"/>
        <v>175.01761012383815</v>
      </c>
      <c r="M462" s="26">
        <f t="shared" si="56"/>
        <v>255.55555555555554</v>
      </c>
      <c r="N462" s="26">
        <f t="shared" si="54"/>
        <v>228.08586762075134</v>
      </c>
      <c r="O462" s="26">
        <f t="shared" si="55"/>
        <v>212.7659574468085</v>
      </c>
      <c r="Q462" s="4">
        <v>1.49</v>
      </c>
      <c r="R462" s="4">
        <v>1815.8525733157076</v>
      </c>
      <c r="S462" s="4">
        <v>2338.2847000963566</v>
      </c>
      <c r="T462" s="4">
        <v>180</v>
      </c>
      <c r="U462" s="4">
        <v>22.36</v>
      </c>
      <c r="V462" s="4">
        <v>14.1</v>
      </c>
      <c r="W462" s="4"/>
      <c r="X462" s="51">
        <v>40667</v>
      </c>
      <c r="Y462" s="52">
        <v>3767.3598684210533</v>
      </c>
      <c r="Z462" s="52">
        <v>4554.91</v>
      </c>
    </row>
    <row r="463" spans="1:26" x14ac:dyDescent="0.25">
      <c r="A463" s="51">
        <v>40674</v>
      </c>
      <c r="B463" s="17">
        <v>4.1040000000000001</v>
      </c>
      <c r="C463" s="18">
        <f>IFERROR(IF(ISBLANK(INDEX('Secondary Auction Data'!C:C, MATCH(Data!A463-IF(A463&lt;DATE(2003, 1,8), 4, 6), 'Secondary Auction Data'!A:A, 0))), "n/a", INDEX('Secondary Auction Data'!C:C, MATCH(Data!A463-IF(A463&lt;DATE(2003, 1,8), 4, 6), 'Secondary Auction Data'!A:A, 0))), "n/a")</f>
        <v>8.5</v>
      </c>
      <c r="D463" s="18">
        <f>IFERROR(IF(ISBLANK(INDEX('Secondary Auction Data'!B:B, MATCH(Data!A463-IF(A463&lt;DATE(2003, 1,8), 4, 6), 'Secondary Auction Data'!A:A, 0))), "n/a", INDEX('Secondary Auction Data'!B:B, MATCH(Data!A463-IF(A463&lt;DATE(2003, 1,8), 4, 6), 'Secondary Auction Data'!A:A, 0))), "n/a")</f>
        <v>-322</v>
      </c>
      <c r="E463" s="2">
        <v>425</v>
      </c>
      <c r="F463" s="17">
        <v>53</v>
      </c>
      <c r="G463" s="17">
        <v>30</v>
      </c>
      <c r="I463" s="9">
        <v>40674</v>
      </c>
      <c r="J463" s="26">
        <f t="shared" si="57"/>
        <v>275.43624161073825</v>
      </c>
      <c r="K463" s="10">
        <f t="shared" si="58"/>
        <v>207.93867981949739</v>
      </c>
      <c r="L463" s="10">
        <f t="shared" si="59"/>
        <v>181.02628819431479</v>
      </c>
      <c r="M463" s="26">
        <f t="shared" si="56"/>
        <v>236.11111111111111</v>
      </c>
      <c r="N463" s="26">
        <f t="shared" si="54"/>
        <v>237.03041144901613</v>
      </c>
      <c r="O463" s="26">
        <f t="shared" si="55"/>
        <v>212.7659574468085</v>
      </c>
      <c r="Q463" s="4">
        <v>1.49</v>
      </c>
      <c r="R463" s="4">
        <v>1815.8525733157076</v>
      </c>
      <c r="S463" s="4">
        <v>2338.2847000963566</v>
      </c>
      <c r="T463" s="4">
        <v>180</v>
      </c>
      <c r="U463" s="4">
        <v>22.36</v>
      </c>
      <c r="V463" s="4">
        <v>14.1</v>
      </c>
      <c r="W463" s="4"/>
      <c r="X463" s="51">
        <v>40674</v>
      </c>
      <c r="Y463" s="52">
        <v>3767.3598684210533</v>
      </c>
      <c r="Z463" s="52">
        <v>4554.91</v>
      </c>
    </row>
    <row r="464" spans="1:26" x14ac:dyDescent="0.25">
      <c r="A464" s="51">
        <v>40681</v>
      </c>
      <c r="B464" s="17">
        <v>4.0609999999999999</v>
      </c>
      <c r="C464" s="18">
        <f>IFERROR(IF(ISBLANK(INDEX('Secondary Auction Data'!C:C, MATCH(Data!A464-IF(A464&lt;DATE(2003, 1,8), 4, 6), 'Secondary Auction Data'!A:A, 0))), "n/a", INDEX('Secondary Auction Data'!C:C, MATCH(Data!A464-IF(A464&lt;DATE(2003, 1,8), 4, 6), 'Secondary Auction Data'!A:A, 0))), "n/a")</f>
        <v>6</v>
      </c>
      <c r="D464" s="18">
        <f>IFERROR(IF(ISBLANK(INDEX('Secondary Auction Data'!B:B, MATCH(Data!A464-IF(A464&lt;DATE(2003, 1,8), 4, 6), 'Secondary Auction Data'!A:A, 0))), "n/a", INDEX('Secondary Auction Data'!B:B, MATCH(Data!A464-IF(A464&lt;DATE(2003, 1,8), 4, 6), 'Secondary Auction Data'!A:A, 0))), "n/a")</f>
        <v>-139.5</v>
      </c>
      <c r="E464" s="2">
        <v>422</v>
      </c>
      <c r="F464" s="17">
        <v>53</v>
      </c>
      <c r="G464" s="17">
        <v>30</v>
      </c>
      <c r="I464" s="9">
        <v>40681</v>
      </c>
      <c r="J464" s="26">
        <f t="shared" si="57"/>
        <v>272.55033557046977</v>
      </c>
      <c r="K464" s="10">
        <f t="shared" si="58"/>
        <v>207.80100344440297</v>
      </c>
      <c r="L464" s="10">
        <f t="shared" si="59"/>
        <v>188.8311547271403</v>
      </c>
      <c r="M464" s="26">
        <f t="shared" si="56"/>
        <v>234.44444444444446</v>
      </c>
      <c r="N464" s="26">
        <f t="shared" si="54"/>
        <v>237.03041144901613</v>
      </c>
      <c r="O464" s="26">
        <f t="shared" si="55"/>
        <v>212.7659574468085</v>
      </c>
      <c r="Q464" s="4">
        <v>1.49</v>
      </c>
      <c r="R464" s="4">
        <v>1815.8525733157076</v>
      </c>
      <c r="S464" s="4">
        <v>2338.2847000963566</v>
      </c>
      <c r="T464" s="4">
        <v>180</v>
      </c>
      <c r="U464" s="4">
        <v>22.36</v>
      </c>
      <c r="V464" s="4">
        <v>14.1</v>
      </c>
      <c r="W464" s="4"/>
      <c r="X464" s="51">
        <v>40681</v>
      </c>
      <c r="Y464" s="52">
        <v>3767.3598684210533</v>
      </c>
      <c r="Z464" s="52">
        <v>4554.91</v>
      </c>
    </row>
    <row r="465" spans="1:26" x14ac:dyDescent="0.25">
      <c r="A465" s="51">
        <v>40688</v>
      </c>
      <c r="B465" s="17">
        <v>3.9969999999999999</v>
      </c>
      <c r="C465" s="18">
        <f>IFERROR(IF(ISBLANK(INDEX('Secondary Auction Data'!C:C, MATCH(Data!A465-IF(A465&lt;DATE(2003, 1,8), 4, 6), 'Secondary Auction Data'!A:A, 0))), "n/a", INDEX('Secondary Auction Data'!C:C, MATCH(Data!A465-IF(A465&lt;DATE(2003, 1,8), 4, 6), 'Secondary Auction Data'!A:A, 0))), "n/a")</f>
        <v>19.5</v>
      </c>
      <c r="D465" s="18">
        <f>IFERROR(IF(ISBLANK(INDEX('Secondary Auction Data'!B:B, MATCH(Data!A465-IF(A465&lt;DATE(2003, 1,8), 4, 6), 'Secondary Auction Data'!A:A, 0))), "n/a", INDEX('Secondary Auction Data'!B:B, MATCH(Data!A465-IF(A465&lt;DATE(2003, 1,8), 4, 6), 'Secondary Auction Data'!A:A, 0))), "n/a")</f>
        <v>-275.5</v>
      </c>
      <c r="E465" s="2">
        <v>449</v>
      </c>
      <c r="F465" s="17">
        <v>51.5</v>
      </c>
      <c r="G465" s="17">
        <v>29</v>
      </c>
      <c r="I465" s="9">
        <v>40688</v>
      </c>
      <c r="J465" s="26">
        <f t="shared" si="57"/>
        <v>268.25503355704694</v>
      </c>
      <c r="K465" s="10">
        <f t="shared" si="58"/>
        <v>208.54445586991289</v>
      </c>
      <c r="L465" s="10">
        <f t="shared" si="59"/>
        <v>183.01492542048678</v>
      </c>
      <c r="M465" s="26">
        <f t="shared" si="56"/>
        <v>249.44444444444446</v>
      </c>
      <c r="N465" s="26">
        <f t="shared" si="54"/>
        <v>230.32200357781755</v>
      </c>
      <c r="O465" s="26">
        <f t="shared" si="55"/>
        <v>205.67375886524823</v>
      </c>
      <c r="Q465" s="4">
        <v>1.49</v>
      </c>
      <c r="R465" s="4">
        <v>1815.8525733157076</v>
      </c>
      <c r="S465" s="4">
        <v>2338.2847000963566</v>
      </c>
      <c r="T465" s="4">
        <v>180</v>
      </c>
      <c r="U465" s="4">
        <v>22.36</v>
      </c>
      <c r="V465" s="4">
        <v>14.1</v>
      </c>
      <c r="W465" s="4"/>
      <c r="X465" s="51">
        <v>40688</v>
      </c>
      <c r="Y465" s="52">
        <v>3767.3598684210533</v>
      </c>
      <c r="Z465" s="52">
        <v>4554.91</v>
      </c>
    </row>
    <row r="466" spans="1:26" x14ac:dyDescent="0.25">
      <c r="A466" s="51">
        <v>40695</v>
      </c>
      <c r="B466" s="17">
        <v>3.948</v>
      </c>
      <c r="C466" s="18">
        <f>IFERROR(IF(ISBLANK(INDEX('Secondary Auction Data'!C:C, MATCH(Data!A466-IF(A466&lt;DATE(2003, 1,8), 4, 6), 'Secondary Auction Data'!A:A, 0))), "n/a", INDEX('Secondary Auction Data'!C:C, MATCH(Data!A466-IF(A466&lt;DATE(2003, 1,8), 4, 6), 'Secondary Auction Data'!A:A, 0))), "n/a")</f>
        <v>31.5</v>
      </c>
      <c r="D466" s="18">
        <f>IFERROR(IF(ISBLANK(INDEX('Secondary Auction Data'!B:B, MATCH(Data!A466-IF(A466&lt;DATE(2003, 1,8), 4, 6), 'Secondary Auction Data'!A:A, 0))), "n/a", INDEX('Secondary Auction Data'!B:B, MATCH(Data!A466-IF(A466&lt;DATE(2003, 1,8), 4, 6), 'Secondary Auction Data'!A:A, 0))), "n/a")</f>
        <v>-282.5</v>
      </c>
      <c r="E466" s="2">
        <v>463</v>
      </c>
      <c r="F466" s="17">
        <v>53.5</v>
      </c>
      <c r="G466" s="17">
        <v>31</v>
      </c>
      <c r="H466" s="17"/>
      <c r="I466" s="9">
        <v>40695</v>
      </c>
      <c r="J466" s="26">
        <f t="shared" si="57"/>
        <v>264.96644295302013</v>
      </c>
      <c r="K466" s="10">
        <f t="shared" si="58"/>
        <v>209.20530247036618</v>
      </c>
      <c r="L466" s="10">
        <f t="shared" si="59"/>
        <v>182.71556067676195</v>
      </c>
      <c r="M466" s="26">
        <f t="shared" si="56"/>
        <v>257.22222222222217</v>
      </c>
      <c r="N466" s="26">
        <f t="shared" si="54"/>
        <v>239.26654740608225</v>
      </c>
      <c r="O466" s="26">
        <f t="shared" si="55"/>
        <v>219.85815602836877</v>
      </c>
      <c r="Q466" s="4">
        <v>1.49</v>
      </c>
      <c r="R466" s="4">
        <v>1815.8525733157076</v>
      </c>
      <c r="S466" s="4">
        <v>2338.2847000963566</v>
      </c>
      <c r="T466" s="4">
        <v>180</v>
      </c>
      <c r="U466" s="4">
        <v>22.36</v>
      </c>
      <c r="V466" s="4">
        <v>14.1</v>
      </c>
      <c r="W466" s="4"/>
      <c r="X466" s="51">
        <v>40695</v>
      </c>
      <c r="Y466" s="52">
        <v>3767.3598684210533</v>
      </c>
      <c r="Z466" s="52">
        <v>4554.91</v>
      </c>
    </row>
    <row r="467" spans="1:26" x14ac:dyDescent="0.25">
      <c r="A467" s="51">
        <v>40702</v>
      </c>
      <c r="B467" s="17">
        <v>3.94</v>
      </c>
      <c r="C467" s="18">
        <f>IFERROR(IF(ISBLANK(INDEX('Secondary Auction Data'!C:C, MATCH(Data!A467-IF(A467&lt;DATE(2003, 1,8), 4, 6), 'Secondary Auction Data'!A:A, 0))), "n/a", INDEX('Secondary Auction Data'!C:C, MATCH(Data!A467-IF(A467&lt;DATE(2003, 1,8), 4, 6), 'Secondary Auction Data'!A:A, 0))), "n/a")</f>
        <v>23</v>
      </c>
      <c r="D467" s="18">
        <f>IFERROR(IF(ISBLANK(INDEX('Secondary Auction Data'!B:B, MATCH(Data!A467-IF(A467&lt;DATE(2003, 1,8), 4, 6), 'Secondary Auction Data'!A:A, 0))), "n/a", INDEX('Secondary Auction Data'!B:B, MATCH(Data!A467-IF(A467&lt;DATE(2003, 1,8), 4, 6), 'Secondary Auction Data'!A:A, 0))), "n/a")</f>
        <v>-129</v>
      </c>
      <c r="E467" s="2">
        <v>447</v>
      </c>
      <c r="F467" s="17">
        <v>53</v>
      </c>
      <c r="G467" s="17">
        <v>30</v>
      </c>
      <c r="H467" s="17"/>
      <c r="I467" s="9">
        <v>40702</v>
      </c>
      <c r="J467" s="26">
        <f t="shared" si="57"/>
        <v>264.42953020134229</v>
      </c>
      <c r="K467" s="10">
        <f t="shared" si="58"/>
        <v>212.64198304392329</v>
      </c>
      <c r="L467" s="10">
        <f t="shared" si="59"/>
        <v>191.68941277089189</v>
      </c>
      <c r="M467" s="26">
        <f t="shared" si="56"/>
        <v>248.33333333333334</v>
      </c>
      <c r="N467" s="26">
        <f t="shared" si="54"/>
        <v>237.03041144901613</v>
      </c>
      <c r="O467" s="26">
        <f t="shared" si="55"/>
        <v>212.7659574468085</v>
      </c>
      <c r="Q467" s="4">
        <v>1.49</v>
      </c>
      <c r="R467" s="4">
        <v>1815.8525733157076</v>
      </c>
      <c r="S467" s="4">
        <v>2338.2847000963566</v>
      </c>
      <c r="T467" s="4">
        <v>180</v>
      </c>
      <c r="U467" s="4">
        <v>22.36</v>
      </c>
      <c r="V467" s="4">
        <v>14.1</v>
      </c>
      <c r="W467" s="4"/>
      <c r="X467" s="51">
        <v>40702</v>
      </c>
      <c r="Y467" s="52">
        <v>3838.2649210526311</v>
      </c>
      <c r="Z467" s="52">
        <v>4611.2442105263162</v>
      </c>
    </row>
    <row r="468" spans="1:26" x14ac:dyDescent="0.25">
      <c r="A468" s="51">
        <v>40709</v>
      </c>
      <c r="B468" s="17">
        <v>3.9540000000000002</v>
      </c>
      <c r="C468" s="18">
        <f>IFERROR(IF(ISBLANK(INDEX('Secondary Auction Data'!C:C, MATCH(Data!A468-IF(A468&lt;DATE(2003, 1,8), 4, 6), 'Secondary Auction Data'!A:A, 0))), "n/a", INDEX('Secondary Auction Data'!C:C, MATCH(Data!A468-IF(A468&lt;DATE(2003, 1,8), 4, 6), 'Secondary Auction Data'!A:A, 0))), "n/a")</f>
        <v>14</v>
      </c>
      <c r="D468" s="18">
        <f>IFERROR(IF(ISBLANK(INDEX('Secondary Auction Data'!B:B, MATCH(Data!A468-IF(A468&lt;DATE(2003, 1,8), 4, 6), 'Secondary Auction Data'!A:A, 0))), "n/a", INDEX('Secondary Auction Data'!B:B, MATCH(Data!A468-IF(A468&lt;DATE(2003, 1,8), 4, 6), 'Secondary Auction Data'!A:A, 0))), "n/a")</f>
        <v>-212.5</v>
      </c>
      <c r="E468" s="2">
        <v>446</v>
      </c>
      <c r="F468" s="17">
        <v>54</v>
      </c>
      <c r="G468" s="17">
        <v>31</v>
      </c>
      <c r="H468" s="17"/>
      <c r="I468" s="9">
        <v>40709</v>
      </c>
      <c r="J468" s="26">
        <f t="shared" si="57"/>
        <v>265.36912751677858</v>
      </c>
      <c r="K468" s="10">
        <f t="shared" si="58"/>
        <v>212.14634809358333</v>
      </c>
      <c r="L468" s="10">
        <f t="shared" si="59"/>
        <v>188.11841904217445</v>
      </c>
      <c r="M468" s="26">
        <f t="shared" si="56"/>
        <v>247.77777777777777</v>
      </c>
      <c r="N468" s="26">
        <f t="shared" si="54"/>
        <v>241.50268336314849</v>
      </c>
      <c r="O468" s="26">
        <f t="shared" si="55"/>
        <v>219.85815602836877</v>
      </c>
      <c r="Q468" s="4">
        <v>1.49</v>
      </c>
      <c r="R468" s="4">
        <v>1815.8525733157076</v>
      </c>
      <c r="S468" s="4">
        <v>2338.2847000963566</v>
      </c>
      <c r="T468" s="4">
        <v>180</v>
      </c>
      <c r="U468" s="4">
        <v>22.36</v>
      </c>
      <c r="V468" s="4">
        <v>14.1</v>
      </c>
      <c r="W468" s="4"/>
      <c r="X468" s="51">
        <v>40709</v>
      </c>
      <c r="Y468" s="52">
        <v>3838.2649210526311</v>
      </c>
      <c r="Z468" s="52">
        <v>4611.2442105263162</v>
      </c>
    </row>
    <row r="469" spans="1:26" x14ac:dyDescent="0.25">
      <c r="A469" s="51">
        <v>40716</v>
      </c>
      <c r="B469" s="17">
        <v>3.95</v>
      </c>
      <c r="C469" s="18">
        <f>IFERROR(IF(ISBLANK(INDEX('Secondary Auction Data'!C:C, MATCH(Data!A469-IF(A469&lt;DATE(2003, 1,8), 4, 6), 'Secondary Auction Data'!A:A, 0))), "n/a", INDEX('Secondary Auction Data'!C:C, MATCH(Data!A469-IF(A469&lt;DATE(2003, 1,8), 4, 6), 'Secondary Auction Data'!A:A, 0))), "n/a")</f>
        <v>37.5</v>
      </c>
      <c r="D469" s="18">
        <f>IFERROR(IF(ISBLANK(INDEX('Secondary Auction Data'!B:B, MATCH(Data!A469-IF(A469&lt;DATE(2003, 1,8), 4, 6), 'Secondary Auction Data'!A:A, 0))), "n/a", INDEX('Secondary Auction Data'!B:B, MATCH(Data!A469-IF(A469&lt;DATE(2003, 1,8), 4, 6), 'Secondary Auction Data'!A:A, 0))), "n/a")</f>
        <v>-387.5</v>
      </c>
      <c r="E469" s="2">
        <v>450</v>
      </c>
      <c r="F469" s="17">
        <v>54</v>
      </c>
      <c r="G469" s="17">
        <v>30.5</v>
      </c>
      <c r="H469" s="17"/>
      <c r="I469" s="9">
        <v>40716</v>
      </c>
      <c r="J469" s="26">
        <f t="shared" si="57"/>
        <v>265.1006711409396</v>
      </c>
      <c r="K469" s="10">
        <f t="shared" si="58"/>
        <v>213.44050601947097</v>
      </c>
      <c r="L469" s="10">
        <f t="shared" si="59"/>
        <v>180.63430044905408</v>
      </c>
      <c r="M469" s="26">
        <f t="shared" si="56"/>
        <v>250</v>
      </c>
      <c r="N469" s="26">
        <f t="shared" si="54"/>
        <v>241.50268336314849</v>
      </c>
      <c r="O469" s="26">
        <f t="shared" si="55"/>
        <v>216.31205673758865</v>
      </c>
      <c r="Q469" s="4">
        <v>1.49</v>
      </c>
      <c r="R469" s="4">
        <v>1815.8525733157076</v>
      </c>
      <c r="S469" s="4">
        <v>2338.2847000963566</v>
      </c>
      <c r="T469" s="4">
        <v>180</v>
      </c>
      <c r="U469" s="4">
        <v>22.36</v>
      </c>
      <c r="V469" s="4">
        <v>14.1</v>
      </c>
      <c r="W469" s="4"/>
      <c r="X469" s="51">
        <v>40716</v>
      </c>
      <c r="Y469" s="52">
        <v>3838.2649210526311</v>
      </c>
      <c r="Z469" s="52">
        <v>4611.2442105263162</v>
      </c>
    </row>
    <row r="470" spans="1:26" x14ac:dyDescent="0.25">
      <c r="A470" s="51">
        <v>40723</v>
      </c>
      <c r="B470" s="17">
        <v>3.8879999999999999</v>
      </c>
      <c r="C470" s="18">
        <f>IFERROR(IF(ISBLANK(INDEX('Secondary Auction Data'!C:C, MATCH(Data!A470-IF(A470&lt;DATE(2003, 1,8), 4, 6), 'Secondary Auction Data'!A:A, 0))), "n/a", INDEX('Secondary Auction Data'!C:C, MATCH(Data!A470-IF(A470&lt;DATE(2003, 1,8), 4, 6), 'Secondary Auction Data'!A:A, 0))), "n/a")</f>
        <v>6.5</v>
      </c>
      <c r="D470" s="18">
        <f>IFERROR(IF(ISBLANK(INDEX('Secondary Auction Data'!B:B, MATCH(Data!A470-IF(A470&lt;DATE(2003, 1,8), 4, 6), 'Secondary Auction Data'!A:A, 0))), "n/a", INDEX('Secondary Auction Data'!B:B, MATCH(Data!A470-IF(A470&lt;DATE(2003, 1,8), 4, 6), 'Secondary Auction Data'!A:A, 0))), "n/a")</f>
        <v>-356.5</v>
      </c>
      <c r="E470" s="2">
        <v>445</v>
      </c>
      <c r="F470" s="17">
        <v>52</v>
      </c>
      <c r="G470" s="17">
        <v>29</v>
      </c>
      <c r="H470" s="17"/>
      <c r="I470" s="9">
        <v>40723</v>
      </c>
      <c r="J470" s="26">
        <f t="shared" si="57"/>
        <v>260.93959731543623</v>
      </c>
      <c r="K470" s="10">
        <f t="shared" si="58"/>
        <v>211.73331896830004</v>
      </c>
      <c r="L470" s="10">
        <f t="shared" si="59"/>
        <v>181.96005859983541</v>
      </c>
      <c r="M470" s="26">
        <f t="shared" si="56"/>
        <v>247.22222222222223</v>
      </c>
      <c r="N470" s="26">
        <f t="shared" si="54"/>
        <v>232.55813953488374</v>
      </c>
      <c r="O470" s="26">
        <f t="shared" si="55"/>
        <v>205.67375886524823</v>
      </c>
      <c r="Q470" s="4">
        <v>1.49</v>
      </c>
      <c r="R470" s="4">
        <v>1815.8525733157076</v>
      </c>
      <c r="S470" s="4">
        <v>2338.2847000963566</v>
      </c>
      <c r="T470" s="4">
        <v>180</v>
      </c>
      <c r="U470" s="4">
        <v>22.36</v>
      </c>
      <c r="V470" s="4">
        <v>14.1</v>
      </c>
      <c r="W470" s="4"/>
      <c r="X470" s="51">
        <v>40723</v>
      </c>
      <c r="Y470" s="52">
        <v>3838.2649210526311</v>
      </c>
      <c r="Z470" s="52">
        <v>4611.2442105263162</v>
      </c>
    </row>
    <row r="471" spans="1:26" x14ac:dyDescent="0.25">
      <c r="A471" s="51">
        <v>40730</v>
      </c>
      <c r="B471" s="17">
        <v>3.85</v>
      </c>
      <c r="C471" s="18">
        <f>IFERROR(IF(ISBLANK(INDEX('Secondary Auction Data'!C:C, MATCH(Data!A471-IF(A471&lt;DATE(2003, 1,8), 4, 6), 'Secondary Auction Data'!A:A, 0))), "n/a", INDEX('Secondary Auction Data'!C:C, MATCH(Data!A471-IF(A471&lt;DATE(2003, 1,8), 4, 6), 'Secondary Auction Data'!A:A, 0))), "n/a")</f>
        <v>-6.5</v>
      </c>
      <c r="D471" s="18">
        <f>IFERROR(IF(ISBLANK(INDEX('Secondary Auction Data'!B:B, MATCH(Data!A471-IF(A471&lt;DATE(2003, 1,8), 4, 6), 'Secondary Auction Data'!A:A, 0))), "n/a", INDEX('Secondary Auction Data'!B:B, MATCH(Data!A471-IF(A471&lt;DATE(2003, 1,8), 4, 6), 'Secondary Auction Data'!A:A, 0))), "n/a")</f>
        <v>-354</v>
      </c>
      <c r="E471" s="2">
        <v>460</v>
      </c>
      <c r="F471" s="17">
        <v>52</v>
      </c>
      <c r="G471" s="17">
        <v>28</v>
      </c>
      <c r="H471" s="17"/>
      <c r="I471" s="9">
        <v>40730</v>
      </c>
      <c r="J471" s="26">
        <f t="shared" si="57"/>
        <v>258.38926174496646</v>
      </c>
      <c r="K471" s="10">
        <f t="shared" si="58"/>
        <v>210.74245485062039</v>
      </c>
      <c r="L471" s="10">
        <f t="shared" si="59"/>
        <v>181.52273847909638</v>
      </c>
      <c r="M471" s="26">
        <f t="shared" si="56"/>
        <v>255.55555555555554</v>
      </c>
      <c r="N471" s="26">
        <f t="shared" si="54"/>
        <v>232.55813953488374</v>
      </c>
      <c r="O471" s="26">
        <f t="shared" si="55"/>
        <v>198.58156028368796</v>
      </c>
      <c r="Q471" s="4">
        <v>1.49</v>
      </c>
      <c r="R471" s="4">
        <v>1815.8525733157076</v>
      </c>
      <c r="S471" s="4">
        <v>2338.2847000963566</v>
      </c>
      <c r="T471" s="4">
        <v>180</v>
      </c>
      <c r="U471" s="4">
        <v>22.36</v>
      </c>
      <c r="V471" s="4">
        <v>14.1</v>
      </c>
      <c r="W471" s="4"/>
      <c r="X471" s="51">
        <v>40730</v>
      </c>
      <c r="Y471" s="52">
        <v>3833.2722894736835</v>
      </c>
      <c r="Z471" s="52">
        <v>4598.5184210526322</v>
      </c>
    </row>
    <row r="472" spans="1:26" x14ac:dyDescent="0.25">
      <c r="A472" s="51">
        <v>40737</v>
      </c>
      <c r="B472" s="17">
        <v>3.899</v>
      </c>
      <c r="C472" s="18">
        <f>IFERROR(IF(ISBLANK(INDEX('Secondary Auction Data'!C:C, MATCH(Data!A472-IF(A472&lt;DATE(2003, 1,8), 4, 6), 'Secondary Auction Data'!A:A, 0))), "n/a", INDEX('Secondary Auction Data'!C:C, MATCH(Data!A472-IF(A472&lt;DATE(2003, 1,8), 4, 6), 'Secondary Auction Data'!A:A, 0))), "n/a")</f>
        <v>-6.5</v>
      </c>
      <c r="D472" s="18">
        <f>IFERROR(IF(ISBLANK(INDEX('Secondary Auction Data'!B:B, MATCH(Data!A472-IF(A472&lt;DATE(2003, 1,8), 4, 6), 'Secondary Auction Data'!A:A, 0))), "n/a", INDEX('Secondary Auction Data'!B:B, MATCH(Data!A472-IF(A472&lt;DATE(2003, 1,8), 4, 6), 'Secondary Auction Data'!A:A, 0))), "n/a")</f>
        <v>-381.5</v>
      </c>
      <c r="E472" s="2">
        <v>449</v>
      </c>
      <c r="F472" s="17">
        <v>53</v>
      </c>
      <c r="G472" s="17">
        <v>29</v>
      </c>
      <c r="H472" s="17"/>
      <c r="I472" s="9">
        <v>40737</v>
      </c>
      <c r="J472" s="26">
        <f t="shared" si="57"/>
        <v>261.67785234899327</v>
      </c>
      <c r="K472" s="10">
        <f t="shared" si="58"/>
        <v>210.74245485062039</v>
      </c>
      <c r="L472" s="10">
        <f t="shared" si="59"/>
        <v>180.34666270017746</v>
      </c>
      <c r="M472" s="26">
        <f t="shared" si="56"/>
        <v>249.44444444444446</v>
      </c>
      <c r="N472" s="26">
        <f t="shared" si="54"/>
        <v>237.03041144901613</v>
      </c>
      <c r="O472" s="26">
        <f t="shared" si="55"/>
        <v>205.67375886524823</v>
      </c>
      <c r="Q472" s="4">
        <v>1.49</v>
      </c>
      <c r="R472" s="4">
        <v>1815.8525733157076</v>
      </c>
      <c r="S472" s="4">
        <v>2338.2847000963566</v>
      </c>
      <c r="T472" s="4">
        <v>180</v>
      </c>
      <c r="U472" s="4">
        <v>22.36</v>
      </c>
      <c r="V472" s="4">
        <v>14.1</v>
      </c>
      <c r="W472" s="4"/>
      <c r="X472" s="51">
        <v>40737</v>
      </c>
      <c r="Y472" s="52">
        <v>3833.2722894736835</v>
      </c>
      <c r="Z472" s="52">
        <v>4598.5184210526322</v>
      </c>
    </row>
    <row r="473" spans="1:26" x14ac:dyDescent="0.25">
      <c r="A473" s="51">
        <v>40744</v>
      </c>
      <c r="B473" s="17">
        <v>3.923</v>
      </c>
      <c r="C473" s="18">
        <f>IFERROR(IF(ISBLANK(INDEX('Secondary Auction Data'!C:C, MATCH(Data!A473-IF(A473&lt;DATE(2003, 1,8), 4, 6), 'Secondary Auction Data'!A:A, 0))), "n/a", INDEX('Secondary Auction Data'!C:C, MATCH(Data!A473-IF(A473&lt;DATE(2003, 1,8), 4, 6), 'Secondary Auction Data'!A:A, 0))), "n/a")</f>
        <v>25</v>
      </c>
      <c r="D473" s="18">
        <f>IFERROR(IF(ISBLANK(INDEX('Secondary Auction Data'!B:B, MATCH(Data!A473-IF(A473&lt;DATE(2003, 1,8), 4, 6), 'Secondary Auction Data'!A:A, 0))), "n/a", INDEX('Secondary Auction Data'!B:B, MATCH(Data!A473-IF(A473&lt;DATE(2003, 1,8), 4, 6), 'Secondary Auction Data'!A:A, 0))), "n/a")</f>
        <v>-362.5</v>
      </c>
      <c r="E473" s="2">
        <v>431</v>
      </c>
      <c r="F473" s="2">
        <v>51.5</v>
      </c>
      <c r="G473" s="17">
        <v>27.5</v>
      </c>
      <c r="H473" s="17"/>
      <c r="I473" s="9">
        <v>40744</v>
      </c>
      <c r="J473" s="26">
        <f t="shared" si="57"/>
        <v>263.28859060402687</v>
      </c>
      <c r="K473" s="10">
        <f t="shared" si="58"/>
        <v>212.47717717681022</v>
      </c>
      <c r="L473" s="10">
        <f t="shared" si="59"/>
        <v>181.15922414743054</v>
      </c>
      <c r="M473" s="26">
        <f t="shared" si="56"/>
        <v>239.44444444444443</v>
      </c>
      <c r="N473" s="26">
        <f t="shared" si="54"/>
        <v>230.32200357781755</v>
      </c>
      <c r="O473" s="26">
        <f t="shared" si="55"/>
        <v>195.03546099290782</v>
      </c>
      <c r="Q473" s="4">
        <v>1.49</v>
      </c>
      <c r="R473" s="4">
        <v>1815.8525733157076</v>
      </c>
      <c r="S473" s="4">
        <v>2338.2847000963566</v>
      </c>
      <c r="T473" s="4">
        <v>180</v>
      </c>
      <c r="U473" s="4">
        <v>22.36</v>
      </c>
      <c r="V473" s="4">
        <v>14.1</v>
      </c>
      <c r="W473" s="4"/>
      <c r="X473" s="51">
        <v>40744</v>
      </c>
      <c r="Y473" s="52">
        <v>3833.2722894736835</v>
      </c>
      <c r="Z473" s="52">
        <v>4598.5184210526322</v>
      </c>
    </row>
    <row r="474" spans="1:26" x14ac:dyDescent="0.25">
      <c r="A474" s="51">
        <v>40751</v>
      </c>
      <c r="B474" s="17">
        <v>3.9489999999999998</v>
      </c>
      <c r="C474" s="18">
        <f>IFERROR(IF(ISBLANK(INDEX('Secondary Auction Data'!C:C, MATCH(Data!A474-IF(A474&lt;DATE(2003, 1,8), 4, 6), 'Secondary Auction Data'!A:A, 0))), "n/a", INDEX('Secondary Auction Data'!C:C, MATCH(Data!A474-IF(A474&lt;DATE(2003, 1,8), 4, 6), 'Secondary Auction Data'!A:A, 0))), "n/a")</f>
        <v>26</v>
      </c>
      <c r="D474" s="18">
        <f>IFERROR(IF(ISBLANK(INDEX('Secondary Auction Data'!B:B, MATCH(Data!A474-IF(A474&lt;DATE(2003, 1,8), 4, 6), 'Secondary Auction Data'!A:A, 0))), "n/a", INDEX('Secondary Auction Data'!B:B, MATCH(Data!A474-IF(A474&lt;DATE(2003, 1,8), 4, 6), 'Secondary Auction Data'!A:A, 0))), "n/a")</f>
        <v>-575</v>
      </c>
      <c r="E474" s="2">
        <v>390</v>
      </c>
      <c r="F474" s="17">
        <v>51</v>
      </c>
      <c r="G474" s="17">
        <v>27</v>
      </c>
      <c r="I474" s="9">
        <v>40751</v>
      </c>
      <c r="J474" s="26">
        <f t="shared" si="57"/>
        <v>265.03355704697987</v>
      </c>
      <c r="K474" s="10">
        <f t="shared" si="58"/>
        <v>212.532247726848</v>
      </c>
      <c r="L474" s="10">
        <f t="shared" si="59"/>
        <v>172.07136585578436</v>
      </c>
      <c r="M474" s="26">
        <f t="shared" si="56"/>
        <v>216.66666666666669</v>
      </c>
      <c r="N474" s="26">
        <f t="shared" si="54"/>
        <v>228.08586762075134</v>
      </c>
      <c r="O474" s="26">
        <f t="shared" si="55"/>
        <v>191.48936170212767</v>
      </c>
      <c r="Q474" s="4">
        <v>1.49</v>
      </c>
      <c r="R474" s="4">
        <v>1815.8525733157076</v>
      </c>
      <c r="S474" s="4">
        <v>2338.2847000963566</v>
      </c>
      <c r="T474" s="4">
        <v>180</v>
      </c>
      <c r="U474" s="4">
        <v>22.36</v>
      </c>
      <c r="V474" s="4">
        <v>14.1</v>
      </c>
      <c r="W474" s="4"/>
      <c r="X474" s="51">
        <v>40751</v>
      </c>
      <c r="Y474" s="52">
        <v>3833.2722894736835</v>
      </c>
      <c r="Z474" s="52">
        <v>4598.5184210526322</v>
      </c>
    </row>
    <row r="475" spans="1:26" x14ac:dyDescent="0.25">
      <c r="A475" s="51">
        <v>40758</v>
      </c>
      <c r="B475" s="17">
        <v>3.9369999999999998</v>
      </c>
      <c r="C475" s="18">
        <f>IFERROR(IF(ISBLANK(INDEX('Secondary Auction Data'!C:C, MATCH(Data!A475-IF(A475&lt;DATE(2003, 1,8), 4, 6), 'Secondary Auction Data'!A:A, 0))), "n/a", INDEX('Secondary Auction Data'!C:C, MATCH(Data!A475-IF(A475&lt;DATE(2003, 1,8), 4, 6), 'Secondary Auction Data'!A:A, 0))), "n/a")</f>
        <v>19.5</v>
      </c>
      <c r="D475" s="18">
        <f>IFERROR(IF(ISBLANK(INDEX('Secondary Auction Data'!B:B, MATCH(Data!A475-IF(A475&lt;DATE(2003, 1,8), 4, 6), 'Secondary Auction Data'!A:A, 0))), "n/a", INDEX('Secondary Auction Data'!B:B, MATCH(Data!A475-IF(A475&lt;DATE(2003, 1,8), 4, 6), 'Secondary Auction Data'!A:A, 0))), "n/a")</f>
        <v>-696</v>
      </c>
      <c r="E475" s="2">
        <v>362</v>
      </c>
      <c r="F475" s="17">
        <v>52</v>
      </c>
      <c r="G475" s="17">
        <v>27.5</v>
      </c>
      <c r="I475" s="9">
        <v>40758</v>
      </c>
      <c r="J475" s="26">
        <f t="shared" si="57"/>
        <v>264.2281879194631</v>
      </c>
      <c r="K475" s="10">
        <f t="shared" si="58"/>
        <v>212.17428915160247</v>
      </c>
      <c r="L475" s="10">
        <f t="shared" si="59"/>
        <v>166.89663242854115</v>
      </c>
      <c r="M475" s="26">
        <f t="shared" si="56"/>
        <v>201.11111111111111</v>
      </c>
      <c r="N475" s="26">
        <f t="shared" si="54"/>
        <v>232.55813953488374</v>
      </c>
      <c r="O475" s="26">
        <f t="shared" si="55"/>
        <v>195.03546099290782</v>
      </c>
      <c r="Q475" s="4">
        <v>1.49</v>
      </c>
      <c r="R475" s="4">
        <v>1815.8525733157076</v>
      </c>
      <c r="S475" s="4">
        <v>2338.2847000963566</v>
      </c>
      <c r="T475" s="4">
        <v>180</v>
      </c>
      <c r="U475" s="4">
        <v>22.36</v>
      </c>
      <c r="V475" s="4">
        <v>14.1</v>
      </c>
      <c r="W475" s="4"/>
      <c r="X475" s="51">
        <v>40758</v>
      </c>
      <c r="Y475" s="52">
        <v>3833.2722894736835</v>
      </c>
      <c r="Z475" s="52">
        <v>4598.5184210526322</v>
      </c>
    </row>
    <row r="476" spans="1:26" x14ac:dyDescent="0.25">
      <c r="A476" s="51">
        <v>40765</v>
      </c>
      <c r="B476" s="17">
        <v>3.8969999999999998</v>
      </c>
      <c r="C476" s="18">
        <f>IFERROR(IF(ISBLANK(INDEX('Secondary Auction Data'!C:C, MATCH(Data!A476-IF(A476&lt;DATE(2003, 1,8), 4, 6), 'Secondary Auction Data'!A:A, 0))), "n/a", INDEX('Secondary Auction Data'!C:C, MATCH(Data!A476-IF(A476&lt;DATE(2003, 1,8), 4, 6), 'Secondary Auction Data'!A:A, 0))), "n/a")</f>
        <v>23</v>
      </c>
      <c r="D476" s="18">
        <f>IFERROR(IF(ISBLANK(INDEX('Secondary Auction Data'!B:B, MATCH(Data!A476-IF(A476&lt;DATE(2003, 1,8), 4, 6), 'Secondary Auction Data'!A:A, 0))), "n/a", INDEX('Secondary Auction Data'!B:B, MATCH(Data!A476-IF(A476&lt;DATE(2003, 1,8), 4, 6), 'Secondary Auction Data'!A:A, 0))), "n/a")</f>
        <v>-664.5</v>
      </c>
      <c r="E476" s="2">
        <v>377</v>
      </c>
      <c r="F476" s="17">
        <v>50.5</v>
      </c>
      <c r="G476" s="17">
        <v>27</v>
      </c>
      <c r="I476" s="9">
        <v>40765</v>
      </c>
      <c r="J476" s="26">
        <f t="shared" si="57"/>
        <v>261.54362416107386</v>
      </c>
      <c r="K476" s="10">
        <f t="shared" si="58"/>
        <v>211.71356603153652</v>
      </c>
      <c r="L476" s="10">
        <f t="shared" si="59"/>
        <v>166.65401193435997</v>
      </c>
      <c r="M476" s="26">
        <f t="shared" si="56"/>
        <v>209.44444444444446</v>
      </c>
      <c r="N476" s="26">
        <f t="shared" si="54"/>
        <v>225.84973166368516</v>
      </c>
      <c r="O476" s="26">
        <f t="shared" si="55"/>
        <v>191.48936170212767</v>
      </c>
      <c r="Q476" s="4">
        <v>1.49</v>
      </c>
      <c r="R476" s="4">
        <v>1815.8525733157076</v>
      </c>
      <c r="S476" s="4">
        <v>2338.2847000963566</v>
      </c>
      <c r="T476" s="4">
        <v>180</v>
      </c>
      <c r="U476" s="4">
        <v>22.36</v>
      </c>
      <c r="V476" s="4">
        <v>14.1</v>
      </c>
      <c r="W476" s="4"/>
      <c r="X476" s="51">
        <v>40765</v>
      </c>
      <c r="Y476" s="52">
        <v>3821.406236842106</v>
      </c>
      <c r="Z476" s="52">
        <v>4561.3452631578948</v>
      </c>
    </row>
    <row r="477" spans="1:26" x14ac:dyDescent="0.25">
      <c r="A477" s="51">
        <v>40772</v>
      </c>
      <c r="B477" s="17">
        <v>3.835</v>
      </c>
      <c r="C477" s="18">
        <f>IFERROR(IF(ISBLANK(INDEX('Secondary Auction Data'!C:C, MATCH(Data!A477-IF(A477&lt;DATE(2003, 1,8), 4, 6), 'Secondary Auction Data'!A:A, 0))), "n/a", INDEX('Secondary Auction Data'!C:C, MATCH(Data!A477-IF(A477&lt;DATE(2003, 1,8), 4, 6), 'Secondary Auction Data'!A:A, 0))), "n/a")</f>
        <v>16</v>
      </c>
      <c r="D477" s="18">
        <f>IFERROR(IF(ISBLANK(INDEX('Secondary Auction Data'!B:B, MATCH(Data!A477-IF(A477&lt;DATE(2003, 1,8), 4, 6), 'Secondary Auction Data'!A:A, 0))), "n/a", INDEX('Secondary Auction Data'!B:B, MATCH(Data!A477-IF(A477&lt;DATE(2003, 1,8), 4, 6), 'Secondary Auction Data'!A:A, 0))), "n/a")</f>
        <v>-481.5</v>
      </c>
      <c r="E477" s="2">
        <v>423</v>
      </c>
      <c r="F477" s="17">
        <v>51</v>
      </c>
      <c r="G477" s="17">
        <v>28</v>
      </c>
      <c r="I477" s="9">
        <v>40772</v>
      </c>
      <c r="J477" s="26">
        <f t="shared" si="57"/>
        <v>257.38255033557044</v>
      </c>
      <c r="K477" s="10">
        <f t="shared" si="58"/>
        <v>211.32807218127212</v>
      </c>
      <c r="L477" s="10">
        <f t="shared" si="59"/>
        <v>174.48026166316581</v>
      </c>
      <c r="M477" s="26">
        <f t="shared" si="56"/>
        <v>235</v>
      </c>
      <c r="N477" s="26">
        <f t="shared" si="54"/>
        <v>228.08586762075134</v>
      </c>
      <c r="O477" s="26">
        <f t="shared" si="55"/>
        <v>198.58156028368796</v>
      </c>
      <c r="Q477" s="4">
        <v>1.49</v>
      </c>
      <c r="R477" s="4">
        <v>1815.8525733157076</v>
      </c>
      <c r="S477" s="4">
        <v>2338.2847000963566</v>
      </c>
      <c r="T477" s="4">
        <v>180</v>
      </c>
      <c r="U477" s="4">
        <v>22.36</v>
      </c>
      <c r="V477" s="4">
        <v>14.1</v>
      </c>
      <c r="W477" s="4"/>
      <c r="X477" s="51">
        <v>40772</v>
      </c>
      <c r="Y477" s="52">
        <v>3821.406236842106</v>
      </c>
      <c r="Z477" s="52">
        <v>4561.3452631578948</v>
      </c>
    </row>
    <row r="478" spans="1:26" x14ac:dyDescent="0.25">
      <c r="A478" s="51">
        <v>40779</v>
      </c>
      <c r="B478" s="17">
        <v>3.81</v>
      </c>
      <c r="C478" s="18">
        <f>IFERROR(IF(ISBLANK(INDEX('Secondary Auction Data'!C:C, MATCH(Data!A478-IF(A478&lt;DATE(2003, 1,8), 4, 6), 'Secondary Auction Data'!A:A, 0))), "n/a", INDEX('Secondary Auction Data'!C:C, MATCH(Data!A478-IF(A478&lt;DATE(2003, 1,8), 4, 6), 'Secondary Auction Data'!A:A, 0))), "n/a")</f>
        <v>52.5</v>
      </c>
      <c r="D478" s="18">
        <f>IFERROR(IF(ISBLANK(INDEX('Secondary Auction Data'!B:B, MATCH(Data!A478-IF(A478&lt;DATE(2003, 1,8), 4, 6), 'Secondary Auction Data'!A:A, 0))), "n/a", INDEX('Secondary Auction Data'!B:B, MATCH(Data!A478-IF(A478&lt;DATE(2003, 1,8), 4, 6), 'Secondary Auction Data'!A:A, 0))), "n/a")</f>
        <v>-494</v>
      </c>
      <c r="E478" s="2">
        <v>435</v>
      </c>
      <c r="F478" s="17">
        <v>53</v>
      </c>
      <c r="G478" s="17">
        <v>32</v>
      </c>
      <c r="I478" s="9">
        <v>40779</v>
      </c>
      <c r="J478" s="26">
        <f t="shared" si="57"/>
        <v>255.70469798657723</v>
      </c>
      <c r="K478" s="10">
        <f t="shared" si="58"/>
        <v>213.3381472576508</v>
      </c>
      <c r="L478" s="10">
        <f t="shared" si="59"/>
        <v>173.94568176365721</v>
      </c>
      <c r="M478" s="26">
        <f t="shared" si="56"/>
        <v>241.66666666666669</v>
      </c>
      <c r="N478" s="26">
        <f t="shared" si="54"/>
        <v>237.03041144901613</v>
      </c>
      <c r="O478" s="26">
        <f t="shared" si="55"/>
        <v>226.95035460992904</v>
      </c>
      <c r="Q478" s="4">
        <v>1.49</v>
      </c>
      <c r="R478" s="4">
        <v>1815.8525733157076</v>
      </c>
      <c r="S478" s="4">
        <v>2338.2847000963566</v>
      </c>
      <c r="T478" s="4">
        <v>180</v>
      </c>
      <c r="U478" s="4">
        <v>22.36</v>
      </c>
      <c r="V478" s="4">
        <v>14.1</v>
      </c>
      <c r="W478" s="4"/>
      <c r="X478" s="51">
        <v>40779</v>
      </c>
      <c r="Y478" s="52">
        <v>3821.406236842106</v>
      </c>
      <c r="Z478" s="52">
        <v>4561.3452631578948</v>
      </c>
    </row>
    <row r="479" spans="1:26" x14ac:dyDescent="0.25">
      <c r="A479" s="51">
        <v>40786</v>
      </c>
      <c r="B479" s="17">
        <v>3.82</v>
      </c>
      <c r="C479" s="18">
        <f>IFERROR(IF(ISBLANK(INDEX('Secondary Auction Data'!C:C, MATCH(Data!A479-IF(A479&lt;DATE(2003, 1,8), 4, 6), 'Secondary Auction Data'!A:A, 0))), "n/a", INDEX('Secondary Auction Data'!C:C, MATCH(Data!A479-IF(A479&lt;DATE(2003, 1,8), 4, 6), 'Secondary Auction Data'!A:A, 0))), "n/a")</f>
        <v>27.5</v>
      </c>
      <c r="D479" s="18">
        <f>IFERROR(IF(ISBLANK(INDEX('Secondary Auction Data'!B:B, MATCH(Data!A479-IF(A479&lt;DATE(2003, 1,8), 4, 6), 'Secondary Auction Data'!A:A, 0))), "n/a", INDEX('Secondary Auction Data'!B:B, MATCH(Data!A479-IF(A479&lt;DATE(2003, 1,8), 4, 6), 'Secondary Auction Data'!A:A, 0))), "n/a")</f>
        <v>-419</v>
      </c>
      <c r="E479" s="2">
        <v>458</v>
      </c>
      <c r="F479" s="17">
        <v>54.5</v>
      </c>
      <c r="G479" s="17">
        <v>34</v>
      </c>
      <c r="I479" s="9">
        <v>40786</v>
      </c>
      <c r="J479" s="26">
        <f t="shared" si="57"/>
        <v>256.37583892617448</v>
      </c>
      <c r="K479" s="10">
        <f t="shared" si="58"/>
        <v>211.96138350670651</v>
      </c>
      <c r="L479" s="10">
        <f t="shared" si="59"/>
        <v>177.15316116070878</v>
      </c>
      <c r="M479" s="26">
        <f t="shared" si="56"/>
        <v>254.44444444444443</v>
      </c>
      <c r="N479" s="26">
        <f t="shared" si="54"/>
        <v>243.7388193202147</v>
      </c>
      <c r="O479" s="26">
        <f t="shared" si="55"/>
        <v>241.13475177304963</v>
      </c>
      <c r="Q479" s="4">
        <v>1.49</v>
      </c>
      <c r="R479" s="4">
        <v>1815.8525733157076</v>
      </c>
      <c r="S479" s="4">
        <v>2338.2847000963566</v>
      </c>
      <c r="T479" s="4">
        <v>180</v>
      </c>
      <c r="U479" s="4">
        <v>22.36</v>
      </c>
      <c r="V479" s="4">
        <v>14.1</v>
      </c>
      <c r="W479" s="4"/>
      <c r="X479" s="51">
        <v>40786</v>
      </c>
      <c r="Y479" s="52">
        <v>3821.406236842106</v>
      </c>
      <c r="Z479" s="52">
        <v>4561.3452631578948</v>
      </c>
    </row>
    <row r="480" spans="1:26" x14ac:dyDescent="0.25">
      <c r="A480" s="51">
        <v>40793</v>
      </c>
      <c r="B480" s="17">
        <v>3.8679999999999999</v>
      </c>
      <c r="C480" s="18">
        <f>IFERROR(IF(ISBLANK(INDEX('Secondary Auction Data'!C:C, MATCH(Data!A480-IF(A480&lt;DATE(2003, 1,8), 4, 6), 'Secondary Auction Data'!A:A, 0))), "n/a", INDEX('Secondary Auction Data'!C:C, MATCH(Data!A480-IF(A480&lt;DATE(2003, 1,8), 4, 6), 'Secondary Auction Data'!A:A, 0))), "n/a")</f>
        <v>8.5</v>
      </c>
      <c r="D480" s="18">
        <f>IFERROR(IF(ISBLANK(INDEX('Secondary Auction Data'!B:B, MATCH(Data!A480-IF(A480&lt;DATE(2003, 1,8), 4, 6), 'Secondary Auction Data'!A:A, 0))), "n/a", INDEX('Secondary Auction Data'!B:B, MATCH(Data!A480-IF(A480&lt;DATE(2003, 1,8), 4, 6), 'Secondary Auction Data'!A:A, 0))), "n/a")</f>
        <v>-475</v>
      </c>
      <c r="E480" s="2">
        <v>460</v>
      </c>
      <c r="F480" s="17">
        <v>54</v>
      </c>
      <c r="G480" s="17">
        <v>34.5</v>
      </c>
      <c r="I480" s="9">
        <v>40793</v>
      </c>
      <c r="J480" s="26">
        <f t="shared" si="57"/>
        <v>259.59731543624162</v>
      </c>
      <c r="K480" s="10">
        <f t="shared" si="58"/>
        <v>212.30374552249134</v>
      </c>
      <c r="L480" s="10">
        <f t="shared" si="59"/>
        <v>175.39462963191266</v>
      </c>
      <c r="M480" s="26">
        <f t="shared" si="56"/>
        <v>255.55555555555554</v>
      </c>
      <c r="N480" s="26">
        <f t="shared" si="54"/>
        <v>241.50268336314849</v>
      </c>
      <c r="O480" s="26">
        <f t="shared" si="55"/>
        <v>244.68085106382978</v>
      </c>
      <c r="Q480" s="4">
        <v>1.49</v>
      </c>
      <c r="R480" s="4">
        <v>1815.8525733157076</v>
      </c>
      <c r="S480" s="4">
        <v>2338.2847000963566</v>
      </c>
      <c r="T480" s="4">
        <v>180</v>
      </c>
      <c r="U480" s="4">
        <v>22.36</v>
      </c>
      <c r="V480" s="4">
        <v>14.1</v>
      </c>
      <c r="W480" s="4"/>
      <c r="X480" s="51">
        <v>40793</v>
      </c>
      <c r="Y480" s="52">
        <v>3846.62302631579</v>
      </c>
      <c r="Z480" s="52">
        <v>4576.225789473684</v>
      </c>
    </row>
    <row r="481" spans="1:32" x14ac:dyDescent="0.25">
      <c r="A481" s="51">
        <v>40800</v>
      </c>
      <c r="B481" s="17">
        <v>3.8620000000000001</v>
      </c>
      <c r="C481" s="18">
        <f>IFERROR(IF(ISBLANK(INDEX('Secondary Auction Data'!C:C, MATCH(Data!A481-IF(A481&lt;DATE(2003, 1,8), 4, 6), 'Secondary Auction Data'!A:A, 0))), "n/a", INDEX('Secondary Auction Data'!C:C, MATCH(Data!A481-IF(A481&lt;DATE(2003, 1,8), 4, 6), 'Secondary Auction Data'!A:A, 0))), "n/a")</f>
        <v>0</v>
      </c>
      <c r="D481" s="18">
        <f>IFERROR(IF(ISBLANK(INDEX('Secondary Auction Data'!B:B, MATCH(Data!A481-IF(A481&lt;DATE(2003, 1,8), 4, 6), 'Secondary Auction Data'!A:A, 0))), "n/a", INDEX('Secondary Auction Data'!B:B, MATCH(Data!A481-IF(A481&lt;DATE(2003, 1,8), 4, 6), 'Secondary Auction Data'!A:A, 0))), "n/a")</f>
        <v>-325</v>
      </c>
      <c r="E481" s="2">
        <v>475</v>
      </c>
      <c r="F481" s="17">
        <v>54</v>
      </c>
      <c r="G481" s="17">
        <v>35</v>
      </c>
      <c r="I481" s="9">
        <v>40800</v>
      </c>
      <c r="J481" s="26">
        <f t="shared" si="57"/>
        <v>259.19463087248323</v>
      </c>
      <c r="K481" s="10">
        <f t="shared" si="58"/>
        <v>211.83564584717027</v>
      </c>
      <c r="L481" s="10">
        <f t="shared" si="59"/>
        <v>181.80958842601581</v>
      </c>
      <c r="M481" s="26">
        <f t="shared" si="56"/>
        <v>263.88888888888886</v>
      </c>
      <c r="N481" s="26">
        <f t="shared" si="54"/>
        <v>241.50268336314849</v>
      </c>
      <c r="O481" s="26">
        <f t="shared" si="55"/>
        <v>248.22695035460995</v>
      </c>
      <c r="Q481" s="4">
        <v>1.49</v>
      </c>
      <c r="R481" s="4">
        <v>1815.8525733157076</v>
      </c>
      <c r="S481" s="4">
        <v>2338.2847000963566</v>
      </c>
      <c r="T481" s="4">
        <v>180</v>
      </c>
      <c r="U481" s="4">
        <v>22.36</v>
      </c>
      <c r="V481" s="4">
        <v>14.1</v>
      </c>
      <c r="W481" s="4"/>
      <c r="X481" s="51">
        <v>40800</v>
      </c>
      <c r="Y481" s="52">
        <v>3846.62302631579</v>
      </c>
      <c r="Z481" s="52">
        <v>4576.225789473684</v>
      </c>
    </row>
    <row r="482" spans="1:32" x14ac:dyDescent="0.25">
      <c r="A482" s="51">
        <v>40807</v>
      </c>
      <c r="B482" s="17">
        <v>3.8330000000000002</v>
      </c>
      <c r="C482" s="18">
        <f>IFERROR(IF(ISBLANK(INDEX('Secondary Auction Data'!C:C, MATCH(Data!A482-IF(A482&lt;DATE(2003, 1,8), 4, 6), 'Secondary Auction Data'!A:A, 0))), "n/a", INDEX('Secondary Auction Data'!C:C, MATCH(Data!A482-IF(A482&lt;DATE(2003, 1,8), 4, 6), 'Secondary Auction Data'!A:A, 0))), "n/a")</f>
        <v>125</v>
      </c>
      <c r="D482" s="18">
        <f>IFERROR(IF(ISBLANK(INDEX('Secondary Auction Data'!B:B, MATCH(Data!A482-IF(A482&lt;DATE(2003, 1,8), 4, 6), 'Secondary Auction Data'!A:A, 0))), "n/a", INDEX('Secondary Auction Data'!B:B, MATCH(Data!A482-IF(A482&lt;DATE(2003, 1,8), 4, 6), 'Secondary Auction Data'!A:A, 0))), "n/a")</f>
        <v>175</v>
      </c>
      <c r="E482" s="2">
        <v>518</v>
      </c>
      <c r="F482" s="17">
        <v>55</v>
      </c>
      <c r="G482" s="17">
        <v>34.5</v>
      </c>
      <c r="I482" s="9">
        <v>40807</v>
      </c>
      <c r="J482" s="26">
        <f t="shared" si="57"/>
        <v>257.24832214765104</v>
      </c>
      <c r="K482" s="10">
        <f t="shared" si="58"/>
        <v>218.71946460189179</v>
      </c>
      <c r="L482" s="10">
        <f t="shared" si="59"/>
        <v>203.19278440635969</v>
      </c>
      <c r="M482" s="26">
        <f t="shared" si="56"/>
        <v>287.77777777777777</v>
      </c>
      <c r="N482" s="26">
        <f t="shared" si="54"/>
        <v>245.97495527728083</v>
      </c>
      <c r="O482" s="26">
        <f t="shared" si="55"/>
        <v>244.68085106382978</v>
      </c>
      <c r="Q482" s="4">
        <v>1.49</v>
      </c>
      <c r="R482" s="4">
        <v>1815.8525733157076</v>
      </c>
      <c r="S482" s="4">
        <v>2338.2847000963566</v>
      </c>
      <c r="T482" s="4">
        <v>180</v>
      </c>
      <c r="U482" s="4">
        <v>22.36</v>
      </c>
      <c r="V482" s="4">
        <v>14.1</v>
      </c>
      <c r="W482" s="4"/>
      <c r="X482" s="51">
        <v>40807</v>
      </c>
      <c r="Y482" s="52">
        <v>3846.62302631579</v>
      </c>
      <c r="Z482" s="52">
        <v>4576.225789473684</v>
      </c>
    </row>
    <row r="483" spans="1:32" x14ac:dyDescent="0.25">
      <c r="A483" s="51">
        <v>40814</v>
      </c>
      <c r="B483" s="17">
        <v>3.786</v>
      </c>
      <c r="C483" s="18">
        <f>IFERROR(IF(ISBLANK(INDEX('Secondary Auction Data'!C:C, MATCH(Data!A483-IF(A483&lt;DATE(2003, 1,8), 4, 6), 'Secondary Auction Data'!A:A, 0))), "n/a", INDEX('Secondary Auction Data'!C:C, MATCH(Data!A483-IF(A483&lt;DATE(2003, 1,8), 4, 6), 'Secondary Auction Data'!A:A, 0))), "n/a")</f>
        <v>117.5</v>
      </c>
      <c r="D483" s="18">
        <f>IFERROR(IF(ISBLANK(INDEX('Secondary Auction Data'!B:B, MATCH(Data!A483-IF(A483&lt;DATE(2003, 1,8), 4, 6), 'Secondary Auction Data'!A:A, 0))), "n/a", INDEX('Secondary Auction Data'!B:B, MATCH(Data!A483-IF(A483&lt;DATE(2003, 1,8), 4, 6), 'Secondary Auction Data'!A:A, 0))), "n/a")</f>
        <v>-175</v>
      </c>
      <c r="E483" s="2">
        <v>563</v>
      </c>
      <c r="F483" s="17">
        <v>55</v>
      </c>
      <c r="G483" s="17">
        <v>32</v>
      </c>
      <c r="I483" s="9">
        <v>40814</v>
      </c>
      <c r="J483" s="26">
        <f t="shared" si="57"/>
        <v>254.09395973154366</v>
      </c>
      <c r="K483" s="10">
        <f t="shared" si="58"/>
        <v>218.3064354766085</v>
      </c>
      <c r="L483" s="10">
        <f t="shared" si="59"/>
        <v>188.22454722011898</v>
      </c>
      <c r="M483" s="26">
        <f t="shared" si="56"/>
        <v>312.77777777777777</v>
      </c>
      <c r="N483" s="26">
        <f t="shared" si="54"/>
        <v>245.97495527728083</v>
      </c>
      <c r="O483" s="26">
        <f t="shared" si="55"/>
        <v>226.95035460992904</v>
      </c>
      <c r="Q483" s="4">
        <v>1.49</v>
      </c>
      <c r="R483" s="4">
        <v>1815.8525733157076</v>
      </c>
      <c r="S483" s="4">
        <v>2338.2847000963566</v>
      </c>
      <c r="T483" s="4">
        <v>180</v>
      </c>
      <c r="U483" s="4">
        <v>22.36</v>
      </c>
      <c r="V483" s="4">
        <v>14.1</v>
      </c>
      <c r="W483" s="4"/>
      <c r="X483" s="51">
        <v>40814</v>
      </c>
      <c r="Y483" s="52">
        <v>3846.62302631579</v>
      </c>
      <c r="Z483" s="52">
        <v>4576.225789473684</v>
      </c>
    </row>
    <row r="484" spans="1:32" x14ac:dyDescent="0.25">
      <c r="A484" s="51">
        <v>40821</v>
      </c>
      <c r="B484" s="17">
        <v>3.7490000000000001</v>
      </c>
      <c r="C484" s="18">
        <f>IFERROR(IF(ISBLANK(INDEX('Secondary Auction Data'!C:C, MATCH(Data!A484-IF(A484&lt;DATE(2003, 1,8), 4, 6), 'Secondary Auction Data'!A:A, 0))), "n/a", INDEX('Secondary Auction Data'!C:C, MATCH(Data!A484-IF(A484&lt;DATE(2003, 1,8), 4, 6), 'Secondary Auction Data'!A:A, 0))), "n/a")</f>
        <v>-11</v>
      </c>
      <c r="D484" s="18">
        <f>IFERROR(IF(ISBLANK(INDEX('Secondary Auction Data'!B:B, MATCH(Data!A484-IF(A484&lt;DATE(2003, 1,8), 4, 6), 'Secondary Auction Data'!A:A, 0))), "n/a", INDEX('Secondary Auction Data'!B:B, MATCH(Data!A484-IF(A484&lt;DATE(2003, 1,8), 4, 6), 'Secondary Auction Data'!A:A, 0))), "n/a")</f>
        <v>183.5</v>
      </c>
      <c r="E484" s="2">
        <v>562</v>
      </c>
      <c r="F484" s="17">
        <v>55</v>
      </c>
      <c r="G484" s="17">
        <v>32</v>
      </c>
      <c r="I484" s="9">
        <v>40821</v>
      </c>
      <c r="J484" s="26">
        <f t="shared" si="57"/>
        <v>251.61073825503357</v>
      </c>
      <c r="K484" s="10">
        <f t="shared" si="58"/>
        <v>219.39303105017876</v>
      </c>
      <c r="L484" s="10">
        <f t="shared" si="59"/>
        <v>206.99548194499465</v>
      </c>
      <c r="M484" s="26">
        <f t="shared" si="56"/>
        <v>312.22222222222223</v>
      </c>
      <c r="N484" s="26">
        <f t="shared" si="54"/>
        <v>245.97495527728083</v>
      </c>
      <c r="O484" s="26">
        <f t="shared" si="55"/>
        <v>226.95035460992904</v>
      </c>
      <c r="Q484" s="4">
        <v>1.49</v>
      </c>
      <c r="R484" s="4">
        <v>1815.8525733157076</v>
      </c>
      <c r="S484" s="4">
        <v>2338.2847000963566</v>
      </c>
      <c r="T484" s="4">
        <v>180</v>
      </c>
      <c r="U484" s="4">
        <v>22.36</v>
      </c>
      <c r="V484" s="4">
        <v>14.1</v>
      </c>
      <c r="W484" s="4"/>
      <c r="X484" s="51">
        <v>40821</v>
      </c>
      <c r="Y484" s="52">
        <v>3994.8540000000007</v>
      </c>
      <c r="Z484" s="52">
        <v>4656.6436842105268</v>
      </c>
    </row>
    <row r="485" spans="1:32" x14ac:dyDescent="0.25">
      <c r="A485" s="51">
        <v>40828</v>
      </c>
      <c r="B485" s="17">
        <v>3.7210000000000001</v>
      </c>
      <c r="C485" s="18">
        <f>IFERROR(IF(ISBLANK(INDEX('Secondary Auction Data'!C:C, MATCH(Data!A485-IF(A485&lt;DATE(2003, 1,8), 4, 6), 'Secondary Auction Data'!A:A, 0))), "n/a", INDEX('Secondary Auction Data'!C:C, MATCH(Data!A485-IF(A485&lt;DATE(2003, 1,8), 4, 6), 'Secondary Auction Data'!A:A, 0))), "n/a")</f>
        <v>-28</v>
      </c>
      <c r="D485" s="18">
        <f>IFERROR(IF(ISBLANK(INDEX('Secondary Auction Data'!B:B, MATCH(Data!A485-IF(A485&lt;DATE(2003, 1,8), 4, 6), 'Secondary Auction Data'!A:A, 0))), "n/a", INDEX('Secondary Auction Data'!B:B, MATCH(Data!A485-IF(A485&lt;DATE(2003, 1,8), 4, 6), 'Secondary Auction Data'!A:A, 0))), "n/a")</f>
        <v>325</v>
      </c>
      <c r="E485" s="2">
        <v>525</v>
      </c>
      <c r="F485" s="17">
        <v>56</v>
      </c>
      <c r="G485" s="17">
        <v>34</v>
      </c>
      <c r="I485" s="9">
        <v>40828</v>
      </c>
      <c r="J485" s="26">
        <f t="shared" si="57"/>
        <v>249.73154362416102</v>
      </c>
      <c r="K485" s="10">
        <f t="shared" si="58"/>
        <v>218.45683169953665</v>
      </c>
      <c r="L485" s="10">
        <f t="shared" si="59"/>
        <v>213.04692640743198</v>
      </c>
      <c r="M485" s="26">
        <f t="shared" si="56"/>
        <v>291.66666666666669</v>
      </c>
      <c r="N485" s="26">
        <f t="shared" si="54"/>
        <v>250.44722719141325</v>
      </c>
      <c r="O485" s="26">
        <f t="shared" si="55"/>
        <v>241.13475177304963</v>
      </c>
      <c r="Q485" s="4">
        <v>1.49</v>
      </c>
      <c r="R485" s="4">
        <v>1815.8525733157076</v>
      </c>
      <c r="S485" s="4">
        <v>2338.2847000963566</v>
      </c>
      <c r="T485" s="4">
        <v>180</v>
      </c>
      <c r="U485" s="4">
        <v>22.36</v>
      </c>
      <c r="V485" s="4">
        <v>14.1</v>
      </c>
      <c r="W485" s="4"/>
      <c r="X485" s="51">
        <v>40828</v>
      </c>
      <c r="Y485" s="52">
        <v>3994.8540000000007</v>
      </c>
      <c r="Z485" s="52">
        <v>4656.6436842105268</v>
      </c>
    </row>
    <row r="486" spans="1:32" x14ac:dyDescent="0.25">
      <c r="A486" s="51">
        <v>40835</v>
      </c>
      <c r="B486" s="17">
        <v>3.8010000000000002</v>
      </c>
      <c r="C486" s="18">
        <f>IFERROR(IF(ISBLANK(INDEX('Secondary Auction Data'!C:C, MATCH(Data!A486-IF(A486&lt;DATE(2003, 1,8), 4, 6), 'Secondary Auction Data'!A:A, 0))), "n/a", INDEX('Secondary Auction Data'!C:C, MATCH(Data!A486-IF(A486&lt;DATE(2003, 1,8), 4, 6), 'Secondary Auction Data'!A:A, 0))), "n/a")</f>
        <v>-25</v>
      </c>
      <c r="D486" s="18">
        <f>IFERROR(IF(ISBLANK(INDEX('Secondary Auction Data'!B:B, MATCH(Data!A486-IF(A486&lt;DATE(2003, 1,8), 4, 6), 'Secondary Auction Data'!A:A, 0))), "n/a", INDEX('Secondary Auction Data'!B:B, MATCH(Data!A486-IF(A486&lt;DATE(2003, 1,8), 4, 6), 'Secondary Auction Data'!A:A, 0))), "n/a")</f>
        <v>-300</v>
      </c>
      <c r="E486" s="2">
        <v>496</v>
      </c>
      <c r="F486" s="17">
        <v>59</v>
      </c>
      <c r="G486" s="17">
        <v>36</v>
      </c>
      <c r="I486" s="9">
        <v>40835</v>
      </c>
      <c r="J486" s="26">
        <f t="shared" si="57"/>
        <v>255.1006711409396</v>
      </c>
      <c r="K486" s="10">
        <f t="shared" si="58"/>
        <v>218.62204334964997</v>
      </c>
      <c r="L486" s="10">
        <f t="shared" si="59"/>
        <v>186.31793143200215</v>
      </c>
      <c r="M486" s="26">
        <f t="shared" si="56"/>
        <v>275.55555555555554</v>
      </c>
      <c r="N486" s="26">
        <f t="shared" si="54"/>
        <v>263.86404293381037</v>
      </c>
      <c r="O486" s="26">
        <f t="shared" si="55"/>
        <v>255.31914893617022</v>
      </c>
      <c r="Q486" s="4">
        <v>1.49</v>
      </c>
      <c r="R486" s="4">
        <v>1815.8525733157076</v>
      </c>
      <c r="S486" s="4">
        <v>2338.2847000963566</v>
      </c>
      <c r="T486" s="4">
        <v>180</v>
      </c>
      <c r="U486" s="4">
        <v>22.36</v>
      </c>
      <c r="V486" s="4">
        <v>14.1</v>
      </c>
      <c r="W486" s="4"/>
      <c r="X486" s="51">
        <v>40835</v>
      </c>
      <c r="Y486" s="52">
        <v>3994.8540000000007</v>
      </c>
      <c r="Z486" s="52">
        <v>4656.6436842105268</v>
      </c>
    </row>
    <row r="487" spans="1:32" x14ac:dyDescent="0.25">
      <c r="A487" s="51">
        <v>40842</v>
      </c>
      <c r="B487" s="17">
        <v>3.8250000000000002</v>
      </c>
      <c r="C487" s="18">
        <f>IFERROR(IF(ISBLANK(INDEX('Secondary Auction Data'!C:C, MATCH(Data!A487-IF(A487&lt;DATE(2003, 1,8), 4, 6), 'Secondary Auction Data'!A:A, 0))), "n/a", INDEX('Secondary Auction Data'!C:C, MATCH(Data!A487-IF(A487&lt;DATE(2003, 1,8), 4, 6), 'Secondary Auction Data'!A:A, 0))), "n/a")</f>
        <v>-33</v>
      </c>
      <c r="D487" s="18">
        <f>IFERROR(IF(ISBLANK(INDEX('Secondary Auction Data'!B:B, MATCH(Data!A487-IF(A487&lt;DATE(2003, 1,8), 4, 6), 'Secondary Auction Data'!A:A, 0))), "n/a", INDEX('Secondary Auction Data'!B:B, MATCH(Data!A487-IF(A487&lt;DATE(2003, 1,8), 4, 6), 'Secondary Auction Data'!A:A, 0))), "n/a")</f>
        <v>-250</v>
      </c>
      <c r="E487" s="2">
        <v>493</v>
      </c>
      <c r="F487" s="17">
        <v>59</v>
      </c>
      <c r="G487" s="17">
        <v>35</v>
      </c>
      <c r="I487" s="9">
        <v>40842</v>
      </c>
      <c r="J487" s="26">
        <f t="shared" si="57"/>
        <v>256.71140939597319</v>
      </c>
      <c r="K487" s="10">
        <f t="shared" si="58"/>
        <v>218.18147894934779</v>
      </c>
      <c r="L487" s="10">
        <f t="shared" si="59"/>
        <v>188.45625103003653</v>
      </c>
      <c r="M487" s="26">
        <f t="shared" si="56"/>
        <v>273.88888888888891</v>
      </c>
      <c r="N487" s="26">
        <f t="shared" si="54"/>
        <v>263.86404293381037</v>
      </c>
      <c r="O487" s="26">
        <f t="shared" si="55"/>
        <v>248.22695035460995</v>
      </c>
      <c r="Q487" s="4">
        <v>1.49</v>
      </c>
      <c r="R487" s="4">
        <v>1815.8525733157076</v>
      </c>
      <c r="S487" s="4">
        <v>2338.2847000963566</v>
      </c>
      <c r="T487" s="4">
        <v>180</v>
      </c>
      <c r="U487" s="4">
        <v>22.36</v>
      </c>
      <c r="V487" s="4">
        <v>14.1</v>
      </c>
      <c r="W487" s="4"/>
      <c r="X487" s="51">
        <v>40842</v>
      </c>
      <c r="Y487" s="52">
        <v>3994.8540000000007</v>
      </c>
      <c r="Z487" s="52">
        <v>4656.6436842105268</v>
      </c>
    </row>
    <row r="488" spans="1:32" x14ac:dyDescent="0.25">
      <c r="A488" s="51">
        <v>40849</v>
      </c>
      <c r="B488" s="17">
        <v>3.8919999999999999</v>
      </c>
      <c r="C488" s="18">
        <f>IFERROR(IF(ISBLANK(INDEX('Secondary Auction Data'!C:C, MATCH(Data!A488-IF(A488&lt;DATE(2003, 1,8), 4, 6), 'Secondary Auction Data'!A:A, 0))), "n/a", INDEX('Secondary Auction Data'!C:C, MATCH(Data!A488-IF(A488&lt;DATE(2003, 1,8), 4, 6), 'Secondary Auction Data'!A:A, 0))), "n/a")</f>
        <v>-28</v>
      </c>
      <c r="D488" s="18">
        <f>IFERROR(IF(ISBLANK(INDEX('Secondary Auction Data'!B:B, MATCH(Data!A488-IF(A488&lt;DATE(2003, 1,8), 4, 6), 'Secondary Auction Data'!A:A, 0))), "n/a", INDEX('Secondary Auction Data'!B:B, MATCH(Data!A488-IF(A488&lt;DATE(2003, 1,8), 4, 6), 'Secondary Auction Data'!A:A, 0))), "n/a")</f>
        <v>-406.5</v>
      </c>
      <c r="E488" s="2">
        <v>485</v>
      </c>
      <c r="F488" s="17">
        <v>58</v>
      </c>
      <c r="G488" s="17">
        <v>34</v>
      </c>
      <c r="I488" s="9">
        <v>40849</v>
      </c>
      <c r="J488" s="26">
        <f t="shared" si="57"/>
        <v>261.20805369127515</v>
      </c>
      <c r="K488" s="10">
        <f t="shared" si="58"/>
        <v>218.45683169953665</v>
      </c>
      <c r="L488" s="10">
        <f t="shared" si="59"/>
        <v>181.76331068818888</v>
      </c>
      <c r="M488" s="26">
        <f t="shared" si="56"/>
        <v>269.44444444444446</v>
      </c>
      <c r="N488" s="26">
        <f t="shared" si="54"/>
        <v>259.391771019678</v>
      </c>
      <c r="O488" s="26">
        <f t="shared" si="55"/>
        <v>241.13475177304963</v>
      </c>
      <c r="Q488" s="4">
        <v>1.49</v>
      </c>
      <c r="R488" s="4">
        <v>1815.8525733157076</v>
      </c>
      <c r="S488" s="4">
        <v>2338.2847000963566</v>
      </c>
      <c r="T488" s="4">
        <v>180</v>
      </c>
      <c r="U488" s="4">
        <v>22.36</v>
      </c>
      <c r="V488" s="4">
        <v>14.1</v>
      </c>
      <c r="W488" s="4"/>
      <c r="X488" s="51">
        <v>40849</v>
      </c>
      <c r="Y488" s="52">
        <v>3994.8540000000007</v>
      </c>
      <c r="Z488" s="52">
        <v>4656.6436842105268</v>
      </c>
    </row>
    <row r="489" spans="1:32" x14ac:dyDescent="0.25">
      <c r="A489" s="51">
        <v>40856</v>
      </c>
      <c r="B489" s="17">
        <v>3.887</v>
      </c>
      <c r="C489" s="18">
        <f>IFERROR(IF(ISBLANK(INDEX('Secondary Auction Data'!C:C, MATCH(Data!A489-IF(A489&lt;DATE(2003, 1,8), 4, 6), 'Secondary Auction Data'!A:A, 0))), "n/a", INDEX('Secondary Auction Data'!C:C, MATCH(Data!A489-IF(A489&lt;DATE(2003, 1,8), 4, 6), 'Secondary Auction Data'!A:A, 0))), "n/a")</f>
        <v>-47</v>
      </c>
      <c r="D489" s="18">
        <f>IFERROR(IF(ISBLANK(INDEX('Secondary Auction Data'!B:B, MATCH(Data!A489-IF(A489&lt;DATE(2003, 1,8), 4, 6), 'Secondary Auction Data'!A:A, 0))), "n/a", INDEX('Secondary Auction Data'!B:B, MATCH(Data!A489-IF(A489&lt;DATE(2003, 1,8), 4, 6), 'Secondary Auction Data'!A:A, 0))), "n/a")</f>
        <v>-398</v>
      </c>
      <c r="E489" s="2">
        <v>443</v>
      </c>
      <c r="F489" s="17">
        <v>57</v>
      </c>
      <c r="G489" s="17">
        <v>32</v>
      </c>
      <c r="I489" s="9">
        <v>40856</v>
      </c>
      <c r="J489" s="26">
        <f t="shared" si="57"/>
        <v>260.8724832214765</v>
      </c>
      <c r="K489" s="10">
        <f t="shared" si="58"/>
        <v>216.72720774690032</v>
      </c>
      <c r="L489" s="10">
        <f t="shared" si="59"/>
        <v>181.55046910798873</v>
      </c>
      <c r="M489" s="26">
        <f t="shared" si="56"/>
        <v>246.11111111111111</v>
      </c>
      <c r="N489" s="26">
        <f t="shared" si="54"/>
        <v>254.91949910554564</v>
      </c>
      <c r="O489" s="26">
        <f t="shared" si="55"/>
        <v>226.95035460992904</v>
      </c>
      <c r="Q489" s="4">
        <v>1.49</v>
      </c>
      <c r="R489" s="4">
        <v>1815.8525733157076</v>
      </c>
      <c r="S489" s="4">
        <v>2338.2847000963566</v>
      </c>
      <c r="T489" s="4">
        <v>180</v>
      </c>
      <c r="U489" s="4">
        <v>22.36</v>
      </c>
      <c r="V489" s="4">
        <v>14.1</v>
      </c>
      <c r="W489" s="4"/>
      <c r="X489" s="51">
        <v>40856</v>
      </c>
      <c r="Y489" s="52">
        <v>3982.4465789473693</v>
      </c>
      <c r="Z489" s="52">
        <v>4643.1668421052627</v>
      </c>
    </row>
    <row r="490" spans="1:32" x14ac:dyDescent="0.25">
      <c r="A490" s="51">
        <v>40863</v>
      </c>
      <c r="B490" s="17">
        <v>3.9870000000000001</v>
      </c>
      <c r="C490" s="18">
        <f>IFERROR(IF(ISBLANK(INDEX('Secondary Auction Data'!C:C, MATCH(Data!A490-IF(A490&lt;DATE(2003, 1,8), 4, 6), 'Secondary Auction Data'!A:A, 0))), "n/a", INDEX('Secondary Auction Data'!C:C, MATCH(Data!A490-IF(A490&lt;DATE(2003, 1,8), 4, 6), 'Secondary Auction Data'!A:A, 0))), "n/a")</f>
        <v>-44</v>
      </c>
      <c r="D490" s="18">
        <f>IFERROR(IF(ISBLANK(INDEX('Secondary Auction Data'!B:B, MATCH(Data!A490-IF(A490&lt;DATE(2003, 1,8), 4, 6), 'Secondary Auction Data'!A:A, 0))), "n/a", INDEX('Secondary Auction Data'!B:B, MATCH(Data!A490-IF(A490&lt;DATE(2003, 1,8), 4, 6), 'Secondary Auction Data'!A:A, 0))), "n/a")</f>
        <v>-422</v>
      </c>
      <c r="E490" s="2">
        <v>443</v>
      </c>
      <c r="F490" s="17">
        <v>56.5</v>
      </c>
      <c r="G490" s="17">
        <v>31</v>
      </c>
      <c r="I490" s="9">
        <v>40863</v>
      </c>
      <c r="J490" s="26">
        <f t="shared" si="57"/>
        <v>267.58389261744969</v>
      </c>
      <c r="K490" s="10">
        <f t="shared" si="58"/>
        <v>216.89241939701364</v>
      </c>
      <c r="L490" s="10">
        <f t="shared" si="59"/>
        <v>180.52407570093223</v>
      </c>
      <c r="M490" s="26">
        <f t="shared" si="56"/>
        <v>246.11111111111111</v>
      </c>
      <c r="N490" s="26">
        <f t="shared" si="54"/>
        <v>252.6833631484794</v>
      </c>
      <c r="O490" s="26">
        <f t="shared" si="55"/>
        <v>219.85815602836877</v>
      </c>
      <c r="Q490" s="4">
        <v>1.49</v>
      </c>
      <c r="R490" s="4">
        <v>1815.8525733157076</v>
      </c>
      <c r="S490" s="4">
        <v>2338.2847000963566</v>
      </c>
      <c r="T490" s="4">
        <v>180</v>
      </c>
      <c r="U490" s="4">
        <v>22.36</v>
      </c>
      <c r="V490" s="4">
        <v>14.1</v>
      </c>
      <c r="W490" s="4"/>
      <c r="X490" s="51">
        <v>40863</v>
      </c>
      <c r="Y490" s="52">
        <v>3982.4465789473693</v>
      </c>
      <c r="Z490" s="52">
        <v>4643.1668421052627</v>
      </c>
    </row>
    <row r="491" spans="1:32" x14ac:dyDescent="0.25">
      <c r="A491" s="51">
        <v>40870</v>
      </c>
      <c r="B491" s="17">
        <v>4.01</v>
      </c>
      <c r="C491" s="18">
        <f>IFERROR(IF(ISBLANK(INDEX('Secondary Auction Data'!C:C, MATCH(Data!A491-IF(A491&lt;DATE(2003, 1,8), 4, 6), 'Secondary Auction Data'!A:A, 0))), "n/a", INDEX('Secondary Auction Data'!C:C, MATCH(Data!A491-IF(A491&lt;DATE(2003, 1,8), 4, 6), 'Secondary Auction Data'!A:A, 0))), "n/a")</f>
        <v>-14.5</v>
      </c>
      <c r="D491" s="18">
        <f>IFERROR(IF(ISBLANK(INDEX('Secondary Auction Data'!B:B, MATCH(Data!A491-IF(A491&lt;DATE(2003, 1,8), 4, 6), 'Secondary Auction Data'!A:A, 0))), "n/a", INDEX('Secondary Auction Data'!B:B, MATCH(Data!A491-IF(A491&lt;DATE(2003, 1,8), 4, 6), 'Secondary Auction Data'!A:A, 0))), "n/a")</f>
        <v>-377</v>
      </c>
      <c r="E491" s="2">
        <v>423</v>
      </c>
      <c r="F491" s="17">
        <v>57.5</v>
      </c>
      <c r="G491" s="17">
        <v>32</v>
      </c>
      <c r="I491" s="9">
        <v>40870</v>
      </c>
      <c r="J491" s="26">
        <f t="shared" si="57"/>
        <v>269.12751677852344</v>
      </c>
      <c r="K491" s="10">
        <f t="shared" si="58"/>
        <v>218.51700062312793</v>
      </c>
      <c r="L491" s="10">
        <f t="shared" si="59"/>
        <v>182.44856333916317</v>
      </c>
      <c r="M491" s="26">
        <f t="shared" si="56"/>
        <v>235</v>
      </c>
      <c r="N491" s="26">
        <f t="shared" si="54"/>
        <v>257.15563506261179</v>
      </c>
      <c r="O491" s="26">
        <f t="shared" si="55"/>
        <v>226.95035460992904</v>
      </c>
      <c r="Q491" s="4">
        <v>1.49</v>
      </c>
      <c r="R491" s="4">
        <v>1815.8525733157076</v>
      </c>
      <c r="S491" s="4">
        <v>2338.2847000963566</v>
      </c>
      <c r="T491" s="4">
        <v>180</v>
      </c>
      <c r="U491" s="4">
        <v>22.36</v>
      </c>
      <c r="V491" s="4">
        <v>14.1</v>
      </c>
      <c r="W491" s="4"/>
      <c r="X491" s="51">
        <v>40870</v>
      </c>
      <c r="Y491" s="52">
        <v>3982.4465789473693</v>
      </c>
      <c r="Z491" s="52">
        <v>4643.1668421052627</v>
      </c>
      <c r="AF491" s="26"/>
    </row>
    <row r="492" spans="1:32" x14ac:dyDescent="0.25">
      <c r="A492" s="51">
        <v>40877</v>
      </c>
      <c r="B492" s="17">
        <v>3.964</v>
      </c>
      <c r="C492" s="18">
        <f>IFERROR(IF(ISBLANK(INDEX('Secondary Auction Data'!C:C, MATCH(Data!A492-IF(A492&lt;DATE(2003, 1,8), 4, 6), 'Secondary Auction Data'!A:A, 0))), "n/a", INDEX('Secondary Auction Data'!C:C, MATCH(Data!A492-IF(A492&lt;DATE(2003, 1,8), 4, 6), 'Secondary Auction Data'!A:A, 0))), "n/a")</f>
        <v>-16.5</v>
      </c>
      <c r="D492" s="18">
        <f>IFERROR(IF(ISBLANK(INDEX('Secondary Auction Data'!B:B, MATCH(Data!A492-IF(A492&lt;DATE(2003, 1,8), 4, 6), 'Secondary Auction Data'!A:A, 0))), "n/a", INDEX('Secondary Auction Data'!B:B, MATCH(Data!A492-IF(A492&lt;DATE(2003, 1,8), 4, 6), 'Secondary Auction Data'!A:A, 0))), "n/a")</f>
        <v>-306.5</v>
      </c>
      <c r="E492" s="2">
        <v>405</v>
      </c>
      <c r="F492" s="17">
        <v>57</v>
      </c>
      <c r="G492" s="17">
        <v>31</v>
      </c>
      <c r="I492" s="9">
        <v>40877</v>
      </c>
      <c r="J492" s="26">
        <f t="shared" si="57"/>
        <v>266.04026845637583</v>
      </c>
      <c r="K492" s="10">
        <f t="shared" si="58"/>
        <v>218.40685952305239</v>
      </c>
      <c r="L492" s="10">
        <f t="shared" si="59"/>
        <v>185.46359397239166</v>
      </c>
      <c r="M492" s="26">
        <f t="shared" si="56"/>
        <v>225</v>
      </c>
      <c r="N492" s="26">
        <f t="shared" si="54"/>
        <v>254.91949910554564</v>
      </c>
      <c r="O492" s="26">
        <f t="shared" si="55"/>
        <v>219.85815602836877</v>
      </c>
      <c r="Q492" s="4">
        <v>1.49</v>
      </c>
      <c r="R492" s="4">
        <v>1815.8525733157076</v>
      </c>
      <c r="S492" s="4">
        <v>2338.2847000963566</v>
      </c>
      <c r="T492" s="4">
        <v>180</v>
      </c>
      <c r="U492" s="4">
        <v>22.36</v>
      </c>
      <c r="V492" s="4">
        <v>14.1</v>
      </c>
      <c r="W492" s="4"/>
      <c r="X492" s="51">
        <v>40877</v>
      </c>
      <c r="Y492" s="52">
        <v>3982.4465789473693</v>
      </c>
      <c r="Z492" s="52">
        <v>4643.1668421052627</v>
      </c>
      <c r="AF492" s="26"/>
    </row>
    <row r="493" spans="1:32" x14ac:dyDescent="0.25">
      <c r="A493" s="51">
        <v>40884</v>
      </c>
      <c r="B493" s="17">
        <v>3.931</v>
      </c>
      <c r="C493" s="18">
        <f>IFERROR(IF(ISBLANK(INDEX('Secondary Auction Data'!C:C, MATCH(Data!A493-IF(A493&lt;DATE(2003, 1,8), 4, 6), 'Secondary Auction Data'!A:A, 0))), "n/a", INDEX('Secondary Auction Data'!C:C, MATCH(Data!A493-IF(A493&lt;DATE(2003, 1,8), 4, 6), 'Secondary Auction Data'!A:A, 0))), "n/a")</f>
        <v>-15.5</v>
      </c>
      <c r="D493" s="18">
        <f>IFERROR(IF(ISBLANK(INDEX('Secondary Auction Data'!B:B, MATCH(Data!A493-IF(A493&lt;DATE(2003, 1,8), 4, 6), 'Secondary Auction Data'!A:A, 0))), "n/a", INDEX('Secondary Auction Data'!B:B, MATCH(Data!A493-IF(A493&lt;DATE(2003, 1,8), 4, 6), 'Secondary Auction Data'!A:A, 0))), "n/a")</f>
        <v>-191.5</v>
      </c>
      <c r="E493" s="2">
        <v>420</v>
      </c>
      <c r="F493" s="17">
        <v>56</v>
      </c>
      <c r="G493" s="17">
        <v>29.5</v>
      </c>
      <c r="I493" s="9">
        <v>40884</v>
      </c>
      <c r="J493" s="26">
        <f t="shared" si="57"/>
        <v>263.82550335570471</v>
      </c>
      <c r="K493" s="10">
        <f t="shared" si="58"/>
        <v>218.38041841290919</v>
      </c>
      <c r="L493" s="10">
        <f t="shared" si="59"/>
        <v>189.80537313600476</v>
      </c>
      <c r="M493" s="26">
        <f t="shared" si="56"/>
        <v>233.33333333333331</v>
      </c>
      <c r="N493" s="26">
        <f t="shared" ref="N493:N556" si="60">(1+(F493-U493)/U493)*100</f>
        <v>250.44722719141325</v>
      </c>
      <c r="O493" s="26">
        <f t="shared" ref="O493:O556" si="61">(1+(G493-V493)/V493)*100</f>
        <v>209.21985815602838</v>
      </c>
      <c r="Q493" s="4">
        <v>1.49</v>
      </c>
      <c r="R493" s="4">
        <v>1815.8525733157076</v>
      </c>
      <c r="S493" s="4">
        <v>2338.2847000963566</v>
      </c>
      <c r="T493" s="4">
        <v>180</v>
      </c>
      <c r="U493" s="4">
        <v>22.36</v>
      </c>
      <c r="V493" s="4">
        <v>14.1</v>
      </c>
      <c r="W493" s="4"/>
      <c r="X493" s="51">
        <v>40884</v>
      </c>
      <c r="Y493" s="52">
        <v>3980.9664473684206</v>
      </c>
      <c r="Z493" s="52">
        <v>4629.6899999999996</v>
      </c>
      <c r="AF493" s="26"/>
    </row>
    <row r="494" spans="1:32" x14ac:dyDescent="0.25">
      <c r="A494" s="51">
        <v>40891</v>
      </c>
      <c r="B494" s="17">
        <v>3.8940000000000001</v>
      </c>
      <c r="C494" s="18">
        <f>IFERROR(IF(ISBLANK(INDEX('Secondary Auction Data'!C:C, MATCH(Data!A494-IF(A494&lt;DATE(2003, 1,8), 4, 6), 'Secondary Auction Data'!A:A, 0))), "n/a", INDEX('Secondary Auction Data'!C:C, MATCH(Data!A494-IF(A494&lt;DATE(2003, 1,8), 4, 6), 'Secondary Auction Data'!A:A, 0))), "n/a")</f>
        <v>2.5</v>
      </c>
      <c r="D494" s="18">
        <f>IFERROR(IF(ISBLANK(INDEX('Secondary Auction Data'!B:B, MATCH(Data!A494-IF(A494&lt;DATE(2003, 1,8), 4, 6), 'Secondary Auction Data'!A:A, 0))), "n/a", INDEX('Secondary Auction Data'!B:B, MATCH(Data!A494-IF(A494&lt;DATE(2003, 1,8), 4, 6), 'Secondary Auction Data'!A:A, 0))), "n/a")</f>
        <v>16.5</v>
      </c>
      <c r="E494" s="2">
        <v>380</v>
      </c>
      <c r="F494" s="17">
        <v>56</v>
      </c>
      <c r="G494" s="17">
        <v>29.5</v>
      </c>
      <c r="I494" s="9">
        <v>40891</v>
      </c>
      <c r="J494" s="26">
        <f t="shared" si="57"/>
        <v>261.34228187919462</v>
      </c>
      <c r="K494" s="10">
        <f t="shared" si="58"/>
        <v>219.37168831358909</v>
      </c>
      <c r="L494" s="10">
        <f t="shared" si="59"/>
        <v>198.70078266382782</v>
      </c>
      <c r="M494" s="26">
        <f t="shared" si="56"/>
        <v>211.11111111111111</v>
      </c>
      <c r="N494" s="26">
        <f t="shared" si="60"/>
        <v>250.44722719141325</v>
      </c>
      <c r="O494" s="26">
        <f t="shared" si="61"/>
        <v>209.21985815602838</v>
      </c>
      <c r="Q494" s="4">
        <v>1.49</v>
      </c>
      <c r="R494" s="4">
        <v>1815.8525733157076</v>
      </c>
      <c r="S494" s="4">
        <v>2338.2847000963566</v>
      </c>
      <c r="T494" s="4">
        <v>180</v>
      </c>
      <c r="U494" s="4">
        <v>22.36</v>
      </c>
      <c r="V494" s="4">
        <v>14.1</v>
      </c>
      <c r="W494" s="4"/>
      <c r="X494" s="51">
        <v>40891</v>
      </c>
      <c r="Y494" s="52">
        <v>3980.9664473684206</v>
      </c>
      <c r="Z494" s="52">
        <v>4629.6899999999996</v>
      </c>
      <c r="AF494" s="26"/>
    </row>
    <row r="495" spans="1:32" x14ac:dyDescent="0.25">
      <c r="A495" s="51">
        <v>40898</v>
      </c>
      <c r="B495" s="17">
        <v>3.82</v>
      </c>
      <c r="C495" s="18">
        <f>IFERROR(IF(ISBLANK(INDEX('Secondary Auction Data'!C:C, MATCH(Data!A495-IF(A495&lt;DATE(2003, 1,8), 4, 6), 'Secondary Auction Data'!A:A, 0))), "n/a", INDEX('Secondary Auction Data'!C:C, MATCH(Data!A495-IF(A495&lt;DATE(2003, 1,8), 4, 6), 'Secondary Auction Data'!A:A, 0))), "n/a")</f>
        <v>-20.5</v>
      </c>
      <c r="D495" s="18">
        <f>IFERROR(IF(ISBLANK(INDEX('Secondary Auction Data'!B:B, MATCH(Data!A495-IF(A495&lt;DATE(2003, 1,8), 4, 6), 'Secondary Auction Data'!A:A, 0))), "n/a", INDEX('Secondary Auction Data'!B:B, MATCH(Data!A495-IF(A495&lt;DATE(2003, 1,8), 4, 6), 'Secondary Auction Data'!A:A, 0))), "n/a")</f>
        <v>-113</v>
      </c>
      <c r="E495" s="2">
        <v>353</v>
      </c>
      <c r="F495" s="17">
        <v>57.5</v>
      </c>
      <c r="G495" s="17">
        <v>30</v>
      </c>
      <c r="I495" s="9">
        <v>40898</v>
      </c>
      <c r="J495" s="26">
        <f t="shared" si="57"/>
        <v>256.37583892617448</v>
      </c>
      <c r="K495" s="10">
        <f t="shared" si="58"/>
        <v>218.10506566272034</v>
      </c>
      <c r="L495" s="10">
        <f t="shared" si="59"/>
        <v>193.16253490491874</v>
      </c>
      <c r="M495" s="26">
        <f t="shared" si="56"/>
        <v>196.11111111111111</v>
      </c>
      <c r="N495" s="26">
        <f t="shared" si="60"/>
        <v>257.15563506261179</v>
      </c>
      <c r="O495" s="26">
        <f t="shared" si="61"/>
        <v>212.7659574468085</v>
      </c>
      <c r="Q495" s="4">
        <v>1.49</v>
      </c>
      <c r="R495" s="4">
        <v>1815.8525733157076</v>
      </c>
      <c r="S495" s="4">
        <v>2338.2847000963566</v>
      </c>
      <c r="T495" s="4">
        <v>180</v>
      </c>
      <c r="U495" s="4">
        <v>22.36</v>
      </c>
      <c r="V495" s="4">
        <v>14.1</v>
      </c>
      <c r="W495" s="4"/>
      <c r="X495" s="51">
        <v>40898</v>
      </c>
      <c r="Y495" s="52">
        <v>3980.9664473684206</v>
      </c>
      <c r="Z495" s="52">
        <v>4629.6899999999996</v>
      </c>
      <c r="AF495" s="26"/>
    </row>
    <row r="496" spans="1:32" x14ac:dyDescent="0.25">
      <c r="A496" s="51">
        <v>40905</v>
      </c>
      <c r="B496" s="17">
        <v>3.79</v>
      </c>
      <c r="C496" s="18">
        <f>IFERROR(IF(ISBLANK(INDEX('Secondary Auction Data'!C:C, MATCH(Data!A496-IF(A496&lt;DATE(2003, 1,8), 4, 6), 'Secondary Auction Data'!A:A, 0))), "n/a", INDEX('Secondary Auction Data'!C:C, MATCH(Data!A496-IF(A496&lt;DATE(2003, 1,8), 4, 6), 'Secondary Auction Data'!A:A, 0))), "n/a")</f>
        <v>12.5</v>
      </c>
      <c r="D496" s="18">
        <f>IFERROR(IF(ISBLANK(INDEX('Secondary Auction Data'!B:B, MATCH(Data!A496-IF(A496&lt;DATE(2003, 1,8), 4, 6), 'Secondary Auction Data'!A:A, 0))), "n/a", INDEX('Secondary Auction Data'!B:B, MATCH(Data!A496-IF(A496&lt;DATE(2003, 1,8), 4, 6), 'Secondary Auction Data'!A:A, 0))), "n/a")</f>
        <v>-225</v>
      </c>
      <c r="E496" s="2">
        <v>342</v>
      </c>
      <c r="F496" s="17">
        <v>57</v>
      </c>
      <c r="G496" s="17">
        <v>29</v>
      </c>
      <c r="I496" s="9">
        <v>40905</v>
      </c>
      <c r="J496" s="26">
        <f t="shared" si="57"/>
        <v>254.36241610738256</v>
      </c>
      <c r="K496" s="10">
        <f t="shared" si="58"/>
        <v>219.92239381396681</v>
      </c>
      <c r="L496" s="10">
        <f t="shared" si="59"/>
        <v>188.37269900532172</v>
      </c>
      <c r="M496" s="26">
        <f t="shared" si="56"/>
        <v>190</v>
      </c>
      <c r="N496" s="26">
        <f t="shared" si="60"/>
        <v>254.91949910554564</v>
      </c>
      <c r="O496" s="26">
        <f t="shared" si="61"/>
        <v>205.67375886524823</v>
      </c>
      <c r="Q496" s="4">
        <v>1.49</v>
      </c>
      <c r="R496" s="4">
        <v>1815.8525733157076</v>
      </c>
      <c r="S496" s="4">
        <v>2338.2847000963566</v>
      </c>
      <c r="T496" s="4">
        <v>180</v>
      </c>
      <c r="U496" s="4">
        <v>22.36</v>
      </c>
      <c r="V496" s="4">
        <v>14.1</v>
      </c>
      <c r="W496" s="4"/>
      <c r="X496" s="51">
        <v>40905</v>
      </c>
      <c r="Y496" s="52">
        <v>3980.9664473684206</v>
      </c>
      <c r="Z496" s="52">
        <v>4629.6899999999996</v>
      </c>
    </row>
    <row r="497" spans="1:26" x14ac:dyDescent="0.25">
      <c r="A497" s="51">
        <v>40912</v>
      </c>
      <c r="B497" s="17">
        <v>3.78</v>
      </c>
      <c r="C497" s="18">
        <f>IFERROR(IF(ISBLANK(INDEX('Secondary Auction Data'!C:C, MATCH(Data!A497-IF(A497&lt;DATE(2003, 1,8), 4, 6), 'Secondary Auction Data'!A:A, 0))), "n/a", INDEX('Secondary Auction Data'!C:C, MATCH(Data!A497-IF(A497&lt;DATE(2003, 1,8), 4, 6), 'Secondary Auction Data'!A:A, 0))), "n/a")</f>
        <v>6.5</v>
      </c>
      <c r="D497" s="18">
        <f>IFERROR(IF(ISBLANK(INDEX('Secondary Auction Data'!B:B, MATCH(Data!A497-IF(A497&lt;DATE(2003, 1,8), 4, 6), 'Secondary Auction Data'!A:A, 0))), "n/a", INDEX('Secondary Auction Data'!B:B, MATCH(Data!A497-IF(A497&lt;DATE(2003, 1,8), 4, 6), 'Secondary Auction Data'!A:A, 0))), "n/a")</f>
        <v>-200</v>
      </c>
      <c r="E497" s="2">
        <v>343</v>
      </c>
      <c r="F497" s="17">
        <v>56</v>
      </c>
      <c r="G497" s="17">
        <v>29.5</v>
      </c>
      <c r="I497" s="9">
        <v>40912</v>
      </c>
      <c r="J497" s="26">
        <f t="shared" si="57"/>
        <v>253.69127516778525</v>
      </c>
      <c r="K497" s="10">
        <f t="shared" si="58"/>
        <v>221.60919751549875</v>
      </c>
      <c r="L497" s="10">
        <f t="shared" si="59"/>
        <v>191.77940226302809</v>
      </c>
      <c r="M497" s="26">
        <f t="shared" si="56"/>
        <v>190.55555555555554</v>
      </c>
      <c r="N497" s="26">
        <f t="shared" si="60"/>
        <v>250.44722719141325</v>
      </c>
      <c r="O497" s="26">
        <f t="shared" si="61"/>
        <v>209.21985815602838</v>
      </c>
      <c r="Q497" s="4">
        <v>1.49</v>
      </c>
      <c r="R497" s="4">
        <v>1815.8525733157076</v>
      </c>
      <c r="S497" s="4">
        <v>2338.2847000963566</v>
      </c>
      <c r="T497" s="4">
        <v>180</v>
      </c>
      <c r="U497" s="4">
        <v>22.36</v>
      </c>
      <c r="V497" s="4">
        <v>14.1</v>
      </c>
      <c r="W497" s="4"/>
      <c r="X497" s="51">
        <v>40912</v>
      </c>
      <c r="Y497" s="52">
        <v>4017.596315789473</v>
      </c>
      <c r="Z497" s="52">
        <v>4684.3484210526312</v>
      </c>
    </row>
    <row r="498" spans="1:26" x14ac:dyDescent="0.25">
      <c r="A498" s="51">
        <v>40919</v>
      </c>
      <c r="B498" s="17">
        <v>3.8279999999999998</v>
      </c>
      <c r="C498" s="18">
        <f>IFERROR(IF(ISBLANK(INDEX('Secondary Auction Data'!C:C, MATCH(Data!A498-IF(A498&lt;DATE(2003, 1,8), 4, 6), 'Secondary Auction Data'!A:A, 0))), "n/a", INDEX('Secondary Auction Data'!C:C, MATCH(Data!A498-IF(A498&lt;DATE(2003, 1,8), 4, 6), 'Secondary Auction Data'!A:A, 0))), "n/a")</f>
        <v>6</v>
      </c>
      <c r="D498" s="18">
        <f>IFERROR(IF(ISBLANK(INDEX('Secondary Auction Data'!B:B, MATCH(Data!A498-IF(A498&lt;DATE(2003, 1,8), 4, 6), 'Secondary Auction Data'!A:A, 0))), "n/a", INDEX('Secondary Auction Data'!B:B, MATCH(Data!A498-IF(A498&lt;DATE(2003, 1,8), 4, 6), 'Secondary Auction Data'!A:A, 0))), "n/a")</f>
        <v>-269</v>
      </c>
      <c r="E498" s="2">
        <v>363</v>
      </c>
      <c r="F498" s="17">
        <v>56</v>
      </c>
      <c r="G498" s="17">
        <v>29</v>
      </c>
      <c r="I498" s="9">
        <v>40919</v>
      </c>
      <c r="J498" s="26">
        <f t="shared" si="57"/>
        <v>256.91275167785233</v>
      </c>
      <c r="K498" s="10">
        <f t="shared" si="58"/>
        <v>221.58166224047986</v>
      </c>
      <c r="L498" s="10">
        <f t="shared" si="59"/>
        <v>188.82852121774062</v>
      </c>
      <c r="M498" s="26">
        <f t="shared" si="56"/>
        <v>201.66666666666666</v>
      </c>
      <c r="N498" s="26">
        <f t="shared" si="60"/>
        <v>250.44722719141325</v>
      </c>
      <c r="O498" s="26">
        <f t="shared" si="61"/>
        <v>205.67375886524823</v>
      </c>
      <c r="Q498" s="4">
        <v>1.49</v>
      </c>
      <c r="R498" s="4">
        <v>1815.8525733157076</v>
      </c>
      <c r="S498" s="4">
        <v>2338.2847000963566</v>
      </c>
      <c r="T498" s="4">
        <v>180</v>
      </c>
      <c r="U498" s="4">
        <v>22.36</v>
      </c>
      <c r="V498" s="4">
        <v>14.1</v>
      </c>
      <c r="W498" s="4"/>
      <c r="X498" s="51">
        <v>40919</v>
      </c>
      <c r="Y498" s="52">
        <v>4017.596315789473</v>
      </c>
      <c r="Z498" s="52">
        <v>4684.3484210526312</v>
      </c>
    </row>
    <row r="499" spans="1:26" x14ac:dyDescent="0.25">
      <c r="A499" s="51">
        <v>40926</v>
      </c>
      <c r="B499" s="17">
        <v>3.8540000000000001</v>
      </c>
      <c r="C499" s="18">
        <f>IFERROR(IF(ISBLANK(INDEX('Secondary Auction Data'!C:C, MATCH(Data!A499-IF(A499&lt;DATE(2003, 1,8), 4, 6), 'Secondary Auction Data'!A:A, 0))), "n/a", INDEX('Secondary Auction Data'!C:C, MATCH(Data!A499-IF(A499&lt;DATE(2003, 1,8), 4, 6), 'Secondary Auction Data'!A:A, 0))), "n/a")</f>
        <v>-31.5</v>
      </c>
      <c r="D499" s="18">
        <f>IFERROR(IF(ISBLANK(INDEX('Secondary Auction Data'!B:B, MATCH(Data!A499-IF(A499&lt;DATE(2003, 1,8), 4, 6), 'Secondary Auction Data'!A:A, 0))), "n/a", INDEX('Secondary Auction Data'!B:B, MATCH(Data!A499-IF(A499&lt;DATE(2003, 1,8), 4, 6), 'Secondary Auction Data'!A:A, 0))), "n/a")</f>
        <v>-319</v>
      </c>
      <c r="E499" s="2">
        <v>362</v>
      </c>
      <c r="F499" s="17">
        <v>51</v>
      </c>
      <c r="G499" s="17">
        <v>27</v>
      </c>
      <c r="I499" s="9">
        <v>40926</v>
      </c>
      <c r="J499" s="26">
        <f t="shared" si="57"/>
        <v>258.65771812080538</v>
      </c>
      <c r="K499" s="10">
        <f t="shared" si="58"/>
        <v>219.51651661406339</v>
      </c>
      <c r="L499" s="10">
        <f t="shared" si="59"/>
        <v>186.69020161970622</v>
      </c>
      <c r="M499" s="26">
        <f t="shared" si="56"/>
        <v>201.11111111111111</v>
      </c>
      <c r="N499" s="26">
        <f t="shared" si="60"/>
        <v>228.08586762075134</v>
      </c>
      <c r="O499" s="26">
        <f t="shared" si="61"/>
        <v>191.48936170212767</v>
      </c>
      <c r="Q499" s="4">
        <v>1.49</v>
      </c>
      <c r="R499" s="4">
        <v>1815.8525733157076</v>
      </c>
      <c r="S499" s="4">
        <v>2338.2847000963566</v>
      </c>
      <c r="T499" s="4">
        <v>180</v>
      </c>
      <c r="U499" s="4">
        <v>22.36</v>
      </c>
      <c r="V499" s="4">
        <v>14.1</v>
      </c>
      <c r="W499" s="4"/>
      <c r="X499" s="51">
        <v>40926</v>
      </c>
      <c r="Y499" s="52">
        <v>4017.596315789473</v>
      </c>
      <c r="Z499" s="52">
        <v>4684.3484210526312</v>
      </c>
    </row>
    <row r="500" spans="1:26" x14ac:dyDescent="0.25">
      <c r="A500" s="51">
        <v>40933</v>
      </c>
      <c r="B500" s="17">
        <v>3.8479999999999999</v>
      </c>
      <c r="C500" s="18">
        <f>IFERROR(IF(ISBLANK(INDEX('Secondary Auction Data'!C:C, MATCH(Data!A500-IF(A500&lt;DATE(2003, 1,8), 4, 6), 'Secondary Auction Data'!A:A, 0))), "n/a", INDEX('Secondary Auction Data'!C:C, MATCH(Data!A500-IF(A500&lt;DATE(2003, 1,8), 4, 6), 'Secondary Auction Data'!A:A, 0))), "n/a")</f>
        <v>-3.5</v>
      </c>
      <c r="D500" s="18">
        <f>IFERROR(IF(ISBLANK(INDEX('Secondary Auction Data'!B:B, MATCH(Data!A500-IF(A500&lt;DATE(2003, 1,8), 4, 6), 'Secondary Auction Data'!A:A, 0))), "n/a", INDEX('Secondary Auction Data'!B:B, MATCH(Data!A500-IF(A500&lt;DATE(2003, 1,8), 4, 6), 'Secondary Auction Data'!A:A, 0))), "n/a")</f>
        <v>-244</v>
      </c>
      <c r="E500" s="2">
        <v>385</v>
      </c>
      <c r="F500" s="17">
        <v>51</v>
      </c>
      <c r="G500" s="17">
        <v>27</v>
      </c>
      <c r="I500" s="9">
        <v>40933</v>
      </c>
      <c r="J500" s="26">
        <f t="shared" si="57"/>
        <v>258.25503355704694</v>
      </c>
      <c r="K500" s="10">
        <f t="shared" si="58"/>
        <v>221.05849201512103</v>
      </c>
      <c r="L500" s="10">
        <f t="shared" si="59"/>
        <v>189.89768101675782</v>
      </c>
      <c r="M500" s="26">
        <f t="shared" si="56"/>
        <v>213.88888888888889</v>
      </c>
      <c r="N500" s="26">
        <f t="shared" si="60"/>
        <v>228.08586762075134</v>
      </c>
      <c r="O500" s="26">
        <f t="shared" si="61"/>
        <v>191.48936170212767</v>
      </c>
      <c r="Q500" s="4">
        <v>1.49</v>
      </c>
      <c r="R500" s="4">
        <v>1815.8525733157076</v>
      </c>
      <c r="S500" s="4">
        <v>2338.2847000963566</v>
      </c>
      <c r="T500" s="4">
        <v>180</v>
      </c>
      <c r="U500" s="4">
        <v>22.36</v>
      </c>
      <c r="V500" s="4">
        <v>14.1</v>
      </c>
      <c r="W500" s="4"/>
      <c r="X500" s="51">
        <v>40933</v>
      </c>
      <c r="Y500" s="52">
        <v>4017.596315789473</v>
      </c>
      <c r="Z500" s="52">
        <v>4684.3484210526312</v>
      </c>
    </row>
    <row r="501" spans="1:26" x14ac:dyDescent="0.25">
      <c r="A501" s="51">
        <v>40940</v>
      </c>
      <c r="B501" s="17">
        <v>3.85</v>
      </c>
      <c r="C501" s="18">
        <f>IFERROR(IF(ISBLANK(INDEX('Secondary Auction Data'!C:C, MATCH(Data!A501-IF(A501&lt;DATE(2003, 1,8), 4, 6), 'Secondary Auction Data'!A:A, 0))), "n/a", INDEX('Secondary Auction Data'!C:C, MATCH(Data!A501-IF(A501&lt;DATE(2003, 1,8), 4, 6), 'Secondary Auction Data'!A:A, 0))), "n/a")</f>
        <v>-10</v>
      </c>
      <c r="D501" s="18">
        <f>IFERROR(IF(ISBLANK(INDEX('Secondary Auction Data'!B:B, MATCH(Data!A501-IF(A501&lt;DATE(2003, 1,8), 4, 6), 'Secondary Auction Data'!A:A, 0))), "n/a", INDEX('Secondary Auction Data'!B:B, MATCH(Data!A501-IF(A501&lt;DATE(2003, 1,8), 4, 6), 'Secondary Auction Data'!A:A, 0))), "n/a")</f>
        <v>-244</v>
      </c>
      <c r="E501" s="2">
        <v>462</v>
      </c>
      <c r="F501" s="17">
        <v>49</v>
      </c>
      <c r="G501" s="17">
        <v>26</v>
      </c>
      <c r="I501" s="9">
        <v>40940</v>
      </c>
      <c r="J501" s="26">
        <f t="shared" si="57"/>
        <v>258.38926174496646</v>
      </c>
      <c r="K501" s="10">
        <f t="shared" si="58"/>
        <v>220.7005334398755</v>
      </c>
      <c r="L501" s="10">
        <f t="shared" si="59"/>
        <v>189.89768101675782</v>
      </c>
      <c r="M501" s="26">
        <f t="shared" si="56"/>
        <v>256.66666666666663</v>
      </c>
      <c r="N501" s="26">
        <f t="shared" si="60"/>
        <v>219.14132379248659</v>
      </c>
      <c r="O501" s="26">
        <f t="shared" si="61"/>
        <v>184.39716312056737</v>
      </c>
      <c r="Q501" s="4">
        <v>1.49</v>
      </c>
      <c r="R501" s="4">
        <v>1815.8525733157076</v>
      </c>
      <c r="S501" s="4">
        <v>2338.2847000963566</v>
      </c>
      <c r="T501" s="4">
        <v>180</v>
      </c>
      <c r="U501" s="4">
        <v>22.36</v>
      </c>
      <c r="V501" s="4">
        <v>14.1</v>
      </c>
      <c r="W501" s="4"/>
      <c r="X501" s="51">
        <v>40940</v>
      </c>
      <c r="Y501" s="52">
        <v>4017.596315789473</v>
      </c>
      <c r="Z501" s="52">
        <v>4684.3484210526312</v>
      </c>
    </row>
    <row r="502" spans="1:26" x14ac:dyDescent="0.25">
      <c r="A502" s="51">
        <v>40947</v>
      </c>
      <c r="B502" s="17">
        <v>3.8559999999999999</v>
      </c>
      <c r="C502" s="18">
        <f>IFERROR(IF(ISBLANK(INDEX('Secondary Auction Data'!C:C, MATCH(Data!A502-IF(A502&lt;DATE(2003, 1,8), 4, 6), 'Secondary Auction Data'!A:A, 0))), "n/a", INDEX('Secondary Auction Data'!C:C, MATCH(Data!A502-IF(A502&lt;DATE(2003, 1,8), 4, 6), 'Secondary Auction Data'!A:A, 0))), "n/a")</f>
        <v>-13</v>
      </c>
      <c r="D502" s="18">
        <f>IFERROR(IF(ISBLANK(INDEX('Secondary Auction Data'!B:B, MATCH(Data!A502-IF(A502&lt;DATE(2003, 1,8), 4, 6), 'Secondary Auction Data'!A:A, 0))), "n/a", INDEX('Secondary Auction Data'!B:B, MATCH(Data!A502-IF(A502&lt;DATE(2003, 1,8), 4, 6), 'Secondary Auction Data'!A:A, 0))), "n/a")</f>
        <v>-137</v>
      </c>
      <c r="E502" s="2">
        <v>395</v>
      </c>
      <c r="F502" s="17">
        <v>47</v>
      </c>
      <c r="G502" s="17">
        <v>25</v>
      </c>
      <c r="I502" s="9">
        <v>40947</v>
      </c>
      <c r="J502" s="26">
        <f t="shared" si="57"/>
        <v>258.79194630872479</v>
      </c>
      <c r="K502" s="10">
        <f t="shared" si="58"/>
        <v>224.66821005379694</v>
      </c>
      <c r="L502" s="10">
        <f t="shared" si="59"/>
        <v>195.60499107567574</v>
      </c>
      <c r="M502" s="26">
        <f t="shared" si="56"/>
        <v>219.44444444444446</v>
      </c>
      <c r="N502" s="26">
        <f t="shared" si="60"/>
        <v>210.19677996422183</v>
      </c>
      <c r="O502" s="26">
        <f t="shared" si="61"/>
        <v>177.3049645390071</v>
      </c>
      <c r="Q502" s="4">
        <v>1.49</v>
      </c>
      <c r="R502" s="4">
        <v>1815.8525733157076</v>
      </c>
      <c r="S502" s="4">
        <v>2338.2847000963566</v>
      </c>
      <c r="T502" s="4">
        <v>180</v>
      </c>
      <c r="U502" s="4">
        <v>22.36</v>
      </c>
      <c r="V502" s="4">
        <v>14.1</v>
      </c>
      <c r="W502" s="4"/>
      <c r="X502" s="51">
        <v>40947</v>
      </c>
      <c r="Y502" s="52">
        <v>4092.6434736842111</v>
      </c>
      <c r="Z502" s="52">
        <v>4710.8015789473693</v>
      </c>
    </row>
    <row r="503" spans="1:26" x14ac:dyDescent="0.25">
      <c r="A503" s="51">
        <v>40954</v>
      </c>
      <c r="B503" s="17">
        <v>3.9430000000000001</v>
      </c>
      <c r="C503" s="18">
        <f>IFERROR(IF(ISBLANK(INDEX('Secondary Auction Data'!C:C, MATCH(Data!A503-IF(A503&lt;DATE(2003, 1,8), 4, 6), 'Secondary Auction Data'!A:A, 0))), "n/a", INDEX('Secondary Auction Data'!C:C, MATCH(Data!A503-IF(A503&lt;DATE(2003, 1,8), 4, 6), 'Secondary Auction Data'!A:A, 0))), "n/a")</f>
        <v>6</v>
      </c>
      <c r="D503" s="18">
        <f>IFERROR(IF(ISBLANK(INDEX('Secondary Auction Data'!B:B, MATCH(Data!A503-IF(A503&lt;DATE(2003, 1,8), 4, 6), 'Secondary Auction Data'!A:A, 0))), "n/a", INDEX('Secondary Auction Data'!B:B, MATCH(Data!A503-IF(A503&lt;DATE(2003, 1,8), 4, 6), 'Secondary Auction Data'!A:A, 0))), "n/a")</f>
        <v>-200</v>
      </c>
      <c r="E503" s="2">
        <v>423</v>
      </c>
      <c r="F503" s="17">
        <v>50</v>
      </c>
      <c r="G503" s="17">
        <v>29</v>
      </c>
      <c r="I503" s="9">
        <v>40954</v>
      </c>
      <c r="J503" s="26">
        <f t="shared" si="57"/>
        <v>264.63087248322148</v>
      </c>
      <c r="K503" s="10">
        <f t="shared" si="58"/>
        <v>225.71455050451462</v>
      </c>
      <c r="L503" s="10">
        <f t="shared" si="59"/>
        <v>192.91070838215239</v>
      </c>
      <c r="M503" s="26">
        <f t="shared" si="56"/>
        <v>235</v>
      </c>
      <c r="N503" s="26">
        <f t="shared" si="60"/>
        <v>223.61359570661898</v>
      </c>
      <c r="O503" s="26">
        <f t="shared" si="61"/>
        <v>205.67375886524823</v>
      </c>
      <c r="Q503" s="4">
        <v>1.49</v>
      </c>
      <c r="R503" s="4">
        <v>1815.8525733157076</v>
      </c>
      <c r="S503" s="4">
        <v>2338.2847000963566</v>
      </c>
      <c r="T503" s="4">
        <v>180</v>
      </c>
      <c r="U503" s="4">
        <v>22.36</v>
      </c>
      <c r="V503" s="4">
        <v>14.1</v>
      </c>
      <c r="W503" s="4"/>
      <c r="X503" s="51">
        <v>40954</v>
      </c>
      <c r="Y503" s="52">
        <v>4092.6434736842111</v>
      </c>
      <c r="Z503" s="52">
        <v>4710.8015789473693</v>
      </c>
    </row>
    <row r="504" spans="1:26" x14ac:dyDescent="0.25">
      <c r="A504" s="51">
        <v>40961</v>
      </c>
      <c r="B504" s="17">
        <v>3.96</v>
      </c>
      <c r="C504" s="18">
        <f>IFERROR(IF(ISBLANK(INDEX('Secondary Auction Data'!C:C, MATCH(Data!A504-IF(A504&lt;DATE(2003, 1,8), 4, 6), 'Secondary Auction Data'!A:A, 0))), "n/a", INDEX('Secondary Auction Data'!C:C, MATCH(Data!A504-IF(A504&lt;DATE(2003, 1,8), 4, 6), 'Secondary Auction Data'!A:A, 0))), "n/a")</f>
        <v>6.5</v>
      </c>
      <c r="D504" s="18">
        <f>IFERROR(IF(ISBLANK(INDEX('Secondary Auction Data'!B:B, MATCH(Data!A504-IF(A504&lt;DATE(2003, 1,8), 4, 6), 'Secondary Auction Data'!A:A, 0))), "n/a", INDEX('Secondary Auction Data'!B:B, MATCH(Data!A504-IF(A504&lt;DATE(2003, 1,8), 4, 6), 'Secondary Auction Data'!A:A, 0))), "n/a")</f>
        <v>-235.5</v>
      </c>
      <c r="E504" s="2">
        <v>405</v>
      </c>
      <c r="F504" s="17">
        <v>50</v>
      </c>
      <c r="G504" s="17">
        <v>29</v>
      </c>
      <c r="I504" s="9">
        <v>40961</v>
      </c>
      <c r="J504" s="26">
        <f t="shared" si="57"/>
        <v>265.7718120805369</v>
      </c>
      <c r="K504" s="10">
        <f t="shared" si="58"/>
        <v>225.74208577953351</v>
      </c>
      <c r="L504" s="10">
        <f t="shared" si="59"/>
        <v>191.39250146754799</v>
      </c>
      <c r="M504" s="26">
        <f t="shared" si="56"/>
        <v>225</v>
      </c>
      <c r="N504" s="26">
        <f t="shared" si="60"/>
        <v>223.61359570661898</v>
      </c>
      <c r="O504" s="26">
        <f t="shared" si="61"/>
        <v>205.67375886524823</v>
      </c>
      <c r="Q504" s="4">
        <v>1.49</v>
      </c>
      <c r="R504" s="4">
        <v>1815.8525733157076</v>
      </c>
      <c r="S504" s="4">
        <v>2338.2847000963566</v>
      </c>
      <c r="T504" s="4">
        <v>180</v>
      </c>
      <c r="U504" s="4">
        <v>22.36</v>
      </c>
      <c r="V504" s="4">
        <v>14.1</v>
      </c>
      <c r="W504" s="4"/>
      <c r="X504" s="51">
        <v>40961</v>
      </c>
      <c r="Y504" s="52">
        <v>4092.6434736842111</v>
      </c>
      <c r="Z504" s="52">
        <v>4710.8015789473693</v>
      </c>
    </row>
    <row r="505" spans="1:26" x14ac:dyDescent="0.25">
      <c r="A505" s="51">
        <v>40968</v>
      </c>
      <c r="B505" s="17">
        <v>4.0510000000000002</v>
      </c>
      <c r="C505" s="18">
        <f>IFERROR(IF(ISBLANK(INDEX('Secondary Auction Data'!C:C, MATCH(Data!A505-IF(A505&lt;DATE(2003, 1,8), 4, 6), 'Secondary Auction Data'!A:A, 0))), "n/a", INDEX('Secondary Auction Data'!C:C, MATCH(Data!A505-IF(A505&lt;DATE(2003, 1,8), 4, 6), 'Secondary Auction Data'!A:A, 0))), "n/a")</f>
        <v>0</v>
      </c>
      <c r="D505" s="18">
        <f>IFERROR(IF(ISBLANK(INDEX('Secondary Auction Data'!B:B, MATCH(Data!A505-IF(A505&lt;DATE(2003, 1,8), 4, 6), 'Secondary Auction Data'!A:A, 0))), "n/a", INDEX('Secondary Auction Data'!B:B, MATCH(Data!A505-IF(A505&lt;DATE(2003, 1,8), 4, 6), 'Secondary Auction Data'!A:A, 0))), "n/a")</f>
        <v>-161.5</v>
      </c>
      <c r="E505" s="2">
        <v>383</v>
      </c>
      <c r="F505" s="17">
        <v>49</v>
      </c>
      <c r="G505" s="17">
        <v>29</v>
      </c>
      <c r="I505" s="9">
        <v>40968</v>
      </c>
      <c r="J505" s="26">
        <f t="shared" si="57"/>
        <v>271.87919463087252</v>
      </c>
      <c r="K505" s="10">
        <f t="shared" si="58"/>
        <v>225.38412720428798</v>
      </c>
      <c r="L505" s="10">
        <f t="shared" si="59"/>
        <v>194.55721447263886</v>
      </c>
      <c r="M505" s="26">
        <f t="shared" si="56"/>
        <v>212.77777777777777</v>
      </c>
      <c r="N505" s="26">
        <f t="shared" si="60"/>
        <v>219.14132379248659</v>
      </c>
      <c r="O505" s="26">
        <f t="shared" si="61"/>
        <v>205.67375886524823</v>
      </c>
      <c r="Q505" s="4">
        <v>1.49</v>
      </c>
      <c r="R505" s="4">
        <v>1815.8525733157076</v>
      </c>
      <c r="S505" s="4">
        <v>2338.2847000963566</v>
      </c>
      <c r="T505" s="4">
        <v>180</v>
      </c>
      <c r="U505" s="4">
        <v>22.36</v>
      </c>
      <c r="V505" s="4">
        <v>14.1</v>
      </c>
      <c r="W505" s="4"/>
      <c r="X505" s="51">
        <v>40968</v>
      </c>
      <c r="Y505" s="52">
        <v>4092.6434736842111</v>
      </c>
      <c r="Z505" s="52">
        <v>4710.8015789473693</v>
      </c>
    </row>
    <row r="506" spans="1:26" x14ac:dyDescent="0.25">
      <c r="A506" s="51">
        <v>40975</v>
      </c>
      <c r="B506" s="17">
        <v>4.0940000000000003</v>
      </c>
      <c r="C506" s="18">
        <f>IFERROR(IF(ISBLANK(INDEX('Secondary Auction Data'!C:C, MATCH(Data!A506-IF(A506&lt;DATE(2003, 1,8), 4, 6), 'Secondary Auction Data'!A:A, 0))), "n/a", INDEX('Secondary Auction Data'!C:C, MATCH(Data!A506-IF(A506&lt;DATE(2003, 1,8), 4, 6), 'Secondary Auction Data'!A:A, 0))), "n/a")</f>
        <v>-6.5</v>
      </c>
      <c r="D506" s="18">
        <f>IFERROR(IF(ISBLANK(INDEX('Secondary Auction Data'!B:B, MATCH(Data!A506-IF(A506&lt;DATE(2003, 1,8), 4, 6), 'Secondary Auction Data'!A:A, 0))), "n/a", INDEX('Secondary Auction Data'!B:B, MATCH(Data!A506-IF(A506&lt;DATE(2003, 1,8), 4, 6), 'Secondary Auction Data'!A:A, 0))), "n/a")</f>
        <v>-133.5</v>
      </c>
      <c r="E506" s="2">
        <v>347</v>
      </c>
      <c r="F506" s="17">
        <v>49</v>
      </c>
      <c r="G506" s="17">
        <v>30</v>
      </c>
      <c r="I506" s="9">
        <v>40975</v>
      </c>
      <c r="J506" s="26">
        <f t="shared" si="57"/>
        <v>274.76510067114094</v>
      </c>
      <c r="K506" s="10">
        <f t="shared" si="58"/>
        <v>224.5602688772729</v>
      </c>
      <c r="L506" s="10">
        <f t="shared" si="59"/>
        <v>195.17831753567211</v>
      </c>
      <c r="M506" s="26">
        <f t="shared" si="56"/>
        <v>192.77777777777777</v>
      </c>
      <c r="N506" s="26">
        <f t="shared" si="60"/>
        <v>219.14132379248659</v>
      </c>
      <c r="O506" s="26">
        <f t="shared" si="61"/>
        <v>212.7659574468085</v>
      </c>
      <c r="Q506" s="4">
        <v>1.49</v>
      </c>
      <c r="R506" s="4">
        <v>1815.8525733157076</v>
      </c>
      <c r="S506" s="4">
        <v>2338.2847000963566</v>
      </c>
      <c r="T506" s="4">
        <v>180</v>
      </c>
      <c r="U506" s="4">
        <v>22.36</v>
      </c>
      <c r="V506" s="4">
        <v>14.1</v>
      </c>
      <c r="W506" s="4"/>
      <c r="X506" s="51">
        <v>40975</v>
      </c>
      <c r="Y506" s="52">
        <v>4084.1834210526322</v>
      </c>
      <c r="Z506" s="52">
        <v>4697.3247368421053</v>
      </c>
    </row>
    <row r="507" spans="1:26" x14ac:dyDescent="0.25">
      <c r="A507" s="51">
        <v>40982</v>
      </c>
      <c r="B507" s="17">
        <v>4.1230000000000002</v>
      </c>
      <c r="C507" s="18">
        <f>IFERROR(IF(ISBLANK(INDEX('Secondary Auction Data'!C:C, MATCH(Data!A507-IF(A507&lt;DATE(2003, 1,8), 4, 6), 'Secondary Auction Data'!A:A, 0))), "n/a", INDEX('Secondary Auction Data'!C:C, MATCH(Data!A507-IF(A507&lt;DATE(2003, 1,8), 4, 6), 'Secondary Auction Data'!A:A, 0))), "n/a")</f>
        <v>-4</v>
      </c>
      <c r="D507" s="18">
        <f>IFERROR(IF(ISBLANK(INDEX('Secondary Auction Data'!B:B, MATCH(Data!A507-IF(A507&lt;DATE(2003, 1,8), 4, 6), 'Secondary Auction Data'!A:A, 0))), "n/a", INDEX('Secondary Auction Data'!B:B, MATCH(Data!A507-IF(A507&lt;DATE(2003, 1,8), 4, 6), 'Secondary Auction Data'!A:A, 0))), "n/a")</f>
        <v>-116</v>
      </c>
      <c r="E507" s="2">
        <v>345</v>
      </c>
      <c r="F507" s="17">
        <v>49</v>
      </c>
      <c r="G507" s="17">
        <v>30</v>
      </c>
      <c r="I507" s="9">
        <v>40982</v>
      </c>
      <c r="J507" s="26">
        <f t="shared" si="57"/>
        <v>276.71140939597319</v>
      </c>
      <c r="K507" s="10">
        <f t="shared" si="58"/>
        <v>224.69794525236733</v>
      </c>
      <c r="L507" s="10">
        <f t="shared" si="59"/>
        <v>195.92672939498414</v>
      </c>
      <c r="M507" s="26">
        <f t="shared" si="56"/>
        <v>191.66666666666666</v>
      </c>
      <c r="N507" s="26">
        <f t="shared" si="60"/>
        <v>219.14132379248659</v>
      </c>
      <c r="O507" s="26">
        <f t="shared" si="61"/>
        <v>212.7659574468085</v>
      </c>
      <c r="Q507" s="4">
        <v>1.49</v>
      </c>
      <c r="R507" s="4">
        <v>1815.8525733157076</v>
      </c>
      <c r="S507" s="4">
        <v>2338.2847000963566</v>
      </c>
      <c r="T507" s="4">
        <v>180</v>
      </c>
      <c r="U507" s="4">
        <v>22.36</v>
      </c>
      <c r="V507" s="4">
        <v>14.1</v>
      </c>
      <c r="W507" s="4"/>
      <c r="X507" s="51">
        <v>40982</v>
      </c>
      <c r="Y507" s="52">
        <v>4084.1834210526322</v>
      </c>
      <c r="Z507" s="52">
        <v>4697.3247368421053</v>
      </c>
    </row>
    <row r="508" spans="1:26" x14ac:dyDescent="0.25">
      <c r="A508" s="51">
        <v>40989</v>
      </c>
      <c r="B508" s="17">
        <v>4.1840000000000002</v>
      </c>
      <c r="C508" s="18" t="str">
        <f>IFERROR(IF(ISBLANK(INDEX('Secondary Auction Data'!C:C, MATCH(Data!A508-IF(A508&lt;DATE(2003, 1,8), 4, 6), 'Secondary Auction Data'!A:A, 0))), "n/a", INDEX('Secondary Auction Data'!C:C, MATCH(Data!A508-IF(A508&lt;DATE(2003, 1,8), 4, 6), 'Secondary Auction Data'!A:A, 0))), "n/a")</f>
        <v>n/a</v>
      </c>
      <c r="D508" s="18">
        <f>IFERROR(IF(ISBLANK(INDEX('Secondary Auction Data'!B:B, MATCH(Data!A508-IF(A508&lt;DATE(2003, 1,8), 4, 6), 'Secondary Auction Data'!A:A, 0))), "n/a", INDEX('Secondary Auction Data'!B:B, MATCH(Data!A508-IF(A508&lt;DATE(2003, 1,8), 4, 6), 'Secondary Auction Data'!A:A, 0))), "n/a")</f>
        <v>-203</v>
      </c>
      <c r="E508" s="2">
        <v>362</v>
      </c>
      <c r="F508" s="17">
        <v>49</v>
      </c>
      <c r="G508" s="17">
        <v>29</v>
      </c>
      <c r="I508" s="9">
        <v>40989</v>
      </c>
      <c r="J508" s="26">
        <f t="shared" si="57"/>
        <v>280.80536912751677</v>
      </c>
      <c r="K508" s="10">
        <f t="shared" si="58"/>
        <v>224.91822745251841</v>
      </c>
      <c r="L508" s="10">
        <f t="shared" si="59"/>
        <v>192.20605329440431</v>
      </c>
      <c r="M508" s="26">
        <f t="shared" si="56"/>
        <v>201.11111111111111</v>
      </c>
      <c r="N508" s="26">
        <f t="shared" si="60"/>
        <v>219.14132379248659</v>
      </c>
      <c r="O508" s="26">
        <f t="shared" si="61"/>
        <v>205.67375886524823</v>
      </c>
      <c r="Q508" s="4">
        <v>1.49</v>
      </c>
      <c r="R508" s="4">
        <v>1815.8525733157076</v>
      </c>
      <c r="S508" s="4">
        <v>2338.2847000963566</v>
      </c>
      <c r="T508" s="4">
        <v>180</v>
      </c>
      <c r="U508" s="4">
        <v>22.36</v>
      </c>
      <c r="V508" s="4">
        <v>14.1</v>
      </c>
      <c r="W508" s="4"/>
      <c r="X508" s="51">
        <v>40989</v>
      </c>
      <c r="Y508" s="52">
        <v>4084.1834210526322</v>
      </c>
      <c r="Z508" s="52">
        <v>4697.3247368421053</v>
      </c>
    </row>
    <row r="509" spans="1:26" x14ac:dyDescent="0.25">
      <c r="A509" s="51">
        <v>40996</v>
      </c>
      <c r="B509" s="17">
        <v>4.1900000000000004</v>
      </c>
      <c r="C509" s="18">
        <f>IFERROR(IF(ISBLANK(INDEX('Secondary Auction Data'!C:C, MATCH(Data!A509-IF(A509&lt;DATE(2003, 1,8), 4, 6), 'Secondary Auction Data'!A:A, 0))), "n/a", INDEX('Secondary Auction Data'!C:C, MATCH(Data!A509-IF(A509&lt;DATE(2003, 1,8), 4, 6), 'Secondary Auction Data'!A:A, 0))), "n/a")</f>
        <v>17.5</v>
      </c>
      <c r="D509" s="18">
        <f>IFERROR(IF(ISBLANK(INDEX('Secondary Auction Data'!B:B, MATCH(Data!A509-IF(A509&lt;DATE(2003, 1,8), 4, 6), 'Secondary Auction Data'!A:A, 0))), "n/a", INDEX('Secondary Auction Data'!B:B, MATCH(Data!A509-IF(A509&lt;DATE(2003, 1,8), 4, 6), 'Secondary Auction Data'!A:A, 0))), "n/a")</f>
        <v>-212.5</v>
      </c>
      <c r="E509" s="2">
        <v>353</v>
      </c>
      <c r="F509" s="17">
        <v>51</v>
      </c>
      <c r="G509" s="17">
        <v>29.5</v>
      </c>
      <c r="I509" s="9">
        <v>40996</v>
      </c>
      <c r="J509" s="26">
        <f t="shared" si="57"/>
        <v>281.20805369127515</v>
      </c>
      <c r="K509" s="10">
        <f t="shared" si="58"/>
        <v>225.88196207817944</v>
      </c>
      <c r="L509" s="10">
        <f t="shared" si="59"/>
        <v>191.79977257077778</v>
      </c>
      <c r="M509" s="26">
        <f t="shared" si="56"/>
        <v>196.11111111111111</v>
      </c>
      <c r="N509" s="26">
        <f t="shared" si="60"/>
        <v>228.08586762075134</v>
      </c>
      <c r="O509" s="26">
        <f t="shared" si="61"/>
        <v>209.21985815602838</v>
      </c>
      <c r="Q509" s="4">
        <v>1.49</v>
      </c>
      <c r="R509" s="4">
        <v>1815.8525733157076</v>
      </c>
      <c r="S509" s="4">
        <v>2338.2847000963566</v>
      </c>
      <c r="T509" s="4">
        <v>180</v>
      </c>
      <c r="U509" s="4">
        <v>22.36</v>
      </c>
      <c r="V509" s="4">
        <v>14.1</v>
      </c>
      <c r="W509" s="4"/>
      <c r="X509" s="51">
        <v>40996</v>
      </c>
      <c r="Y509" s="52">
        <v>4084.1834210526322</v>
      </c>
      <c r="Z509" s="52">
        <v>4697.3247368421053</v>
      </c>
    </row>
    <row r="510" spans="1:26" x14ac:dyDescent="0.25">
      <c r="A510" s="51">
        <v>41003</v>
      </c>
      <c r="B510" s="17">
        <v>4.1420000000000003</v>
      </c>
      <c r="C510" s="18">
        <f>IFERROR(IF(ISBLANK(INDEX('Secondary Auction Data'!C:C, MATCH(Data!A510-IF(A510&lt;DATE(2003, 1,8), 4, 6), 'Secondary Auction Data'!A:A, 0))), "n/a", INDEX('Secondary Auction Data'!C:C, MATCH(Data!A510-IF(A510&lt;DATE(2003, 1,8), 4, 6), 'Secondary Auction Data'!A:A, 0))), "n/a")</f>
        <v>17.5</v>
      </c>
      <c r="D510" s="18">
        <f>IFERROR(IF(ISBLANK(INDEX('Secondary Auction Data'!B:B, MATCH(Data!A510-IF(A510&lt;DATE(2003, 1,8), 4, 6), 'Secondary Auction Data'!A:A, 0))), "n/a", INDEX('Secondary Auction Data'!B:B, MATCH(Data!A510-IF(A510&lt;DATE(2003, 1,8), 4, 6), 'Secondary Auction Data'!A:A, 0))), "n/a")</f>
        <v>-241</v>
      </c>
      <c r="E510" s="2">
        <v>325</v>
      </c>
      <c r="F510" s="17">
        <v>51</v>
      </c>
      <c r="G510" s="17">
        <v>29.5</v>
      </c>
      <c r="I510" s="9">
        <v>41003</v>
      </c>
      <c r="J510" s="26">
        <f t="shared" si="57"/>
        <v>277.98657718120808</v>
      </c>
      <c r="K510" s="10">
        <f t="shared" si="58"/>
        <v>227.43980649299789</v>
      </c>
      <c r="L510" s="10">
        <f t="shared" si="59"/>
        <v>192.30999813549613</v>
      </c>
      <c r="M510" s="26">
        <f t="shared" si="56"/>
        <v>180.55555555555557</v>
      </c>
      <c r="N510" s="26">
        <f t="shared" si="60"/>
        <v>228.08586762075134</v>
      </c>
      <c r="O510" s="26">
        <f t="shared" si="61"/>
        <v>209.21985815602838</v>
      </c>
      <c r="Q510" s="4">
        <v>1.49</v>
      </c>
      <c r="R510" s="4">
        <v>1815.8525733157076</v>
      </c>
      <c r="S510" s="4">
        <v>2338.2847000963566</v>
      </c>
      <c r="T510" s="4">
        <v>180</v>
      </c>
      <c r="U510" s="4">
        <v>22.36</v>
      </c>
      <c r="V510" s="4">
        <v>14.1</v>
      </c>
      <c r="W510" s="4"/>
      <c r="X510" s="51">
        <v>41003</v>
      </c>
      <c r="Y510" s="52">
        <v>4112.4715789473676</v>
      </c>
      <c r="Z510" s="52">
        <v>4737.7552631578947</v>
      </c>
    </row>
    <row r="511" spans="1:26" x14ac:dyDescent="0.25">
      <c r="A511" s="51">
        <v>41010</v>
      </c>
      <c r="B511" s="17">
        <v>4.1479999999999997</v>
      </c>
      <c r="C511" s="18">
        <f>IFERROR(IF(ISBLANK(INDEX('Secondary Auction Data'!C:C, MATCH(Data!A511-IF(A511&lt;DATE(2003, 1,8), 4, 6), 'Secondary Auction Data'!A:A, 0))), "n/a", INDEX('Secondary Auction Data'!C:C, MATCH(Data!A511-IF(A511&lt;DATE(2003, 1,8), 4, 6), 'Secondary Auction Data'!A:A, 0))), "n/a")</f>
        <v>14</v>
      </c>
      <c r="D511" s="18">
        <f>IFERROR(IF(ISBLANK(INDEX('Secondary Auction Data'!B:B, MATCH(Data!A511-IF(A511&lt;DATE(2003, 1,8), 4, 6), 'Secondary Auction Data'!A:A, 0))), "n/a", INDEX('Secondary Auction Data'!B:B, MATCH(Data!A511-IF(A511&lt;DATE(2003, 1,8), 4, 6), 'Secondary Auction Data'!A:A, 0))), "n/a")</f>
        <v>-204</v>
      </c>
      <c r="E511" s="2">
        <v>320</v>
      </c>
      <c r="F511" s="17">
        <v>51</v>
      </c>
      <c r="G511" s="17">
        <v>29</v>
      </c>
      <c r="I511" s="9">
        <v>41010</v>
      </c>
      <c r="J511" s="26">
        <f t="shared" si="57"/>
        <v>278.3892617449664</v>
      </c>
      <c r="K511" s="10">
        <f t="shared" si="58"/>
        <v>227.24705956786568</v>
      </c>
      <c r="L511" s="10">
        <f t="shared" si="59"/>
        <v>193.89235463804158</v>
      </c>
      <c r="M511" s="26">
        <f t="shared" si="56"/>
        <v>177.77777777777777</v>
      </c>
      <c r="N511" s="26">
        <f t="shared" si="60"/>
        <v>228.08586762075134</v>
      </c>
      <c r="O511" s="26">
        <f t="shared" si="61"/>
        <v>205.67375886524823</v>
      </c>
      <c r="Q511" s="4">
        <v>1.49</v>
      </c>
      <c r="R511" s="4">
        <v>1815.8525733157076</v>
      </c>
      <c r="S511" s="4">
        <v>2338.2847000963566</v>
      </c>
      <c r="T511" s="4">
        <v>180</v>
      </c>
      <c r="U511" s="4">
        <v>22.36</v>
      </c>
      <c r="V511" s="4">
        <v>14.1</v>
      </c>
      <c r="W511" s="4"/>
      <c r="X511" s="51">
        <v>41010</v>
      </c>
      <c r="Y511" s="52">
        <v>4112.4715789473676</v>
      </c>
      <c r="Z511" s="52">
        <v>4737.7552631578947</v>
      </c>
    </row>
    <row r="512" spans="1:26" x14ac:dyDescent="0.25">
      <c r="A512" s="51">
        <v>41017</v>
      </c>
      <c r="B512" s="17">
        <v>4.1269999999999998</v>
      </c>
      <c r="C512" s="18">
        <f>IFERROR(IF(ISBLANK(INDEX('Secondary Auction Data'!C:C, MATCH(Data!A512-IF(A512&lt;DATE(2003, 1,8), 4, 6), 'Secondary Auction Data'!A:A, 0))), "n/a", INDEX('Secondary Auction Data'!C:C, MATCH(Data!A512-IF(A512&lt;DATE(2003, 1,8), 4, 6), 'Secondary Auction Data'!A:A, 0))), "n/a")</f>
        <v>-10</v>
      </c>
      <c r="D512" s="18">
        <f>IFERROR(IF(ISBLANK(INDEX('Secondary Auction Data'!B:B, MATCH(Data!A512-IF(A512&lt;DATE(2003, 1,8), 4, 6), 'Secondary Auction Data'!A:A, 0))), "n/a", INDEX('Secondary Auction Data'!B:B, MATCH(Data!A512-IF(A512&lt;DATE(2003, 1,8), 4, 6), 'Secondary Auction Data'!A:A, 0))), "n/a")</f>
        <v>-362.5</v>
      </c>
      <c r="E512" s="2">
        <v>328</v>
      </c>
      <c r="F512" s="17">
        <v>52.5</v>
      </c>
      <c r="G512" s="17">
        <v>29.5</v>
      </c>
      <c r="I512" s="9">
        <v>41017</v>
      </c>
      <c r="J512" s="26">
        <f t="shared" si="57"/>
        <v>276.97986577181206</v>
      </c>
      <c r="K512" s="10">
        <f t="shared" si="58"/>
        <v>225.92536636695914</v>
      </c>
      <c r="L512" s="10">
        <f t="shared" si="59"/>
        <v>187.11388151227257</v>
      </c>
      <c r="M512" s="26">
        <f t="shared" si="56"/>
        <v>182.22222222222223</v>
      </c>
      <c r="N512" s="26">
        <f t="shared" si="60"/>
        <v>234.79427549194992</v>
      </c>
      <c r="O512" s="26">
        <f t="shared" si="61"/>
        <v>209.21985815602838</v>
      </c>
      <c r="Q512" s="4">
        <v>1.49</v>
      </c>
      <c r="R512" s="4">
        <v>1815.8525733157076</v>
      </c>
      <c r="S512" s="4">
        <v>2338.2847000963566</v>
      </c>
      <c r="T512" s="4">
        <v>180</v>
      </c>
      <c r="U512" s="4">
        <v>22.36</v>
      </c>
      <c r="V512" s="4">
        <v>14.1</v>
      </c>
      <c r="W512" s="4"/>
      <c r="X512" s="51">
        <v>41017</v>
      </c>
      <c r="Y512" s="52">
        <v>4112.4715789473676</v>
      </c>
      <c r="Z512" s="52">
        <v>4737.7552631578947</v>
      </c>
    </row>
    <row r="513" spans="1:26" x14ac:dyDescent="0.25">
      <c r="A513" s="51">
        <v>41024</v>
      </c>
      <c r="B513" s="17">
        <v>4.085</v>
      </c>
      <c r="C513" s="18" t="str">
        <f>IFERROR(IF(ISBLANK(INDEX('Secondary Auction Data'!C:C, MATCH(Data!A513-IF(A513&lt;DATE(2003, 1,8), 4, 6), 'Secondary Auction Data'!A:A, 0))), "n/a", INDEX('Secondary Auction Data'!C:C, MATCH(Data!A513-IF(A513&lt;DATE(2003, 1,8), 4, 6), 'Secondary Auction Data'!A:A, 0))), "n/a")</f>
        <v>n/a</v>
      </c>
      <c r="D513" s="18">
        <f>IFERROR(IF(ISBLANK(INDEX('Secondary Auction Data'!B:B, MATCH(Data!A513-IF(A513&lt;DATE(2003, 1,8), 4, 6), 'Secondary Auction Data'!A:A, 0))), "n/a", INDEX('Secondary Auction Data'!B:B, MATCH(Data!A513-IF(A513&lt;DATE(2003, 1,8), 4, 6), 'Secondary Auction Data'!A:A, 0))), "n/a")</f>
        <v>-247</v>
      </c>
      <c r="E513" s="2">
        <v>323</v>
      </c>
      <c r="F513" s="17">
        <v>53.5</v>
      </c>
      <c r="G513" s="17">
        <v>30</v>
      </c>
      <c r="I513" s="9">
        <v>41024</v>
      </c>
      <c r="J513" s="26">
        <f t="shared" si="57"/>
        <v>274.16107382550337</v>
      </c>
      <c r="K513" s="10">
        <f t="shared" si="58"/>
        <v>226.47607186733688</v>
      </c>
      <c r="L513" s="10">
        <f t="shared" si="59"/>
        <v>192.053399783732</v>
      </c>
      <c r="M513" s="26">
        <f t="shared" si="56"/>
        <v>179.44444444444443</v>
      </c>
      <c r="N513" s="26">
        <f t="shared" si="60"/>
        <v>239.26654740608225</v>
      </c>
      <c r="O513" s="26">
        <f t="shared" si="61"/>
        <v>212.7659574468085</v>
      </c>
      <c r="Q513" s="4">
        <v>1.49</v>
      </c>
      <c r="R513" s="4">
        <v>1815.8525733157076</v>
      </c>
      <c r="S513" s="4">
        <v>2338.2847000963566</v>
      </c>
      <c r="T513" s="4">
        <v>180</v>
      </c>
      <c r="U513" s="4">
        <v>22.36</v>
      </c>
      <c r="V513" s="4">
        <v>14.1</v>
      </c>
      <c r="X513" s="51">
        <v>41024</v>
      </c>
      <c r="Y513" s="52">
        <v>4112.4715789473676</v>
      </c>
      <c r="Z513" s="52">
        <v>4737.7552631578947</v>
      </c>
    </row>
    <row r="514" spans="1:26" x14ac:dyDescent="0.25">
      <c r="A514" s="51">
        <v>41031</v>
      </c>
      <c r="B514" s="17">
        <v>4.0730000000000004</v>
      </c>
      <c r="C514" s="18">
        <f>IFERROR(IF(ISBLANK(INDEX('Secondary Auction Data'!C:C, MATCH(Data!A514-IF(A514&lt;DATE(2003, 1,8), 4, 6), 'Secondary Auction Data'!A:A, 0))), "n/a", INDEX('Secondary Auction Data'!C:C, MATCH(Data!A514-IF(A514&lt;DATE(2003, 1,8), 4, 6), 'Secondary Auction Data'!A:A, 0))), "n/a")</f>
        <v>-5</v>
      </c>
      <c r="D514" s="18">
        <f>IFERROR(IF(ISBLANK(INDEX('Secondary Auction Data'!B:B, MATCH(Data!A514-IF(A514&lt;DATE(2003, 1,8), 4, 6), 'Secondary Auction Data'!A:A, 0))), "n/a", INDEX('Secondary Auction Data'!B:B, MATCH(Data!A514-IF(A514&lt;DATE(2003, 1,8), 4, 6), 'Secondary Auction Data'!A:A, 0))), "n/a")</f>
        <v>-329</v>
      </c>
      <c r="E514" s="2">
        <v>337</v>
      </c>
      <c r="F514" s="17">
        <v>54</v>
      </c>
      <c r="G514" s="17">
        <v>30.5</v>
      </c>
      <c r="I514" s="9">
        <v>41031</v>
      </c>
      <c r="J514" s="26">
        <f t="shared" si="57"/>
        <v>273.3557046979866</v>
      </c>
      <c r="K514" s="10">
        <f t="shared" si="58"/>
        <v>226.200719117148</v>
      </c>
      <c r="L514" s="10">
        <f t="shared" si="59"/>
        <v>188.54655564295561</v>
      </c>
      <c r="M514" s="26">
        <f t="shared" si="56"/>
        <v>187.22222222222223</v>
      </c>
      <c r="N514" s="26">
        <f t="shared" si="60"/>
        <v>241.50268336314849</v>
      </c>
      <c r="O514" s="26">
        <f t="shared" si="61"/>
        <v>216.31205673758865</v>
      </c>
      <c r="Q514" s="4">
        <v>1.49</v>
      </c>
      <c r="R514" s="4">
        <v>1815.8525733157076</v>
      </c>
      <c r="S514" s="4">
        <v>2338.2847000963566</v>
      </c>
      <c r="T514" s="4">
        <v>180</v>
      </c>
      <c r="U514" s="4">
        <v>22.36</v>
      </c>
      <c r="V514" s="4">
        <v>14.1</v>
      </c>
      <c r="X514" s="51">
        <v>41031</v>
      </c>
      <c r="Y514" s="52">
        <v>4112.4715789473676</v>
      </c>
      <c r="Z514" s="52">
        <v>4737.7552631578947</v>
      </c>
    </row>
    <row r="515" spans="1:26" x14ac:dyDescent="0.25">
      <c r="A515" s="51">
        <v>41038</v>
      </c>
      <c r="B515" s="17">
        <v>4.0570000000000004</v>
      </c>
      <c r="C515" s="18">
        <f>IFERROR(IF(ISBLANK(INDEX('Secondary Auction Data'!C:C, MATCH(Data!A515-IF(A515&lt;DATE(2003, 1,8), 4, 6), 'Secondary Auction Data'!A:A, 0))), "n/a", INDEX('Secondary Auction Data'!C:C, MATCH(Data!A515-IF(A515&lt;DATE(2003, 1,8), 4, 6), 'Secondary Auction Data'!A:A, 0))), "n/a")</f>
        <v>19</v>
      </c>
      <c r="D515" s="18">
        <f>IFERROR(IF(ISBLANK(INDEX('Secondary Auction Data'!B:B, MATCH(Data!A515-IF(A515&lt;DATE(2003, 1,8), 4, 6), 'Secondary Auction Data'!A:A, 0))), "n/a", INDEX('Secondary Auction Data'!B:B, MATCH(Data!A515-IF(A515&lt;DATE(2003, 1,8), 4, 6), 'Secondary Auction Data'!A:A, 0))), "n/a")</f>
        <v>-272</v>
      </c>
      <c r="E515" s="2">
        <v>350</v>
      </c>
      <c r="F515" s="17">
        <v>52</v>
      </c>
      <c r="G515" s="17">
        <v>29</v>
      </c>
      <c r="I515" s="9">
        <v>41038</v>
      </c>
      <c r="J515" s="26">
        <f t="shared" si="57"/>
        <v>272.28187919463085</v>
      </c>
      <c r="K515" s="10">
        <f t="shared" si="58"/>
        <v>228.59937779149328</v>
      </c>
      <c r="L515" s="10">
        <f t="shared" si="59"/>
        <v>193.18247754874884</v>
      </c>
      <c r="M515" s="26">
        <f t="shared" ref="M515:M578" si="62">(1+(E515-T515)/T515)*100</f>
        <v>194.44444444444443</v>
      </c>
      <c r="N515" s="26">
        <f t="shared" si="60"/>
        <v>232.55813953488374</v>
      </c>
      <c r="O515" s="26">
        <f t="shared" si="61"/>
        <v>205.67375886524823</v>
      </c>
      <c r="Q515" s="4">
        <v>1.49</v>
      </c>
      <c r="R515" s="4">
        <v>1815.8525733157076</v>
      </c>
      <c r="S515" s="4">
        <v>2338.2847000963566</v>
      </c>
      <c r="T515" s="4">
        <v>180</v>
      </c>
      <c r="U515" s="4">
        <v>22.36</v>
      </c>
      <c r="V515" s="4">
        <v>14.1</v>
      </c>
      <c r="X515" s="51">
        <v>41038</v>
      </c>
      <c r="Y515" s="52">
        <v>4132.0276842105268</v>
      </c>
      <c r="Z515" s="52">
        <v>4789.1563157894734</v>
      </c>
    </row>
    <row r="516" spans="1:26" x14ac:dyDescent="0.25">
      <c r="A516" s="51">
        <v>41045</v>
      </c>
      <c r="B516" s="17">
        <v>4.0039999999999996</v>
      </c>
      <c r="C516" s="18">
        <f>IFERROR(IF(ISBLANK(INDEX('Secondary Auction Data'!C:C, MATCH(Data!A516-IF(A516&lt;DATE(2003, 1,8), 4, 6), 'Secondary Auction Data'!A:A, 0))), "n/a", INDEX('Secondary Auction Data'!C:C, MATCH(Data!A516-IF(A516&lt;DATE(2003, 1,8), 4, 6), 'Secondary Auction Data'!A:A, 0))), "n/a")</f>
        <v>22</v>
      </c>
      <c r="D516" s="18">
        <f>IFERROR(IF(ISBLANK(INDEX('Secondary Auction Data'!B:B, MATCH(Data!A516-IF(A516&lt;DATE(2003, 1,8), 4, 6), 'Secondary Auction Data'!A:A, 0))), "n/a", INDEX('Secondary Auction Data'!B:B, MATCH(Data!A516-IF(A516&lt;DATE(2003, 1,8), 4, 6), 'Secondary Auction Data'!A:A, 0))), "n/a")</f>
        <v>-302.5</v>
      </c>
      <c r="E516" s="2">
        <v>343</v>
      </c>
      <c r="F516" s="17">
        <v>50</v>
      </c>
      <c r="G516" s="17">
        <v>26.5</v>
      </c>
      <c r="I516" s="9">
        <v>41045</v>
      </c>
      <c r="J516" s="26">
        <f t="shared" si="57"/>
        <v>268.72483221476506</v>
      </c>
      <c r="K516" s="10">
        <f t="shared" si="58"/>
        <v>228.7645894416066</v>
      </c>
      <c r="L516" s="10">
        <f t="shared" si="59"/>
        <v>191.87810259394786</v>
      </c>
      <c r="M516" s="26">
        <f t="shared" si="62"/>
        <v>190.55555555555554</v>
      </c>
      <c r="N516" s="26">
        <f t="shared" si="60"/>
        <v>223.61359570661898</v>
      </c>
      <c r="O516" s="26">
        <f t="shared" si="61"/>
        <v>187.94326241134752</v>
      </c>
      <c r="Q516" s="4">
        <v>1.49</v>
      </c>
      <c r="R516" s="4">
        <v>1815.8525733157076</v>
      </c>
      <c r="S516" s="4">
        <v>2338.2847000963566</v>
      </c>
      <c r="T516" s="4">
        <v>180</v>
      </c>
      <c r="U516" s="4">
        <v>22.36</v>
      </c>
      <c r="V516" s="4">
        <v>14.1</v>
      </c>
      <c r="X516" s="51">
        <v>41045</v>
      </c>
      <c r="Y516" s="52">
        <v>4132.0276842105268</v>
      </c>
      <c r="Z516" s="52">
        <v>4789.1563157894734</v>
      </c>
    </row>
    <row r="517" spans="1:26" x14ac:dyDescent="0.25">
      <c r="A517" s="51">
        <v>41052</v>
      </c>
      <c r="B517" s="17">
        <v>3.956</v>
      </c>
      <c r="C517" s="18">
        <f>IFERROR(IF(ISBLANK(INDEX('Secondary Auction Data'!C:C, MATCH(Data!A517-IF(A517&lt;DATE(2003, 1,8), 4, 6), 'Secondary Auction Data'!A:A, 0))), "n/a", INDEX('Secondary Auction Data'!C:C, MATCH(Data!A517-IF(A517&lt;DATE(2003, 1,8), 4, 6), 'Secondary Auction Data'!A:A, 0))), "n/a")</f>
        <v>8.5</v>
      </c>
      <c r="D517" s="18">
        <f>IFERROR(IF(ISBLANK(INDEX('Secondary Auction Data'!B:B, MATCH(Data!A517-IF(A517&lt;DATE(2003, 1,8), 4, 6), 'Secondary Auction Data'!A:A, 0))), "n/a", INDEX('Secondary Auction Data'!B:B, MATCH(Data!A517-IF(A517&lt;DATE(2003, 1,8), 4, 6), 'Secondary Auction Data'!A:A, 0))), "n/a")</f>
        <v>-254</v>
      </c>
      <c r="E517" s="2">
        <v>323</v>
      </c>
      <c r="F517" s="17">
        <v>51</v>
      </c>
      <c r="G517" s="17">
        <v>26.5</v>
      </c>
      <c r="I517" s="9">
        <v>41052</v>
      </c>
      <c r="J517" s="26">
        <f t="shared" si="57"/>
        <v>265.50335570469798</v>
      </c>
      <c r="K517" s="10">
        <f t="shared" si="58"/>
        <v>228.02113701609667</v>
      </c>
      <c r="L517" s="10">
        <f t="shared" si="59"/>
        <v>193.95227260404121</v>
      </c>
      <c r="M517" s="26">
        <f t="shared" si="62"/>
        <v>179.44444444444443</v>
      </c>
      <c r="N517" s="26">
        <f t="shared" si="60"/>
        <v>228.08586762075134</v>
      </c>
      <c r="O517" s="26">
        <f t="shared" si="61"/>
        <v>187.94326241134752</v>
      </c>
      <c r="Q517" s="4">
        <v>1.49</v>
      </c>
      <c r="R517" s="4">
        <v>1815.8525733157076</v>
      </c>
      <c r="S517" s="4">
        <v>2338.2847000963566</v>
      </c>
      <c r="T517" s="4">
        <v>180</v>
      </c>
      <c r="U517" s="4">
        <v>22.36</v>
      </c>
      <c r="V517" s="4">
        <v>14.1</v>
      </c>
      <c r="X517" s="51">
        <v>41052</v>
      </c>
      <c r="Y517" s="52">
        <v>4132.0276842105268</v>
      </c>
      <c r="Z517" s="52">
        <v>4789.1563157894734</v>
      </c>
    </row>
    <row r="518" spans="1:26" x14ac:dyDescent="0.25">
      <c r="A518" s="51">
        <v>41059</v>
      </c>
      <c r="B518" s="17">
        <v>3.9</v>
      </c>
      <c r="C518" s="18">
        <f>IFERROR(IF(ISBLANK(INDEX('Secondary Auction Data'!C:C, MATCH(Data!A518-IF(A518&lt;DATE(2003, 1,8), 4, 6), 'Secondary Auction Data'!A:A, 0))), "n/a", INDEX('Secondary Auction Data'!C:C, MATCH(Data!A518-IF(A518&lt;DATE(2003, 1,8), 4, 6), 'Secondary Auction Data'!A:A, 0))), "n/a")</f>
        <v>9</v>
      </c>
      <c r="D518" s="18">
        <f>IFERROR(IF(ISBLANK(INDEX('Secondary Auction Data'!B:B, MATCH(Data!A518-IF(A518&lt;DATE(2003, 1,8), 4, 6), 'Secondary Auction Data'!A:A, 0))), "n/a", INDEX('Secondary Auction Data'!B:B, MATCH(Data!A518-IF(A518&lt;DATE(2003, 1,8), 4, 6), 'Secondary Auction Data'!A:A, 0))), "n/a")</f>
        <v>-269</v>
      </c>
      <c r="E518" s="2">
        <v>330</v>
      </c>
      <c r="F518" s="17">
        <v>50</v>
      </c>
      <c r="G518" s="17">
        <v>25.5</v>
      </c>
      <c r="I518" s="9">
        <v>41059</v>
      </c>
      <c r="J518" s="26">
        <f t="shared" si="57"/>
        <v>261.744966442953</v>
      </c>
      <c r="K518" s="10">
        <f t="shared" si="58"/>
        <v>228.04867229111557</v>
      </c>
      <c r="L518" s="10">
        <f t="shared" si="59"/>
        <v>193.3107767246309</v>
      </c>
      <c r="M518" s="26">
        <f t="shared" si="62"/>
        <v>183.33333333333334</v>
      </c>
      <c r="N518" s="26">
        <f t="shared" si="60"/>
        <v>223.61359570661898</v>
      </c>
      <c r="O518" s="26">
        <f t="shared" si="61"/>
        <v>180.85106382978725</v>
      </c>
      <c r="Q518" s="4">
        <v>1.49</v>
      </c>
      <c r="R518" s="4">
        <v>1815.8525733157076</v>
      </c>
      <c r="S518" s="4">
        <v>2338.2847000963566</v>
      </c>
      <c r="T518" s="4">
        <v>180</v>
      </c>
      <c r="U518" s="4">
        <v>22.36</v>
      </c>
      <c r="V518" s="4">
        <v>14.1</v>
      </c>
      <c r="X518" s="51">
        <v>41059</v>
      </c>
      <c r="Y518" s="52">
        <v>4132.0276842105268</v>
      </c>
      <c r="Z518" s="52">
        <v>4789.1563157894734</v>
      </c>
    </row>
    <row r="519" spans="1:26" x14ac:dyDescent="0.25">
      <c r="A519" s="51">
        <v>41066</v>
      </c>
      <c r="B519" s="17">
        <v>3.85</v>
      </c>
      <c r="C519" s="18">
        <f>IFERROR(IF(ISBLANK(INDEX('Secondary Auction Data'!C:C, MATCH(Data!A519-IF(A519&lt;DATE(2003, 1,8), 4, 6), 'Secondary Auction Data'!A:A, 0))), "n/a", INDEX('Secondary Auction Data'!C:C, MATCH(Data!A519-IF(A519&lt;DATE(2003, 1,8), 4, 6), 'Secondary Auction Data'!A:A, 0))), "n/a")</f>
        <v>16.5</v>
      </c>
      <c r="D519" s="18">
        <f>IFERROR(IF(ISBLANK(INDEX('Secondary Auction Data'!B:B, MATCH(Data!A519-IF(A519&lt;DATE(2003, 1,8), 4, 6), 'Secondary Auction Data'!A:A, 0))), "n/a", INDEX('Secondary Auction Data'!B:B, MATCH(Data!A519-IF(A519&lt;DATE(2003, 1,8), 4, 6), 'Secondary Auction Data'!A:A, 0))), "n/a")</f>
        <v>-302.5</v>
      </c>
      <c r="E519" s="2">
        <v>285</v>
      </c>
      <c r="F519" s="17">
        <v>48.5</v>
      </c>
      <c r="G519" s="17">
        <v>24</v>
      </c>
      <c r="I519" s="9">
        <v>41066</v>
      </c>
      <c r="J519" s="26">
        <f t="shared" si="57"/>
        <v>258.38926174496646</v>
      </c>
      <c r="K519" s="10">
        <f t="shared" si="58"/>
        <v>229.86927573082977</v>
      </c>
      <c r="L519" s="10">
        <f t="shared" si="59"/>
        <v>192.86562360952252</v>
      </c>
      <c r="M519" s="26">
        <f t="shared" si="62"/>
        <v>158.33333333333334</v>
      </c>
      <c r="N519" s="26">
        <f t="shared" si="60"/>
        <v>216.90518783542041</v>
      </c>
      <c r="O519" s="26">
        <f t="shared" si="61"/>
        <v>170.21276595744681</v>
      </c>
      <c r="Q519" s="4">
        <v>1.49</v>
      </c>
      <c r="R519" s="4">
        <v>1815.8525729999999</v>
      </c>
      <c r="S519" s="4">
        <v>2338.2847000000002</v>
      </c>
      <c r="T519" s="4">
        <v>180</v>
      </c>
      <c r="U519" s="4">
        <v>22.36</v>
      </c>
      <c r="V519" s="53">
        <v>14.1</v>
      </c>
      <c r="X519" s="51">
        <v>41066</v>
      </c>
      <c r="Y519" s="52">
        <v>4157.5871578947372</v>
      </c>
      <c r="Z519" s="52">
        <v>4812.2473684210527</v>
      </c>
    </row>
    <row r="520" spans="1:26" x14ac:dyDescent="0.25">
      <c r="A520" s="51">
        <v>41073</v>
      </c>
      <c r="B520" s="17">
        <v>3.7810000000000001</v>
      </c>
      <c r="C520" s="18">
        <f>IFERROR(IF(ISBLANK(INDEX('Secondary Auction Data'!C:C, MATCH(Data!A520-IF(A520&lt;DATE(2003, 1,8), 4, 6), 'Secondary Auction Data'!A:A, 0))), "n/a", INDEX('Secondary Auction Data'!C:C, MATCH(Data!A520-IF(A520&lt;DATE(2003, 1,8), 4, 6), 'Secondary Auction Data'!A:A, 0))), "n/a")</f>
        <v>5</v>
      </c>
      <c r="D520" s="18">
        <f>IFERROR(IF(ISBLANK(INDEX('Secondary Auction Data'!B:B, MATCH(Data!A520-IF(A520&lt;DATE(2003, 1,8), 4, 6), 'Secondary Auction Data'!A:A, 0))), "n/a", INDEX('Secondary Auction Data'!B:B, MATCH(Data!A520-IF(A520&lt;DATE(2003, 1,8), 4, 6), 'Secondary Auction Data'!A:A, 0))), "n/a")</f>
        <v>-487.5</v>
      </c>
      <c r="E520" s="2">
        <v>284</v>
      </c>
      <c r="F520" s="17">
        <v>49</v>
      </c>
      <c r="G520" s="17">
        <v>24.5</v>
      </c>
      <c r="I520" s="9">
        <v>41073</v>
      </c>
      <c r="J520" s="26">
        <f t="shared" ref="J520:J583" si="63">(1+(B520-Q520)/Q520)*100</f>
        <v>253.75838926174498</v>
      </c>
      <c r="K520" s="10">
        <f t="shared" ref="K520:K583" si="64">(C520+Y520)/R520*100</f>
        <v>229.23596436542991</v>
      </c>
      <c r="L520" s="10">
        <f t="shared" ref="L520:L583" si="65">(D520+Z520)/S520*100</f>
        <v>184.95384108884764</v>
      </c>
      <c r="M520" s="26">
        <f t="shared" si="62"/>
        <v>157.77777777777777</v>
      </c>
      <c r="N520" s="26">
        <f t="shared" si="60"/>
        <v>219.14132379248659</v>
      </c>
      <c r="O520" s="26">
        <f t="shared" si="61"/>
        <v>173.75886524822698</v>
      </c>
      <c r="Q520" s="4">
        <v>1.49</v>
      </c>
      <c r="R520" s="4">
        <v>1815.8525733157076</v>
      </c>
      <c r="S520" s="4">
        <v>2338.2847000963566</v>
      </c>
      <c r="T520" s="4">
        <v>180</v>
      </c>
      <c r="U520" s="4">
        <v>22.36</v>
      </c>
      <c r="V520" s="4">
        <v>14.1</v>
      </c>
      <c r="X520" s="51">
        <v>41073</v>
      </c>
      <c r="Y520" s="52">
        <v>4157.5871578947372</v>
      </c>
      <c r="Z520" s="52">
        <v>4812.2473684210527</v>
      </c>
    </row>
    <row r="521" spans="1:26" x14ac:dyDescent="0.25">
      <c r="A521" s="51">
        <v>41080</v>
      </c>
      <c r="B521" s="17">
        <v>3.766</v>
      </c>
      <c r="C521" s="18">
        <f>IFERROR(IF(ISBLANK(INDEX('Secondary Auction Data'!C:C, MATCH(Data!A521-IF(A521&lt;DATE(2003, 1,8), 4, 6), 'Secondary Auction Data'!A:A, 0))), "n/a", INDEX('Secondary Auction Data'!C:C, MATCH(Data!A521-IF(A521&lt;DATE(2003, 1,8), 4, 6), 'Secondary Auction Data'!A:A, 0))), "n/a")</f>
        <v>12.5</v>
      </c>
      <c r="D521" s="18">
        <f>IFERROR(IF(ISBLANK(INDEX('Secondary Auction Data'!B:B, MATCH(Data!A521-IF(A521&lt;DATE(2003, 1,8), 4, 6), 'Secondary Auction Data'!A:A, 0))), "n/a", INDEX('Secondary Auction Data'!B:B, MATCH(Data!A521-IF(A521&lt;DATE(2003, 1,8), 4, 6), 'Secondary Auction Data'!A:A, 0))), "n/a")</f>
        <v>-556.5</v>
      </c>
      <c r="E521" s="2">
        <v>277</v>
      </c>
      <c r="F521" s="17">
        <v>50.5</v>
      </c>
      <c r="G521" s="17">
        <v>27</v>
      </c>
      <c r="I521" s="9">
        <v>41080</v>
      </c>
      <c r="J521" s="26">
        <f t="shared" si="63"/>
        <v>252.75167785234896</v>
      </c>
      <c r="K521" s="10">
        <f t="shared" si="64"/>
        <v>229.6489934907132</v>
      </c>
      <c r="L521" s="10">
        <f t="shared" si="65"/>
        <v>182.00296004356019</v>
      </c>
      <c r="M521" s="26">
        <f t="shared" si="62"/>
        <v>153.88888888888889</v>
      </c>
      <c r="N521" s="26">
        <f t="shared" si="60"/>
        <v>225.84973166368516</v>
      </c>
      <c r="O521" s="26">
        <f t="shared" si="61"/>
        <v>191.48936170212767</v>
      </c>
      <c r="Q521" s="4">
        <v>1.49</v>
      </c>
      <c r="R521" s="4">
        <v>1815.8525733157076</v>
      </c>
      <c r="S521" s="4">
        <v>2338.2847000963566</v>
      </c>
      <c r="T521" s="4">
        <v>180</v>
      </c>
      <c r="U521" s="4">
        <v>22.36</v>
      </c>
      <c r="V521" s="4">
        <v>14.1</v>
      </c>
      <c r="X521" s="51">
        <v>41080</v>
      </c>
      <c r="Y521" s="52">
        <v>4157.5871578947372</v>
      </c>
      <c r="Z521" s="52">
        <v>4812.2473684210527</v>
      </c>
    </row>
    <row r="522" spans="1:26" x14ac:dyDescent="0.25">
      <c r="A522" s="51">
        <v>41087</v>
      </c>
      <c r="B522" s="17">
        <v>3.6779999999999999</v>
      </c>
      <c r="C522" s="18">
        <f>IFERROR(IF(ISBLANK(INDEX('Secondary Auction Data'!C:C, MATCH(Data!A522-IF(A522&lt;DATE(2003, 1,8), 4, 6), 'Secondary Auction Data'!A:A, 0))), "n/a", INDEX('Secondary Auction Data'!C:C, MATCH(Data!A522-IF(A522&lt;DATE(2003, 1,8), 4, 6), 'Secondary Auction Data'!A:A, 0))), "n/a")</f>
        <v>8</v>
      </c>
      <c r="D522" s="18">
        <f>IFERROR(IF(ISBLANK(INDEX('Secondary Auction Data'!B:B, MATCH(Data!A522-IF(A522&lt;DATE(2003, 1,8), 4, 6), 'Secondary Auction Data'!A:A, 0))), "n/a", INDEX('Secondary Auction Data'!B:B, MATCH(Data!A522-IF(A522&lt;DATE(2003, 1,8), 4, 6), 'Secondary Auction Data'!A:A, 0))), "n/a")</f>
        <v>-525</v>
      </c>
      <c r="E522" s="2">
        <v>270</v>
      </c>
      <c r="F522" s="17">
        <v>48.5</v>
      </c>
      <c r="G522" s="17">
        <v>25.5</v>
      </c>
      <c r="I522" s="9">
        <v>41087</v>
      </c>
      <c r="J522" s="26">
        <f t="shared" si="63"/>
        <v>246.8456375838926</v>
      </c>
      <c r="K522" s="10">
        <f t="shared" si="64"/>
        <v>229.40117601554323</v>
      </c>
      <c r="L522" s="10">
        <f t="shared" si="65"/>
        <v>183.35010139032184</v>
      </c>
      <c r="M522" s="26">
        <f t="shared" si="62"/>
        <v>150</v>
      </c>
      <c r="N522" s="26">
        <f t="shared" si="60"/>
        <v>216.90518783542041</v>
      </c>
      <c r="O522" s="26">
        <f t="shared" si="61"/>
        <v>180.85106382978725</v>
      </c>
      <c r="Q522" s="4">
        <v>1.49</v>
      </c>
      <c r="R522" s="4">
        <v>1815.8525733157076</v>
      </c>
      <c r="S522" s="4">
        <v>2338.2847000963566</v>
      </c>
      <c r="T522" s="4">
        <v>180</v>
      </c>
      <c r="U522" s="4">
        <v>22.36</v>
      </c>
      <c r="V522" s="4">
        <v>14.1</v>
      </c>
      <c r="X522" s="51">
        <v>41087</v>
      </c>
      <c r="Y522" s="52">
        <v>4157.5871578947372</v>
      </c>
      <c r="Z522" s="52">
        <v>4812.2473684210527</v>
      </c>
    </row>
    <row r="523" spans="1:26" x14ac:dyDescent="0.25">
      <c r="A523" s="51">
        <v>41094</v>
      </c>
      <c r="B523" s="17">
        <v>3.6480000000000001</v>
      </c>
      <c r="C523" s="18">
        <f>IFERROR(IF(ISBLANK(INDEX('Secondary Auction Data'!C:C, MATCH(Data!A523-IF(A523&lt;DATE(2003, 1,8), 4, 6), 'Secondary Auction Data'!A:A, 0))), "n/a", INDEX('Secondary Auction Data'!C:C, MATCH(Data!A523-IF(A523&lt;DATE(2003, 1,8), 4, 6), 'Secondary Auction Data'!A:A, 0))), "n/a")</f>
        <v>2.5</v>
      </c>
      <c r="D523" s="18">
        <f>IFERROR(IF(ISBLANK(INDEX('Secondary Auction Data'!B:B, MATCH(Data!A523-IF(A523&lt;DATE(2003, 1,8), 4, 6), 'Secondary Auction Data'!A:A, 0))), "n/a", INDEX('Secondary Auction Data'!B:B, MATCH(Data!A523-IF(A523&lt;DATE(2003, 1,8), 4, 6), 'Secondary Auction Data'!A:A, 0))), "n/a")</f>
        <v>-356.5</v>
      </c>
      <c r="E523" s="2">
        <v>320</v>
      </c>
      <c r="F523" s="17">
        <v>48</v>
      </c>
      <c r="G523" s="17">
        <v>25</v>
      </c>
      <c r="I523" s="9">
        <v>41094</v>
      </c>
      <c r="J523" s="26">
        <f t="shared" si="63"/>
        <v>244.8322147651007</v>
      </c>
      <c r="K523" s="10">
        <f t="shared" si="64"/>
        <v>225.16849415708828</v>
      </c>
      <c r="L523" s="10">
        <f t="shared" si="65"/>
        <v>187.72897477953993</v>
      </c>
      <c r="M523" s="26">
        <f t="shared" si="62"/>
        <v>177.77777777777777</v>
      </c>
      <c r="N523" s="26">
        <f t="shared" si="60"/>
        <v>214.6690518783542</v>
      </c>
      <c r="O523" s="26">
        <f t="shared" si="61"/>
        <v>177.3049645390071</v>
      </c>
      <c r="Q523" s="4">
        <v>1.49</v>
      </c>
      <c r="R523" s="4">
        <v>1815.8525729999999</v>
      </c>
      <c r="S523" s="4">
        <v>2338.2847000000002</v>
      </c>
      <c r="T523" s="4">
        <v>180</v>
      </c>
      <c r="U523" s="4">
        <v>22.36</v>
      </c>
      <c r="V523" s="53">
        <v>14.1</v>
      </c>
      <c r="X523" s="51">
        <v>41094</v>
      </c>
      <c r="Y523" s="52">
        <v>4086.2278947368413</v>
      </c>
      <c r="Z523" s="52">
        <v>4746.1378947368412</v>
      </c>
    </row>
    <row r="524" spans="1:26" x14ac:dyDescent="0.25">
      <c r="A524" s="51">
        <v>41101</v>
      </c>
      <c r="B524" s="17">
        <v>3.6829999999999998</v>
      </c>
      <c r="C524" s="18">
        <f>IFERROR(IF(ISBLANK(INDEX('Secondary Auction Data'!C:C, MATCH(Data!A524-IF(A524&lt;DATE(2003, 1,8), 4, 6), 'Secondary Auction Data'!A:A, 0))), "n/a", INDEX('Secondary Auction Data'!C:C, MATCH(Data!A524-IF(A524&lt;DATE(2003, 1,8), 4, 6), 'Secondary Auction Data'!A:A, 0))), "n/a")</f>
        <v>-6.5</v>
      </c>
      <c r="D524" s="18">
        <f>IFERROR(IF(ISBLANK(INDEX('Secondary Auction Data'!B:B, MATCH(Data!A524-IF(A524&lt;DATE(2003, 1,8), 4, 6), 'Secondary Auction Data'!A:A, 0))), "n/a", INDEX('Secondary Auction Data'!B:B, MATCH(Data!A524-IF(A524&lt;DATE(2003, 1,8), 4, 6), 'Secondary Auction Data'!A:A, 0))), "n/a")</f>
        <v>-327</v>
      </c>
      <c r="E524" s="2">
        <v>353</v>
      </c>
      <c r="F524" s="17">
        <v>49</v>
      </c>
      <c r="G524" s="17">
        <v>27</v>
      </c>
      <c r="I524" s="9">
        <v>41101</v>
      </c>
      <c r="J524" s="26">
        <f t="shared" si="63"/>
        <v>247.18120805369125</v>
      </c>
      <c r="K524" s="10">
        <f t="shared" si="64"/>
        <v>224.67285916760008</v>
      </c>
      <c r="L524" s="10">
        <f t="shared" si="65"/>
        <v>188.99058333464424</v>
      </c>
      <c r="M524" s="26">
        <f t="shared" si="62"/>
        <v>196.11111111111111</v>
      </c>
      <c r="N524" s="26">
        <f t="shared" si="60"/>
        <v>219.14132379248659</v>
      </c>
      <c r="O524" s="26">
        <f t="shared" si="61"/>
        <v>191.48936170212767</v>
      </c>
      <c r="Q524" s="4">
        <v>1.49</v>
      </c>
      <c r="R524" s="4">
        <v>1815.8525733157076</v>
      </c>
      <c r="S524" s="4">
        <v>2338.2847000963566</v>
      </c>
      <c r="T524" s="4">
        <v>180</v>
      </c>
      <c r="U524" s="4">
        <v>22.36</v>
      </c>
      <c r="V524" s="4">
        <v>14.1</v>
      </c>
      <c r="X524" s="51">
        <v>41101</v>
      </c>
      <c r="Y524" s="52">
        <v>4086.2278947368413</v>
      </c>
      <c r="Z524" s="52">
        <v>4746.1378947368412</v>
      </c>
    </row>
    <row r="525" spans="1:26" x14ac:dyDescent="0.25">
      <c r="A525" s="51">
        <v>41108</v>
      </c>
      <c r="B525" s="17">
        <v>3.6949999999999998</v>
      </c>
      <c r="C525" s="18">
        <f>IFERROR(IF(ISBLANK(INDEX('Secondary Auction Data'!C:C, MATCH(Data!A525-IF(A525&lt;DATE(2003, 1,8), 4, 6), 'Secondary Auction Data'!A:A, 0))), "n/a", INDEX('Secondary Auction Data'!C:C, MATCH(Data!A525-IF(A525&lt;DATE(2003, 1,8), 4, 6), 'Secondary Auction Data'!A:A, 0))), "n/a")</f>
        <v>12.5</v>
      </c>
      <c r="D525" s="18">
        <f>IFERROR(IF(ISBLANK(INDEX('Secondary Auction Data'!B:B, MATCH(Data!A525-IF(A525&lt;DATE(2003, 1,8), 4, 6), 'Secondary Auction Data'!A:A, 0))), "n/a", INDEX('Secondary Auction Data'!B:B, MATCH(Data!A525-IF(A525&lt;DATE(2003, 1,8), 4, 6), 'Secondary Auction Data'!A:A, 0))), "n/a")</f>
        <v>-231.5</v>
      </c>
      <c r="E525" s="2">
        <v>409</v>
      </c>
      <c r="F525" s="17">
        <v>50.5</v>
      </c>
      <c r="G525" s="17">
        <v>28.5</v>
      </c>
      <c r="I525" s="9">
        <v>41108</v>
      </c>
      <c r="J525" s="26">
        <f t="shared" si="63"/>
        <v>247.98657718120808</v>
      </c>
      <c r="K525" s="10">
        <f t="shared" si="64"/>
        <v>225.71919961831776</v>
      </c>
      <c r="L525" s="10">
        <f t="shared" si="65"/>
        <v>193.07477376688993</v>
      </c>
      <c r="M525" s="26">
        <f t="shared" si="62"/>
        <v>227.22222222222223</v>
      </c>
      <c r="N525" s="26">
        <f t="shared" si="60"/>
        <v>225.84973166368516</v>
      </c>
      <c r="O525" s="26">
        <f t="shared" si="61"/>
        <v>202.12765957446811</v>
      </c>
      <c r="Q525" s="4">
        <v>1.49</v>
      </c>
      <c r="R525" s="4">
        <v>1815.8525733157076</v>
      </c>
      <c r="S525" s="4">
        <v>2338.2847000963566</v>
      </c>
      <c r="T525" s="4">
        <v>180</v>
      </c>
      <c r="U525" s="4">
        <v>22.36</v>
      </c>
      <c r="V525" s="4">
        <v>14.1</v>
      </c>
      <c r="X525" s="51">
        <v>41108</v>
      </c>
      <c r="Y525" s="52">
        <v>4086.2278947368413</v>
      </c>
      <c r="Z525" s="52">
        <v>4746.1378947368412</v>
      </c>
    </row>
    <row r="526" spans="1:26" x14ac:dyDescent="0.25">
      <c r="A526" s="51">
        <v>41115</v>
      </c>
      <c r="B526" s="17">
        <v>3.7829999999999999</v>
      </c>
      <c r="C526" s="18">
        <f>IFERROR(IF(ISBLANK(INDEX('Secondary Auction Data'!C:C, MATCH(Data!A526-IF(A526&lt;DATE(2003, 1,8), 4, 6), 'Secondary Auction Data'!A:A, 0))), "n/a", INDEX('Secondary Auction Data'!C:C, MATCH(Data!A526-IF(A526&lt;DATE(2003, 1,8), 4, 6), 'Secondary Auction Data'!A:A, 0))), "n/a")</f>
        <v>20</v>
      </c>
      <c r="D526" s="18">
        <f>IFERROR(IF(ISBLANK(INDEX('Secondary Auction Data'!B:B, MATCH(Data!A526-IF(A526&lt;DATE(2003, 1,8), 4, 6), 'Secondary Auction Data'!A:A, 0))), "n/a", INDEX('Secondary Auction Data'!B:B, MATCH(Data!A526-IF(A526&lt;DATE(2003, 1,8), 4, 6), 'Secondary Auction Data'!A:A, 0))), "n/a")</f>
        <v>-371</v>
      </c>
      <c r="E526" s="2">
        <v>350</v>
      </c>
      <c r="F526" s="17">
        <v>51</v>
      </c>
      <c r="G526" s="17">
        <v>29</v>
      </c>
      <c r="I526" s="9">
        <v>41115</v>
      </c>
      <c r="J526" s="26">
        <f t="shared" si="63"/>
        <v>253.89261744966447</v>
      </c>
      <c r="K526" s="10">
        <f t="shared" si="64"/>
        <v>226.13222878291683</v>
      </c>
      <c r="L526" s="10">
        <f t="shared" si="65"/>
        <v>187.10886209608441</v>
      </c>
      <c r="M526" s="26">
        <f t="shared" si="62"/>
        <v>194.44444444444443</v>
      </c>
      <c r="N526" s="26">
        <f t="shared" si="60"/>
        <v>228.08586762075134</v>
      </c>
      <c r="O526" s="26">
        <f t="shared" si="61"/>
        <v>205.67375886524823</v>
      </c>
      <c r="Q526" s="4">
        <v>1.49</v>
      </c>
      <c r="R526" s="4">
        <v>1815.8525729999999</v>
      </c>
      <c r="S526" s="4">
        <v>2338.2847000000002</v>
      </c>
      <c r="T526" s="4">
        <v>180</v>
      </c>
      <c r="U526" s="4">
        <v>22.36</v>
      </c>
      <c r="V526" s="53">
        <v>14.1</v>
      </c>
      <c r="X526" s="51">
        <v>41115</v>
      </c>
      <c r="Y526" s="52">
        <v>4086.2278947368413</v>
      </c>
      <c r="Z526" s="52">
        <v>4746.1378947368412</v>
      </c>
    </row>
    <row r="527" spans="1:26" x14ac:dyDescent="0.25">
      <c r="A527" s="51">
        <v>41122</v>
      </c>
      <c r="B527" s="17">
        <v>3.7959999999999998</v>
      </c>
      <c r="C527" s="18">
        <f>IFERROR(IF(ISBLANK(INDEX('Secondary Auction Data'!C:C, MATCH(Data!A527-IF(A527&lt;DATE(2003, 1,8), 4, 6), 'Secondary Auction Data'!A:A, 0))), "n/a", INDEX('Secondary Auction Data'!C:C, MATCH(Data!A527-IF(A527&lt;DATE(2003, 1,8), 4, 6), 'Secondary Auction Data'!A:A, 0))), "n/a")</f>
        <v>-121.5</v>
      </c>
      <c r="D527" s="18">
        <f>IFERROR(IF(ISBLANK(INDEX('Secondary Auction Data'!B:B, MATCH(Data!A527-IF(A527&lt;DATE(2003, 1,8), 4, 6), 'Secondary Auction Data'!A:A, 0))), "n/a", INDEX('Secondary Auction Data'!B:B, MATCH(Data!A527-IF(A527&lt;DATE(2003, 1,8), 4, 6), 'Secondary Auction Data'!A:A, 0))), "n/a")</f>
        <v>-281.5</v>
      </c>
      <c r="E527" s="2">
        <v>355</v>
      </c>
      <c r="F527" s="17">
        <v>50.5</v>
      </c>
      <c r="G527" s="17">
        <v>28</v>
      </c>
      <c r="I527" s="9">
        <v>41122</v>
      </c>
      <c r="J527" s="26">
        <f t="shared" si="63"/>
        <v>254.76510067114094</v>
      </c>
      <c r="K527" s="10">
        <f t="shared" si="64"/>
        <v>218.33974591325625</v>
      </c>
      <c r="L527" s="10">
        <f t="shared" si="65"/>
        <v>190.93645416885553</v>
      </c>
      <c r="M527" s="26">
        <f t="shared" si="62"/>
        <v>197.22222222222223</v>
      </c>
      <c r="N527" s="26">
        <f t="shared" si="60"/>
        <v>225.84973166368516</v>
      </c>
      <c r="O527" s="26">
        <f t="shared" si="61"/>
        <v>198.58156028368796</v>
      </c>
      <c r="Q527" s="4">
        <v>1.49</v>
      </c>
      <c r="R527" s="4">
        <v>1815.8525733157076</v>
      </c>
      <c r="S527" s="4">
        <v>2338.2847000963566</v>
      </c>
      <c r="T527" s="4">
        <v>180</v>
      </c>
      <c r="U527" s="4">
        <v>22.36</v>
      </c>
      <c r="V527" s="4">
        <v>14.1</v>
      </c>
      <c r="X527" s="51">
        <v>41122</v>
      </c>
      <c r="Y527" s="52">
        <v>4086.2278947368413</v>
      </c>
      <c r="Z527" s="52">
        <v>4746.1378947368412</v>
      </c>
    </row>
    <row r="528" spans="1:26" x14ac:dyDescent="0.25">
      <c r="A528" s="51">
        <v>41129</v>
      </c>
      <c r="B528" s="17">
        <v>3.85</v>
      </c>
      <c r="C528" s="18">
        <f>IFERROR(IF(ISBLANK(INDEX('Secondary Auction Data'!C:C, MATCH(Data!A528-IF(A528&lt;DATE(2003, 1,8), 4, 6), 'Secondary Auction Data'!A:A, 0))), "n/a", INDEX('Secondary Auction Data'!C:C, MATCH(Data!A528-IF(A528&lt;DATE(2003, 1,8), 4, 6), 'Secondary Auction Data'!A:A, 0))), "n/a")</f>
        <v>-121.5</v>
      </c>
      <c r="D528" s="18">
        <f>IFERROR(IF(ISBLANK(INDEX('Secondary Auction Data'!B:B, MATCH(Data!A528-IF(A528&lt;DATE(2003, 1,8), 4, 6), 'Secondary Auction Data'!A:A, 0))), "n/a", INDEX('Secondary Auction Data'!B:B, MATCH(Data!A528-IF(A528&lt;DATE(2003, 1,8), 4, 6), 'Secondary Auction Data'!A:A, 0))), "n/a")</f>
        <v>-175</v>
      </c>
      <c r="E528" s="2">
        <v>305</v>
      </c>
      <c r="F528" s="17">
        <v>50</v>
      </c>
      <c r="G528" s="17">
        <v>28</v>
      </c>
      <c r="I528" s="9">
        <v>41129</v>
      </c>
      <c r="J528" s="26">
        <f t="shared" si="63"/>
        <v>258.38926174496646</v>
      </c>
      <c r="K528" s="10">
        <f t="shared" si="64"/>
        <v>219.1438948183586</v>
      </c>
      <c r="L528" s="10">
        <f t="shared" si="65"/>
        <v>194.48565955431485</v>
      </c>
      <c r="M528" s="26">
        <f t="shared" si="62"/>
        <v>169.44444444444443</v>
      </c>
      <c r="N528" s="26">
        <f t="shared" si="60"/>
        <v>223.61359570661898</v>
      </c>
      <c r="O528" s="26">
        <f t="shared" si="61"/>
        <v>198.58156028368796</v>
      </c>
      <c r="Q528" s="4">
        <v>1.49</v>
      </c>
      <c r="R528" s="4">
        <v>1815.8525729999999</v>
      </c>
      <c r="S528" s="4">
        <v>2338.2847000000002</v>
      </c>
      <c r="T528" s="4">
        <v>180</v>
      </c>
      <c r="U528" s="4">
        <v>22.36</v>
      </c>
      <c r="V528" s="53">
        <v>14.1</v>
      </c>
      <c r="X528" s="51">
        <v>41129</v>
      </c>
      <c r="Y528" s="52">
        <v>4100.8300526315779</v>
      </c>
      <c r="Z528" s="52">
        <v>4722.6284210526328</v>
      </c>
    </row>
    <row r="529" spans="1:26" x14ac:dyDescent="0.25">
      <c r="A529" s="51">
        <v>41136</v>
      </c>
      <c r="B529" s="17">
        <v>3.952</v>
      </c>
      <c r="C529" s="18">
        <f>IFERROR(IF(ISBLANK(INDEX('Secondary Auction Data'!C:C, MATCH(Data!A529-IF(A529&lt;DATE(2003, 1,8), 4, 6), 'Secondary Auction Data'!A:A, 0))), "n/a", INDEX('Secondary Auction Data'!C:C, MATCH(Data!A529-IF(A529&lt;DATE(2003, 1,8), 4, 6), 'Secondary Auction Data'!A:A, 0))), "n/a")</f>
        <v>-29.5</v>
      </c>
      <c r="D529" s="18">
        <f>IFERROR(IF(ISBLANK(INDEX('Secondary Auction Data'!B:B, MATCH(Data!A529-IF(A529&lt;DATE(2003, 1,8), 4, 6), 'Secondary Auction Data'!A:A, 0))), "n/a", INDEX('Secondary Auction Data'!B:B, MATCH(Data!A529-IF(A529&lt;DATE(2003, 1,8), 4, 6), 'Secondary Auction Data'!A:A, 0))), "n/a")</f>
        <v>-350</v>
      </c>
      <c r="E529" s="2">
        <v>365</v>
      </c>
      <c r="F529" s="17">
        <v>50</v>
      </c>
      <c r="G529" s="17">
        <v>27</v>
      </c>
      <c r="I529" s="9">
        <v>41136</v>
      </c>
      <c r="J529" s="26">
        <f t="shared" si="63"/>
        <v>265.23489932885906</v>
      </c>
      <c r="K529" s="10">
        <f t="shared" si="64"/>
        <v>224.21038538373287</v>
      </c>
      <c r="L529" s="10">
        <f t="shared" si="65"/>
        <v>187.00154095318013</v>
      </c>
      <c r="M529" s="26">
        <f t="shared" si="62"/>
        <v>202.77777777777777</v>
      </c>
      <c r="N529" s="26">
        <f t="shared" si="60"/>
        <v>223.61359570661898</v>
      </c>
      <c r="O529" s="26">
        <f t="shared" si="61"/>
        <v>191.48936170212767</v>
      </c>
      <c r="Q529" s="4">
        <v>1.49</v>
      </c>
      <c r="R529" s="4">
        <v>1815.8525733157076</v>
      </c>
      <c r="S529" s="4">
        <v>2338.2847000963566</v>
      </c>
      <c r="T529" s="4">
        <v>180</v>
      </c>
      <c r="U529" s="4">
        <v>22.36</v>
      </c>
      <c r="V529" s="4">
        <v>14.1</v>
      </c>
      <c r="X529" s="51">
        <v>41136</v>
      </c>
      <c r="Y529" s="52">
        <v>4100.8300526315779</v>
      </c>
      <c r="Z529" s="52">
        <v>4722.6284210526328</v>
      </c>
    </row>
    <row r="530" spans="1:26" x14ac:dyDescent="0.25">
      <c r="A530" s="51">
        <v>41143</v>
      </c>
      <c r="B530" s="17">
        <v>4.0259999999999998</v>
      </c>
      <c r="C530" s="18">
        <f>IFERROR(IF(ISBLANK(INDEX('Secondary Auction Data'!C:C, MATCH(Data!A530-IF(A530&lt;DATE(2003, 1,8), 4, 6), 'Secondary Auction Data'!A:A, 0))), "n/a", INDEX('Secondary Auction Data'!C:C, MATCH(Data!A530-IF(A530&lt;DATE(2003, 1,8), 4, 6), 'Secondary Auction Data'!A:A, 0))), "n/a")</f>
        <v>15</v>
      </c>
      <c r="D530" s="18">
        <f>IFERROR(IF(ISBLANK(INDEX('Secondary Auction Data'!B:B, MATCH(Data!A530-IF(A530&lt;DATE(2003, 1,8), 4, 6), 'Secondary Auction Data'!A:A, 0))), "n/a", INDEX('Secondary Auction Data'!B:B, MATCH(Data!A530-IF(A530&lt;DATE(2003, 1,8), 4, 6), 'Secondary Auction Data'!A:A, 0))), "n/a")</f>
        <v>-369</v>
      </c>
      <c r="E530" s="2">
        <v>330</v>
      </c>
      <c r="F530" s="17">
        <v>50</v>
      </c>
      <c r="G530" s="17">
        <v>27</v>
      </c>
      <c r="I530" s="9">
        <v>41143</v>
      </c>
      <c r="J530" s="26">
        <f t="shared" si="63"/>
        <v>270.20134228187914</v>
      </c>
      <c r="K530" s="10">
        <f t="shared" si="64"/>
        <v>226.66102486041368</v>
      </c>
      <c r="L530" s="10">
        <f t="shared" si="65"/>
        <v>186.18897950592702</v>
      </c>
      <c r="M530" s="26">
        <f t="shared" si="62"/>
        <v>183.33333333333334</v>
      </c>
      <c r="N530" s="26">
        <f t="shared" si="60"/>
        <v>223.61359570661898</v>
      </c>
      <c r="O530" s="26">
        <f t="shared" si="61"/>
        <v>191.48936170212767</v>
      </c>
      <c r="Q530" s="4">
        <v>1.49</v>
      </c>
      <c r="R530" s="4">
        <v>1815.8525733157076</v>
      </c>
      <c r="S530" s="4">
        <v>2338.2847000963566</v>
      </c>
      <c r="T530" s="4">
        <v>180</v>
      </c>
      <c r="U530" s="4">
        <v>22.36</v>
      </c>
      <c r="V530" s="4">
        <v>14.1</v>
      </c>
      <c r="X530" s="51">
        <v>41143</v>
      </c>
      <c r="Y530" s="52">
        <v>4100.8300526315779</v>
      </c>
      <c r="Z530" s="52">
        <v>4722.6284210526328</v>
      </c>
    </row>
    <row r="531" spans="1:26" x14ac:dyDescent="0.25">
      <c r="A531" s="51">
        <v>41150</v>
      </c>
      <c r="B531" s="17">
        <v>4.0890000000000004</v>
      </c>
      <c r="C531" s="18">
        <f>IFERROR(IF(ISBLANK(INDEX('Secondary Auction Data'!C:C, MATCH(Data!A531-IF(A531&lt;DATE(2003, 1,8), 4, 6), 'Secondary Auction Data'!A:A, 0))), "n/a", INDEX('Secondary Auction Data'!C:C, MATCH(Data!A531-IF(A531&lt;DATE(2003, 1,8), 4, 6), 'Secondary Auction Data'!A:A, 0))), "n/a")</f>
        <v>15.5</v>
      </c>
      <c r="D531" s="18">
        <f>IFERROR(IF(ISBLANK(INDEX('Secondary Auction Data'!B:B, MATCH(Data!A531-IF(A531&lt;DATE(2003, 1,8), 4, 6), 'Secondary Auction Data'!A:A, 0))), "n/a", INDEX('Secondary Auction Data'!B:B, MATCH(Data!A531-IF(A531&lt;DATE(2003, 1,8), 4, 6), 'Secondary Auction Data'!A:A, 0))), "n/a")</f>
        <v>-366.5</v>
      </c>
      <c r="E531" s="2">
        <v>438</v>
      </c>
      <c r="F531" s="17">
        <v>50</v>
      </c>
      <c r="G531" s="17">
        <v>26.5</v>
      </c>
      <c r="I531" s="9">
        <v>41150</v>
      </c>
      <c r="J531" s="26">
        <f t="shared" si="63"/>
        <v>274.42953020134229</v>
      </c>
      <c r="K531" s="10">
        <f t="shared" si="64"/>
        <v>226.68856017484509</v>
      </c>
      <c r="L531" s="10">
        <f t="shared" si="65"/>
        <v>186.29589549350567</v>
      </c>
      <c r="M531" s="26">
        <f t="shared" si="62"/>
        <v>243.33333333333337</v>
      </c>
      <c r="N531" s="26">
        <f t="shared" si="60"/>
        <v>223.61359570661898</v>
      </c>
      <c r="O531" s="26">
        <f t="shared" si="61"/>
        <v>187.94326241134752</v>
      </c>
      <c r="Q531" s="4">
        <v>1.49</v>
      </c>
      <c r="R531" s="4">
        <v>1815.8525729999999</v>
      </c>
      <c r="S531" s="4">
        <v>2338.2847000000002</v>
      </c>
      <c r="T531" s="4">
        <v>180</v>
      </c>
      <c r="U531" s="4">
        <v>22.36</v>
      </c>
      <c r="V531" s="53">
        <v>14.1</v>
      </c>
      <c r="X531" s="51">
        <v>41150</v>
      </c>
      <c r="Y531" s="52">
        <v>4100.8300526315779</v>
      </c>
      <c r="Z531" s="52">
        <v>4722.6284210526328</v>
      </c>
    </row>
    <row r="532" spans="1:26" x14ac:dyDescent="0.25">
      <c r="A532" s="51">
        <v>41157</v>
      </c>
      <c r="B532" s="17">
        <v>4.1269999999999998</v>
      </c>
      <c r="C532" s="18">
        <f>IFERROR(IF(ISBLANK(INDEX('Secondary Auction Data'!C:C, MATCH(Data!A532-IF(A532&lt;DATE(2003, 1,8), 4, 6), 'Secondary Auction Data'!A:A, 0))), "n/a", INDEX('Secondary Auction Data'!C:C, MATCH(Data!A532-IF(A532&lt;DATE(2003, 1,8), 4, 6), 'Secondary Auction Data'!A:A, 0))), "n/a")</f>
        <v>18.5</v>
      </c>
      <c r="D532" s="18">
        <f>IFERROR(IF(ISBLANK(INDEX('Secondary Auction Data'!B:B, MATCH(Data!A532-IF(A532&lt;DATE(2003, 1,8), 4, 6), 'Secondary Auction Data'!A:A, 0))), "n/a", INDEX('Secondary Auction Data'!B:B, MATCH(Data!A532-IF(A532&lt;DATE(2003, 1,8), 4, 6), 'Secondary Auction Data'!A:A, 0))), "n/a")</f>
        <v>-397</v>
      </c>
      <c r="E532" s="2">
        <v>500</v>
      </c>
      <c r="F532" s="17">
        <v>49</v>
      </c>
      <c r="G532" s="17">
        <v>25.5</v>
      </c>
      <c r="I532" s="9">
        <v>41157</v>
      </c>
      <c r="J532" s="26">
        <f t="shared" si="63"/>
        <v>276.97986577181206</v>
      </c>
      <c r="K532" s="10">
        <f t="shared" si="64"/>
        <v>226.89617321062502</v>
      </c>
      <c r="L532" s="10">
        <f t="shared" si="65"/>
        <v>182.90544345706743</v>
      </c>
      <c r="M532" s="26">
        <f t="shared" si="62"/>
        <v>277.77777777777777</v>
      </c>
      <c r="N532" s="26">
        <f t="shared" si="60"/>
        <v>219.14132379248659</v>
      </c>
      <c r="O532" s="26">
        <f t="shared" si="61"/>
        <v>180.85106382978725</v>
      </c>
      <c r="Q532" s="4">
        <v>1.49</v>
      </c>
      <c r="R532" s="4">
        <v>1815.8525733157076</v>
      </c>
      <c r="S532" s="4">
        <v>2338.2847000963566</v>
      </c>
      <c r="T532" s="4">
        <v>180</v>
      </c>
      <c r="U532" s="4">
        <v>22.36</v>
      </c>
      <c r="V532" s="4">
        <v>14.1</v>
      </c>
      <c r="X532" s="51">
        <v>41157</v>
      </c>
      <c r="Y532" s="52">
        <v>4101.5999999999995</v>
      </c>
      <c r="Z532" s="52">
        <v>4673.8500000000004</v>
      </c>
    </row>
    <row r="533" spans="1:26" x14ac:dyDescent="0.25">
      <c r="A533" s="51">
        <v>41164</v>
      </c>
      <c r="B533" s="17">
        <v>4.1319999999999997</v>
      </c>
      <c r="C533" s="18">
        <f>IFERROR(IF(ISBLANK(INDEX('Secondary Auction Data'!C:C, MATCH(Data!A533-IF(A533&lt;DATE(2003, 1,8), 4, 6), 'Secondary Auction Data'!A:A, 0))), "n/a", INDEX('Secondary Auction Data'!C:C, MATCH(Data!A533-IF(A533&lt;DATE(2003, 1,8), 4, 6), 'Secondary Auction Data'!A:A, 0))), "n/a")</f>
        <v>12.5</v>
      </c>
      <c r="D533" s="18">
        <f>IFERROR(IF(ISBLANK(INDEX('Secondary Auction Data'!B:B, MATCH(Data!A533-IF(A533&lt;DATE(2003, 1,8), 4, 6), 'Secondary Auction Data'!A:A, 0))), "n/a", INDEX('Secondary Auction Data'!B:B, MATCH(Data!A533-IF(A533&lt;DATE(2003, 1,8), 4, 6), 'Secondary Auction Data'!A:A, 0))), "n/a")</f>
        <v>-187.5</v>
      </c>
      <c r="E533" s="2">
        <v>550</v>
      </c>
      <c r="F533" s="17">
        <v>48</v>
      </c>
      <c r="G533" s="17">
        <v>24</v>
      </c>
      <c r="I533" s="9">
        <v>41164</v>
      </c>
      <c r="J533" s="26">
        <f t="shared" si="63"/>
        <v>277.31543624161066</v>
      </c>
      <c r="K533" s="10">
        <f t="shared" si="64"/>
        <v>226.56574994978956</v>
      </c>
      <c r="L533" s="10">
        <f t="shared" si="65"/>
        <v>191.86500258073792</v>
      </c>
      <c r="M533" s="26">
        <f t="shared" si="62"/>
        <v>305.55555555555554</v>
      </c>
      <c r="N533" s="26">
        <f t="shared" si="60"/>
        <v>214.6690518783542</v>
      </c>
      <c r="O533" s="26">
        <f t="shared" si="61"/>
        <v>170.21276595744681</v>
      </c>
      <c r="Q533" s="4">
        <v>1.49</v>
      </c>
      <c r="R533" s="4">
        <v>1815.8525729999999</v>
      </c>
      <c r="S533" s="4">
        <v>2338.2847000000002</v>
      </c>
      <c r="T533" s="4">
        <v>180</v>
      </c>
      <c r="U533" s="4">
        <v>22.36</v>
      </c>
      <c r="V533" s="53">
        <v>14.1</v>
      </c>
      <c r="X533" s="51">
        <v>41164</v>
      </c>
      <c r="Y533" s="52">
        <v>4101.5999999999995</v>
      </c>
      <c r="Z533" s="52">
        <v>4673.8500000000004</v>
      </c>
    </row>
    <row r="534" spans="1:26" x14ac:dyDescent="0.25">
      <c r="A534" s="51">
        <v>41171</v>
      </c>
      <c r="B534" s="17">
        <v>4.1349999999999998</v>
      </c>
      <c r="C534" s="18">
        <f>IFERROR(IF(ISBLANK(INDEX('Secondary Auction Data'!C:C, MATCH(Data!A534-IF(A534&lt;DATE(2003, 1,8), 4, 6), 'Secondary Auction Data'!A:A, 0))), "n/a", INDEX('Secondary Auction Data'!C:C, MATCH(Data!A534-IF(A534&lt;DATE(2003, 1,8), 4, 6), 'Secondary Auction Data'!A:A, 0))), "n/a")</f>
        <v>-9</v>
      </c>
      <c r="D534" s="18">
        <f>IFERROR(IF(ISBLANK(INDEX('Secondary Auction Data'!B:B, MATCH(Data!A534-IF(A534&lt;DATE(2003, 1,8), 4, 6), 'Secondary Auction Data'!A:A, 0))), "n/a", INDEX('Secondary Auction Data'!B:B, MATCH(Data!A534-IF(A534&lt;DATE(2003, 1,8), 4, 6), 'Secondary Auction Data'!A:A, 0))), "n/a")</f>
        <v>500</v>
      </c>
      <c r="E534" s="2">
        <v>625</v>
      </c>
      <c r="F534" s="17">
        <v>48</v>
      </c>
      <c r="G534" s="17">
        <v>24</v>
      </c>
      <c r="I534" s="9">
        <v>41171</v>
      </c>
      <c r="J534" s="26">
        <f t="shared" si="63"/>
        <v>277.5167785234899</v>
      </c>
      <c r="K534" s="10">
        <f t="shared" si="64"/>
        <v>225.3817330845863</v>
      </c>
      <c r="L534" s="10">
        <f t="shared" si="65"/>
        <v>221.26689704580434</v>
      </c>
      <c r="M534" s="26">
        <f t="shared" si="62"/>
        <v>347.22222222222223</v>
      </c>
      <c r="N534" s="26">
        <f t="shared" si="60"/>
        <v>214.6690518783542</v>
      </c>
      <c r="O534" s="26">
        <f t="shared" si="61"/>
        <v>170.21276595744681</v>
      </c>
      <c r="Q534" s="4">
        <v>1.49</v>
      </c>
      <c r="R534" s="4">
        <v>1815.8525733157076</v>
      </c>
      <c r="S534" s="4">
        <v>2338.2847000963566</v>
      </c>
      <c r="T534" s="4">
        <v>180</v>
      </c>
      <c r="U534" s="4">
        <v>22.36</v>
      </c>
      <c r="V534" s="4">
        <v>14.1</v>
      </c>
      <c r="X534" s="51">
        <v>41171</v>
      </c>
      <c r="Y534" s="52">
        <v>4101.5999999999995</v>
      </c>
      <c r="Z534" s="52">
        <v>4673.8500000000004</v>
      </c>
    </row>
    <row r="535" spans="1:26" x14ac:dyDescent="0.25">
      <c r="A535" s="51">
        <v>41178</v>
      </c>
      <c r="B535" s="17">
        <v>4.0860000000000003</v>
      </c>
      <c r="C535" s="18">
        <f>IFERROR(IF(ISBLANK(INDEX('Secondary Auction Data'!C:C, MATCH(Data!A535-IF(A535&lt;DATE(2003, 1,8), 4, 6), 'Secondary Auction Data'!A:A, 0))), "n/a", INDEX('Secondary Auction Data'!C:C, MATCH(Data!A535-IF(A535&lt;DATE(2003, 1,8), 4, 6), 'Secondary Auction Data'!A:A, 0))), "n/a")</f>
        <v>17</v>
      </c>
      <c r="D535" s="18">
        <f>IFERROR(IF(ISBLANK(INDEX('Secondary Auction Data'!B:B, MATCH(Data!A535-IF(A535&lt;DATE(2003, 1,8), 4, 6), 'Secondary Auction Data'!A:A, 0))), "n/a", INDEX('Secondary Auction Data'!B:B, MATCH(Data!A535-IF(A535&lt;DATE(2003, 1,8), 4, 6), 'Secondary Auction Data'!A:A, 0))), "n/a")</f>
        <v>385.5</v>
      </c>
      <c r="E535" s="2">
        <v>608</v>
      </c>
      <c r="F535" s="17">
        <v>47</v>
      </c>
      <c r="G535" s="17">
        <v>24</v>
      </c>
      <c r="I535" s="9">
        <v>41178</v>
      </c>
      <c r="J535" s="26">
        <f t="shared" si="63"/>
        <v>274.2281879194631</v>
      </c>
      <c r="K535" s="10">
        <f t="shared" si="64"/>
        <v>226.81356742500262</v>
      </c>
      <c r="L535" s="10">
        <f t="shared" si="65"/>
        <v>216.37014517522184</v>
      </c>
      <c r="M535" s="26">
        <f t="shared" si="62"/>
        <v>337.77777777777777</v>
      </c>
      <c r="N535" s="26">
        <f t="shared" si="60"/>
        <v>210.19677996422183</v>
      </c>
      <c r="O535" s="26">
        <f t="shared" si="61"/>
        <v>170.21276595744681</v>
      </c>
      <c r="Q535" s="4">
        <v>1.49</v>
      </c>
      <c r="R535" s="4">
        <v>1815.8525729999999</v>
      </c>
      <c r="S535" s="4">
        <v>2338.2847000000002</v>
      </c>
      <c r="T535" s="4">
        <v>180</v>
      </c>
      <c r="U535" s="4">
        <v>22.36</v>
      </c>
      <c r="V535" s="53">
        <v>14.1</v>
      </c>
      <c r="X535" s="51">
        <v>41178</v>
      </c>
      <c r="Y535" s="52">
        <v>4101.5999999999995</v>
      </c>
      <c r="Z535" s="52">
        <v>4673.8500000000004</v>
      </c>
    </row>
    <row r="536" spans="1:26" x14ac:dyDescent="0.25">
      <c r="A536" s="51">
        <v>41185</v>
      </c>
      <c r="B536" s="17">
        <v>4.0789999999999997</v>
      </c>
      <c r="C536" s="18">
        <f>IFERROR(IF(ISBLANK(INDEX('Secondary Auction Data'!C:C, MATCH(Data!A536-IF(A536&lt;DATE(2003, 1,8), 4, 6), 'Secondary Auction Data'!A:A, 0))), "n/a", INDEX('Secondary Auction Data'!C:C, MATCH(Data!A536-IF(A536&lt;DATE(2003, 1,8), 4, 6), 'Secondary Auction Data'!A:A, 0))), "n/a")</f>
        <v>17</v>
      </c>
      <c r="D536" s="18">
        <f>IFERROR(IF(ISBLANK(INDEX('Secondary Auction Data'!B:B, MATCH(Data!A536-IF(A536&lt;DATE(2003, 1,8), 4, 6), 'Secondary Auction Data'!A:A, 0))), "n/a", INDEX('Secondary Auction Data'!B:B, MATCH(Data!A536-IF(A536&lt;DATE(2003, 1,8), 4, 6), 'Secondary Auction Data'!A:A, 0))), "n/a")</f>
        <v>289.5</v>
      </c>
      <c r="E536" s="2">
        <v>633</v>
      </c>
      <c r="F536" s="17">
        <v>47</v>
      </c>
      <c r="G536" s="17">
        <v>24</v>
      </c>
      <c r="H536" s="3"/>
      <c r="I536" s="9">
        <v>41185</v>
      </c>
      <c r="J536" s="26">
        <f t="shared" si="63"/>
        <v>273.75838926174492</v>
      </c>
      <c r="K536" s="10">
        <f t="shared" si="64"/>
        <v>226.81356738556838</v>
      </c>
      <c r="L536" s="10">
        <f t="shared" si="65"/>
        <v>212.26457153807959</v>
      </c>
      <c r="M536" s="26">
        <f t="shared" si="62"/>
        <v>351.66666666666669</v>
      </c>
      <c r="N536" s="26">
        <f t="shared" si="60"/>
        <v>210.19677996422183</v>
      </c>
      <c r="O536" s="26">
        <f t="shared" si="61"/>
        <v>170.21276595744681</v>
      </c>
      <c r="Q536" s="4">
        <v>1.49</v>
      </c>
      <c r="R536" s="4">
        <v>1815.8525733157076</v>
      </c>
      <c r="S536" s="4">
        <v>2338.2847000963566</v>
      </c>
      <c r="T536" s="4">
        <v>180</v>
      </c>
      <c r="U536" s="4">
        <v>22.36</v>
      </c>
      <c r="V536" s="4">
        <v>14.1</v>
      </c>
      <c r="X536" s="51">
        <v>41185</v>
      </c>
      <c r="Y536" s="52">
        <v>4101.5999999999995</v>
      </c>
      <c r="Z536" s="52">
        <v>4673.8500000000004</v>
      </c>
    </row>
    <row r="537" spans="1:26" x14ac:dyDescent="0.25">
      <c r="A537" s="51">
        <v>41192</v>
      </c>
      <c r="B537" s="17">
        <v>4.0940000000000003</v>
      </c>
      <c r="C537" s="18">
        <f>IFERROR(IF(ISBLANK(INDEX('Secondary Auction Data'!C:C, MATCH(Data!A537-IF(A537&lt;DATE(2003, 1,8), 4, 6), 'Secondary Auction Data'!A:A, 0))), "n/a", INDEX('Secondary Auction Data'!C:C, MATCH(Data!A537-IF(A537&lt;DATE(2003, 1,8), 4, 6), 'Secondary Auction Data'!A:A, 0))), "n/a")</f>
        <v>19</v>
      </c>
      <c r="D537" s="18">
        <f>IFERROR(IF(ISBLANK(INDEX('Secondary Auction Data'!B:B, MATCH(Data!A537-IF(A537&lt;DATE(2003, 1,8), 4, 6), 'Secondary Auction Data'!A:A, 0))), "n/a", INDEX('Secondary Auction Data'!B:B, MATCH(Data!A537-IF(A537&lt;DATE(2003, 1,8), 4, 6), 'Secondary Auction Data'!A:A, 0))), "n/a")</f>
        <v>196</v>
      </c>
      <c r="E537" s="2">
        <v>513</v>
      </c>
      <c r="F537" s="17">
        <v>49</v>
      </c>
      <c r="G537" s="17">
        <v>27</v>
      </c>
      <c r="H537" s="3"/>
      <c r="I537" s="9">
        <v>41192</v>
      </c>
      <c r="J537" s="26">
        <f t="shared" si="63"/>
        <v>274.76510067114094</v>
      </c>
      <c r="K537" s="10">
        <f t="shared" si="64"/>
        <v>232.83446254462908</v>
      </c>
      <c r="L537" s="10">
        <f t="shared" si="65"/>
        <v>216.36084911212686</v>
      </c>
      <c r="M537" s="26">
        <f t="shared" si="62"/>
        <v>285</v>
      </c>
      <c r="N537" s="26">
        <f t="shared" si="60"/>
        <v>219.14132379248659</v>
      </c>
      <c r="O537" s="26">
        <f t="shared" si="61"/>
        <v>191.48936170212767</v>
      </c>
      <c r="Q537" s="4">
        <v>1.49</v>
      </c>
      <c r="R537" s="4">
        <v>1815.8525729999999</v>
      </c>
      <c r="S537" s="4">
        <v>2338.2847000000002</v>
      </c>
      <c r="T537" s="4">
        <v>180</v>
      </c>
      <c r="U537" s="4">
        <v>22.36</v>
      </c>
      <c r="V537" s="53">
        <v>14.1</v>
      </c>
      <c r="X537" s="51">
        <v>41192</v>
      </c>
      <c r="Y537" s="52">
        <v>4208.9305789473683</v>
      </c>
      <c r="Z537" s="52">
        <v>4863.1326315789483</v>
      </c>
    </row>
    <row r="538" spans="1:26" x14ac:dyDescent="0.25">
      <c r="A538" s="51">
        <v>41199</v>
      </c>
      <c r="B538" s="17">
        <v>4.1500000000000004</v>
      </c>
      <c r="C538" s="18">
        <f>IFERROR(IF(ISBLANK(INDEX('Secondary Auction Data'!C:C, MATCH(Data!A538-IF(A538&lt;DATE(2003, 1,8), 4, 6), 'Secondary Auction Data'!A:A, 0))), "n/a", INDEX('Secondary Auction Data'!C:C, MATCH(Data!A538-IF(A538&lt;DATE(2003, 1,8), 4, 6), 'Secondary Auction Data'!A:A, 0))), "n/a")</f>
        <v>0</v>
      </c>
      <c r="D538" s="18">
        <f>IFERROR(IF(ISBLANK(INDEX('Secondary Auction Data'!B:B, MATCH(Data!A538-IF(A538&lt;DATE(2003, 1,8), 4, 6), 'Secondary Auction Data'!A:A, 0))), "n/a", INDEX('Secondary Auction Data'!B:B, MATCH(Data!A538-IF(A538&lt;DATE(2003, 1,8), 4, 6), 'Secondary Auction Data'!A:A, 0))), "n/a")</f>
        <v>-100</v>
      </c>
      <c r="E538" s="2">
        <v>500</v>
      </c>
      <c r="F538" s="17">
        <v>49</v>
      </c>
      <c r="G538" s="17">
        <v>27</v>
      </c>
      <c r="H538" s="3"/>
      <c r="I538" s="9">
        <v>41199</v>
      </c>
      <c r="J538" s="26">
        <f t="shared" si="63"/>
        <v>278.52348993288592</v>
      </c>
      <c r="K538" s="10">
        <f t="shared" si="64"/>
        <v>231.78812205343036</v>
      </c>
      <c r="L538" s="10">
        <f t="shared" si="65"/>
        <v>203.70199708284744</v>
      </c>
      <c r="M538" s="26">
        <f t="shared" si="62"/>
        <v>277.77777777777777</v>
      </c>
      <c r="N538" s="26">
        <f t="shared" si="60"/>
        <v>219.14132379248659</v>
      </c>
      <c r="O538" s="26">
        <f t="shared" si="61"/>
        <v>191.48936170212767</v>
      </c>
      <c r="Q538" s="4">
        <v>1.49</v>
      </c>
      <c r="R538" s="4">
        <v>1815.8525733157076</v>
      </c>
      <c r="S538" s="4">
        <v>2338.2847000963566</v>
      </c>
      <c r="T538" s="4">
        <v>180</v>
      </c>
      <c r="U538" s="4">
        <v>22.36</v>
      </c>
      <c r="V538" s="4">
        <v>14.1</v>
      </c>
      <c r="X538" s="51">
        <v>41199</v>
      </c>
      <c r="Y538" s="52">
        <v>4208.9305789473683</v>
      </c>
      <c r="Z538" s="52">
        <v>4863.1326315789483</v>
      </c>
    </row>
    <row r="539" spans="1:26" x14ac:dyDescent="0.25">
      <c r="A539" s="51">
        <v>41206</v>
      </c>
      <c r="B539" s="17">
        <v>4.1159999999999997</v>
      </c>
      <c r="C539" s="18">
        <f>IFERROR(IF(ISBLANK(INDEX('Secondary Auction Data'!C:C, MATCH(Data!A539-IF(A539&lt;DATE(2003, 1,8), 4, 6), 'Secondary Auction Data'!A:A, 0))), "n/a", INDEX('Secondary Auction Data'!C:C, MATCH(Data!A539-IF(A539&lt;DATE(2003, 1,8), 4, 6), 'Secondary Auction Data'!A:A, 0))), "n/a")</f>
        <v>0</v>
      </c>
      <c r="D539" s="18">
        <f>IFERROR(IF(ISBLANK(INDEX('Secondary Auction Data'!B:B, MATCH(Data!A539-IF(A539&lt;DATE(2003, 1,8), 4, 6), 'Secondary Auction Data'!A:A, 0))), "n/a", INDEX('Secondary Auction Data'!B:B, MATCH(Data!A539-IF(A539&lt;DATE(2003, 1,8), 4, 6), 'Secondary Auction Data'!A:A, 0))), "n/a")</f>
        <v>-219</v>
      </c>
      <c r="E539" s="2">
        <v>588</v>
      </c>
      <c r="F539" s="17">
        <v>49</v>
      </c>
      <c r="G539" s="17">
        <v>28</v>
      </c>
      <c r="H539" s="3"/>
      <c r="I539" s="9">
        <v>41206</v>
      </c>
      <c r="J539" s="26">
        <f t="shared" si="63"/>
        <v>276.24161073825502</v>
      </c>
      <c r="K539" s="10">
        <f t="shared" si="64"/>
        <v>231.7881220937295</v>
      </c>
      <c r="L539" s="10">
        <f t="shared" si="65"/>
        <v>198.61279644771005</v>
      </c>
      <c r="M539" s="26">
        <f t="shared" si="62"/>
        <v>326.66666666666669</v>
      </c>
      <c r="N539" s="26">
        <f t="shared" si="60"/>
        <v>219.14132379248659</v>
      </c>
      <c r="O539" s="26">
        <f t="shared" si="61"/>
        <v>198.58156028368796</v>
      </c>
      <c r="Q539" s="4">
        <v>1.49</v>
      </c>
      <c r="R539" s="4">
        <v>1815.8525729999999</v>
      </c>
      <c r="S539" s="4">
        <v>2338.2847000000002</v>
      </c>
      <c r="T539" s="4">
        <v>180</v>
      </c>
      <c r="U539" s="4">
        <v>22.36</v>
      </c>
      <c r="V539" s="53">
        <v>14.1</v>
      </c>
      <c r="X539" s="51">
        <v>41206</v>
      </c>
      <c r="Y539" s="52">
        <v>4208.9305789473683</v>
      </c>
      <c r="Z539" s="52">
        <v>4863.1326315789483</v>
      </c>
    </row>
    <row r="540" spans="1:26" x14ac:dyDescent="0.25">
      <c r="A540" s="51">
        <v>41213</v>
      </c>
      <c r="B540" s="17">
        <v>4.0359999999999996</v>
      </c>
      <c r="C540" s="18">
        <f>IFERROR(IF(ISBLANK(INDEX('Secondary Auction Data'!C:C, MATCH(Data!A540-IF(A540&lt;DATE(2003, 1,8), 4, 6), 'Secondary Auction Data'!A:A, 0))), "n/a", INDEX('Secondary Auction Data'!C:C, MATCH(Data!A540-IF(A540&lt;DATE(2003, 1,8), 4, 6), 'Secondary Auction Data'!A:A, 0))), "n/a")</f>
        <v>-12</v>
      </c>
      <c r="D540" s="18">
        <f>IFERROR(IF(ISBLANK(INDEX('Secondary Auction Data'!B:B, MATCH(Data!A540-IF(A540&lt;DATE(2003, 1,8), 4, 6), 'Secondary Auction Data'!A:A, 0))), "n/a", INDEX('Secondary Auction Data'!B:B, MATCH(Data!A540-IF(A540&lt;DATE(2003, 1,8), 4, 6), 'Secondary Auction Data'!A:A, 0))), "n/a")</f>
        <v>-212.5</v>
      </c>
      <c r="E540" s="2">
        <v>547</v>
      </c>
      <c r="F540" s="17">
        <v>47.5</v>
      </c>
      <c r="G540" s="17">
        <v>27</v>
      </c>
      <c r="H540" s="3"/>
      <c r="I540" s="9">
        <v>41213</v>
      </c>
      <c r="J540" s="26">
        <f t="shared" si="63"/>
        <v>270.8724832214765</v>
      </c>
      <c r="K540" s="10">
        <f t="shared" si="64"/>
        <v>231.12727545297707</v>
      </c>
      <c r="L540" s="10">
        <f t="shared" si="65"/>
        <v>198.89077798727007</v>
      </c>
      <c r="M540" s="26">
        <f t="shared" si="62"/>
        <v>303.88888888888886</v>
      </c>
      <c r="N540" s="26">
        <f t="shared" si="60"/>
        <v>212.43291592128801</v>
      </c>
      <c r="O540" s="26">
        <f t="shared" si="61"/>
        <v>191.48936170212767</v>
      </c>
      <c r="Q540" s="4">
        <v>1.49</v>
      </c>
      <c r="R540" s="4">
        <v>1815.8525733157076</v>
      </c>
      <c r="S540" s="4">
        <v>2338.2847000963566</v>
      </c>
      <c r="T540" s="4">
        <v>180</v>
      </c>
      <c r="U540" s="4">
        <v>22.36</v>
      </c>
      <c r="V540" s="4">
        <v>14.1</v>
      </c>
      <c r="X540" s="51">
        <v>41213</v>
      </c>
      <c r="Y540" s="52">
        <v>4208.9305789473683</v>
      </c>
      <c r="Z540" s="52">
        <v>4863.1326315789483</v>
      </c>
    </row>
    <row r="541" spans="1:26" x14ac:dyDescent="0.25">
      <c r="A541" s="51">
        <v>41220</v>
      </c>
      <c r="B541" s="17">
        <v>4.01</v>
      </c>
      <c r="C541" s="18">
        <f>IFERROR(IF(ISBLANK(INDEX('Secondary Auction Data'!C:C, MATCH(Data!A541-IF(A541&lt;DATE(2003, 1,8), 4, 6), 'Secondary Auction Data'!A:A, 0))), "n/a", INDEX('Secondary Auction Data'!C:C, MATCH(Data!A541-IF(A541&lt;DATE(2003, 1,8), 4, 6), 'Secondary Auction Data'!A:A, 0))), "n/a")</f>
        <v>0</v>
      </c>
      <c r="D541" s="18">
        <f>IFERROR(IF(ISBLANK(INDEX('Secondary Auction Data'!B:B, MATCH(Data!A541-IF(A541&lt;DATE(2003, 1,8), 4, 6), 'Secondary Auction Data'!A:A, 0))), "n/a", INDEX('Secondary Auction Data'!B:B, MATCH(Data!A541-IF(A541&lt;DATE(2003, 1,8), 4, 6), 'Secondary Auction Data'!A:A, 0))), "n/a")</f>
        <v>-241.5</v>
      </c>
      <c r="E541" s="2">
        <v>595</v>
      </c>
      <c r="F541" s="17">
        <v>47</v>
      </c>
      <c r="G541" s="17">
        <v>26.5</v>
      </c>
      <c r="H541" s="3"/>
      <c r="I541" s="9">
        <v>41220</v>
      </c>
      <c r="J541" s="26">
        <f t="shared" si="63"/>
        <v>269.12751677852344</v>
      </c>
      <c r="K541" s="10">
        <f t="shared" si="64"/>
        <v>233.60789943554408</v>
      </c>
      <c r="L541" s="10">
        <f t="shared" si="65"/>
        <v>198.88278743275717</v>
      </c>
      <c r="M541" s="26">
        <f t="shared" si="62"/>
        <v>330.55555555555554</v>
      </c>
      <c r="N541" s="26">
        <f t="shared" si="60"/>
        <v>210.19677996422183</v>
      </c>
      <c r="O541" s="26">
        <f t="shared" si="61"/>
        <v>187.94326241134752</v>
      </c>
      <c r="Q541" s="4">
        <v>1.49</v>
      </c>
      <c r="R541" s="4">
        <v>1815.8525729999999</v>
      </c>
      <c r="S541" s="4">
        <v>2338.2847000000002</v>
      </c>
      <c r="T541" s="4">
        <v>180</v>
      </c>
      <c r="U541" s="4">
        <v>22.36</v>
      </c>
      <c r="V541" s="53">
        <v>14.1</v>
      </c>
      <c r="X541" s="51">
        <v>41220</v>
      </c>
      <c r="Y541" s="52">
        <v>4241.9750526315793</v>
      </c>
      <c r="Z541" s="52">
        <v>4891.9457894736843</v>
      </c>
    </row>
    <row r="542" spans="1:26" x14ac:dyDescent="0.25">
      <c r="A542" s="51">
        <v>41227</v>
      </c>
      <c r="B542" s="17">
        <v>3.98</v>
      </c>
      <c r="C542" s="18">
        <f>IFERROR(IF(ISBLANK(INDEX('Secondary Auction Data'!C:C, MATCH(Data!A542-IF(A542&lt;DATE(2003, 1,8), 4, 6), 'Secondary Auction Data'!A:A, 0))), "n/a", INDEX('Secondary Auction Data'!C:C, MATCH(Data!A542-IF(A542&lt;DATE(2003, 1,8), 4, 6), 'Secondary Auction Data'!A:A, 0))), "n/a")</f>
        <v>-5.5</v>
      </c>
      <c r="D542" s="18">
        <f>IFERROR(IF(ISBLANK(INDEX('Secondary Auction Data'!B:B, MATCH(Data!A542-IF(A542&lt;DATE(2003, 1,8), 4, 6), 'Secondary Auction Data'!A:A, 0))), "n/a", INDEX('Secondary Auction Data'!B:B, MATCH(Data!A542-IF(A542&lt;DATE(2003, 1,8), 4, 6), 'Secondary Auction Data'!A:A, 0))), "n/a")</f>
        <v>-244</v>
      </c>
      <c r="E542" s="2">
        <v>533</v>
      </c>
      <c r="F542" s="17">
        <v>46</v>
      </c>
      <c r="G542" s="17">
        <v>26</v>
      </c>
      <c r="I542" s="9">
        <v>41227</v>
      </c>
      <c r="J542" s="26">
        <f t="shared" si="63"/>
        <v>267.11409395973158</v>
      </c>
      <c r="K542" s="10">
        <f t="shared" si="64"/>
        <v>233.30501136972083</v>
      </c>
      <c r="L542" s="10">
        <f t="shared" si="65"/>
        <v>198.77587144465986</v>
      </c>
      <c r="M542" s="26">
        <f t="shared" si="62"/>
        <v>296.11111111111114</v>
      </c>
      <c r="N542" s="26">
        <f t="shared" si="60"/>
        <v>205.72450805008947</v>
      </c>
      <c r="O542" s="26">
        <f t="shared" si="61"/>
        <v>184.39716312056737</v>
      </c>
      <c r="Q542" s="4">
        <v>1.49</v>
      </c>
      <c r="R542" s="4">
        <v>1815.8525733157076</v>
      </c>
      <c r="S542" s="4">
        <v>2338.2847000963566</v>
      </c>
      <c r="T542" s="4">
        <v>180</v>
      </c>
      <c r="U542" s="4">
        <v>22.36</v>
      </c>
      <c r="V542" s="4">
        <v>14.1</v>
      </c>
      <c r="X542" s="51">
        <v>41227</v>
      </c>
      <c r="Y542" s="52">
        <v>4241.9750526315793</v>
      </c>
      <c r="Z542" s="52">
        <v>4891.9457894736843</v>
      </c>
    </row>
    <row r="543" spans="1:26" x14ac:dyDescent="0.25">
      <c r="A543" s="51">
        <v>41234</v>
      </c>
      <c r="B543" s="17">
        <v>3.976</v>
      </c>
      <c r="C543" s="18">
        <f>IFERROR(IF(ISBLANK(INDEX('Secondary Auction Data'!C:C, MATCH(Data!A543-IF(A543&lt;DATE(2003, 1,8), 4, 6), 'Secondary Auction Data'!A:A, 0))), "n/a", INDEX('Secondary Auction Data'!C:C, MATCH(Data!A543-IF(A543&lt;DATE(2003, 1,8), 4, 6), 'Secondary Auction Data'!A:A, 0))), "n/a")</f>
        <v>12.5</v>
      </c>
      <c r="D543" s="18">
        <f>IFERROR(IF(ISBLANK(INDEX('Secondary Auction Data'!B:B, MATCH(Data!A543-IF(A543&lt;DATE(2003, 1,8), 4, 6), 'Secondary Auction Data'!A:A, 0))), "n/a", INDEX('Secondary Auction Data'!B:B, MATCH(Data!A543-IF(A543&lt;DATE(2003, 1,8), 4, 6), 'Secondary Auction Data'!A:A, 0))), "n/a")</f>
        <v>-134.5</v>
      </c>
      <c r="E543" s="2">
        <v>600</v>
      </c>
      <c r="F543" s="17">
        <v>46</v>
      </c>
      <c r="G543" s="17">
        <v>26</v>
      </c>
      <c r="I543" s="9">
        <v>41234</v>
      </c>
      <c r="J543" s="26">
        <f t="shared" si="63"/>
        <v>266.8456375838926</v>
      </c>
      <c r="K543" s="10">
        <f t="shared" si="64"/>
        <v>234.29628131113591</v>
      </c>
      <c r="L543" s="10">
        <f t="shared" si="65"/>
        <v>203.45879137273934</v>
      </c>
      <c r="M543" s="26">
        <f t="shared" si="62"/>
        <v>333.33333333333337</v>
      </c>
      <c r="N543" s="26">
        <f t="shared" si="60"/>
        <v>205.72450805008947</v>
      </c>
      <c r="O543" s="26">
        <f t="shared" si="61"/>
        <v>184.39716312056737</v>
      </c>
      <c r="Q543" s="4">
        <v>1.49</v>
      </c>
      <c r="R543" s="4">
        <v>1815.8525729999999</v>
      </c>
      <c r="S543" s="4">
        <v>2338.2847000000002</v>
      </c>
      <c r="T543" s="4">
        <v>180</v>
      </c>
      <c r="U543" s="4">
        <v>22.36</v>
      </c>
      <c r="V543" s="53">
        <v>14.1</v>
      </c>
      <c r="X543" s="51">
        <v>41234</v>
      </c>
      <c r="Y543" s="52">
        <v>4241.9750526315793</v>
      </c>
      <c r="Z543" s="52">
        <v>4891.9457894736843</v>
      </c>
    </row>
    <row r="544" spans="1:26" x14ac:dyDescent="0.25">
      <c r="A544" s="51">
        <v>41241</v>
      </c>
      <c r="B544" s="17">
        <v>4.0339999999999998</v>
      </c>
      <c r="C544" s="18">
        <f>IFERROR(IF(ISBLANK(INDEX('Secondary Auction Data'!C:C, MATCH(Data!A544-IF(A544&lt;DATE(2003, 1,8), 4, 6), 'Secondary Auction Data'!A:A, 0))), "n/a", INDEX('Secondary Auction Data'!C:C, MATCH(Data!A544-IF(A544&lt;DATE(2003, 1,8), 4, 6), 'Secondary Auction Data'!A:A, 0))), "n/a")</f>
        <v>-12.5</v>
      </c>
      <c r="D544" s="18">
        <f>IFERROR(IF(ISBLANK(INDEX('Secondary Auction Data'!B:B, MATCH(Data!A544-IF(A544&lt;DATE(2003, 1,8), 4, 6), 'Secondary Auction Data'!A:A, 0))), "n/a", INDEX('Secondary Auction Data'!B:B, MATCH(Data!A544-IF(A544&lt;DATE(2003, 1,8), 4, 6), 'Secondary Auction Data'!A:A, 0))), "n/a")</f>
        <v>-142</v>
      </c>
      <c r="E544" s="2">
        <v>613</v>
      </c>
      <c r="F544" s="17">
        <v>46.5</v>
      </c>
      <c r="G544" s="17">
        <v>26.5</v>
      </c>
      <c r="I544" s="9">
        <v>41241</v>
      </c>
      <c r="J544" s="26">
        <f t="shared" si="63"/>
        <v>270.73825503355698</v>
      </c>
      <c r="K544" s="10">
        <f t="shared" si="64"/>
        <v>232.91951751945641</v>
      </c>
      <c r="L544" s="10">
        <f t="shared" si="65"/>
        <v>203.13804342464999</v>
      </c>
      <c r="M544" s="26">
        <f t="shared" si="62"/>
        <v>340.55555555555554</v>
      </c>
      <c r="N544" s="26">
        <f t="shared" si="60"/>
        <v>207.96064400715562</v>
      </c>
      <c r="O544" s="26">
        <f t="shared" si="61"/>
        <v>187.94326241134752</v>
      </c>
      <c r="Q544" s="4">
        <v>1.49</v>
      </c>
      <c r="R544" s="4">
        <v>1815.8525733157076</v>
      </c>
      <c r="S544" s="4">
        <v>2338.2847000963566</v>
      </c>
      <c r="T544" s="4">
        <v>180</v>
      </c>
      <c r="U544" s="4">
        <v>22.36</v>
      </c>
      <c r="V544" s="4">
        <v>14.1</v>
      </c>
      <c r="X544" s="51">
        <v>41241</v>
      </c>
      <c r="Y544" s="52">
        <v>4241.9750526315793</v>
      </c>
      <c r="Z544" s="52">
        <v>4891.9457894736843</v>
      </c>
    </row>
    <row r="545" spans="1:29" x14ac:dyDescent="0.25">
      <c r="A545" s="51">
        <v>41248</v>
      </c>
      <c r="B545" s="17">
        <v>4.0270000000000001</v>
      </c>
      <c r="C545" s="18">
        <f>IFERROR(IF(ISBLANK(INDEX('Secondary Auction Data'!C:C, MATCH(Data!A545-IF(A545&lt;DATE(2003, 1,8), 4, 6), 'Secondary Auction Data'!A:A, 0))), "n/a", INDEX('Secondary Auction Data'!C:C, MATCH(Data!A545-IF(A545&lt;DATE(2003, 1,8), 4, 6), 'Secondary Auction Data'!A:A, 0))), "n/a")</f>
        <v>-12.5</v>
      </c>
      <c r="D545" s="18">
        <f>IFERROR(IF(ISBLANK(INDEX('Secondary Auction Data'!B:B, MATCH(Data!A545-IF(A545&lt;DATE(2003, 1,8), 4, 6), 'Secondary Auction Data'!A:A, 0))), "n/a", INDEX('Secondary Auction Data'!B:B, MATCH(Data!A545-IF(A545&lt;DATE(2003, 1,8), 4, 6), 'Secondary Auction Data'!A:A, 0))), "n/a")</f>
        <v>-173</v>
      </c>
      <c r="E545" s="2">
        <v>575</v>
      </c>
      <c r="F545" s="17">
        <v>46.5</v>
      </c>
      <c r="G545" s="17">
        <v>26</v>
      </c>
      <c r="I545" s="9">
        <v>41248</v>
      </c>
      <c r="J545" s="26">
        <f t="shared" si="63"/>
        <v>270.26845637583892</v>
      </c>
      <c r="K545" s="10">
        <f t="shared" si="64"/>
        <v>232.85940080845049</v>
      </c>
      <c r="L545" s="10">
        <f t="shared" si="65"/>
        <v>201.7198648582914</v>
      </c>
      <c r="M545" s="26">
        <f t="shared" si="62"/>
        <v>319.44444444444446</v>
      </c>
      <c r="N545" s="26">
        <f t="shared" si="60"/>
        <v>207.96064400715562</v>
      </c>
      <c r="O545" s="26">
        <f t="shared" si="61"/>
        <v>184.39716312056737</v>
      </c>
      <c r="Q545" s="4">
        <v>1.49</v>
      </c>
      <c r="R545" s="4">
        <v>1815.8525729999999</v>
      </c>
      <c r="S545" s="4">
        <v>2338.2847000000002</v>
      </c>
      <c r="T545" s="4">
        <v>180</v>
      </c>
      <c r="U545" s="4">
        <v>22.36</v>
      </c>
      <c r="V545" s="53">
        <v>14.1</v>
      </c>
      <c r="X545" s="51">
        <v>41248</v>
      </c>
      <c r="Y545" s="52">
        <v>4240.8834210526311</v>
      </c>
      <c r="Z545" s="52">
        <v>4889.7847368421053</v>
      </c>
    </row>
    <row r="546" spans="1:29" x14ac:dyDescent="0.25">
      <c r="A546" s="51">
        <v>41255</v>
      </c>
      <c r="B546" s="17">
        <v>3.9910000000000001</v>
      </c>
      <c r="C546" s="18">
        <f>IFERROR(IF(ISBLANK(INDEX('Secondary Auction Data'!C:C, MATCH(Data!A546-IF(A546&lt;DATE(2003, 1,8), 4, 6), 'Secondary Auction Data'!A:A, 0))), "n/a", INDEX('Secondary Auction Data'!C:C, MATCH(Data!A546-IF(A546&lt;DATE(2003, 1,8), 4, 6), 'Secondary Auction Data'!A:A, 0))), "n/a")</f>
        <v>0</v>
      </c>
      <c r="D546" s="18">
        <f>IFERROR(IF(ISBLANK(INDEX('Secondary Auction Data'!B:B, MATCH(Data!A546-IF(A546&lt;DATE(2003, 1,8), 4, 6), 'Secondary Auction Data'!A:A, 0))), "n/a", INDEX('Secondary Auction Data'!B:B, MATCH(Data!A546-IF(A546&lt;DATE(2003, 1,8), 4, 6), 'Secondary Auction Data'!A:A, 0))), "n/a")</f>
        <v>-169</v>
      </c>
      <c r="E546" s="2">
        <v>600</v>
      </c>
      <c r="F546" s="17">
        <v>45.5</v>
      </c>
      <c r="G546" s="17">
        <v>25</v>
      </c>
      <c r="I546" s="9">
        <v>41255</v>
      </c>
      <c r="J546" s="26">
        <f t="shared" si="63"/>
        <v>267.85234899328867</v>
      </c>
      <c r="K546" s="10">
        <f t="shared" si="64"/>
        <v>233.54778268404232</v>
      </c>
      <c r="L546" s="10">
        <f t="shared" si="65"/>
        <v>201.89093042614124</v>
      </c>
      <c r="M546" s="26">
        <f t="shared" si="62"/>
        <v>333.33333333333337</v>
      </c>
      <c r="N546" s="26">
        <f t="shared" si="60"/>
        <v>203.48837209302326</v>
      </c>
      <c r="O546" s="26">
        <f t="shared" si="61"/>
        <v>177.3049645390071</v>
      </c>
      <c r="Q546" s="4">
        <v>1.49</v>
      </c>
      <c r="R546" s="4">
        <v>1815.8525729999999</v>
      </c>
      <c r="S546" s="4">
        <v>2338.2847000000002</v>
      </c>
      <c r="T546" s="4">
        <v>180</v>
      </c>
      <c r="U546" s="4">
        <v>22.36</v>
      </c>
      <c r="V546" s="53">
        <v>14.1</v>
      </c>
      <c r="X546" s="51">
        <v>41255</v>
      </c>
      <c r="Y546" s="52">
        <v>4240.8834210526311</v>
      </c>
      <c r="Z546" s="52">
        <v>4889.7847368421053</v>
      </c>
      <c r="AC546" s="57"/>
    </row>
    <row r="547" spans="1:29" x14ac:dyDescent="0.25">
      <c r="A547" s="51">
        <v>41262</v>
      </c>
      <c r="B547" s="17">
        <v>3.95</v>
      </c>
      <c r="C547" s="18">
        <f>IFERROR(IF(ISBLANK(INDEX('Secondary Auction Data'!C:C, MATCH(Data!A547-IF(A547&lt;DATE(2003, 1,8), 4, 6), 'Secondary Auction Data'!A:A, 0))), "n/a", INDEX('Secondary Auction Data'!C:C, MATCH(Data!A547-IF(A547&lt;DATE(2003, 1,8), 4, 6), 'Secondary Auction Data'!A:A, 0))), "n/a")</f>
        <v>0</v>
      </c>
      <c r="D547" s="18">
        <f>IFERROR(IF(ISBLANK(INDEX('Secondary Auction Data'!B:B, MATCH(Data!A547-IF(A547&lt;DATE(2003, 1,8), 4, 6), 'Secondary Auction Data'!A:A, 0))), "n/a", INDEX('Secondary Auction Data'!B:B, MATCH(Data!A547-IF(A547&lt;DATE(2003, 1,8), 4, 6), 'Secondary Auction Data'!A:A, 0))), "n/a")</f>
        <v>25</v>
      </c>
      <c r="E547" s="2">
        <v>575</v>
      </c>
      <c r="F547" s="17">
        <v>45</v>
      </c>
      <c r="G547" s="17">
        <v>24</v>
      </c>
      <c r="I547" s="9">
        <v>41262</v>
      </c>
      <c r="J547" s="26">
        <f t="shared" si="63"/>
        <v>265.1006711409396</v>
      </c>
      <c r="K547" s="10">
        <f t="shared" si="64"/>
        <v>233.54778264343724</v>
      </c>
      <c r="L547" s="10">
        <f t="shared" si="65"/>
        <v>210.18761045819508</v>
      </c>
      <c r="M547" s="26">
        <f t="shared" si="62"/>
        <v>319.44444444444446</v>
      </c>
      <c r="N547" s="26">
        <f t="shared" si="60"/>
        <v>201.25223613595705</v>
      </c>
      <c r="O547" s="26">
        <f t="shared" si="61"/>
        <v>170.21276595744681</v>
      </c>
      <c r="Q547" s="4">
        <v>1.49</v>
      </c>
      <c r="R547" s="4">
        <v>1815.8525733157076</v>
      </c>
      <c r="S547" s="4">
        <v>2338.2847000963566</v>
      </c>
      <c r="T547" s="4">
        <v>180</v>
      </c>
      <c r="U547" s="4">
        <v>22.36</v>
      </c>
      <c r="V547" s="4">
        <v>14.1</v>
      </c>
      <c r="X547" s="51">
        <v>41262</v>
      </c>
      <c r="Y547" s="52">
        <v>4240.8834210526311</v>
      </c>
      <c r="Z547" s="52">
        <v>4889.7847368421053</v>
      </c>
    </row>
    <row r="548" spans="1:29" x14ac:dyDescent="0.25">
      <c r="A548" s="51">
        <v>41269</v>
      </c>
      <c r="B548" s="17">
        <v>3.92</v>
      </c>
      <c r="C548" s="18">
        <f>IFERROR(IF(ISBLANK(INDEX('Secondary Auction Data'!C:C, MATCH(Data!A548-IF(A548&lt;DATE(2003, 1,8), 4, 6), 'Secondary Auction Data'!A:A, 0))), "n/a", INDEX('Secondary Auction Data'!C:C, MATCH(Data!A548-IF(A548&lt;DATE(2003, 1,8), 4, 6), 'Secondary Auction Data'!A:A, 0))), "n/a")</f>
        <v>12.5</v>
      </c>
      <c r="D548" s="18">
        <f>IFERROR(IF(ISBLANK(INDEX('Secondary Auction Data'!B:B, MATCH(Data!A548-IF(A548&lt;DATE(2003, 1,8), 4, 6), 'Secondary Auction Data'!A:A, 0))), "n/a", INDEX('Secondary Auction Data'!B:B, MATCH(Data!A548-IF(A548&lt;DATE(2003, 1,8), 4, 6), 'Secondary Auction Data'!A:A, 0))), "n/a")</f>
        <v>38</v>
      </c>
      <c r="E548" s="2">
        <v>563</v>
      </c>
      <c r="F548" s="17">
        <v>44.5</v>
      </c>
      <c r="G548" s="17">
        <v>24</v>
      </c>
      <c r="I548" s="9">
        <v>41269</v>
      </c>
      <c r="J548" s="26">
        <f t="shared" si="63"/>
        <v>263.08724832214762</v>
      </c>
      <c r="K548" s="10">
        <f t="shared" si="64"/>
        <v>234.23616455963418</v>
      </c>
      <c r="L548" s="10">
        <f t="shared" si="65"/>
        <v>210.7435735623684</v>
      </c>
      <c r="M548" s="26">
        <f t="shared" si="62"/>
        <v>312.77777777777777</v>
      </c>
      <c r="N548" s="26">
        <f t="shared" si="60"/>
        <v>199.01610017889089</v>
      </c>
      <c r="O548" s="26">
        <f t="shared" si="61"/>
        <v>170.21276595744681</v>
      </c>
      <c r="Q548" s="4">
        <v>1.49</v>
      </c>
      <c r="R548" s="4">
        <v>1815.8525729999999</v>
      </c>
      <c r="S548" s="4">
        <v>2338.2847000000002</v>
      </c>
      <c r="T548" s="4">
        <v>180</v>
      </c>
      <c r="U548" s="4">
        <v>22.36</v>
      </c>
      <c r="V548" s="53">
        <v>14.1</v>
      </c>
      <c r="X548" s="51">
        <v>41269</v>
      </c>
      <c r="Y548" s="52">
        <v>4240.8834210526311</v>
      </c>
      <c r="Z548" s="52">
        <v>4889.7847368421053</v>
      </c>
    </row>
    <row r="549" spans="1:29" x14ac:dyDescent="0.25">
      <c r="A549" s="51">
        <v>41276</v>
      </c>
      <c r="B549" s="17">
        <v>3.92</v>
      </c>
      <c r="C549" s="18">
        <f>IFERROR(IF(ISBLANK(INDEX('Secondary Auction Data'!C:C, MATCH(Data!A549-IF(A549&lt;DATE(2003, 1,8), 4, 6), 'Secondary Auction Data'!A:A, 0))), "n/a", INDEX('Secondary Auction Data'!C:C, MATCH(Data!A549-IF(A549&lt;DATE(2003, 1,8), 4, 6), 'Secondary Auction Data'!A:A, 0))), "n/a")</f>
        <v>12.5</v>
      </c>
      <c r="D549" s="18">
        <f>IFERROR(IF(ISBLANK(INDEX('Secondary Auction Data'!B:B, MATCH(Data!A549-IF(A549&lt;DATE(2003, 1,8), 4, 6), 'Secondary Auction Data'!A:A, 0))), "n/a", INDEX('Secondary Auction Data'!B:B, MATCH(Data!A549-IF(A549&lt;DATE(2003, 1,8), 4, 6), 'Secondary Auction Data'!A:A, 0))), "n/a")</f>
        <v>60.5</v>
      </c>
      <c r="E549" s="2">
        <v>500</v>
      </c>
      <c r="F549" s="17">
        <v>44.5</v>
      </c>
      <c r="G549" s="17">
        <v>24</v>
      </c>
      <c r="I549" s="9">
        <v>41276</v>
      </c>
      <c r="J549" s="26">
        <f t="shared" si="63"/>
        <v>263.08724832214762</v>
      </c>
      <c r="K549" s="10">
        <f t="shared" si="64"/>
        <v>234.23616455963418</v>
      </c>
      <c r="L549" s="10">
        <f t="shared" si="65"/>
        <v>211.70581738152353</v>
      </c>
      <c r="M549" s="26">
        <f t="shared" si="62"/>
        <v>277.77777777777777</v>
      </c>
      <c r="N549" s="26">
        <f t="shared" si="60"/>
        <v>199.01610017889089</v>
      </c>
      <c r="O549" s="26">
        <f t="shared" si="61"/>
        <v>170.21276595744681</v>
      </c>
      <c r="Q549" s="4">
        <v>1.49</v>
      </c>
      <c r="R549" s="4">
        <v>1815.8525729999999</v>
      </c>
      <c r="S549" s="4">
        <v>2338.2847000000002</v>
      </c>
      <c r="T549" s="4">
        <v>180</v>
      </c>
      <c r="U549" s="4">
        <v>22.36</v>
      </c>
      <c r="V549" s="53">
        <v>14.1</v>
      </c>
      <c r="X549" s="51">
        <v>41276</v>
      </c>
      <c r="Y549" s="52">
        <v>4240.8834210526311</v>
      </c>
      <c r="Z549" s="52">
        <v>4889.7847368421053</v>
      </c>
      <c r="AA549" s="57"/>
    </row>
    <row r="550" spans="1:29" x14ac:dyDescent="0.25">
      <c r="A550" s="51">
        <v>41283</v>
      </c>
      <c r="B550" s="17">
        <v>3.91</v>
      </c>
      <c r="C550" s="18">
        <f>IFERROR(IF(ISBLANK(INDEX('Secondary Auction Data'!C:C, MATCH(Data!A550-IF(A550&lt;DATE(2003, 1,8), 4, 6), 'Secondary Auction Data'!A:A, 0))), "n/a", INDEX('Secondary Auction Data'!C:C, MATCH(Data!A550-IF(A550&lt;DATE(2003, 1,8), 4, 6), 'Secondary Auction Data'!A:A, 0))), "n/a")</f>
        <v>12.5</v>
      </c>
      <c r="D550" s="18">
        <f>IFERROR(IF(ISBLANK(INDEX('Secondary Auction Data'!B:B, MATCH(Data!A550-IF(A550&lt;DATE(2003, 1,8), 4, 6), 'Secondary Auction Data'!A:A, 0))), "n/a", INDEX('Secondary Auction Data'!B:B, MATCH(Data!A550-IF(A550&lt;DATE(2003, 1,8), 4, 6), 'Secondary Auction Data'!A:A, 0))), "n/a")</f>
        <v>2</v>
      </c>
      <c r="E550" s="2">
        <v>373</v>
      </c>
      <c r="F550" s="17">
        <v>44.5</v>
      </c>
      <c r="G550" s="17">
        <v>24</v>
      </c>
      <c r="I550" s="9">
        <v>41283</v>
      </c>
      <c r="J550" s="26">
        <f t="shared" si="63"/>
        <v>262.41610738255031</v>
      </c>
      <c r="K550" s="10">
        <f t="shared" si="64"/>
        <v>234.28916561637971</v>
      </c>
      <c r="L550" s="10">
        <f t="shared" si="65"/>
        <v>209.04365449911566</v>
      </c>
      <c r="M550" s="26">
        <f t="shared" si="62"/>
        <v>207.2222222222222</v>
      </c>
      <c r="N550" s="26">
        <f t="shared" si="60"/>
        <v>199.01610017889089</v>
      </c>
      <c r="O550" s="26">
        <f t="shared" si="61"/>
        <v>170.21276595744681</v>
      </c>
      <c r="Q550" s="4">
        <v>1.49</v>
      </c>
      <c r="R550" s="4">
        <v>1815.8525729999999</v>
      </c>
      <c r="S550" s="4">
        <v>2338.2847000000002</v>
      </c>
      <c r="T550" s="4">
        <v>180</v>
      </c>
      <c r="U550" s="4">
        <v>22.36</v>
      </c>
      <c r="V550" s="53">
        <v>14.1</v>
      </c>
      <c r="X550" s="51">
        <v>41283</v>
      </c>
      <c r="Y550" s="52">
        <v>4241.8458421052619</v>
      </c>
      <c r="Z550" s="52">
        <v>4886.0357894736835</v>
      </c>
    </row>
    <row r="551" spans="1:29" x14ac:dyDescent="0.25">
      <c r="A551" s="51">
        <v>41290</v>
      </c>
      <c r="B551" s="17">
        <v>3.8940000000000001</v>
      </c>
      <c r="C551" s="18">
        <f>IFERROR(IF(ISBLANK(INDEX('Secondary Auction Data'!C:C, MATCH(Data!A551-IF(A551&lt;DATE(2003, 1,8), 4, 6), 'Secondary Auction Data'!A:A, 0))), "n/a", INDEX('Secondary Auction Data'!C:C, MATCH(Data!A551-IF(A551&lt;DATE(2003, 1,8), 4, 6), 'Secondary Auction Data'!A:A, 0))), "n/a")</f>
        <v>12.5</v>
      </c>
      <c r="D551" s="18">
        <f>IFERROR(IF(ISBLANK(INDEX('Secondary Auction Data'!B:B, MATCH(Data!A551-IF(A551&lt;DATE(2003, 1,8), 4, 6), 'Secondary Auction Data'!A:A, 0))), "n/a", INDEX('Secondary Auction Data'!B:B, MATCH(Data!A551-IF(A551&lt;DATE(2003, 1,8), 4, 6), 'Secondary Auction Data'!A:A, 0))), "n/a")</f>
        <v>-62.5</v>
      </c>
      <c r="E551" s="2">
        <v>348</v>
      </c>
      <c r="F551" s="17">
        <v>46.5</v>
      </c>
      <c r="G551" s="17">
        <v>27</v>
      </c>
      <c r="I551" s="9">
        <v>41290</v>
      </c>
      <c r="J551" s="26">
        <f t="shared" si="63"/>
        <v>261.34228187919462</v>
      </c>
      <c r="K551" s="10">
        <f t="shared" si="64"/>
        <v>234.28916561637971</v>
      </c>
      <c r="L551" s="10">
        <f t="shared" si="65"/>
        <v>206.28522221753764</v>
      </c>
      <c r="M551" s="26">
        <f t="shared" si="62"/>
        <v>193.33333333333334</v>
      </c>
      <c r="N551" s="26">
        <f t="shared" si="60"/>
        <v>207.96064400715562</v>
      </c>
      <c r="O551" s="26">
        <f t="shared" si="61"/>
        <v>191.48936170212767</v>
      </c>
      <c r="Q551" s="4">
        <v>1.49</v>
      </c>
      <c r="R551" s="4">
        <v>1815.8525729999999</v>
      </c>
      <c r="S551" s="4">
        <v>2338.2847000000002</v>
      </c>
      <c r="T551" s="4">
        <v>180</v>
      </c>
      <c r="U551" s="4">
        <v>22.36</v>
      </c>
      <c r="V551" s="53">
        <v>14.1</v>
      </c>
      <c r="X551" s="51">
        <v>41290</v>
      </c>
      <c r="Y551" s="52">
        <v>4241.8458421052619</v>
      </c>
      <c r="Z551" s="52">
        <v>4886.0357894736835</v>
      </c>
    </row>
    <row r="552" spans="1:29" x14ac:dyDescent="0.25">
      <c r="A552" s="51">
        <v>41297</v>
      </c>
      <c r="B552" s="17">
        <v>3.9020000000000001</v>
      </c>
      <c r="C552" s="18" t="str">
        <f>IFERROR(IF(ISBLANK(INDEX('Secondary Auction Data'!C:C, MATCH(Data!A552-IF(A552&lt;DATE(2003, 1,8), 4, 6), 'Secondary Auction Data'!A:A, 0))), "n/a", INDEX('Secondary Auction Data'!C:C, MATCH(Data!A552-IF(A552&lt;DATE(2003, 1,8), 4, 6), 'Secondary Auction Data'!A:A, 0))), "n/a")</f>
        <v>n/a</v>
      </c>
      <c r="D552" s="18">
        <f>IFERROR(IF(ISBLANK(INDEX('Secondary Auction Data'!B:B, MATCH(Data!A552-IF(A552&lt;DATE(2003, 1,8), 4, 6), 'Secondary Auction Data'!A:A, 0))), "n/a", INDEX('Secondary Auction Data'!B:B, MATCH(Data!A552-IF(A552&lt;DATE(2003, 1,8), 4, 6), 'Secondary Auction Data'!A:A, 0))), "n/a")</f>
        <v>-82</v>
      </c>
      <c r="E552" s="2">
        <v>333</v>
      </c>
      <c r="F552" s="17">
        <v>46</v>
      </c>
      <c r="G552" s="17">
        <v>24</v>
      </c>
      <c r="I552" s="9">
        <v>41297</v>
      </c>
      <c r="J552" s="26">
        <f t="shared" si="63"/>
        <v>261.87919463087246</v>
      </c>
      <c r="K552" s="10">
        <f t="shared" si="64"/>
        <v>233.60078370017359</v>
      </c>
      <c r="L552" s="10">
        <f t="shared" si="65"/>
        <v>205.45127756580359</v>
      </c>
      <c r="M552" s="26">
        <f t="shared" si="62"/>
        <v>185</v>
      </c>
      <c r="N552" s="26">
        <f t="shared" si="60"/>
        <v>205.72450805008947</v>
      </c>
      <c r="O552" s="26">
        <f t="shared" si="61"/>
        <v>170.21276595744681</v>
      </c>
      <c r="Q552" s="4">
        <v>1.49</v>
      </c>
      <c r="R552" s="4">
        <v>1815.8525733157076</v>
      </c>
      <c r="S552" s="4">
        <v>2338.2847000963566</v>
      </c>
      <c r="T552" s="4">
        <v>180</v>
      </c>
      <c r="U552" s="4">
        <v>22.36</v>
      </c>
      <c r="V552" s="4">
        <v>14.1</v>
      </c>
      <c r="X552" s="51">
        <v>41297</v>
      </c>
      <c r="Y552" s="52">
        <v>4241.8458421052619</v>
      </c>
      <c r="Z552" s="52">
        <v>4886.0357894736835</v>
      </c>
    </row>
    <row r="553" spans="1:29" x14ac:dyDescent="0.25">
      <c r="A553" s="51">
        <v>41304</v>
      </c>
      <c r="B553" s="17">
        <v>3.927</v>
      </c>
      <c r="C553" s="18">
        <f>IFERROR(IF(ISBLANK(INDEX('Secondary Auction Data'!C:C, MATCH(Data!A553-IF(A553&lt;DATE(2003, 1,8), 4, 6), 'Secondary Auction Data'!A:A, 0))), "n/a", INDEX('Secondary Auction Data'!C:C, MATCH(Data!A553-IF(A553&lt;DATE(2003, 1,8), 4, 6), 'Secondary Auction Data'!A:A, 0))), "n/a")</f>
        <v>10</v>
      </c>
      <c r="D553" s="18">
        <f>IFERROR(IF(ISBLANK(INDEX('Secondary Auction Data'!B:B, MATCH(Data!A553-IF(A553&lt;DATE(2003, 1,8), 4, 6), 'Secondary Auction Data'!A:A, 0))), "n/a", INDEX('Secondary Auction Data'!B:B, MATCH(Data!A553-IF(A553&lt;DATE(2003, 1,8), 4, 6), 'Secondary Auction Data'!A:A, 0))), "n/a")</f>
        <v>-115</v>
      </c>
      <c r="E553" s="2">
        <v>330</v>
      </c>
      <c r="F553" s="17">
        <v>46</v>
      </c>
      <c r="G553" s="17">
        <v>24</v>
      </c>
      <c r="I553" s="9">
        <v>41304</v>
      </c>
      <c r="J553" s="26">
        <f t="shared" si="63"/>
        <v>263.55704697986585</v>
      </c>
      <c r="K553" s="10">
        <f t="shared" si="64"/>
        <v>234.15148924126132</v>
      </c>
      <c r="L553" s="10">
        <f t="shared" si="65"/>
        <v>204.03998663950901</v>
      </c>
      <c r="M553" s="26">
        <f t="shared" si="62"/>
        <v>183.33333333333334</v>
      </c>
      <c r="N553" s="26">
        <f t="shared" si="60"/>
        <v>205.72450805008947</v>
      </c>
      <c r="O553" s="26">
        <f t="shared" si="61"/>
        <v>170.21276595744681</v>
      </c>
      <c r="Q553" s="4">
        <v>1.49</v>
      </c>
      <c r="R553" s="4">
        <v>1815.8525729999999</v>
      </c>
      <c r="S553" s="4">
        <v>2338.2847000000002</v>
      </c>
      <c r="T553" s="4">
        <v>180</v>
      </c>
      <c r="U553" s="4">
        <v>22.36</v>
      </c>
      <c r="V553" s="53">
        <v>14.1</v>
      </c>
      <c r="X553" s="51">
        <v>41304</v>
      </c>
      <c r="Y553" s="52">
        <v>4241.8458421052619</v>
      </c>
      <c r="Z553" s="52">
        <v>4886.0357894736835</v>
      </c>
    </row>
    <row r="554" spans="1:29" x14ac:dyDescent="0.25">
      <c r="A554" s="51">
        <v>41311</v>
      </c>
      <c r="B554" s="17">
        <v>4.0220000000000002</v>
      </c>
      <c r="C554" s="18">
        <f>IFERROR(IF(ISBLANK(INDEX('Secondary Auction Data'!C:C, MATCH(Data!A554-IF(A554&lt;DATE(2003, 1,8), 4, 6), 'Secondary Auction Data'!A:A, 0))), "n/a", INDEX('Secondary Auction Data'!C:C, MATCH(Data!A554-IF(A554&lt;DATE(2003, 1,8), 4, 6), 'Secondary Auction Data'!A:A, 0))), "n/a")</f>
        <v>-6.5</v>
      </c>
      <c r="D554" s="18">
        <f>IFERROR(IF(ISBLANK(INDEX('Secondary Auction Data'!B:B, MATCH(Data!A554-IF(A554&lt;DATE(2003, 1,8), 4, 6), 'Secondary Auction Data'!A:A, 0))), "n/a", INDEX('Secondary Auction Data'!B:B, MATCH(Data!A554-IF(A554&lt;DATE(2003, 1,8), 4, 6), 'Secondary Auction Data'!A:A, 0))), "n/a")</f>
        <v>-77</v>
      </c>
      <c r="E554" s="2">
        <v>323</v>
      </c>
      <c r="F554" s="17">
        <v>46</v>
      </c>
      <c r="G554" s="17">
        <v>24</v>
      </c>
      <c r="I554" s="9">
        <v>41311</v>
      </c>
      <c r="J554" s="26">
        <f t="shared" si="63"/>
        <v>269.93288590604027</v>
      </c>
      <c r="K554" s="10">
        <f t="shared" si="64"/>
        <v>232.73344866359221</v>
      </c>
      <c r="L554" s="10">
        <f t="shared" si="65"/>
        <v>205.61770636488586</v>
      </c>
      <c r="M554" s="26">
        <f t="shared" si="62"/>
        <v>179.44444444444443</v>
      </c>
      <c r="N554" s="26">
        <f t="shared" si="60"/>
        <v>205.72450805008947</v>
      </c>
      <c r="O554" s="26">
        <f t="shared" si="61"/>
        <v>170.21276595744681</v>
      </c>
      <c r="Q554" s="4">
        <v>1.49</v>
      </c>
      <c r="R554" s="4">
        <v>1815.8525729999999</v>
      </c>
      <c r="S554" s="4">
        <v>2338.2847000000002</v>
      </c>
      <c r="T554" s="4">
        <v>180</v>
      </c>
      <c r="U554" s="4">
        <v>22.36</v>
      </c>
      <c r="V554" s="53">
        <v>14.1</v>
      </c>
      <c r="X554" s="51">
        <v>41311</v>
      </c>
      <c r="Y554" s="52">
        <v>4232.596315789473</v>
      </c>
      <c r="Z554" s="52">
        <v>4884.9273684210521</v>
      </c>
    </row>
    <row r="555" spans="1:29" x14ac:dyDescent="0.25">
      <c r="A555" s="51">
        <v>41318</v>
      </c>
      <c r="B555" s="17">
        <v>4.1040000000000001</v>
      </c>
      <c r="C555" s="18">
        <f>IFERROR(IF(ISBLANK(INDEX('Secondary Auction Data'!C:C, MATCH(Data!A555-IF(A555&lt;DATE(2003, 1,8), 4, 6), 'Secondary Auction Data'!A:A, 0))), "n/a", INDEX('Secondary Auction Data'!C:C, MATCH(Data!A555-IF(A555&lt;DATE(2003, 1,8), 4, 6), 'Secondary Auction Data'!A:A, 0))), "n/a")</f>
        <v>0</v>
      </c>
      <c r="D555" s="18">
        <f>IFERROR(IF(ISBLANK(INDEX('Secondary Auction Data'!B:B, MATCH(Data!A555-IF(A555&lt;DATE(2003, 1,8), 4, 6), 'Secondary Auction Data'!A:A, 0))), "n/a", INDEX('Secondary Auction Data'!B:B, MATCH(Data!A555-IF(A555&lt;DATE(2003, 1,8), 4, 6), 'Secondary Auction Data'!A:A, 0))), "n/a")</f>
        <v>35</v>
      </c>
      <c r="E555" s="2">
        <v>325</v>
      </c>
      <c r="F555" s="17">
        <v>46</v>
      </c>
      <c r="G555" s="17">
        <v>24</v>
      </c>
      <c r="I555" s="9">
        <v>41318</v>
      </c>
      <c r="J555" s="26">
        <f t="shared" si="63"/>
        <v>275.43624161073825</v>
      </c>
      <c r="K555" s="10">
        <f t="shared" si="64"/>
        <v>233.09140723889996</v>
      </c>
      <c r="L555" s="10">
        <f t="shared" si="65"/>
        <v>210.40754226468025</v>
      </c>
      <c r="M555" s="26">
        <f t="shared" si="62"/>
        <v>180.55555555555557</v>
      </c>
      <c r="N555" s="26">
        <f t="shared" si="60"/>
        <v>205.72450805008947</v>
      </c>
      <c r="O555" s="26">
        <f t="shared" si="61"/>
        <v>170.21276595744681</v>
      </c>
      <c r="Q555" s="4">
        <v>1.49</v>
      </c>
      <c r="R555" s="4">
        <v>1815.8525729999999</v>
      </c>
      <c r="S555" s="4">
        <v>2338.2847000000002</v>
      </c>
      <c r="T555" s="4">
        <v>180</v>
      </c>
      <c r="U555" s="4">
        <v>22.36</v>
      </c>
      <c r="V555" s="53">
        <v>14.1</v>
      </c>
      <c r="X555" s="51">
        <v>41318</v>
      </c>
      <c r="Y555" s="52">
        <v>4232.596315789473</v>
      </c>
      <c r="Z555" s="52">
        <v>4884.9273684210521</v>
      </c>
    </row>
    <row r="556" spans="1:29" x14ac:dyDescent="0.25">
      <c r="A556" s="51">
        <v>41325</v>
      </c>
      <c r="B556" s="17">
        <v>4.157</v>
      </c>
      <c r="C556" s="18">
        <f>IFERROR(IF(ISBLANK(INDEX('Secondary Auction Data'!C:C, MATCH(Data!A556-IF(A556&lt;DATE(2003, 1,8), 4, 6), 'Secondary Auction Data'!A:A, 0))), "n/a", INDEX('Secondary Auction Data'!C:C, MATCH(Data!A556-IF(A556&lt;DATE(2003, 1,8), 4, 6), 'Secondary Auction Data'!A:A, 0))), "n/a")</f>
        <v>0</v>
      </c>
      <c r="D556" s="18">
        <f>IFERROR(IF(ISBLANK(INDEX('Secondary Auction Data'!B:B, MATCH(Data!A556-IF(A556&lt;DATE(2003, 1,8), 4, 6), 'Secondary Auction Data'!A:A, 0))), "n/a", INDEX('Secondary Auction Data'!B:B, MATCH(Data!A556-IF(A556&lt;DATE(2003, 1,8), 4, 6), 'Secondary Auction Data'!A:A, 0))), "n/a")</f>
        <v>171</v>
      </c>
      <c r="E556" s="2">
        <v>325</v>
      </c>
      <c r="F556" s="17">
        <v>46.5</v>
      </c>
      <c r="G556" s="17">
        <v>24.5</v>
      </c>
      <c r="I556" s="9">
        <v>41325</v>
      </c>
      <c r="J556" s="26">
        <f t="shared" si="63"/>
        <v>278.99328859060404</v>
      </c>
      <c r="K556" s="10">
        <f t="shared" si="64"/>
        <v>233.09140723889996</v>
      </c>
      <c r="L556" s="10">
        <f t="shared" si="65"/>
        <v>216.22377157157345</v>
      </c>
      <c r="M556" s="26">
        <f t="shared" si="62"/>
        <v>180.55555555555557</v>
      </c>
      <c r="N556" s="26">
        <f t="shared" si="60"/>
        <v>207.96064400715562</v>
      </c>
      <c r="O556" s="26">
        <f t="shared" si="61"/>
        <v>173.75886524822698</v>
      </c>
      <c r="Q556" s="4">
        <v>1.49</v>
      </c>
      <c r="R556" s="4">
        <v>1815.8525729999999</v>
      </c>
      <c r="S556" s="4">
        <v>2338.2847000000002</v>
      </c>
      <c r="T556" s="4">
        <v>180</v>
      </c>
      <c r="U556" s="4">
        <v>22.36</v>
      </c>
      <c r="V556" s="53">
        <v>14.1</v>
      </c>
      <c r="X556" s="51">
        <v>41325</v>
      </c>
      <c r="Y556" s="52">
        <v>4232.596315789473</v>
      </c>
      <c r="Z556" s="52">
        <v>4884.9273684210521</v>
      </c>
    </row>
    <row r="557" spans="1:29" x14ac:dyDescent="0.25">
      <c r="A557" s="51">
        <v>41332</v>
      </c>
      <c r="B557" s="17">
        <v>4.1589999999999998</v>
      </c>
      <c r="C557" s="18">
        <f>IFERROR(IF(ISBLANK(INDEX('Secondary Auction Data'!C:C, MATCH(Data!A557-IF(A557&lt;DATE(2003, 1,8), 4, 6), 'Secondary Auction Data'!A:A, 0))), "n/a", INDEX('Secondary Auction Data'!C:C, MATCH(Data!A557-IF(A557&lt;DATE(2003, 1,8), 4, 6), 'Secondary Auction Data'!A:A, 0))), "n/a")</f>
        <v>-27.5</v>
      </c>
      <c r="D557" s="18">
        <f>IFERROR(IF(ISBLANK(INDEX('Secondary Auction Data'!B:B, MATCH(Data!A557-IF(A557&lt;DATE(2003, 1,8), 4, 6), 'Secondary Auction Data'!A:A, 0))), "n/a", INDEX('Secondary Auction Data'!B:B, MATCH(Data!A557-IF(A557&lt;DATE(2003, 1,8), 4, 6), 'Secondary Auction Data'!A:A, 0))), "n/a")</f>
        <v>-64.5</v>
      </c>
      <c r="E557" s="2">
        <v>327</v>
      </c>
      <c r="F557" s="17">
        <v>46.5</v>
      </c>
      <c r="G557" s="17">
        <v>25</v>
      </c>
      <c r="I557" s="9">
        <v>41332</v>
      </c>
      <c r="J557" s="26">
        <f t="shared" si="63"/>
        <v>279.12751677852344</v>
      </c>
      <c r="K557" s="10">
        <f t="shared" si="64"/>
        <v>231.57696711259791</v>
      </c>
      <c r="L557" s="10">
        <f t="shared" si="65"/>
        <v>206.15228626441646</v>
      </c>
      <c r="M557" s="26">
        <f t="shared" si="62"/>
        <v>181.66666666666666</v>
      </c>
      <c r="N557" s="26">
        <f t="shared" ref="N557:N620" si="66">(1+(F557-U557)/U557)*100</f>
        <v>207.96064400715562</v>
      </c>
      <c r="O557" s="26">
        <f t="shared" ref="O557:O620" si="67">(1+(G557-V557)/V557)*100</f>
        <v>177.3049645390071</v>
      </c>
      <c r="Q557" s="4">
        <v>1.49</v>
      </c>
      <c r="R557" s="4">
        <v>1815.8525729999999</v>
      </c>
      <c r="S557" s="4">
        <v>2338.2847000000002</v>
      </c>
      <c r="T557" s="4">
        <v>180</v>
      </c>
      <c r="U557" s="4">
        <v>22.36</v>
      </c>
      <c r="V557" s="53">
        <v>14.1</v>
      </c>
      <c r="X557" s="51">
        <v>41332</v>
      </c>
      <c r="Y557" s="52">
        <v>4232.596315789473</v>
      </c>
      <c r="Z557" s="52">
        <v>4884.9273684210521</v>
      </c>
    </row>
    <row r="558" spans="1:29" x14ac:dyDescent="0.25">
      <c r="A558" s="51">
        <v>41339</v>
      </c>
      <c r="B558" s="17">
        <v>4.13</v>
      </c>
      <c r="C558" s="18">
        <f>IFERROR(IF(ISBLANK(INDEX('Secondary Auction Data'!C:C, MATCH(Data!A558-IF(A558&lt;DATE(2003, 1,8), 4, 6), 'Secondary Auction Data'!A:A, 0))), "n/a", INDEX('Secondary Auction Data'!C:C, MATCH(Data!A558-IF(A558&lt;DATE(2003, 1,8), 4, 6), 'Secondary Auction Data'!A:A, 0))), "n/a")</f>
        <v>-15</v>
      </c>
      <c r="D558" s="18">
        <f>IFERROR(IF(ISBLANK(INDEX('Secondary Auction Data'!B:B, MATCH(Data!A558-IF(A558&lt;DATE(2003, 1,8), 4, 6), 'Secondary Auction Data'!A:A, 0))), "n/a", INDEX('Secondary Auction Data'!B:B, MATCH(Data!A558-IF(A558&lt;DATE(2003, 1,8), 4, 6), 'Secondary Auction Data'!A:A, 0))), "n/a")</f>
        <v>-55.5</v>
      </c>
      <c r="E558" s="2">
        <v>325</v>
      </c>
      <c r="F558" s="17">
        <v>47</v>
      </c>
      <c r="G558" s="17">
        <v>25</v>
      </c>
      <c r="I558" s="9">
        <v>41339</v>
      </c>
      <c r="J558" s="26">
        <f t="shared" si="63"/>
        <v>277.18120805369131</v>
      </c>
      <c r="K558" s="10">
        <f t="shared" si="64"/>
        <v>231.43496480085091</v>
      </c>
      <c r="L558" s="10">
        <f t="shared" si="65"/>
        <v>205.92870806896229</v>
      </c>
      <c r="M558" s="26">
        <f t="shared" si="62"/>
        <v>180.55555555555557</v>
      </c>
      <c r="N558" s="26">
        <f t="shared" si="66"/>
        <v>210.19677996422183</v>
      </c>
      <c r="O558" s="26">
        <f t="shared" si="67"/>
        <v>177.3049645390071</v>
      </c>
      <c r="Q558" s="4">
        <v>1.49</v>
      </c>
      <c r="R558" s="4">
        <v>1815.8525729999999</v>
      </c>
      <c r="S558" s="4">
        <v>2338.2847000000002</v>
      </c>
      <c r="T558" s="4">
        <v>180</v>
      </c>
      <c r="U558" s="4">
        <v>22.36</v>
      </c>
      <c r="V558" s="53">
        <v>14.1</v>
      </c>
      <c r="X558" s="51">
        <v>41339</v>
      </c>
      <c r="Y558" s="52">
        <v>4217.5177631578954</v>
      </c>
      <c r="Z558" s="52">
        <v>4870.6994736842107</v>
      </c>
    </row>
    <row r="559" spans="1:29" x14ac:dyDescent="0.25">
      <c r="A559" s="51">
        <v>41346</v>
      </c>
      <c r="B559" s="17">
        <v>4.0888</v>
      </c>
      <c r="C559" s="18">
        <f>IFERROR(IF(ISBLANK(INDEX('Secondary Auction Data'!C:C, MATCH(Data!A559-IF(A559&lt;DATE(2003, 1,8), 4, 6), 'Secondary Auction Data'!A:A, 0))), "n/a", INDEX('Secondary Auction Data'!C:C, MATCH(Data!A559-IF(A559&lt;DATE(2003, 1,8), 4, 6), 'Secondary Auction Data'!A:A, 0))), "n/a")</f>
        <v>-6.5</v>
      </c>
      <c r="D559" s="18">
        <f>IFERROR(IF(ISBLANK(INDEX('Secondary Auction Data'!B:B, MATCH(Data!A559-IF(A559&lt;DATE(2003, 1,8), 4, 6), 'Secondary Auction Data'!A:A, 0))), "n/a", INDEX('Secondary Auction Data'!B:B, MATCH(Data!A559-IF(A559&lt;DATE(2003, 1,8), 4, 6), 'Secondary Auction Data'!A:A, 0))), "n/a")</f>
        <v>-31.5</v>
      </c>
      <c r="E559" s="2">
        <v>325</v>
      </c>
      <c r="F559" s="17">
        <v>48</v>
      </c>
      <c r="G559" s="17">
        <v>25</v>
      </c>
      <c r="I559" s="9">
        <v>41346</v>
      </c>
      <c r="J559" s="26">
        <f t="shared" si="63"/>
        <v>274.41610738255031</v>
      </c>
      <c r="K559" s="10">
        <f t="shared" si="64"/>
        <v>231.90306443593425</v>
      </c>
      <c r="L559" s="10">
        <f t="shared" si="65"/>
        <v>206.95510146753281</v>
      </c>
      <c r="M559" s="26">
        <f t="shared" si="62"/>
        <v>180.55555555555557</v>
      </c>
      <c r="N559" s="26">
        <f t="shared" si="66"/>
        <v>214.6690518783542</v>
      </c>
      <c r="O559" s="26">
        <f t="shared" si="67"/>
        <v>177.3049645390071</v>
      </c>
      <c r="Q559" s="4">
        <v>1.49</v>
      </c>
      <c r="R559" s="4">
        <v>1815.8525733157076</v>
      </c>
      <c r="S559" s="4">
        <v>2338.2847000963566</v>
      </c>
      <c r="T559" s="4">
        <v>180</v>
      </c>
      <c r="U559" s="4">
        <v>22.36</v>
      </c>
      <c r="V559" s="4">
        <v>14.1</v>
      </c>
      <c r="X559" s="51">
        <v>41346</v>
      </c>
      <c r="Y559" s="52">
        <v>4217.5177631578954</v>
      </c>
      <c r="Z559" s="52">
        <v>4870.6994736842107</v>
      </c>
    </row>
    <row r="560" spans="1:29" x14ac:dyDescent="0.25">
      <c r="A560" s="51">
        <v>41353</v>
      </c>
      <c r="B560" s="17">
        <v>4.0819999999999999</v>
      </c>
      <c r="C560" s="18">
        <f>IFERROR(IF(ISBLANK(INDEX('Secondary Auction Data'!C:C, MATCH(Data!A560-IF(A560&lt;DATE(2003, 1,8), 4, 6), 'Secondary Auction Data'!A:A, 0))), "n/a", INDEX('Secondary Auction Data'!C:C, MATCH(Data!A560-IF(A560&lt;DATE(2003, 1,8), 4, 6), 'Secondary Auction Data'!A:A, 0))), "n/a")</f>
        <v>-12.5</v>
      </c>
      <c r="D560" s="18">
        <f>IFERROR(IF(ISBLANK(INDEX('Secondary Auction Data'!B:B, MATCH(Data!A560-IF(A560&lt;DATE(2003, 1,8), 4, 6), 'Secondary Auction Data'!A:A, 0))), "n/a", INDEX('Secondary Auction Data'!B:B, MATCH(Data!A560-IF(A560&lt;DATE(2003, 1,8), 4, 6), 'Secondary Auction Data'!A:A, 0))), "n/a")</f>
        <v>3</v>
      </c>
      <c r="E560" s="2">
        <v>307</v>
      </c>
      <c r="F560" s="17">
        <v>48</v>
      </c>
      <c r="G560" s="17">
        <v>25</v>
      </c>
      <c r="I560" s="9">
        <v>41353</v>
      </c>
      <c r="J560" s="26">
        <f t="shared" si="63"/>
        <v>273.95973154362412</v>
      </c>
      <c r="K560" s="10">
        <f t="shared" si="64"/>
        <v>231.57264117596927</v>
      </c>
      <c r="L560" s="10">
        <f t="shared" si="65"/>
        <v>208.43054199876562</v>
      </c>
      <c r="M560" s="26">
        <f t="shared" si="62"/>
        <v>170.55555555555557</v>
      </c>
      <c r="N560" s="26">
        <f t="shared" si="66"/>
        <v>214.6690518783542</v>
      </c>
      <c r="O560" s="26">
        <f t="shared" si="67"/>
        <v>177.3049645390071</v>
      </c>
      <c r="Q560" s="4">
        <v>1.49</v>
      </c>
      <c r="R560" s="4">
        <v>1815.8525729999999</v>
      </c>
      <c r="S560" s="4">
        <v>2338.2847000000002</v>
      </c>
      <c r="T560" s="4">
        <v>180</v>
      </c>
      <c r="U560" s="4">
        <v>22.36</v>
      </c>
      <c r="V560" s="53">
        <v>14.1</v>
      </c>
      <c r="X560" s="51">
        <v>41353</v>
      </c>
      <c r="Y560" s="52">
        <v>4217.5177631578954</v>
      </c>
      <c r="Z560" s="52">
        <v>4870.6994736842107</v>
      </c>
    </row>
    <row r="561" spans="1:33" x14ac:dyDescent="0.25">
      <c r="A561" s="51">
        <v>41360</v>
      </c>
      <c r="B561" s="17">
        <v>4.0060000000000002</v>
      </c>
      <c r="C561" s="18">
        <f>IFERROR(IF(ISBLANK(INDEX('Secondary Auction Data'!C:C, MATCH(Data!A561-IF(A561&lt;DATE(2003, 1,8), 4, 6), 'Secondary Auction Data'!A:A, 0))), "n/a", INDEX('Secondary Auction Data'!C:C, MATCH(Data!A561-IF(A561&lt;DATE(2003, 1,8), 4, 6), 'Secondary Auction Data'!A:A, 0))), "n/a")</f>
        <v>0</v>
      </c>
      <c r="D561" s="18">
        <f>IFERROR(IF(ISBLANK(INDEX('Secondary Auction Data'!B:B, MATCH(Data!A561-IF(A561&lt;DATE(2003, 1,8), 4, 6), 'Secondary Auction Data'!A:A, 0))), "n/a", INDEX('Secondary Auction Data'!B:B, MATCH(Data!A561-IF(A561&lt;DATE(2003, 1,8), 4, 6), 'Secondary Auction Data'!A:A, 0))), "n/a")</f>
        <v>-121</v>
      </c>
      <c r="E561" s="2">
        <v>293</v>
      </c>
      <c r="F561" s="17">
        <v>49</v>
      </c>
      <c r="G561" s="17">
        <v>26</v>
      </c>
      <c r="I561" s="9">
        <v>41360</v>
      </c>
      <c r="J561" s="26">
        <f t="shared" si="63"/>
        <v>268.85906040268458</v>
      </c>
      <c r="K561" s="10">
        <f t="shared" si="64"/>
        <v>232.2610230515611</v>
      </c>
      <c r="L561" s="10">
        <f t="shared" si="65"/>
        <v>203.12750939542181</v>
      </c>
      <c r="M561" s="26">
        <f t="shared" si="62"/>
        <v>162.77777777777777</v>
      </c>
      <c r="N561" s="26">
        <f t="shared" si="66"/>
        <v>219.14132379248659</v>
      </c>
      <c r="O561" s="26">
        <f t="shared" si="67"/>
        <v>184.39716312056737</v>
      </c>
      <c r="Q561" s="4">
        <v>1.49</v>
      </c>
      <c r="R561" s="4">
        <v>1815.8525729999999</v>
      </c>
      <c r="S561" s="4">
        <v>2338.2847000000002</v>
      </c>
      <c r="T561" s="4">
        <v>180</v>
      </c>
      <c r="U561" s="4">
        <v>22.36</v>
      </c>
      <c r="V561" s="53">
        <v>14.1</v>
      </c>
      <c r="X561" s="51">
        <v>41360</v>
      </c>
      <c r="Y561" s="52">
        <v>4217.5177631578954</v>
      </c>
      <c r="Z561" s="52">
        <v>4870.6994736842107</v>
      </c>
    </row>
    <row r="562" spans="1:33" x14ac:dyDescent="0.25">
      <c r="A562" s="51">
        <v>41367</v>
      </c>
      <c r="B562" s="17">
        <v>3.9929999999999999</v>
      </c>
      <c r="C562" s="18">
        <f>IFERROR(IF(ISBLANK(INDEX('Secondary Auction Data'!C:C, MATCH(Data!A562-IF(A562&lt;DATE(2003, 1,8), 4, 6), 'Secondary Auction Data'!A:A, 0))), "n/a", INDEX('Secondary Auction Data'!C:C, MATCH(Data!A562-IF(A562&lt;DATE(2003, 1,8), 4, 6), 'Secondary Auction Data'!A:A, 0))), "n/a")</f>
        <v>-5</v>
      </c>
      <c r="D562" s="18">
        <f>IFERROR(IF(ISBLANK(INDEX('Secondary Auction Data'!B:B, MATCH(Data!A562-IF(A562&lt;DATE(2003, 1,8), 4, 6), 'Secondary Auction Data'!A:A, 0))), "n/a", INDEX('Secondary Auction Data'!B:B, MATCH(Data!A562-IF(A562&lt;DATE(2003, 1,8), 4, 6), 'Secondary Auction Data'!A:A, 0))), "n/a")</f>
        <v>-150</v>
      </c>
      <c r="E562" s="2">
        <v>263</v>
      </c>
      <c r="F562" s="17">
        <v>49</v>
      </c>
      <c r="G562" s="17">
        <v>26</v>
      </c>
      <c r="I562" s="9">
        <v>41367</v>
      </c>
      <c r="J562" s="26">
        <f t="shared" si="63"/>
        <v>267.98657718120802</v>
      </c>
      <c r="K562" s="10">
        <f t="shared" si="64"/>
        <v>231.98567030132438</v>
      </c>
      <c r="L562" s="10">
        <f t="shared" si="65"/>
        <v>201.88728402851072</v>
      </c>
      <c r="M562" s="26">
        <f t="shared" si="62"/>
        <v>146.11111111111111</v>
      </c>
      <c r="N562" s="26">
        <f t="shared" si="66"/>
        <v>219.14132379248659</v>
      </c>
      <c r="O562" s="26">
        <f t="shared" si="67"/>
        <v>184.39716312056737</v>
      </c>
      <c r="Q562" s="4">
        <v>1.49</v>
      </c>
      <c r="R562" s="4">
        <v>1815.8525729999999</v>
      </c>
      <c r="S562" s="4">
        <v>2338.2847000000002</v>
      </c>
      <c r="T562" s="4">
        <v>180</v>
      </c>
      <c r="U562" s="4">
        <v>22.36</v>
      </c>
      <c r="V562" s="53">
        <v>14.1</v>
      </c>
      <c r="X562" s="51">
        <v>41367</v>
      </c>
      <c r="Y562" s="52">
        <v>4217.5177631578954</v>
      </c>
      <c r="Z562" s="52">
        <v>4870.6994736842107</v>
      </c>
    </row>
    <row r="563" spans="1:33" x14ac:dyDescent="0.25">
      <c r="A563" s="51">
        <v>41374</v>
      </c>
      <c r="B563" s="17">
        <v>3.9769999999999999</v>
      </c>
      <c r="C563" s="18">
        <f>IFERROR(IF(ISBLANK(INDEX('Secondary Auction Data'!C:C, MATCH(Data!A563-IF(A563&lt;DATE(2003, 1,8), 4, 6), 'Secondary Auction Data'!A:A, 0))), "n/a", INDEX('Secondary Auction Data'!C:C, MATCH(Data!A563-IF(A563&lt;DATE(2003, 1,8), 4, 6), 'Secondary Auction Data'!A:A, 0))), "n/a")</f>
        <v>-3</v>
      </c>
      <c r="D563" s="18">
        <f>IFERROR(IF(ISBLANK(INDEX('Secondary Auction Data'!B:B, MATCH(Data!A563-IF(A563&lt;DATE(2003, 1,8), 4, 6), 'Secondary Auction Data'!A:A, 0))), "n/a", INDEX('Secondary Auction Data'!B:B, MATCH(Data!A563-IF(A563&lt;DATE(2003, 1,8), 4, 6), 'Secondary Auction Data'!A:A, 0))), "n/a")</f>
        <v>-211</v>
      </c>
      <c r="E563" s="2">
        <v>285</v>
      </c>
      <c r="F563" s="17">
        <v>47.5</v>
      </c>
      <c r="G563" s="17">
        <v>25</v>
      </c>
      <c r="I563" s="9">
        <v>41374</v>
      </c>
      <c r="J563" s="26">
        <f t="shared" si="63"/>
        <v>266.91275167785238</v>
      </c>
      <c r="K563" s="10">
        <f t="shared" si="64"/>
        <v>233.91985960931231</v>
      </c>
      <c r="L563" s="10">
        <f t="shared" si="65"/>
        <v>202.02100778358911</v>
      </c>
      <c r="M563" s="26">
        <f t="shared" si="62"/>
        <v>158.33333333333334</v>
      </c>
      <c r="N563" s="26">
        <f t="shared" si="66"/>
        <v>212.43291592128801</v>
      </c>
      <c r="O563" s="26">
        <f t="shared" si="67"/>
        <v>177.3049645390071</v>
      </c>
      <c r="Q563" s="4">
        <v>1.49</v>
      </c>
      <c r="R563" s="4">
        <v>1815.8525729999999</v>
      </c>
      <c r="S563" s="4">
        <v>2338.2847000000002</v>
      </c>
      <c r="T563" s="4">
        <v>180</v>
      </c>
      <c r="U563" s="4">
        <v>22.36</v>
      </c>
      <c r="V563" s="53">
        <v>14.1</v>
      </c>
      <c r="X563" s="51">
        <v>41374</v>
      </c>
      <c r="Y563" s="52">
        <v>4250.6397894736847</v>
      </c>
      <c r="Z563" s="52">
        <v>4934.8263157894735</v>
      </c>
    </row>
    <row r="564" spans="1:33" x14ac:dyDescent="0.25">
      <c r="A564" s="51">
        <v>41381</v>
      </c>
      <c r="B564" s="17">
        <v>3.9420000000000002</v>
      </c>
      <c r="C564" s="18">
        <f>IFERROR(IF(ISBLANK(INDEX('Secondary Auction Data'!C:C, MATCH(Data!A564-IF(A564&lt;DATE(2003, 1,8), 4, 6), 'Secondary Auction Data'!A:A, 0))), "n/a", INDEX('Secondary Auction Data'!C:C, MATCH(Data!A564-IF(A564&lt;DATE(2003, 1,8), 4, 6), 'Secondary Auction Data'!A:A, 0))), "n/a")</f>
        <v>-3</v>
      </c>
      <c r="D564" s="18">
        <f>IFERROR(IF(ISBLANK(INDEX('Secondary Auction Data'!B:B, MATCH(Data!A564-IF(A564&lt;DATE(2003, 1,8), 4, 6), 'Secondary Auction Data'!A:A, 0))), "n/a", INDEX('Secondary Auction Data'!B:B, MATCH(Data!A564-IF(A564&lt;DATE(2003, 1,8), 4, 6), 'Secondary Auction Data'!A:A, 0))), "n/a")</f>
        <v>-220.5</v>
      </c>
      <c r="E564" s="2">
        <v>273</v>
      </c>
      <c r="F564" s="17">
        <v>47.5</v>
      </c>
      <c r="G564" s="17">
        <v>25</v>
      </c>
      <c r="I564" s="9">
        <v>41381</v>
      </c>
      <c r="J564" s="26">
        <f t="shared" si="63"/>
        <v>264.56375838926175</v>
      </c>
      <c r="K564" s="10">
        <f t="shared" si="64"/>
        <v>233.91985960931231</v>
      </c>
      <c r="L564" s="10">
        <f t="shared" si="65"/>
        <v>201.61472705994581</v>
      </c>
      <c r="M564" s="26">
        <f t="shared" si="62"/>
        <v>151.66666666666666</v>
      </c>
      <c r="N564" s="26">
        <f t="shared" si="66"/>
        <v>212.43291592128801</v>
      </c>
      <c r="O564" s="26">
        <f t="shared" si="67"/>
        <v>177.3049645390071</v>
      </c>
      <c r="Q564" s="4">
        <v>1.49</v>
      </c>
      <c r="R564" s="4">
        <v>1815.8525729999999</v>
      </c>
      <c r="S564" s="4">
        <v>2338.2847000000002</v>
      </c>
      <c r="T564" s="4">
        <v>180</v>
      </c>
      <c r="U564" s="4">
        <v>22.36</v>
      </c>
      <c r="V564" s="53">
        <v>14.1</v>
      </c>
      <c r="X564" s="51">
        <v>41381</v>
      </c>
      <c r="Y564" s="52">
        <v>4250.6397894736847</v>
      </c>
      <c r="Z564" s="52">
        <v>4934.8263157894735</v>
      </c>
    </row>
    <row r="565" spans="1:33" x14ac:dyDescent="0.25">
      <c r="A565" s="51">
        <v>41388</v>
      </c>
      <c r="B565" s="17">
        <v>3.887</v>
      </c>
      <c r="C565" s="18">
        <f>IFERROR(IF(ISBLANK(INDEX('Secondary Auction Data'!C:C, MATCH(Data!A565-IF(A565&lt;DATE(2003, 1,8), 4, 6), 'Secondary Auction Data'!A:A, 0))), "n/a", INDEX('Secondary Auction Data'!C:C, MATCH(Data!A565-IF(A565&lt;DATE(2003, 1,8), 4, 6), 'Secondary Auction Data'!A:A, 0))), "n/a")</f>
        <v>0</v>
      </c>
      <c r="D565" s="18">
        <f>IFERROR(IF(ISBLANK(INDEX('Secondary Auction Data'!B:B, MATCH(Data!A565-IF(A565&lt;DATE(2003, 1,8), 4, 6), 'Secondary Auction Data'!A:A, 0))), "n/a", INDEX('Secondary Auction Data'!B:B, MATCH(Data!A565-IF(A565&lt;DATE(2003, 1,8), 4, 6), 'Secondary Auction Data'!A:A, 0))), "n/a")</f>
        <v>-212.5</v>
      </c>
      <c r="E565" s="2" t="s">
        <v>24</v>
      </c>
      <c r="F565" s="17">
        <v>47.5</v>
      </c>
      <c r="G565" s="17">
        <v>25</v>
      </c>
      <c r="I565" s="9">
        <v>41388</v>
      </c>
      <c r="J565" s="26">
        <f t="shared" si="63"/>
        <v>260.8724832214765</v>
      </c>
      <c r="K565" s="10">
        <f t="shared" si="64"/>
        <v>234.08507125945434</v>
      </c>
      <c r="L565" s="10">
        <f t="shared" si="65"/>
        <v>201.95685819564542</v>
      </c>
      <c r="M565" s="26">
        <f t="shared" si="62"/>
        <v>0</v>
      </c>
      <c r="N565" s="26">
        <f t="shared" si="66"/>
        <v>212.43291592128801</v>
      </c>
      <c r="O565" s="26">
        <f t="shared" si="67"/>
        <v>177.3049645390071</v>
      </c>
      <c r="Q565" s="4">
        <v>1.49</v>
      </c>
      <c r="R565" s="4">
        <v>1815.8525729999999</v>
      </c>
      <c r="S565" s="4">
        <v>2338.2847000000002</v>
      </c>
      <c r="T565" s="4">
        <v>180</v>
      </c>
      <c r="U565" s="4">
        <v>22.36</v>
      </c>
      <c r="V565" s="53">
        <v>14.1</v>
      </c>
      <c r="X565" s="51">
        <v>41388</v>
      </c>
      <c r="Y565" s="52">
        <v>4250.6397894736847</v>
      </c>
      <c r="Z565" s="52">
        <v>4934.8263157894735</v>
      </c>
    </row>
    <row r="566" spans="1:33" x14ac:dyDescent="0.25">
      <c r="A566" s="51">
        <v>41395</v>
      </c>
      <c r="B566" s="17">
        <v>3.851</v>
      </c>
      <c r="C566" s="18">
        <f>IFERROR(IF(ISBLANK(INDEX('Secondary Auction Data'!C:C, MATCH(Data!A566-IF(A566&lt;DATE(2003, 1,8), 4, 6), 'Secondary Auction Data'!A:A, 0))), "n/a", INDEX('Secondary Auction Data'!C:C, MATCH(Data!A566-IF(A566&lt;DATE(2003, 1,8), 4, 6), 'Secondary Auction Data'!A:A, 0))), "n/a")</f>
        <v>0</v>
      </c>
      <c r="D566" s="18">
        <f>IFERROR(IF(ISBLANK(INDEX('Secondary Auction Data'!B:B, MATCH(Data!A566-IF(A566&lt;DATE(2003, 1,8), 4, 6), 'Secondary Auction Data'!A:A, 0))), "n/a", INDEX('Secondary Auction Data'!B:B, MATCH(Data!A566-IF(A566&lt;DATE(2003, 1,8), 4, 6), 'Secondary Auction Data'!A:A, 0))), "n/a")</f>
        <v>-104.5</v>
      </c>
      <c r="E566" s="2" t="s">
        <v>24</v>
      </c>
      <c r="F566" s="17">
        <v>46.5</v>
      </c>
      <c r="G566" s="17">
        <v>24.5</v>
      </c>
      <c r="I566" s="9">
        <v>41395</v>
      </c>
      <c r="J566" s="26">
        <f t="shared" si="63"/>
        <v>258.45637583892619</v>
      </c>
      <c r="K566" s="10">
        <f t="shared" si="64"/>
        <v>234.08507125945434</v>
      </c>
      <c r="L566" s="10">
        <f t="shared" si="65"/>
        <v>206.57562852759006</v>
      </c>
      <c r="M566" s="26">
        <f t="shared" si="62"/>
        <v>0</v>
      </c>
      <c r="N566" s="26">
        <f t="shared" si="66"/>
        <v>207.96064400715562</v>
      </c>
      <c r="O566" s="26">
        <f t="shared" si="67"/>
        <v>173.75886524822698</v>
      </c>
      <c r="Q566" s="4">
        <v>1.49</v>
      </c>
      <c r="R566" s="4">
        <v>1815.8525729999999</v>
      </c>
      <c r="S566" s="4">
        <v>2338.2847000000002</v>
      </c>
      <c r="T566" s="4">
        <v>180</v>
      </c>
      <c r="U566" s="4">
        <v>22.36</v>
      </c>
      <c r="V566" s="53">
        <v>14.1</v>
      </c>
      <c r="X566" s="51">
        <v>41395</v>
      </c>
      <c r="Y566" s="52">
        <v>4250.6397894736847</v>
      </c>
      <c r="Z566" s="52">
        <v>4934.8263157894735</v>
      </c>
    </row>
    <row r="567" spans="1:33" x14ac:dyDescent="0.25">
      <c r="A567" s="51">
        <v>41402</v>
      </c>
      <c r="B567" s="17">
        <v>3.8450000000000002</v>
      </c>
      <c r="C567" s="18">
        <f>IFERROR(IF(ISBLANK(INDEX('Secondary Auction Data'!C:C, MATCH(Data!A567-IF(A567&lt;DATE(2003, 1,8), 4, 6), 'Secondary Auction Data'!A:A, 0))), "n/a", INDEX('Secondary Auction Data'!C:C, MATCH(Data!A567-IF(A567&lt;DATE(2003, 1,8), 4, 6), 'Secondary Auction Data'!A:A, 0))), "n/a")</f>
        <v>0</v>
      </c>
      <c r="D567" s="18">
        <f>IFERROR(IF(ISBLANK(INDEX('Secondary Auction Data'!B:B, MATCH(Data!A567-IF(A567&lt;DATE(2003, 1,8), 4, 6), 'Secondary Auction Data'!A:A, 0))), "n/a", INDEX('Secondary Auction Data'!B:B, MATCH(Data!A567-IF(A567&lt;DATE(2003, 1,8), 4, 6), 'Secondary Auction Data'!A:A, 0))), "n/a")</f>
        <v>-117.5</v>
      </c>
      <c r="E567" s="2">
        <v>288</v>
      </c>
      <c r="F567" s="17">
        <v>45</v>
      </c>
      <c r="G567" s="17">
        <v>24</v>
      </c>
      <c r="I567" s="9">
        <v>41402</v>
      </c>
      <c r="J567" s="26">
        <f t="shared" si="63"/>
        <v>258.05369127516781</v>
      </c>
      <c r="K567" s="10">
        <f t="shared" si="64"/>
        <v>233.09054784847424</v>
      </c>
      <c r="L567" s="10">
        <f t="shared" si="65"/>
        <v>203.5413305092269</v>
      </c>
      <c r="M567" s="26">
        <f t="shared" si="62"/>
        <v>160</v>
      </c>
      <c r="N567" s="26">
        <f t="shared" si="66"/>
        <v>201.25223613595705</v>
      </c>
      <c r="O567" s="26">
        <f t="shared" si="67"/>
        <v>170.21276595744681</v>
      </c>
      <c r="Q567" s="4">
        <v>1.49</v>
      </c>
      <c r="R567" s="4">
        <v>1815.8525729999999</v>
      </c>
      <c r="S567" s="4">
        <v>2338.2847000000002</v>
      </c>
      <c r="T567" s="4">
        <v>180</v>
      </c>
      <c r="U567" s="4">
        <v>22.36</v>
      </c>
      <c r="V567" s="53">
        <v>14.1</v>
      </c>
      <c r="X567" s="51">
        <v>41402</v>
      </c>
      <c r="Y567" s="52">
        <v>4232.5807105263157</v>
      </c>
      <c r="Z567" s="52">
        <v>4876.8757894736846</v>
      </c>
    </row>
    <row r="568" spans="1:33" x14ac:dyDescent="0.25">
      <c r="A568" s="51">
        <v>41409</v>
      </c>
      <c r="B568" s="17">
        <v>3.8660000000000001</v>
      </c>
      <c r="C568" s="18">
        <f>IFERROR(IF(ISBLANK(INDEX('Secondary Auction Data'!C:C, MATCH(Data!A568-IF(A568&lt;DATE(2003, 1,8), 4, 6), 'Secondary Auction Data'!A:A, 0))), "n/a", INDEX('Secondary Auction Data'!C:C, MATCH(Data!A568-IF(A568&lt;DATE(2003, 1,8), 4, 6), 'Secondary Auction Data'!A:A, 0))), "n/a")</f>
        <v>0</v>
      </c>
      <c r="D568" s="18">
        <f>IFERROR(IF(ISBLANK(INDEX('Secondary Auction Data'!B:B, MATCH(Data!A568-IF(A568&lt;DATE(2003, 1,8), 4, 6), 'Secondary Auction Data'!A:A, 0))), "n/a", INDEX('Secondary Auction Data'!B:B, MATCH(Data!A568-IF(A568&lt;DATE(2003, 1,8), 4, 6), 'Secondary Auction Data'!A:A, 0))), "n/a")</f>
        <v>-90.5</v>
      </c>
      <c r="E568" s="2">
        <v>278</v>
      </c>
      <c r="F568" s="17">
        <v>45</v>
      </c>
      <c r="G568" s="17">
        <v>24</v>
      </c>
      <c r="I568" s="9">
        <v>41409</v>
      </c>
      <c r="J568" s="26">
        <f t="shared" si="63"/>
        <v>259.46308724832215</v>
      </c>
      <c r="K568" s="10">
        <f t="shared" si="64"/>
        <v>233.09054784847424</v>
      </c>
      <c r="L568" s="10">
        <f t="shared" si="65"/>
        <v>204.69602309221301</v>
      </c>
      <c r="M568" s="26">
        <f t="shared" si="62"/>
        <v>154.44444444444443</v>
      </c>
      <c r="N568" s="26">
        <f t="shared" si="66"/>
        <v>201.25223613595705</v>
      </c>
      <c r="O568" s="26">
        <f t="shared" si="67"/>
        <v>170.21276595744681</v>
      </c>
      <c r="Q568" s="4">
        <v>1.49</v>
      </c>
      <c r="R568" s="4">
        <v>1815.8525729999999</v>
      </c>
      <c r="S568" s="4">
        <v>2338.2847000000002</v>
      </c>
      <c r="T568" s="4">
        <v>180</v>
      </c>
      <c r="U568" s="4">
        <v>22.36</v>
      </c>
      <c r="V568" s="53">
        <v>14.1</v>
      </c>
      <c r="X568" s="51">
        <v>41409</v>
      </c>
      <c r="Y568" s="52">
        <v>4232.5807105263157</v>
      </c>
      <c r="Z568" s="52">
        <v>4876.8757894736846</v>
      </c>
    </row>
    <row r="569" spans="1:33" x14ac:dyDescent="0.25">
      <c r="A569" s="51">
        <v>41416</v>
      </c>
      <c r="B569" s="17">
        <v>3.89</v>
      </c>
      <c r="C569" s="18">
        <f>IFERROR(IF(ISBLANK(INDEX('Secondary Auction Data'!C:C, MATCH(Data!A569-IF(A569&lt;DATE(2003, 1,8), 4, 6), 'Secondary Auction Data'!A:A, 0))), "n/a", INDEX('Secondary Auction Data'!C:C, MATCH(Data!A569-IF(A569&lt;DATE(2003, 1,8), 4, 6), 'Secondary Auction Data'!A:A, 0))), "n/a")</f>
        <v>8.5</v>
      </c>
      <c r="D569" s="18">
        <f>IFERROR(IF(ISBLANK(INDEX('Secondary Auction Data'!B:B, MATCH(Data!A569-IF(A569&lt;DATE(2003, 1,8), 4, 6), 'Secondary Auction Data'!A:A, 0))), "n/a", INDEX('Secondary Auction Data'!B:B, MATCH(Data!A569-IF(A569&lt;DATE(2003, 1,8), 4, 6), 'Secondary Auction Data'!A:A, 0))), "n/a")</f>
        <v>-90</v>
      </c>
      <c r="E569" s="2">
        <v>273</v>
      </c>
      <c r="F569" s="17">
        <v>44.5</v>
      </c>
      <c r="G569" s="17">
        <v>23.5</v>
      </c>
      <c r="I569" s="9">
        <v>41416</v>
      </c>
      <c r="J569" s="26">
        <f t="shared" si="63"/>
        <v>261.07382550335575</v>
      </c>
      <c r="K569" s="10">
        <f t="shared" si="64"/>
        <v>233.55864752387672</v>
      </c>
      <c r="L569" s="10">
        <f t="shared" si="65"/>
        <v>204.71740628819424</v>
      </c>
      <c r="M569" s="26">
        <f t="shared" si="62"/>
        <v>151.66666666666666</v>
      </c>
      <c r="N569" s="26">
        <f t="shared" si="66"/>
        <v>199.01610017889089</v>
      </c>
      <c r="O569" s="26">
        <f t="shared" si="67"/>
        <v>166.66666666666669</v>
      </c>
      <c r="Q569" s="4">
        <v>1.49</v>
      </c>
      <c r="R569" s="4">
        <v>1815.8525729999999</v>
      </c>
      <c r="S569" s="4">
        <v>2338.2847000000002</v>
      </c>
      <c r="T569" s="4">
        <v>180</v>
      </c>
      <c r="U569" s="4">
        <v>22.36</v>
      </c>
      <c r="V569" s="53">
        <v>14.1</v>
      </c>
      <c r="X569" s="51">
        <v>41416</v>
      </c>
      <c r="Y569" s="52">
        <v>4232.5807105263157</v>
      </c>
      <c r="Z569" s="52">
        <v>4876.8757894736846</v>
      </c>
    </row>
    <row r="570" spans="1:33" x14ac:dyDescent="0.25">
      <c r="A570" s="51">
        <v>41423</v>
      </c>
      <c r="B570" s="17">
        <v>3.88</v>
      </c>
      <c r="C570" s="18">
        <f>IFERROR(IF(ISBLANK(INDEX('Secondary Auction Data'!C:C, MATCH(Data!A570-IF(A570&lt;DATE(2003, 1,8), 4, 6), 'Secondary Auction Data'!A:A, 0))), "n/a", INDEX('Secondary Auction Data'!C:C, MATCH(Data!A570-IF(A570&lt;DATE(2003, 1,8), 4, 6), 'Secondary Auction Data'!A:A, 0))), "n/a")</f>
        <v>8.5</v>
      </c>
      <c r="D570" s="18">
        <f>IFERROR(IF(ISBLANK(INDEX('Secondary Auction Data'!B:B, MATCH(Data!A570-IF(A570&lt;DATE(2003, 1,8), 4, 6), 'Secondary Auction Data'!A:A, 0))), "n/a", INDEX('Secondary Auction Data'!B:B, MATCH(Data!A570-IF(A570&lt;DATE(2003, 1,8), 4, 6), 'Secondary Auction Data'!A:A, 0))), "n/a")</f>
        <v>-75</v>
      </c>
      <c r="E570" s="2">
        <v>310</v>
      </c>
      <c r="F570" s="17">
        <v>45</v>
      </c>
      <c r="G570" s="17">
        <v>23.5</v>
      </c>
      <c r="I570" s="9">
        <v>41423</v>
      </c>
      <c r="J570" s="26">
        <f t="shared" si="63"/>
        <v>260.40268456375838</v>
      </c>
      <c r="K570" s="10">
        <f t="shared" si="64"/>
        <v>233.55864752387672</v>
      </c>
      <c r="L570" s="10">
        <f t="shared" si="65"/>
        <v>205.35890216763102</v>
      </c>
      <c r="M570" s="26">
        <f t="shared" si="62"/>
        <v>172.22222222222223</v>
      </c>
      <c r="N570" s="26">
        <f t="shared" si="66"/>
        <v>201.25223613595705</v>
      </c>
      <c r="O570" s="26">
        <f t="shared" si="67"/>
        <v>166.66666666666669</v>
      </c>
      <c r="Q570" s="4">
        <v>1.49</v>
      </c>
      <c r="R570" s="4">
        <v>1815.8525729999999</v>
      </c>
      <c r="S570" s="4">
        <v>2338.2847000000002</v>
      </c>
      <c r="T570" s="4">
        <v>180</v>
      </c>
      <c r="U570" s="4">
        <v>22.36</v>
      </c>
      <c r="V570" s="53">
        <v>14.1</v>
      </c>
      <c r="X570" s="51">
        <v>41423</v>
      </c>
      <c r="Y570" s="52">
        <v>4232.5807105263157</v>
      </c>
      <c r="Z570" s="52">
        <v>4876.8757894736846</v>
      </c>
    </row>
    <row r="571" spans="1:33" x14ac:dyDescent="0.25">
      <c r="A571" s="51">
        <v>41430</v>
      </c>
      <c r="B571" s="17">
        <v>3.8690000000000002</v>
      </c>
      <c r="C571" s="18">
        <f>IFERROR(IF(ISBLANK(INDEX('Secondary Auction Data'!C:C, MATCH(Data!A571-IF(A571&lt;DATE(2003, 1,8), 4, 6), 'Secondary Auction Data'!A:A, 0))), "n/a", INDEX('Secondary Auction Data'!C:C, MATCH(Data!A571-IF(A571&lt;DATE(2003, 1,8), 4, 6), 'Secondary Auction Data'!A:A, 0))), "n/a")</f>
        <v>6.5</v>
      </c>
      <c r="D571" s="18">
        <f>IFERROR(IF(ISBLANK(INDEX('Secondary Auction Data'!B:B, MATCH(Data!A571-IF(A571&lt;DATE(2003, 1,8), 4, 6), 'Secondary Auction Data'!A:A, 0))), "n/a", INDEX('Secondary Auction Data'!B:B, MATCH(Data!A571-IF(A571&lt;DATE(2003, 1,8), 4, 6), 'Secondary Auction Data'!A:A, 0))), "n/a")</f>
        <v>-25</v>
      </c>
      <c r="E571" s="2">
        <v>315</v>
      </c>
      <c r="F571" s="17">
        <v>44</v>
      </c>
      <c r="G571" s="17">
        <v>22.5</v>
      </c>
      <c r="I571" s="9">
        <v>41430</v>
      </c>
      <c r="J571" s="26">
        <f t="shared" si="63"/>
        <v>259.66442953020135</v>
      </c>
      <c r="K571" s="10">
        <f t="shared" si="64"/>
        <v>234.83305251322241</v>
      </c>
      <c r="L571" s="10">
        <f t="shared" si="65"/>
        <v>207.47228220665122</v>
      </c>
      <c r="M571" s="26">
        <f t="shared" si="62"/>
        <v>175</v>
      </c>
      <c r="N571" s="26">
        <f t="shared" si="66"/>
        <v>196.77996422182468</v>
      </c>
      <c r="O571" s="26">
        <f t="shared" si="67"/>
        <v>159.57446808510639</v>
      </c>
      <c r="Q571" s="4">
        <v>1.49</v>
      </c>
      <c r="R571" s="4">
        <v>1815.8525729999999</v>
      </c>
      <c r="S571" s="4">
        <v>2338.2847000000002</v>
      </c>
      <c r="T571" s="4">
        <v>180</v>
      </c>
      <c r="U571" s="4">
        <v>22.36</v>
      </c>
      <c r="V571" s="53">
        <v>14.1</v>
      </c>
      <c r="X571" s="51">
        <v>41430</v>
      </c>
      <c r="Y571" s="52">
        <v>4257.7220263157906</v>
      </c>
      <c r="Z571" s="52">
        <v>4876.2926315789482</v>
      </c>
    </row>
    <row r="572" spans="1:33" x14ac:dyDescent="0.25">
      <c r="A572" s="51">
        <v>41437</v>
      </c>
      <c r="B572" s="17">
        <v>3.8490000000000002</v>
      </c>
      <c r="C572" s="18">
        <f>IFERROR(IF(ISBLANK(INDEX('Secondary Auction Data'!C:C, MATCH(Data!A572-IF(A572&lt;DATE(2003, 1,8), 4, 6), 'Secondary Auction Data'!A:A, 0))), "n/a", INDEX('Secondary Auction Data'!C:C, MATCH(Data!A572-IF(A572&lt;DATE(2003, 1,8), 4, 6), 'Secondary Auction Data'!A:A, 0))), "n/a")</f>
        <v>0</v>
      </c>
      <c r="D572" s="18">
        <f>IFERROR(IF(ISBLANK(INDEX('Secondary Auction Data'!B:B, MATCH(Data!A572-IF(A572&lt;DATE(2003, 1,8), 4, 6), 'Secondary Auction Data'!A:A, 0))), "n/a", INDEX('Secondary Auction Data'!B:B, MATCH(Data!A572-IF(A572&lt;DATE(2003, 1,8), 4, 6), 'Secondary Auction Data'!A:A, 0))), "n/a")</f>
        <v>-37.5</v>
      </c>
      <c r="E572" s="2">
        <v>293</v>
      </c>
      <c r="F572" s="17">
        <v>44</v>
      </c>
      <c r="G572" s="17">
        <v>22.5</v>
      </c>
      <c r="I572" s="9">
        <v>41437</v>
      </c>
      <c r="J572" s="26">
        <f t="shared" si="63"/>
        <v>258.32214765100667</v>
      </c>
      <c r="K572" s="10">
        <f t="shared" si="64"/>
        <v>234.47509393791469</v>
      </c>
      <c r="L572" s="10">
        <f t="shared" si="65"/>
        <v>206.93770230712062</v>
      </c>
      <c r="M572" s="26">
        <f t="shared" si="62"/>
        <v>162.77777777777777</v>
      </c>
      <c r="N572" s="26">
        <f t="shared" si="66"/>
        <v>196.77996422182468</v>
      </c>
      <c r="O572" s="26">
        <f t="shared" si="67"/>
        <v>159.57446808510639</v>
      </c>
      <c r="Q572" s="4">
        <v>1.49</v>
      </c>
      <c r="R572" s="4">
        <v>1815.8525729999999</v>
      </c>
      <c r="S572" s="4">
        <v>2338.2847000000002</v>
      </c>
      <c r="T572" s="4">
        <v>180</v>
      </c>
      <c r="U572" s="4">
        <v>22.36</v>
      </c>
      <c r="V572" s="53">
        <v>14.1</v>
      </c>
      <c r="X572" s="51">
        <v>41437</v>
      </c>
      <c r="Y572" s="52">
        <v>4257.7220263157906</v>
      </c>
      <c r="Z572" s="52">
        <v>4876.2926315789482</v>
      </c>
    </row>
    <row r="573" spans="1:33" x14ac:dyDescent="0.25">
      <c r="A573" s="51">
        <v>41444</v>
      </c>
      <c r="B573" s="17">
        <v>3.8410000000000002</v>
      </c>
      <c r="C573" s="18">
        <f>IFERROR(IF(ISBLANK(INDEX('Secondary Auction Data'!C:C, MATCH(Data!A573-IF(A573&lt;DATE(2003, 1,8), 4, 6), 'Secondary Auction Data'!A:A, 0))), "n/a", INDEX('Secondary Auction Data'!C:C, MATCH(Data!A573-IF(A573&lt;DATE(2003, 1,8), 4, 6), 'Secondary Auction Data'!A:A, 0))), "n/a")</f>
        <v>0</v>
      </c>
      <c r="D573" s="18">
        <f>IFERROR(IF(ISBLANK(INDEX('Secondary Auction Data'!B:B, MATCH(Data!A573-IF(A573&lt;DATE(2003, 1,8), 4, 6), 'Secondary Auction Data'!A:A, 0))), "n/a", INDEX('Secondary Auction Data'!B:B, MATCH(Data!A573-IF(A573&lt;DATE(2003, 1,8), 4, 6), 'Secondary Auction Data'!A:A, 0))), "n/a")</f>
        <v>100</v>
      </c>
      <c r="E573" s="2">
        <v>295</v>
      </c>
      <c r="F573" s="17">
        <v>45.5</v>
      </c>
      <c r="G573" s="17">
        <v>24</v>
      </c>
      <c r="I573" s="9">
        <v>41444</v>
      </c>
      <c r="J573" s="26">
        <f t="shared" si="63"/>
        <v>257.78523489932883</v>
      </c>
      <c r="K573" s="10">
        <f t="shared" si="64"/>
        <v>234.47509393791469</v>
      </c>
      <c r="L573" s="10">
        <f t="shared" si="65"/>
        <v>212.81808120195745</v>
      </c>
      <c r="M573" s="26">
        <f t="shared" si="62"/>
        <v>163.88888888888889</v>
      </c>
      <c r="N573" s="26">
        <f t="shared" si="66"/>
        <v>203.48837209302326</v>
      </c>
      <c r="O573" s="26">
        <f t="shared" si="67"/>
        <v>170.21276595744681</v>
      </c>
      <c r="Q573" s="4">
        <v>1.49</v>
      </c>
      <c r="R573" s="4">
        <v>1815.8525729999999</v>
      </c>
      <c r="S573" s="4">
        <v>2338.2847000000002</v>
      </c>
      <c r="T573" s="4">
        <v>180</v>
      </c>
      <c r="U573" s="4">
        <v>22.36</v>
      </c>
      <c r="V573" s="53">
        <v>14.1</v>
      </c>
      <c r="X573" s="51">
        <v>41444</v>
      </c>
      <c r="Y573" s="52">
        <v>4257.7220263157906</v>
      </c>
      <c r="Z573" s="52">
        <v>4876.2926315789482</v>
      </c>
      <c r="AC573" s="9"/>
      <c r="AD573" s="10"/>
      <c r="AE573" s="10"/>
      <c r="AF573" s="10"/>
      <c r="AG573" s="10"/>
    </row>
    <row r="574" spans="1:33" x14ac:dyDescent="0.25">
      <c r="A574" s="51">
        <v>41451</v>
      </c>
      <c r="B574" s="17">
        <v>3.8380000000000001</v>
      </c>
      <c r="C574" s="18">
        <f>IFERROR(IF(ISBLANK(INDEX('Secondary Auction Data'!C:C, MATCH(Data!A574-IF(A574&lt;DATE(2003, 1,8), 4, 6), 'Secondary Auction Data'!A:A, 0))), "n/a", INDEX('Secondary Auction Data'!C:C, MATCH(Data!A574-IF(A574&lt;DATE(2003, 1,8), 4, 6), 'Secondary Auction Data'!A:A, 0))), "n/a")</f>
        <v>4</v>
      </c>
      <c r="D574" s="18">
        <f>IFERROR(IF(ISBLANK(INDEX('Secondary Auction Data'!B:B, MATCH(Data!A574-IF(A574&lt;DATE(2003, 1,8), 4, 6), 'Secondary Auction Data'!A:A, 0))), "n/a", INDEX('Secondary Auction Data'!B:B, MATCH(Data!A574-IF(A574&lt;DATE(2003, 1,8), 4, 6), 'Secondary Auction Data'!A:A, 0))), "n/a")</f>
        <v>-69</v>
      </c>
      <c r="E574" s="2">
        <v>323</v>
      </c>
      <c r="F574" s="17">
        <v>46</v>
      </c>
      <c r="G574" s="17">
        <v>24</v>
      </c>
      <c r="I574" s="9">
        <v>41451</v>
      </c>
      <c r="J574" s="26">
        <f t="shared" si="63"/>
        <v>257.58389261744964</v>
      </c>
      <c r="K574" s="10">
        <f t="shared" si="64"/>
        <v>234.69537613810405</v>
      </c>
      <c r="L574" s="10">
        <f t="shared" si="65"/>
        <v>205.59056096030343</v>
      </c>
      <c r="M574" s="26">
        <f t="shared" si="62"/>
        <v>179.44444444444443</v>
      </c>
      <c r="N574" s="26">
        <f t="shared" si="66"/>
        <v>205.72450805008947</v>
      </c>
      <c r="O574" s="26">
        <f t="shared" si="67"/>
        <v>170.21276595744681</v>
      </c>
      <c r="Q574" s="4">
        <v>1.49</v>
      </c>
      <c r="R574" s="4">
        <v>1815.8525729999999</v>
      </c>
      <c r="S574" s="4">
        <v>2338.2847000000002</v>
      </c>
      <c r="T574" s="4">
        <v>180</v>
      </c>
      <c r="U574" s="4">
        <v>22.36</v>
      </c>
      <c r="V574" s="53">
        <v>14.1</v>
      </c>
      <c r="X574" s="51">
        <v>41451</v>
      </c>
      <c r="Y574" s="52">
        <v>4257.7220263157906</v>
      </c>
      <c r="Z574" s="52">
        <v>4876.2926315789482</v>
      </c>
      <c r="AC574" s="9"/>
      <c r="AD574" s="10"/>
      <c r="AE574" s="10"/>
      <c r="AF574" s="10"/>
      <c r="AG574" s="10"/>
    </row>
    <row r="575" spans="1:33" x14ac:dyDescent="0.25">
      <c r="A575" s="51">
        <v>41458</v>
      </c>
      <c r="B575" s="17">
        <v>3.8170000000000002</v>
      </c>
      <c r="C575" s="18">
        <f>IFERROR(IF(ISBLANK(INDEX('Secondary Auction Data'!C:C, MATCH(Data!A575-IF(A575&lt;DATE(2003, 1,8), 4, 6), 'Secondary Auction Data'!A:A, 0))), "n/a", INDEX('Secondary Auction Data'!C:C, MATCH(Data!A575-IF(A575&lt;DATE(2003, 1,8), 4, 6), 'Secondary Auction Data'!A:A, 0))), "n/a")</f>
        <v>4</v>
      </c>
      <c r="D575" s="18">
        <f>IFERROR(IF(ISBLANK(INDEX('Secondary Auction Data'!B:B, MATCH(Data!A575-IF(A575&lt;DATE(2003, 1,8), 4, 6), 'Secondary Auction Data'!A:A, 0))), "n/a", INDEX('Secondary Auction Data'!B:B, MATCH(Data!A575-IF(A575&lt;DATE(2003, 1,8), 4, 6), 'Secondary Auction Data'!A:A, 0))), "n/a")</f>
        <v>-75</v>
      </c>
      <c r="E575" s="2">
        <v>307</v>
      </c>
      <c r="F575" s="17">
        <v>46</v>
      </c>
      <c r="G575" s="17">
        <v>24</v>
      </c>
      <c r="I575" s="9">
        <v>41458</v>
      </c>
      <c r="J575" s="26">
        <f t="shared" si="63"/>
        <v>256.17449664429535</v>
      </c>
      <c r="K575" s="10">
        <f t="shared" si="64"/>
        <v>234.69537613810405</v>
      </c>
      <c r="L575" s="10">
        <f t="shared" si="65"/>
        <v>205.33396260852871</v>
      </c>
      <c r="M575" s="26">
        <f t="shared" si="62"/>
        <v>170.55555555555557</v>
      </c>
      <c r="N575" s="26">
        <f t="shared" si="66"/>
        <v>205.72450805008947</v>
      </c>
      <c r="O575" s="26">
        <f t="shared" si="67"/>
        <v>170.21276595744681</v>
      </c>
      <c r="Q575" s="4">
        <v>1.49</v>
      </c>
      <c r="R575" s="4">
        <v>1815.8525729999999</v>
      </c>
      <c r="S575" s="4">
        <v>2338.2847000000002</v>
      </c>
      <c r="T575" s="4">
        <v>180</v>
      </c>
      <c r="U575" s="4">
        <v>22.36</v>
      </c>
      <c r="V575" s="53">
        <v>14.1</v>
      </c>
      <c r="X575" s="51">
        <v>41458</v>
      </c>
      <c r="Y575" s="52">
        <v>4257.7220263157906</v>
      </c>
      <c r="Z575" s="52">
        <v>4876.2926315789482</v>
      </c>
      <c r="AC575" s="9"/>
      <c r="AD575" s="10"/>
      <c r="AE575" s="10"/>
      <c r="AF575" s="10"/>
      <c r="AG575" s="10"/>
    </row>
    <row r="576" spans="1:33" x14ac:dyDescent="0.25">
      <c r="A576" s="51">
        <v>41465</v>
      </c>
      <c r="B576" s="17">
        <v>3.8279999999999998</v>
      </c>
      <c r="C576" s="18">
        <f>IFERROR(IF(ISBLANK(INDEX('Secondary Auction Data'!C:C, MATCH(Data!A576-IF(A576&lt;DATE(2003, 1,8), 4, 6), 'Secondary Auction Data'!A:A, 0))), "n/a", INDEX('Secondary Auction Data'!C:C, MATCH(Data!A576-IF(A576&lt;DATE(2003, 1,8), 4, 6), 'Secondary Auction Data'!A:A, 0))), "n/a")</f>
        <v>0.5</v>
      </c>
      <c r="D576" s="18">
        <f>IFERROR(IF(ISBLANK(INDEX('Secondary Auction Data'!B:B, MATCH(Data!A576-IF(A576&lt;DATE(2003, 1,8), 4, 6), 'Secondary Auction Data'!A:A, 0))), "n/a", INDEX('Secondary Auction Data'!B:B, MATCH(Data!A576-IF(A576&lt;DATE(2003, 1,8), 4, 6), 'Secondary Auction Data'!A:A, 0))), "n/a")</f>
        <v>-151</v>
      </c>
      <c r="E576" s="2">
        <v>288</v>
      </c>
      <c r="F576" s="17">
        <v>45.5</v>
      </c>
      <c r="G576" s="17">
        <v>24</v>
      </c>
      <c r="I576" s="9">
        <v>41465</v>
      </c>
      <c r="J576" s="26">
        <f t="shared" si="63"/>
        <v>256.91275167785233</v>
      </c>
      <c r="K576" s="10">
        <f t="shared" si="64"/>
        <v>233.9620900258486</v>
      </c>
      <c r="L576" s="10">
        <f t="shared" si="65"/>
        <v>201.47524109626622</v>
      </c>
      <c r="M576" s="26">
        <f t="shared" si="62"/>
        <v>160</v>
      </c>
      <c r="N576" s="26">
        <f t="shared" si="66"/>
        <v>203.48837209302326</v>
      </c>
      <c r="O576" s="26">
        <f t="shared" si="67"/>
        <v>170.21276595744681</v>
      </c>
      <c r="Q576" s="4">
        <v>1.49</v>
      </c>
      <c r="R576" s="4">
        <v>1815.8525729999999</v>
      </c>
      <c r="S576" s="4">
        <v>2338.2847000000002</v>
      </c>
      <c r="T576" s="4">
        <v>180</v>
      </c>
      <c r="U576" s="4">
        <v>22.36</v>
      </c>
      <c r="V576" s="53">
        <v>14.1</v>
      </c>
      <c r="X576" s="51">
        <v>41465</v>
      </c>
      <c r="Y576" s="52">
        <v>4247.9066315789478</v>
      </c>
      <c r="Z576" s="52">
        <v>4862.064736842106</v>
      </c>
      <c r="AC576" s="9"/>
      <c r="AD576" s="10"/>
      <c r="AE576" s="10"/>
      <c r="AF576" s="10"/>
      <c r="AG576" s="10"/>
    </row>
    <row r="577" spans="1:33" x14ac:dyDescent="0.25">
      <c r="A577" s="51">
        <v>41472</v>
      </c>
      <c r="B577" s="17">
        <v>3.867</v>
      </c>
      <c r="C577" s="18">
        <f>IFERROR(IF(ISBLANK(INDEX('Secondary Auction Data'!C:C, MATCH(Data!A577-IF(A577&lt;DATE(2003, 1,8), 4, 6), 'Secondary Auction Data'!A:A, 0))), "n/a", INDEX('Secondary Auction Data'!C:C, MATCH(Data!A577-IF(A577&lt;DATE(2003, 1,8), 4, 6), 'Secondary Auction Data'!A:A, 0))), "n/a")</f>
        <v>0.5</v>
      </c>
      <c r="D577" s="18">
        <f>IFERROR(IF(ISBLANK(INDEX('Secondary Auction Data'!B:B, MATCH(Data!A577-IF(A577&lt;DATE(2003, 1,8), 4, 6), 'Secondary Auction Data'!A:A, 0))), "n/a", INDEX('Secondary Auction Data'!B:B, MATCH(Data!A577-IF(A577&lt;DATE(2003, 1,8), 4, 6), 'Secondary Auction Data'!A:A, 0))), "n/a")</f>
        <v>-100</v>
      </c>
      <c r="E577" s="2">
        <v>282</v>
      </c>
      <c r="F577" s="17">
        <v>45.5</v>
      </c>
      <c r="G577" s="17">
        <v>24</v>
      </c>
      <c r="I577" s="9">
        <v>41472</v>
      </c>
      <c r="J577" s="26">
        <f t="shared" si="63"/>
        <v>259.53020134228188</v>
      </c>
      <c r="K577" s="10">
        <f t="shared" si="64"/>
        <v>233.9620900258486</v>
      </c>
      <c r="L577" s="10">
        <f t="shared" si="65"/>
        <v>203.65632708635118</v>
      </c>
      <c r="M577" s="26">
        <f t="shared" si="62"/>
        <v>156.66666666666666</v>
      </c>
      <c r="N577" s="26">
        <f t="shared" si="66"/>
        <v>203.48837209302326</v>
      </c>
      <c r="O577" s="26">
        <f t="shared" si="67"/>
        <v>170.21276595744681</v>
      </c>
      <c r="Q577" s="4">
        <v>1.49</v>
      </c>
      <c r="R577" s="4">
        <v>1815.8525729999999</v>
      </c>
      <c r="S577" s="4">
        <v>2338.2847000000002</v>
      </c>
      <c r="T577" s="4">
        <v>180</v>
      </c>
      <c r="U577" s="4">
        <v>22.36</v>
      </c>
      <c r="V577" s="53">
        <v>14.1</v>
      </c>
      <c r="X577" s="51">
        <v>41472</v>
      </c>
      <c r="Y577" s="52">
        <v>4247.9066315789478</v>
      </c>
      <c r="Z577" s="52">
        <v>4862.064736842106</v>
      </c>
      <c r="AC577" s="9"/>
      <c r="AD577" s="10"/>
      <c r="AE577" s="10"/>
      <c r="AF577" s="10"/>
      <c r="AG577" s="10"/>
    </row>
    <row r="578" spans="1:33" x14ac:dyDescent="0.25">
      <c r="A578" s="51">
        <v>41479</v>
      </c>
      <c r="B578" s="17">
        <v>3.903</v>
      </c>
      <c r="C578" s="18">
        <f>IFERROR(IF(ISBLANK(INDEX('Secondary Auction Data'!C:C, MATCH(Data!A578-IF(A578&lt;DATE(2003, 1,8), 4, 6), 'Secondary Auction Data'!A:A, 0))), "n/a", INDEX('Secondary Auction Data'!C:C, MATCH(Data!A578-IF(A578&lt;DATE(2003, 1,8), 4, 6), 'Secondary Auction Data'!A:A, 0))), "n/a")</f>
        <v>0</v>
      </c>
      <c r="D578" s="18">
        <f>IFERROR(IF(ISBLANK(INDEX('Secondary Auction Data'!B:B, MATCH(Data!A578-IF(A578&lt;DATE(2003, 1,8), 4, 6), 'Secondary Auction Data'!A:A, 0))), "n/a", INDEX('Secondary Auction Data'!B:B, MATCH(Data!A578-IF(A578&lt;DATE(2003, 1,8), 4, 6), 'Secondary Auction Data'!A:A, 0))), "n/a")</f>
        <v>-146</v>
      </c>
      <c r="E578" s="2">
        <v>265</v>
      </c>
      <c r="F578" s="17">
        <v>46.5</v>
      </c>
      <c r="G578" s="17">
        <v>24.75</v>
      </c>
      <c r="I578" s="9">
        <v>41479</v>
      </c>
      <c r="J578" s="26">
        <f t="shared" si="63"/>
        <v>261.94630872483219</v>
      </c>
      <c r="K578" s="10">
        <f t="shared" si="64"/>
        <v>233.93455475082493</v>
      </c>
      <c r="L578" s="10">
        <f t="shared" si="65"/>
        <v>201.68907305607848</v>
      </c>
      <c r="M578" s="26">
        <f t="shared" si="62"/>
        <v>147.22222222222223</v>
      </c>
      <c r="N578" s="26">
        <f t="shared" si="66"/>
        <v>207.96064400715562</v>
      </c>
      <c r="O578" s="26">
        <f t="shared" si="67"/>
        <v>175.531914893617</v>
      </c>
      <c r="Q578" s="4">
        <v>1.49</v>
      </c>
      <c r="R578" s="4">
        <v>1815.8525729999999</v>
      </c>
      <c r="S578" s="4">
        <v>2338.2847000000002</v>
      </c>
      <c r="T578" s="4">
        <v>180</v>
      </c>
      <c r="U578" s="4">
        <v>22.36</v>
      </c>
      <c r="V578" s="53">
        <v>14.1</v>
      </c>
      <c r="X578" s="51">
        <v>41479</v>
      </c>
      <c r="Y578" s="52">
        <v>4247.9066315789478</v>
      </c>
      <c r="Z578" s="52">
        <v>4862.064736842106</v>
      </c>
      <c r="AC578" s="9"/>
      <c r="AD578" s="10"/>
      <c r="AE578" s="10"/>
      <c r="AF578" s="10"/>
      <c r="AG578" s="10"/>
    </row>
    <row r="579" spans="1:33" x14ac:dyDescent="0.25">
      <c r="A579" s="51">
        <v>41486</v>
      </c>
      <c r="B579" s="17">
        <v>3.915</v>
      </c>
      <c r="C579" s="18">
        <f>IFERROR(IF(ISBLANK(INDEX('Secondary Auction Data'!C:C, MATCH(Data!A579-IF(A579&lt;DATE(2003, 1,8), 4, 6), 'Secondary Auction Data'!A:A, 0))), "n/a", INDEX('Secondary Auction Data'!C:C, MATCH(Data!A579-IF(A579&lt;DATE(2003, 1,8), 4, 6), 'Secondary Auction Data'!A:A, 0))), "n/a")</f>
        <v>4</v>
      </c>
      <c r="D579" s="18">
        <f>IFERROR(IF(ISBLANK(INDEX('Secondary Auction Data'!B:B, MATCH(Data!A579-IF(A579&lt;DATE(2003, 1,8), 4, 6), 'Secondary Auction Data'!A:A, 0))), "n/a", INDEX('Secondary Auction Data'!B:B, MATCH(Data!A579-IF(A579&lt;DATE(2003, 1,8), 4, 6), 'Secondary Auction Data'!A:A, 0))), "n/a")</f>
        <v>-138</v>
      </c>
      <c r="E579" s="2">
        <v>258</v>
      </c>
      <c r="F579" s="17">
        <v>46</v>
      </c>
      <c r="G579" s="17">
        <v>24</v>
      </c>
      <c r="I579" s="9">
        <v>41486</v>
      </c>
      <c r="J579" s="26">
        <f t="shared" si="63"/>
        <v>262.75167785234902</v>
      </c>
      <c r="K579" s="10">
        <f t="shared" si="64"/>
        <v>234.15483695101429</v>
      </c>
      <c r="L579" s="10">
        <f t="shared" si="65"/>
        <v>202.0312041917781</v>
      </c>
      <c r="M579" s="26">
        <f t="shared" ref="M579:M642" si="68">(1+(E579-T579)/T579)*100</f>
        <v>143.33333333333334</v>
      </c>
      <c r="N579" s="26">
        <f t="shared" si="66"/>
        <v>205.72450805008947</v>
      </c>
      <c r="O579" s="26">
        <f t="shared" si="67"/>
        <v>170.21276595744681</v>
      </c>
      <c r="Q579" s="4">
        <v>1.49</v>
      </c>
      <c r="R579" s="4">
        <v>1815.8525729999999</v>
      </c>
      <c r="S579" s="4">
        <v>2338.2847000000002</v>
      </c>
      <c r="T579" s="4">
        <v>180</v>
      </c>
      <c r="U579" s="4">
        <v>22.36</v>
      </c>
      <c r="V579" s="53">
        <v>14.1</v>
      </c>
      <c r="X579" s="51">
        <v>41486</v>
      </c>
      <c r="Y579" s="52">
        <v>4247.9066315789478</v>
      </c>
      <c r="Z579" s="52">
        <v>4862.064736842106</v>
      </c>
      <c r="AC579" s="9"/>
      <c r="AD579" s="10"/>
      <c r="AE579" s="10"/>
      <c r="AF579" s="10"/>
      <c r="AG579" s="10"/>
    </row>
    <row r="580" spans="1:33" x14ac:dyDescent="0.25">
      <c r="A580" s="51">
        <v>41493</v>
      </c>
      <c r="B580" s="17">
        <v>3.9089999999999998</v>
      </c>
      <c r="C580" s="18">
        <f>IFERROR(IF(ISBLANK(INDEX('Secondary Auction Data'!C:C, MATCH(Data!A580-IF(A580&lt;DATE(2003, 1,8), 4, 6), 'Secondary Auction Data'!A:A, 0))), "n/a", INDEX('Secondary Auction Data'!C:C, MATCH(Data!A580-IF(A580&lt;DATE(2003, 1,8), 4, 6), 'Secondary Auction Data'!A:A, 0))), "n/a")</f>
        <v>0</v>
      </c>
      <c r="D580" s="18">
        <f>IFERROR(IF(ISBLANK(INDEX('Secondary Auction Data'!B:B, MATCH(Data!A580-IF(A580&lt;DATE(2003, 1,8), 4, 6), 'Secondary Auction Data'!A:A, 0))), "n/a", INDEX('Secondary Auction Data'!B:B, MATCH(Data!A580-IF(A580&lt;DATE(2003, 1,8), 4, 6), 'Secondary Auction Data'!A:A, 0))), "n/a")</f>
        <v>-62</v>
      </c>
      <c r="E580" s="2">
        <v>285</v>
      </c>
      <c r="F580" s="17">
        <v>46.5</v>
      </c>
      <c r="G580" s="17">
        <v>24.75</v>
      </c>
      <c r="I580" s="9">
        <v>41493</v>
      </c>
      <c r="J580" s="26">
        <f t="shared" si="63"/>
        <v>262.34899328859058</v>
      </c>
      <c r="K580" s="10">
        <f t="shared" si="64"/>
        <v>234.28709032617806</v>
      </c>
      <c r="L580" s="10">
        <f t="shared" si="65"/>
        <v>205.40121838704647</v>
      </c>
      <c r="M580" s="26">
        <f t="shared" si="68"/>
        <v>158.33333333333334</v>
      </c>
      <c r="N580" s="26">
        <f t="shared" si="66"/>
        <v>207.96064400715562</v>
      </c>
      <c r="O580" s="26">
        <f t="shared" si="67"/>
        <v>175.531914893617</v>
      </c>
      <c r="Q580" s="4">
        <v>1.49</v>
      </c>
      <c r="R580" s="4">
        <v>1815.8525729999999</v>
      </c>
      <c r="S580" s="4">
        <v>2338.2847000000002</v>
      </c>
      <c r="T580" s="4">
        <v>180</v>
      </c>
      <c r="U580" s="4">
        <v>22.36</v>
      </c>
      <c r="V580" s="53">
        <v>14.1</v>
      </c>
      <c r="X580" s="51">
        <v>41493</v>
      </c>
      <c r="Y580" s="52">
        <v>4254.3081578947376</v>
      </c>
      <c r="Z580" s="52">
        <v>4864.8652631578952</v>
      </c>
      <c r="AC580" s="9"/>
      <c r="AD580" s="10"/>
      <c r="AE580" s="10"/>
      <c r="AF580" s="10"/>
      <c r="AG580" s="10"/>
    </row>
    <row r="581" spans="1:33" x14ac:dyDescent="0.25">
      <c r="A581" s="51">
        <v>41500</v>
      </c>
      <c r="B581" s="17">
        <v>3.8959999999999999</v>
      </c>
      <c r="C581" s="18">
        <f>IFERROR(IF(ISBLANK(INDEX('Secondary Auction Data'!C:C, MATCH(Data!A581-IF(A581&lt;DATE(2003, 1,8), 4, 6), 'Secondary Auction Data'!A:A, 0))), "n/a", INDEX('Secondary Auction Data'!C:C, MATCH(Data!A581-IF(A581&lt;DATE(2003, 1,8), 4, 6), 'Secondary Auction Data'!A:A, 0))), "n/a")</f>
        <v>0</v>
      </c>
      <c r="D581" s="18">
        <f>IFERROR(IF(ISBLANK(INDEX('Secondary Auction Data'!B:B, MATCH(Data!A581-IF(A581&lt;DATE(2003, 1,8), 4, 6), 'Secondary Auction Data'!A:A, 0))), "n/a", INDEX('Secondary Auction Data'!B:B, MATCH(Data!A581-IF(A581&lt;DATE(2003, 1,8), 4, 6), 'Secondary Auction Data'!A:A, 0))), "n/a")</f>
        <v>-60.5</v>
      </c>
      <c r="E581" s="2">
        <v>352</v>
      </c>
      <c r="F581" s="17">
        <v>45.5</v>
      </c>
      <c r="G581" s="17">
        <v>24</v>
      </c>
      <c r="I581" s="9">
        <v>41500</v>
      </c>
      <c r="J581" s="26">
        <f t="shared" si="63"/>
        <v>261.47651006711408</v>
      </c>
      <c r="K581" s="10">
        <f t="shared" si="64"/>
        <v>234.28709032617806</v>
      </c>
      <c r="L581" s="10">
        <f t="shared" si="65"/>
        <v>205.46536797499019</v>
      </c>
      <c r="M581" s="26">
        <f t="shared" si="68"/>
        <v>195.55555555555557</v>
      </c>
      <c r="N581" s="26">
        <f t="shared" si="66"/>
        <v>203.48837209302326</v>
      </c>
      <c r="O581" s="26">
        <f t="shared" si="67"/>
        <v>170.21276595744681</v>
      </c>
      <c r="Q581" s="4">
        <v>1.49</v>
      </c>
      <c r="R581" s="4">
        <v>1815.8525729999999</v>
      </c>
      <c r="S581" s="4">
        <v>2338.2847000000002</v>
      </c>
      <c r="T581" s="4">
        <v>180</v>
      </c>
      <c r="U581" s="4">
        <v>22.36</v>
      </c>
      <c r="V581" s="53">
        <v>14.1</v>
      </c>
      <c r="X581" s="51">
        <v>41500</v>
      </c>
      <c r="Y581" s="52">
        <v>4254.3081578947376</v>
      </c>
      <c r="Z581" s="52">
        <v>4864.8652631578952</v>
      </c>
      <c r="AC581" s="9"/>
      <c r="AD581" s="10"/>
      <c r="AE581" s="10"/>
      <c r="AF581" s="10"/>
      <c r="AG581" s="10"/>
    </row>
    <row r="582" spans="1:33" x14ac:dyDescent="0.25">
      <c r="A582" s="51">
        <v>41507</v>
      </c>
      <c r="B582" s="17">
        <v>3.9</v>
      </c>
      <c r="C582" s="18">
        <f>IFERROR(IF(ISBLANK(INDEX('Secondary Auction Data'!C:C, MATCH(Data!A582-IF(A582&lt;DATE(2003, 1,8), 4, 6), 'Secondary Auction Data'!A:A, 0))), "n/a", INDEX('Secondary Auction Data'!C:C, MATCH(Data!A582-IF(A582&lt;DATE(2003, 1,8), 4, 6), 'Secondary Auction Data'!A:A, 0))), "n/a")</f>
        <v>0</v>
      </c>
      <c r="D582" s="18">
        <f>IFERROR(IF(ISBLANK(INDEX('Secondary Auction Data'!B:B, MATCH(Data!A582-IF(A582&lt;DATE(2003, 1,8), 4, 6), 'Secondary Auction Data'!A:A, 0))), "n/a", INDEX('Secondary Auction Data'!B:B, MATCH(Data!A582-IF(A582&lt;DATE(2003, 1,8), 4, 6), 'Secondary Auction Data'!A:A, 0))), "n/a")</f>
        <v>-51</v>
      </c>
      <c r="E582" s="2">
        <v>355</v>
      </c>
      <c r="F582" s="17">
        <v>45</v>
      </c>
      <c r="G582" s="17">
        <v>24</v>
      </c>
      <c r="I582" s="9">
        <v>41507</v>
      </c>
      <c r="J582" s="26">
        <f t="shared" si="63"/>
        <v>261.744966442953</v>
      </c>
      <c r="K582" s="10">
        <f t="shared" si="64"/>
        <v>234.28709032617806</v>
      </c>
      <c r="L582" s="10">
        <f t="shared" si="65"/>
        <v>205.87164869863344</v>
      </c>
      <c r="M582" s="26">
        <f t="shared" si="68"/>
        <v>197.22222222222223</v>
      </c>
      <c r="N582" s="26">
        <f t="shared" si="66"/>
        <v>201.25223613595705</v>
      </c>
      <c r="O582" s="26">
        <f t="shared" si="67"/>
        <v>170.21276595744681</v>
      </c>
      <c r="Q582" s="4">
        <v>1.49</v>
      </c>
      <c r="R582" s="4">
        <v>1815.8525729999999</v>
      </c>
      <c r="S582" s="4">
        <v>2338.2847000000002</v>
      </c>
      <c r="T582" s="4">
        <v>180</v>
      </c>
      <c r="U582" s="4">
        <v>22.36</v>
      </c>
      <c r="V582" s="53">
        <v>14.1</v>
      </c>
      <c r="X582" s="51">
        <v>41507</v>
      </c>
      <c r="Y582" s="52">
        <v>4254.3081578947376</v>
      </c>
      <c r="Z582" s="52">
        <v>4864.8652631578952</v>
      </c>
      <c r="AC582" s="9"/>
      <c r="AD582" s="10"/>
      <c r="AE582" s="10"/>
      <c r="AF582" s="10"/>
      <c r="AG582" s="10"/>
    </row>
    <row r="583" spans="1:33" x14ac:dyDescent="0.25">
      <c r="A583" s="51">
        <v>41514</v>
      </c>
      <c r="B583" s="17">
        <v>3.9129999999999998</v>
      </c>
      <c r="C583" s="18">
        <f>IFERROR(IF(ISBLANK(INDEX('Secondary Auction Data'!C:C, MATCH(Data!A583-IF(A583&lt;DATE(2003, 1,8), 4, 6), 'Secondary Auction Data'!A:A, 0))), "n/a", INDEX('Secondary Auction Data'!C:C, MATCH(Data!A583-IF(A583&lt;DATE(2003, 1,8), 4, 6), 'Secondary Auction Data'!A:A, 0))), "n/a")</f>
        <v>56</v>
      </c>
      <c r="D583" s="18">
        <f>IFERROR(IF(ISBLANK(INDEX('Secondary Auction Data'!B:B, MATCH(Data!A583-IF(A583&lt;DATE(2003, 1,8), 4, 6), 'Secondary Auction Data'!A:A, 0))), "n/a", INDEX('Secondary Auction Data'!B:B, MATCH(Data!A583-IF(A583&lt;DATE(2003, 1,8), 4, 6), 'Secondary Auction Data'!A:A, 0))), "n/a")</f>
        <v>44</v>
      </c>
      <c r="E583" s="2">
        <v>392</v>
      </c>
      <c r="F583" s="17">
        <v>45</v>
      </c>
      <c r="G583" s="17">
        <v>24.5</v>
      </c>
      <c r="I583" s="9">
        <v>41514</v>
      </c>
      <c r="J583" s="26">
        <f t="shared" si="63"/>
        <v>262.6174496644295</v>
      </c>
      <c r="K583" s="10">
        <f t="shared" si="64"/>
        <v>237.37104112882946</v>
      </c>
      <c r="L583" s="10">
        <f t="shared" si="65"/>
        <v>209.93445593506621</v>
      </c>
      <c r="M583" s="26">
        <f t="shared" si="68"/>
        <v>217.7777777777778</v>
      </c>
      <c r="N583" s="26">
        <f t="shared" si="66"/>
        <v>201.25223613595705</v>
      </c>
      <c r="O583" s="26">
        <f t="shared" si="67"/>
        <v>173.75886524822698</v>
      </c>
      <c r="Q583" s="4">
        <v>1.49</v>
      </c>
      <c r="R583" s="4">
        <v>1815.8525729999999</v>
      </c>
      <c r="S583" s="4">
        <v>2338.2847000000002</v>
      </c>
      <c r="T583" s="4">
        <v>180</v>
      </c>
      <c r="U583" s="4">
        <v>22.36</v>
      </c>
      <c r="V583" s="53">
        <v>14.1</v>
      </c>
      <c r="X583" s="51">
        <v>41514</v>
      </c>
      <c r="Y583" s="52">
        <v>4254.3081578947376</v>
      </c>
      <c r="Z583" s="52">
        <v>4864.8652631578952</v>
      </c>
      <c r="AC583" s="9"/>
      <c r="AD583" s="10"/>
      <c r="AE583" s="10"/>
      <c r="AF583" s="10"/>
      <c r="AG583" s="10"/>
    </row>
    <row r="584" spans="1:33" x14ac:dyDescent="0.25">
      <c r="A584" s="51">
        <v>41521</v>
      </c>
      <c r="B584" s="17">
        <v>3.9809999999999999</v>
      </c>
      <c r="C584" s="18">
        <f>IFERROR(IF(ISBLANK(INDEX('Secondary Auction Data'!C:C, MATCH(Data!A584-IF(A584&lt;DATE(2003, 1,8), 4, 6), 'Secondary Auction Data'!A:A, 0))), "n/a", INDEX('Secondary Auction Data'!C:C, MATCH(Data!A584-IF(A584&lt;DATE(2003, 1,8), 4, 6), 'Secondary Auction Data'!A:A, 0))), "n/a")</f>
        <v>171</v>
      </c>
      <c r="D584" s="18">
        <f>IFERROR(IF(ISBLANK(INDEX('Secondary Auction Data'!B:B, MATCH(Data!A584-IF(A584&lt;DATE(2003, 1,8), 4, 6), 'Secondary Auction Data'!A:A, 0))), "n/a", INDEX('Secondary Auction Data'!B:B, MATCH(Data!A584-IF(A584&lt;DATE(2003, 1,8), 4, 6), 'Secondary Auction Data'!A:A, 0))), "n/a")</f>
        <v>191.5</v>
      </c>
      <c r="E584" s="2">
        <v>425</v>
      </c>
      <c r="F584" s="17">
        <v>45.5</v>
      </c>
      <c r="G584" s="17">
        <v>25</v>
      </c>
      <c r="I584" s="9">
        <v>41521</v>
      </c>
      <c r="J584" s="26">
        <f t="shared" ref="J584:J647" si="69">(1+(B584-Q584)/Q584)*100</f>
        <v>267.18120805369125</v>
      </c>
      <c r="K584" s="10">
        <f t="shared" ref="K584:K647" si="70">(C584+Y584)/R584*100</f>
        <v>244.17188015962643</v>
      </c>
      <c r="L584" s="10">
        <f t="shared" ref="L584:L647" si="71">(D584+Z584)/S584*100</f>
        <v>216.56840116490881</v>
      </c>
      <c r="M584" s="26">
        <f t="shared" si="68"/>
        <v>236.11111111111111</v>
      </c>
      <c r="N584" s="26">
        <f t="shared" si="66"/>
        <v>203.48837209302326</v>
      </c>
      <c r="O584" s="26">
        <f t="shared" si="67"/>
        <v>177.3049645390071</v>
      </c>
      <c r="Q584" s="4">
        <v>1.49</v>
      </c>
      <c r="R584" s="4">
        <v>1815.8525729999999</v>
      </c>
      <c r="S584" s="4">
        <v>2338.2847000000002</v>
      </c>
      <c r="T584" s="4">
        <v>180</v>
      </c>
      <c r="U584" s="4">
        <v>22.36</v>
      </c>
      <c r="V584" s="53">
        <v>14.1</v>
      </c>
      <c r="X584" s="51">
        <v>41521</v>
      </c>
      <c r="Y584" s="52">
        <v>4262.8013684210528</v>
      </c>
      <c r="Z584" s="52">
        <v>4872.4857894736851</v>
      </c>
      <c r="AC584" s="9"/>
      <c r="AD584" s="10"/>
      <c r="AE584" s="10"/>
      <c r="AF584" s="10"/>
      <c r="AG584" s="10"/>
    </row>
    <row r="585" spans="1:33" x14ac:dyDescent="0.25">
      <c r="A585" s="51">
        <v>41528</v>
      </c>
      <c r="B585" s="17">
        <v>3.9809999999999999</v>
      </c>
      <c r="C585" s="18">
        <f>IFERROR(IF(ISBLANK(INDEX('Secondary Auction Data'!C:C, MATCH(Data!A585-IF(A585&lt;DATE(2003, 1,8), 4, 6), 'Secondary Auction Data'!A:A, 0))), "n/a", INDEX('Secondary Auction Data'!C:C, MATCH(Data!A585-IF(A585&lt;DATE(2003, 1,8), 4, 6), 'Secondary Auction Data'!A:A, 0))), "n/a")</f>
        <v>75</v>
      </c>
      <c r="D585" s="18">
        <f>IFERROR(IF(ISBLANK(INDEX('Secondary Auction Data'!B:B, MATCH(Data!A585-IF(A585&lt;DATE(2003, 1,8), 4, 6), 'Secondary Auction Data'!A:A, 0))), "n/a", INDEX('Secondary Auction Data'!B:B, MATCH(Data!A585-IF(A585&lt;DATE(2003, 1,8), 4, 6), 'Secondary Auction Data'!A:A, 0))), "n/a")</f>
        <v>200</v>
      </c>
      <c r="E585" s="2">
        <v>453</v>
      </c>
      <c r="F585" s="17">
        <v>47.5</v>
      </c>
      <c r="G585" s="17">
        <v>27</v>
      </c>
      <c r="I585" s="9">
        <v>41528</v>
      </c>
      <c r="J585" s="26">
        <f t="shared" si="69"/>
        <v>267.18120805369125</v>
      </c>
      <c r="K585" s="10">
        <f t="shared" si="70"/>
        <v>238.88510735508115</v>
      </c>
      <c r="L585" s="10">
        <f t="shared" si="71"/>
        <v>216.93191549658962</v>
      </c>
      <c r="M585" s="26">
        <f t="shared" si="68"/>
        <v>251.66666666666666</v>
      </c>
      <c r="N585" s="26">
        <f t="shared" si="66"/>
        <v>212.43291592128801</v>
      </c>
      <c r="O585" s="26">
        <f t="shared" si="67"/>
        <v>191.48936170212767</v>
      </c>
      <c r="Q585" s="4">
        <v>1.49</v>
      </c>
      <c r="R585" s="4">
        <v>1815.8525729999999</v>
      </c>
      <c r="S585" s="4">
        <v>2338.2847000000002</v>
      </c>
      <c r="T585" s="4">
        <v>180</v>
      </c>
      <c r="U585" s="4">
        <v>22.36</v>
      </c>
      <c r="V585" s="53">
        <v>14.1</v>
      </c>
      <c r="X585" s="51">
        <v>41528</v>
      </c>
      <c r="Y585" s="52">
        <v>4262.8013684210528</v>
      </c>
      <c r="Z585" s="52">
        <v>4872.4857894736851</v>
      </c>
      <c r="AC585" s="9"/>
      <c r="AD585" s="10"/>
      <c r="AE585" s="10"/>
      <c r="AF585" s="10"/>
      <c r="AG585" s="10"/>
    </row>
    <row r="586" spans="1:33" x14ac:dyDescent="0.25">
      <c r="A586" s="51">
        <v>41535</v>
      </c>
      <c r="B586" s="17">
        <v>3.9740000000000002</v>
      </c>
      <c r="C586" s="18">
        <f>IFERROR(IF(ISBLANK(INDEX('Secondary Auction Data'!C:C, MATCH(Data!A586-IF(A586&lt;DATE(2003, 1,8), 4, 6), 'Secondary Auction Data'!A:A, 0))), "n/a", INDEX('Secondary Auction Data'!C:C, MATCH(Data!A586-IF(A586&lt;DATE(2003, 1,8), 4, 6), 'Secondary Auction Data'!A:A, 0))), "n/a")</f>
        <v>306.5</v>
      </c>
      <c r="D586" s="18">
        <f>IFERROR(IF(ISBLANK(INDEX('Secondary Auction Data'!B:B, MATCH(Data!A586-IF(A586&lt;DATE(2003, 1,8), 4, 6), 'Secondary Auction Data'!A:A, 0))), "n/a", INDEX('Secondary Auction Data'!B:B, MATCH(Data!A586-IF(A586&lt;DATE(2003, 1,8), 4, 6), 'Secondary Auction Data'!A:A, 0))), "n/a")</f>
        <v>150</v>
      </c>
      <c r="E586" s="2">
        <v>550</v>
      </c>
      <c r="F586" s="17">
        <v>50.5</v>
      </c>
      <c r="G586" s="17">
        <v>31</v>
      </c>
      <c r="I586" s="9">
        <v>41535</v>
      </c>
      <c r="J586" s="26">
        <f t="shared" si="69"/>
        <v>266.71140939597313</v>
      </c>
      <c r="K586" s="10">
        <f t="shared" si="70"/>
        <v>251.63393969104192</v>
      </c>
      <c r="L586" s="10">
        <f t="shared" si="71"/>
        <v>214.79359589846717</v>
      </c>
      <c r="M586" s="26">
        <f t="shared" si="68"/>
        <v>305.55555555555554</v>
      </c>
      <c r="N586" s="26">
        <f t="shared" si="66"/>
        <v>225.84973166368516</v>
      </c>
      <c r="O586" s="26">
        <f t="shared" si="67"/>
        <v>219.85815602836877</v>
      </c>
      <c r="Q586" s="4">
        <v>1.49</v>
      </c>
      <c r="R586" s="4">
        <v>1815.8525729999999</v>
      </c>
      <c r="S586" s="4">
        <v>2338.2847000000002</v>
      </c>
      <c r="T586" s="4">
        <v>180</v>
      </c>
      <c r="U586" s="4">
        <v>22.36</v>
      </c>
      <c r="V586" s="53">
        <v>14.1</v>
      </c>
      <c r="X586" s="51">
        <v>41535</v>
      </c>
      <c r="Y586" s="52">
        <v>4262.8013684210528</v>
      </c>
      <c r="Z586" s="52">
        <v>4872.4857894736851</v>
      </c>
    </row>
    <row r="587" spans="1:33" x14ac:dyDescent="0.25">
      <c r="A587" s="51">
        <v>41542</v>
      </c>
      <c r="B587" s="17">
        <v>3.9489999999999998</v>
      </c>
      <c r="C587" s="18">
        <f>IFERROR(IF(ISBLANK(INDEX('Secondary Auction Data'!C:C, MATCH(Data!A587-IF(A587&lt;DATE(2003, 1,8), 4, 6), 'Secondary Auction Data'!A:A, 0))), "n/a", INDEX('Secondary Auction Data'!C:C, MATCH(Data!A587-IF(A587&lt;DATE(2003, 1,8), 4, 6), 'Secondary Auction Data'!A:A, 0))), "n/a")</f>
        <v>200</v>
      </c>
      <c r="D587" s="18">
        <f>IFERROR(IF(ISBLANK(INDEX('Secondary Auction Data'!B:B, MATCH(Data!A587-IF(A587&lt;DATE(2003, 1,8), 4, 6), 'Secondary Auction Data'!A:A, 0))), "n/a", INDEX('Secondary Auction Data'!B:B, MATCH(Data!A587-IF(A587&lt;DATE(2003, 1,8), 4, 6), 'Secondary Auction Data'!A:A, 0))), "n/a")</f>
        <v>612.5</v>
      </c>
      <c r="E587" s="2">
        <v>558</v>
      </c>
      <c r="F587" s="17">
        <v>52</v>
      </c>
      <c r="G587" s="17">
        <v>32</v>
      </c>
      <c r="I587" s="9">
        <v>41542</v>
      </c>
      <c r="J587" s="26">
        <f t="shared" si="69"/>
        <v>265.03355704697987</v>
      </c>
      <c r="K587" s="10">
        <f t="shared" si="70"/>
        <v>245.76892611099947</v>
      </c>
      <c r="L587" s="10">
        <f t="shared" si="71"/>
        <v>234.57305218110031</v>
      </c>
      <c r="M587" s="26">
        <f t="shared" si="68"/>
        <v>310</v>
      </c>
      <c r="N587" s="26">
        <f t="shared" si="66"/>
        <v>232.55813953488374</v>
      </c>
      <c r="O587" s="26">
        <f t="shared" si="67"/>
        <v>226.95035460992904</v>
      </c>
      <c r="Q587" s="4">
        <v>1.49</v>
      </c>
      <c r="R587" s="4">
        <v>1815.8525729999999</v>
      </c>
      <c r="S587" s="4">
        <v>2338.2847000000002</v>
      </c>
      <c r="T587" s="4">
        <v>180</v>
      </c>
      <c r="U587" s="4">
        <v>22.36</v>
      </c>
      <c r="V587" s="53">
        <v>14.1</v>
      </c>
      <c r="X587" s="51">
        <v>41542</v>
      </c>
      <c r="Y587" s="52">
        <v>4262.8013684210528</v>
      </c>
      <c r="Z587" s="52">
        <v>4872.4857894736851</v>
      </c>
    </row>
    <row r="588" spans="1:33" x14ac:dyDescent="0.25">
      <c r="A588" s="51">
        <v>41549</v>
      </c>
      <c r="B588" s="17">
        <v>3.919</v>
      </c>
      <c r="C588" s="18" t="str">
        <f>IFERROR(IF(ISBLANK(INDEX('Secondary Auction Data'!C:C, MATCH(Data!A588-IF(A588&lt;DATE(2003, 1,8), 4, 6), 'Secondary Auction Data'!A:A, 0))), "n/a", INDEX('Secondary Auction Data'!C:C, MATCH(Data!A588-IF(A588&lt;DATE(2003, 1,8), 4, 6), 'Secondary Auction Data'!A:A, 0))), "n/a")</f>
        <v>n/a</v>
      </c>
      <c r="D588" s="18">
        <f>IFERROR(IF(ISBLANK(INDEX('Secondary Auction Data'!B:B, MATCH(Data!A588-IF(A588&lt;DATE(2003, 1,8), 4, 6), 'Secondary Auction Data'!A:A, 0))), "n/a", INDEX('Secondary Auction Data'!B:B, MATCH(Data!A588-IF(A588&lt;DATE(2003, 1,8), 4, 6), 'Secondary Auction Data'!A:A, 0))), "n/a")</f>
        <v>1012.5</v>
      </c>
      <c r="E588" s="2">
        <v>595</v>
      </c>
      <c r="F588" s="17">
        <v>58</v>
      </c>
      <c r="G588" s="17">
        <v>35</v>
      </c>
      <c r="I588" s="9">
        <v>41549</v>
      </c>
      <c r="J588" s="26">
        <f t="shared" si="69"/>
        <v>263.02013422818794</v>
      </c>
      <c r="K588" s="10">
        <f t="shared" si="70"/>
        <v>234.75481610153014</v>
      </c>
      <c r="L588" s="10">
        <f t="shared" si="71"/>
        <v>251.67960896608034</v>
      </c>
      <c r="M588" s="26">
        <f t="shared" si="68"/>
        <v>330.55555555555554</v>
      </c>
      <c r="N588" s="26">
        <f t="shared" si="66"/>
        <v>259.391771019678</v>
      </c>
      <c r="O588" s="26">
        <f t="shared" si="67"/>
        <v>248.22695035460995</v>
      </c>
      <c r="Q588" s="4">
        <v>1.49</v>
      </c>
      <c r="R588" s="4">
        <v>1815.8525729999999</v>
      </c>
      <c r="S588" s="4">
        <v>2338.2847000000002</v>
      </c>
      <c r="T588" s="4">
        <v>180</v>
      </c>
      <c r="U588" s="4">
        <v>22.36</v>
      </c>
      <c r="V588" s="53">
        <v>14.1</v>
      </c>
      <c r="X588" s="51">
        <v>41549</v>
      </c>
      <c r="Y588" s="52">
        <v>4262.8013684210528</v>
      </c>
      <c r="Z588" s="52">
        <v>4872.4857894736851</v>
      </c>
    </row>
    <row r="589" spans="1:33" x14ac:dyDescent="0.25">
      <c r="A589" s="51">
        <v>41556</v>
      </c>
      <c r="B589" s="17">
        <v>3.8969999999999998</v>
      </c>
      <c r="C589" s="18">
        <f>IFERROR(IF(ISBLANK(INDEX('Secondary Auction Data'!C:C, MATCH(Data!A589-IF(A589&lt;DATE(2003, 1,8), 4, 6), 'Secondary Auction Data'!A:A, 0))), "n/a", INDEX('Secondary Auction Data'!C:C, MATCH(Data!A589-IF(A589&lt;DATE(2003, 1,8), 4, 6), 'Secondary Auction Data'!A:A, 0))), "n/a")</f>
        <v>425</v>
      </c>
      <c r="D589" s="18">
        <f>IFERROR(IF(ISBLANK(INDEX('Secondary Auction Data'!B:B, MATCH(Data!A589-IF(A589&lt;DATE(2003, 1,8), 4, 6), 'Secondary Auction Data'!A:A, 0))), "n/a", INDEX('Secondary Auction Data'!B:B, MATCH(Data!A589-IF(A589&lt;DATE(2003, 1,8), 4, 6), 'Secondary Auction Data'!A:A, 0))), "n/a")</f>
        <v>1012.5</v>
      </c>
      <c r="E589" s="2">
        <v>550</v>
      </c>
      <c r="F589" s="17">
        <v>56.5</v>
      </c>
      <c r="G589" s="17">
        <v>34</v>
      </c>
      <c r="I589" s="9">
        <v>41556</v>
      </c>
      <c r="J589" s="26">
        <f t="shared" si="69"/>
        <v>261.54362416107386</v>
      </c>
      <c r="K589" s="10">
        <f t="shared" si="70"/>
        <v>262.52663797758191</v>
      </c>
      <c r="L589" s="10">
        <f t="shared" si="71"/>
        <v>257.7210595982242</v>
      </c>
      <c r="M589" s="26">
        <f t="shared" si="68"/>
        <v>305.55555555555554</v>
      </c>
      <c r="N589" s="26">
        <f t="shared" si="66"/>
        <v>252.6833631484794</v>
      </c>
      <c r="O589" s="26">
        <f t="shared" si="67"/>
        <v>241.13475177304963</v>
      </c>
      <c r="Q589" s="4">
        <v>1.49</v>
      </c>
      <c r="R589" s="4">
        <v>1815.8525729999999</v>
      </c>
      <c r="S589" s="4">
        <v>2338.2847000000002</v>
      </c>
      <c r="T589" s="4">
        <v>180</v>
      </c>
      <c r="U589" s="4">
        <v>22.36</v>
      </c>
      <c r="V589" s="53">
        <v>14.1</v>
      </c>
      <c r="X589" s="51">
        <v>41556</v>
      </c>
      <c r="Y589" s="52">
        <v>4342.0967105263162</v>
      </c>
      <c r="Z589" s="52">
        <v>5013.7521052631582</v>
      </c>
    </row>
    <row r="590" spans="1:33" x14ac:dyDescent="0.25">
      <c r="A590" s="51">
        <v>41563</v>
      </c>
      <c r="B590" s="17">
        <v>3.8860000000000001</v>
      </c>
      <c r="C590" s="18">
        <f>IFERROR(IF(ISBLANK(INDEX('Secondary Auction Data'!C:C, MATCH(Data!A590-IF(A590&lt;DATE(2003, 1,8), 4, 6), 'Secondary Auction Data'!A:A, 0))), "n/a", INDEX('Secondary Auction Data'!C:C, MATCH(Data!A590-IF(A590&lt;DATE(2003, 1,8), 4, 6), 'Secondary Auction Data'!A:A, 0))), "n/a")</f>
        <v>308.5</v>
      </c>
      <c r="D590" s="18">
        <f>IFERROR(IF(ISBLANK(INDEX('Secondary Auction Data'!B:B, MATCH(Data!A590-IF(A590&lt;DATE(2003, 1,8), 4, 6), 'Secondary Auction Data'!A:A, 0))), "n/a", INDEX('Secondary Auction Data'!B:B, MATCH(Data!A590-IF(A590&lt;DATE(2003, 1,8), 4, 6), 'Secondary Auction Data'!A:A, 0))), "n/a")</f>
        <v>1033.5</v>
      </c>
      <c r="E590" s="2">
        <v>625</v>
      </c>
      <c r="F590" s="17">
        <v>57.5</v>
      </c>
      <c r="G590" s="17">
        <v>33</v>
      </c>
      <c r="I590" s="9">
        <v>41563</v>
      </c>
      <c r="J590" s="26">
        <f t="shared" si="69"/>
        <v>260.80536912751677</v>
      </c>
      <c r="K590" s="10">
        <f t="shared" si="70"/>
        <v>256.11091889706603</v>
      </c>
      <c r="L590" s="10">
        <f t="shared" si="71"/>
        <v>258.61915382943567</v>
      </c>
      <c r="M590" s="26">
        <f t="shared" si="68"/>
        <v>347.22222222222223</v>
      </c>
      <c r="N590" s="26">
        <f t="shared" si="66"/>
        <v>257.15563506261179</v>
      </c>
      <c r="O590" s="26">
        <f t="shared" si="67"/>
        <v>234.04255319148933</v>
      </c>
      <c r="Q590" s="4">
        <v>1.49</v>
      </c>
      <c r="R590" s="4">
        <v>1815.8525729999999</v>
      </c>
      <c r="S590" s="4">
        <v>2338.2847000000002</v>
      </c>
      <c r="T590" s="4">
        <v>180</v>
      </c>
      <c r="U590" s="4">
        <v>22.36</v>
      </c>
      <c r="V590" s="53">
        <v>14.1</v>
      </c>
      <c r="X590" s="51">
        <v>41563</v>
      </c>
      <c r="Y590" s="52">
        <v>4342.0967105263162</v>
      </c>
      <c r="Z590" s="52">
        <v>5013.7521052631582</v>
      </c>
    </row>
    <row r="591" spans="1:33" x14ac:dyDescent="0.25">
      <c r="A591" s="51">
        <v>41570</v>
      </c>
      <c r="B591" s="17">
        <v>3.8860000000000001</v>
      </c>
      <c r="C591" s="18">
        <f>IFERROR(IF(ISBLANK(INDEX('Secondary Auction Data'!C:C, MATCH(Data!A591-IF(A591&lt;DATE(2003, 1,8), 4, 6), 'Secondary Auction Data'!A:A, 0))), "n/a", INDEX('Secondary Auction Data'!C:C, MATCH(Data!A591-IF(A591&lt;DATE(2003, 1,8), 4, 6), 'Secondary Auction Data'!A:A, 0))), "n/a")</f>
        <v>250</v>
      </c>
      <c r="D591" s="18">
        <f>IFERROR(IF(ISBLANK(INDEX('Secondary Auction Data'!B:B, MATCH(Data!A591-IF(A591&lt;DATE(2003, 1,8), 4, 6), 'Secondary Auction Data'!A:A, 0))), "n/a", INDEX('Secondary Auction Data'!B:B, MATCH(Data!A591-IF(A591&lt;DATE(2003, 1,8), 4, 6), 'Secondary Auction Data'!A:A, 0))), "n/a")</f>
        <v>875</v>
      </c>
      <c r="E591" s="2">
        <v>641</v>
      </c>
      <c r="F591" s="17">
        <v>55.5</v>
      </c>
      <c r="G591" s="17">
        <v>32</v>
      </c>
      <c r="I591" s="9">
        <v>41570</v>
      </c>
      <c r="J591" s="26">
        <f t="shared" si="69"/>
        <v>260.80536912751677</v>
      </c>
      <c r="K591" s="10">
        <f t="shared" si="70"/>
        <v>252.88929171929624</v>
      </c>
      <c r="L591" s="10">
        <f t="shared" si="71"/>
        <v>251.84068070338731</v>
      </c>
      <c r="M591" s="26">
        <f t="shared" si="68"/>
        <v>356.11111111111109</v>
      </c>
      <c r="N591" s="26">
        <f t="shared" si="66"/>
        <v>248.21109123434707</v>
      </c>
      <c r="O591" s="26">
        <f t="shared" si="67"/>
        <v>226.95035460992904</v>
      </c>
      <c r="Q591" s="4">
        <v>1.49</v>
      </c>
      <c r="R591" s="4">
        <v>1815.8525729999999</v>
      </c>
      <c r="S591" s="4">
        <v>2338.2847000000002</v>
      </c>
      <c r="T591" s="4">
        <v>180</v>
      </c>
      <c r="U591" s="4">
        <v>22.36</v>
      </c>
      <c r="V591" s="53">
        <v>14.1</v>
      </c>
      <c r="X591" s="51">
        <v>41570</v>
      </c>
      <c r="Y591" s="52">
        <v>4342.0967105263162</v>
      </c>
      <c r="Z591" s="52">
        <v>5013.7521052631582</v>
      </c>
    </row>
    <row r="592" spans="1:33" x14ac:dyDescent="0.25">
      <c r="A592" s="51">
        <v>41577</v>
      </c>
      <c r="B592" s="17">
        <v>3.87</v>
      </c>
      <c r="C592" s="18">
        <f>IFERROR(IF(ISBLANK(INDEX('Secondary Auction Data'!C:C, MATCH(Data!A592-IF(A592&lt;DATE(2003, 1,8), 4, 6), 'Secondary Auction Data'!A:A, 0))), "n/a", INDEX('Secondary Auction Data'!C:C, MATCH(Data!A592-IF(A592&lt;DATE(2003, 1,8), 4, 6), 'Secondary Auction Data'!A:A, 0))), "n/a")</f>
        <v>416.5</v>
      </c>
      <c r="D592" s="18">
        <f>IFERROR(IF(ISBLANK(INDEX('Secondary Auction Data'!B:B, MATCH(Data!A592-IF(A592&lt;DATE(2003, 1,8), 4, 6), 'Secondary Auction Data'!A:A, 0))), "n/a", INDEX('Secondary Auction Data'!B:B, MATCH(Data!A592-IF(A592&lt;DATE(2003, 1,8), 4, 6), 'Secondary Auction Data'!A:A, 0))), "n/a")</f>
        <v>1100</v>
      </c>
      <c r="E592" s="2">
        <v>618</v>
      </c>
      <c r="F592" s="17">
        <v>55</v>
      </c>
      <c r="G592" s="17">
        <v>31</v>
      </c>
      <c r="I592" s="9">
        <v>41577</v>
      </c>
      <c r="J592" s="26">
        <f t="shared" si="69"/>
        <v>259.73154362416108</v>
      </c>
      <c r="K592" s="10">
        <f t="shared" si="70"/>
        <v>262.0585383021795</v>
      </c>
      <c r="L592" s="10">
        <f t="shared" si="71"/>
        <v>261.46311889493859</v>
      </c>
      <c r="M592" s="26">
        <f t="shared" si="68"/>
        <v>343.33333333333331</v>
      </c>
      <c r="N592" s="26">
        <f t="shared" si="66"/>
        <v>245.97495527728083</v>
      </c>
      <c r="O592" s="26">
        <f t="shared" si="67"/>
        <v>219.85815602836877</v>
      </c>
      <c r="Q592" s="4">
        <v>1.49</v>
      </c>
      <c r="R592" s="4">
        <v>1815.8525729999999</v>
      </c>
      <c r="S592" s="4">
        <v>2338.2847000000002</v>
      </c>
      <c r="T592" s="4">
        <v>180</v>
      </c>
      <c r="U592" s="4">
        <v>22.36</v>
      </c>
      <c r="V592" s="53">
        <v>14.1</v>
      </c>
      <c r="X592" s="51">
        <v>41577</v>
      </c>
      <c r="Y592" s="52">
        <v>4342.0967105263162</v>
      </c>
      <c r="Z592" s="52">
        <v>5013.7521052631582</v>
      </c>
    </row>
    <row r="593" spans="1:26" x14ac:dyDescent="0.25">
      <c r="A593" s="51">
        <v>41584</v>
      </c>
      <c r="B593" s="17">
        <v>3.8570000000000002</v>
      </c>
      <c r="C593" s="18">
        <f>IFERROR(IF(ISBLANK(INDEX('Secondary Auction Data'!C:C, MATCH(Data!A593-IF(A593&lt;DATE(2003, 1,8), 4, 6), 'Secondary Auction Data'!A:A, 0))), "n/a", INDEX('Secondary Auction Data'!C:C, MATCH(Data!A593-IF(A593&lt;DATE(2003, 1,8), 4, 6), 'Secondary Auction Data'!A:A, 0))), "n/a")</f>
        <v>908.5</v>
      </c>
      <c r="D593" s="18">
        <f>IFERROR(IF(ISBLANK(INDEX('Secondary Auction Data'!B:B, MATCH(Data!A593-IF(A593&lt;DATE(2003, 1,8), 4, 6), 'Secondary Auction Data'!A:A, 0))), "n/a", INDEX('Secondary Auction Data'!B:B, MATCH(Data!A593-IF(A593&lt;DATE(2003, 1,8), 4, 6), 'Secondary Auction Data'!A:A, 0))), "n/a")</f>
        <v>1696</v>
      </c>
      <c r="E593" s="2">
        <v>583</v>
      </c>
      <c r="F593" s="17">
        <v>54.5</v>
      </c>
      <c r="G593" s="17">
        <v>30.5</v>
      </c>
      <c r="H593" s="3"/>
      <c r="I593" s="9">
        <v>41584</v>
      </c>
      <c r="J593" s="26">
        <f t="shared" si="69"/>
        <v>258.85906040268452</v>
      </c>
      <c r="K593" s="10">
        <f t="shared" si="70"/>
        <v>289.53437336242678</v>
      </c>
      <c r="L593" s="10">
        <f t="shared" si="71"/>
        <v>287.56036422767505</v>
      </c>
      <c r="M593" s="26">
        <f t="shared" si="68"/>
        <v>323.88888888888891</v>
      </c>
      <c r="N593" s="26">
        <f t="shared" si="66"/>
        <v>243.7388193202147</v>
      </c>
      <c r="O593" s="26">
        <f t="shared" si="67"/>
        <v>216.31205673758865</v>
      </c>
      <c r="Q593" s="4">
        <v>1.49</v>
      </c>
      <c r="R593" s="4">
        <v>1815.8525729999999</v>
      </c>
      <c r="S593" s="4">
        <v>2338.2847000000002</v>
      </c>
      <c r="T593" s="4">
        <v>180</v>
      </c>
      <c r="U593" s="4">
        <v>22.36</v>
      </c>
      <c r="V593" s="53">
        <v>14.1</v>
      </c>
      <c r="X593" s="51">
        <v>41584</v>
      </c>
      <c r="Y593" s="52">
        <v>4349.0173684210531</v>
      </c>
      <c r="Z593" s="52">
        <v>5027.9799999999987</v>
      </c>
    </row>
    <row r="594" spans="1:26" x14ac:dyDescent="0.25">
      <c r="A594" s="51">
        <v>41591</v>
      </c>
      <c r="B594" s="17">
        <v>3.8319999999999999</v>
      </c>
      <c r="C594" s="18">
        <f>IFERROR(IF(ISBLANK(INDEX('Secondary Auction Data'!C:C, MATCH(Data!A594-IF(A594&lt;DATE(2003, 1,8), 4, 6), 'Secondary Auction Data'!A:A, 0))), "n/a", INDEX('Secondary Auction Data'!C:C, MATCH(Data!A594-IF(A594&lt;DATE(2003, 1,8), 4, 6), 'Secondary Auction Data'!A:A, 0))), "n/a")</f>
        <v>525</v>
      </c>
      <c r="D594" s="18">
        <f>IFERROR(IF(ISBLANK(INDEX('Secondary Auction Data'!B:B, MATCH(Data!A594-IF(A594&lt;DATE(2003, 1,8), 4, 6), 'Secondary Auction Data'!A:A, 0))), "n/a", INDEX('Secondary Auction Data'!B:B, MATCH(Data!A594-IF(A594&lt;DATE(2003, 1,8), 4, 6), 'Secondary Auction Data'!A:A, 0))), "n/a")</f>
        <v>1125</v>
      </c>
      <c r="E594" s="2">
        <v>692</v>
      </c>
      <c r="F594" s="17">
        <v>54.5</v>
      </c>
      <c r="G594" s="17">
        <v>30</v>
      </c>
      <c r="H594" s="3"/>
      <c r="I594" s="9">
        <v>41591</v>
      </c>
      <c r="J594" s="26">
        <f t="shared" si="69"/>
        <v>257.18120805369125</v>
      </c>
      <c r="K594" s="10">
        <f t="shared" si="70"/>
        <v>268.4148174192693</v>
      </c>
      <c r="L594" s="10">
        <f t="shared" si="71"/>
        <v>263.14075441711606</v>
      </c>
      <c r="M594" s="26">
        <f t="shared" si="68"/>
        <v>384.44444444444446</v>
      </c>
      <c r="N594" s="26">
        <f t="shared" si="66"/>
        <v>243.7388193202147</v>
      </c>
      <c r="O594" s="26">
        <f t="shared" si="67"/>
        <v>212.7659574468085</v>
      </c>
      <c r="Q594" s="4">
        <v>1.49</v>
      </c>
      <c r="R594" s="4">
        <v>1815.8525729999999</v>
      </c>
      <c r="S594" s="4">
        <v>2338.2847000000002</v>
      </c>
      <c r="T594" s="4">
        <v>180</v>
      </c>
      <c r="U594" s="4">
        <v>22.36</v>
      </c>
      <c r="V594" s="53">
        <v>14.1</v>
      </c>
      <c r="X594" s="51">
        <v>41591</v>
      </c>
      <c r="Y594" s="52">
        <v>4349.0173684210531</v>
      </c>
      <c r="Z594" s="52">
        <v>5027.9799999999987</v>
      </c>
    </row>
    <row r="595" spans="1:26" x14ac:dyDescent="0.25">
      <c r="A595" s="51">
        <v>41598</v>
      </c>
      <c r="B595" s="17">
        <v>3.8220000000000001</v>
      </c>
      <c r="C595" s="18">
        <f>IFERROR(IF(ISBLANK(INDEX('Secondary Auction Data'!C:C, MATCH(Data!A595-IF(A595&lt;DATE(2003, 1,8), 4, 6), 'Secondary Auction Data'!A:A, 0))), "n/a", INDEX('Secondary Auction Data'!C:C, MATCH(Data!A595-IF(A595&lt;DATE(2003, 1,8), 4, 6), 'Secondary Auction Data'!A:A, 0))), "n/a")</f>
        <v>425</v>
      </c>
      <c r="D595" s="18">
        <f>IFERROR(IF(ISBLANK(INDEX('Secondary Auction Data'!B:B, MATCH(Data!A595-IF(A595&lt;DATE(2003, 1,8), 4, 6), 'Secondary Auction Data'!A:A, 0))), "n/a", INDEX('Secondary Auction Data'!B:B, MATCH(Data!A595-IF(A595&lt;DATE(2003, 1,8), 4, 6), 'Secondary Auction Data'!A:A, 0))), "n/a")</f>
        <v>500</v>
      </c>
      <c r="E595" s="2">
        <v>650</v>
      </c>
      <c r="F595" s="17">
        <v>53</v>
      </c>
      <c r="G595" s="17">
        <v>28</v>
      </c>
      <c r="H595" s="3"/>
      <c r="I595" s="9">
        <v>41598</v>
      </c>
      <c r="J595" s="26">
        <f t="shared" si="69"/>
        <v>256.51006711409394</v>
      </c>
      <c r="K595" s="10">
        <f t="shared" si="70"/>
        <v>262.9077624145346</v>
      </c>
      <c r="L595" s="10">
        <f t="shared" si="71"/>
        <v>236.41175944058475</v>
      </c>
      <c r="M595" s="26">
        <f t="shared" si="68"/>
        <v>361.11111111111114</v>
      </c>
      <c r="N595" s="26">
        <f t="shared" si="66"/>
        <v>237.03041144901613</v>
      </c>
      <c r="O595" s="26">
        <f t="shared" si="67"/>
        <v>198.58156028368796</v>
      </c>
      <c r="Q595" s="4">
        <v>1.49</v>
      </c>
      <c r="R595" s="4">
        <v>1815.8525729999999</v>
      </c>
      <c r="S595" s="4">
        <v>2338.2847000000002</v>
      </c>
      <c r="T595" s="4">
        <v>180</v>
      </c>
      <c r="U595" s="4">
        <v>22.36</v>
      </c>
      <c r="V595" s="53">
        <v>14.1</v>
      </c>
      <c r="X595" s="51">
        <v>41598</v>
      </c>
      <c r="Y595" s="52">
        <v>4349.0173684210531</v>
      </c>
      <c r="Z595" s="52">
        <v>5027.9799999999987</v>
      </c>
    </row>
    <row r="596" spans="1:26" x14ac:dyDescent="0.25">
      <c r="A596" s="51">
        <v>41605</v>
      </c>
      <c r="B596" s="17">
        <v>3.8439999999999999</v>
      </c>
      <c r="C596" s="18">
        <f>IFERROR(IF(ISBLANK(INDEX('Secondary Auction Data'!C:C, MATCH(Data!A596-IF(A596&lt;DATE(2003, 1,8), 4, 6), 'Secondary Auction Data'!A:A, 0))), "n/a", INDEX('Secondary Auction Data'!C:C, MATCH(Data!A596-IF(A596&lt;DATE(2003, 1,8), 4, 6), 'Secondary Auction Data'!A:A, 0))), "n/a")</f>
        <v>175</v>
      </c>
      <c r="D596" s="18">
        <f>IFERROR(IF(ISBLANK(INDEX('Secondary Auction Data'!B:B, MATCH(Data!A596-IF(A596&lt;DATE(2003, 1,8), 4, 6), 'Secondary Auction Data'!A:A, 0))), "n/a", INDEX('Secondary Auction Data'!B:B, MATCH(Data!A596-IF(A596&lt;DATE(2003, 1,8), 4, 6), 'Secondary Auction Data'!A:A, 0))), "n/a")</f>
        <v>535.5</v>
      </c>
      <c r="E596" s="2">
        <v>530</v>
      </c>
      <c r="F596" s="17">
        <v>53</v>
      </c>
      <c r="G596" s="17">
        <v>28</v>
      </c>
      <c r="I596" s="9">
        <v>41605</v>
      </c>
      <c r="J596" s="26">
        <f t="shared" si="69"/>
        <v>257.98657718120808</v>
      </c>
      <c r="K596" s="10">
        <f t="shared" si="70"/>
        <v>249.14012490269789</v>
      </c>
      <c r="L596" s="10">
        <f t="shared" si="71"/>
        <v>237.92996635525171</v>
      </c>
      <c r="M596" s="26">
        <f t="shared" si="68"/>
        <v>294.44444444444446</v>
      </c>
      <c r="N596" s="26">
        <f t="shared" si="66"/>
        <v>237.03041144901613</v>
      </c>
      <c r="O596" s="26">
        <f t="shared" si="67"/>
        <v>198.58156028368796</v>
      </c>
      <c r="Q596" s="4">
        <v>1.49</v>
      </c>
      <c r="R596" s="4">
        <v>1815.8525729999999</v>
      </c>
      <c r="S596" s="4">
        <v>2338.2847000000002</v>
      </c>
      <c r="T596" s="4">
        <v>180</v>
      </c>
      <c r="U596" s="4">
        <v>22.36</v>
      </c>
      <c r="V596" s="53">
        <v>14.1</v>
      </c>
      <c r="X596" s="51">
        <v>41605</v>
      </c>
      <c r="Y596" s="52">
        <v>4349.0173684210531</v>
      </c>
      <c r="Z596" s="52">
        <v>5027.9799999999987</v>
      </c>
    </row>
    <row r="597" spans="1:26" x14ac:dyDescent="0.25">
      <c r="A597" s="51">
        <v>41612</v>
      </c>
      <c r="B597" s="17">
        <v>3.883</v>
      </c>
      <c r="C597" s="18">
        <f>IFERROR(IF(ISBLANK(INDEX('Secondary Auction Data'!C:C, MATCH(Data!A597-IF(A597&lt;DATE(2003, 1,8), 4, 6), 'Secondary Auction Data'!A:A, 0))), "n/a", INDEX('Secondary Auction Data'!C:C, MATCH(Data!A597-IF(A597&lt;DATE(2003, 1,8), 4, 6), 'Secondary Auction Data'!A:A, 0))), "n/a")</f>
        <v>175</v>
      </c>
      <c r="D597" s="18">
        <f>IFERROR(IF(ISBLANK(INDEX('Secondary Auction Data'!B:B, MATCH(Data!A597-IF(A597&lt;DATE(2003, 1,8), 4, 6), 'Secondary Auction Data'!A:A, 0))), "n/a", INDEX('Secondary Auction Data'!B:B, MATCH(Data!A597-IF(A597&lt;DATE(2003, 1,8), 4, 6), 'Secondary Auction Data'!A:A, 0))), "n/a")</f>
        <v>662.5</v>
      </c>
      <c r="E597" s="2">
        <v>542</v>
      </c>
      <c r="F597" s="17">
        <v>54.5</v>
      </c>
      <c r="G597" s="17">
        <v>29</v>
      </c>
      <c r="I597" s="9">
        <v>41612</v>
      </c>
      <c r="J597" s="26">
        <f t="shared" si="69"/>
        <v>260.60402684563758</v>
      </c>
      <c r="K597" s="10">
        <f t="shared" si="70"/>
        <v>248.59308883992753</v>
      </c>
      <c r="L597" s="10">
        <f t="shared" si="71"/>
        <v>242.20858631070351</v>
      </c>
      <c r="M597" s="26">
        <f t="shared" si="68"/>
        <v>301.11111111111109</v>
      </c>
      <c r="N597" s="26">
        <f t="shared" si="66"/>
        <v>243.7388193202147</v>
      </c>
      <c r="O597" s="26">
        <f t="shared" si="67"/>
        <v>205.67375886524823</v>
      </c>
      <c r="Q597" s="4">
        <v>1.49</v>
      </c>
      <c r="R597" s="4">
        <v>1815.8525729999999</v>
      </c>
      <c r="S597" s="4">
        <v>2338.2847000000002</v>
      </c>
      <c r="T597" s="4">
        <v>180</v>
      </c>
      <c r="U597" s="4">
        <v>22.36</v>
      </c>
      <c r="V597" s="53">
        <v>14.1</v>
      </c>
      <c r="X597" s="51">
        <v>41612</v>
      </c>
      <c r="Y597" s="52">
        <v>4339.0839999999998</v>
      </c>
      <c r="Z597" s="52">
        <v>5001.0263157894751</v>
      </c>
    </row>
    <row r="598" spans="1:26" x14ac:dyDescent="0.25">
      <c r="A598" s="51">
        <v>41619</v>
      </c>
      <c r="B598" s="17">
        <v>3.879</v>
      </c>
      <c r="C598" s="18">
        <f>IFERROR(IF(ISBLANK(INDEX('Secondary Auction Data'!C:C, MATCH(Data!A598-IF(A598&lt;DATE(2003, 1,8), 4, 6), 'Secondary Auction Data'!A:A, 0))), "n/a", INDEX('Secondary Auction Data'!C:C, MATCH(Data!A598-IF(A598&lt;DATE(2003, 1,8), 4, 6), 'Secondary Auction Data'!A:A, 0))), "n/a")</f>
        <v>487.5</v>
      </c>
      <c r="D598" s="18">
        <f>IFERROR(IF(ISBLANK(INDEX('Secondary Auction Data'!B:B, MATCH(Data!A598-IF(A598&lt;DATE(2003, 1,8), 4, 6), 'Secondary Auction Data'!A:A, 0))), "n/a", INDEX('Secondary Auction Data'!B:B, MATCH(Data!A598-IF(A598&lt;DATE(2003, 1,8), 4, 6), 'Secondary Auction Data'!A:A, 0))), "n/a")</f>
        <v>1562.5</v>
      </c>
      <c r="E598" s="2">
        <v>538</v>
      </c>
      <c r="F598" s="17">
        <v>57</v>
      </c>
      <c r="G598" s="17">
        <v>30.5</v>
      </c>
      <c r="I598" s="9">
        <v>41619</v>
      </c>
      <c r="J598" s="26">
        <f t="shared" si="69"/>
        <v>260.33557046979865</v>
      </c>
      <c r="K598" s="10">
        <f t="shared" si="70"/>
        <v>265.80263572972342</v>
      </c>
      <c r="L598" s="10">
        <f t="shared" si="71"/>
        <v>280.69833907690855</v>
      </c>
      <c r="M598" s="26">
        <f t="shared" si="68"/>
        <v>298.88888888888891</v>
      </c>
      <c r="N598" s="26">
        <f t="shared" si="66"/>
        <v>254.91949910554564</v>
      </c>
      <c r="O598" s="26">
        <f t="shared" si="67"/>
        <v>216.31205673758865</v>
      </c>
      <c r="Q598" s="4">
        <v>1.49</v>
      </c>
      <c r="R598" s="4">
        <v>1815.8525729999999</v>
      </c>
      <c r="S598" s="4">
        <v>2338.2847000000002</v>
      </c>
      <c r="T598" s="4">
        <v>180</v>
      </c>
      <c r="U598" s="4">
        <v>22.36</v>
      </c>
      <c r="V598" s="53">
        <v>14.1</v>
      </c>
      <c r="X598" s="51">
        <v>41619</v>
      </c>
      <c r="Y598" s="52">
        <v>4339.0839999999998</v>
      </c>
      <c r="Z598" s="52">
        <v>5001.0263157894751</v>
      </c>
    </row>
    <row r="599" spans="1:26" x14ac:dyDescent="0.25">
      <c r="A599" s="51">
        <v>41626</v>
      </c>
      <c r="B599" s="17">
        <v>3.87</v>
      </c>
      <c r="C599" s="18">
        <f>IFERROR(IF(ISBLANK(INDEX('Secondary Auction Data'!C:C, MATCH(Data!A599-IF(A599&lt;DATE(2003, 1,8), 4, 6), 'Secondary Auction Data'!A:A, 0))), "n/a", INDEX('Secondary Auction Data'!C:C, MATCH(Data!A599-IF(A599&lt;DATE(2003, 1,8), 4, 6), 'Secondary Auction Data'!A:A, 0))), "n/a")</f>
        <v>594</v>
      </c>
      <c r="D599" s="18">
        <f>IFERROR(IF(ISBLANK(INDEX('Secondary Auction Data'!B:B, MATCH(Data!A599-IF(A599&lt;DATE(2003, 1,8), 4, 6), 'Secondary Auction Data'!A:A, 0))), "n/a", INDEX('Secondary Auction Data'!B:B, MATCH(Data!A599-IF(A599&lt;DATE(2003, 1,8), 4, 6), 'Secondary Auction Data'!A:A, 0))), "n/a")</f>
        <v>1950</v>
      </c>
      <c r="E599" s="2">
        <v>577</v>
      </c>
      <c r="F599" s="17">
        <v>59.5</v>
      </c>
      <c r="G599" s="17">
        <v>31.5</v>
      </c>
      <c r="I599" s="9">
        <v>41626</v>
      </c>
      <c r="J599" s="26">
        <f t="shared" si="69"/>
        <v>259.73154362416108</v>
      </c>
      <c r="K599" s="10">
        <f t="shared" si="70"/>
        <v>271.66764930976586</v>
      </c>
      <c r="L599" s="10">
        <f t="shared" si="71"/>
        <v>297.27031596235798</v>
      </c>
      <c r="M599" s="26">
        <f t="shared" si="68"/>
        <v>320.55555555555554</v>
      </c>
      <c r="N599" s="26">
        <f t="shared" si="66"/>
        <v>266.10017889087658</v>
      </c>
      <c r="O599" s="26">
        <f t="shared" si="67"/>
        <v>223.40425531914894</v>
      </c>
      <c r="Q599" s="4">
        <v>1.49</v>
      </c>
      <c r="R599" s="4">
        <v>1815.8525729999999</v>
      </c>
      <c r="S599" s="4">
        <v>2338.2847000000002</v>
      </c>
      <c r="T599" s="4">
        <v>180</v>
      </c>
      <c r="U599" s="4">
        <v>22.36</v>
      </c>
      <c r="V599" s="53">
        <v>14.1</v>
      </c>
      <c r="X599" s="51">
        <v>41626</v>
      </c>
      <c r="Y599" s="52">
        <v>4339.0839999999998</v>
      </c>
      <c r="Z599" s="52">
        <v>5001.0263157894751</v>
      </c>
    </row>
    <row r="600" spans="1:26" x14ac:dyDescent="0.25">
      <c r="A600" s="51">
        <v>41633</v>
      </c>
      <c r="B600" s="17">
        <v>3.87</v>
      </c>
      <c r="C600" s="18">
        <f>IFERROR(IF(ISBLANK(INDEX('Secondary Auction Data'!C:C, MATCH(Data!A600-IF(A600&lt;DATE(2003, 1,8), 4, 6), 'Secondary Auction Data'!A:A, 0))), "n/a", INDEX('Secondary Auction Data'!C:C, MATCH(Data!A600-IF(A600&lt;DATE(2003, 1,8), 4, 6), 'Secondary Auction Data'!A:A, 0))), "n/a")</f>
        <v>650</v>
      </c>
      <c r="D600" s="18">
        <f>IFERROR(IF(ISBLANK(INDEX('Secondary Auction Data'!B:B, MATCH(Data!A600-IF(A600&lt;DATE(2003, 1,8), 4, 6), 'Secondary Auction Data'!A:A, 0))), "n/a", INDEX('Secondary Auction Data'!B:B, MATCH(Data!A600-IF(A600&lt;DATE(2003, 1,8), 4, 6), 'Secondary Auction Data'!A:A, 0))), "n/a")</f>
        <v>1700</v>
      </c>
      <c r="E600" s="2">
        <v>590</v>
      </c>
      <c r="F600" s="17">
        <v>58</v>
      </c>
      <c r="G600" s="17">
        <v>29.5</v>
      </c>
      <c r="I600" s="9">
        <v>41633</v>
      </c>
      <c r="J600" s="26">
        <f t="shared" si="69"/>
        <v>259.73154362416108</v>
      </c>
      <c r="K600" s="10">
        <f t="shared" si="70"/>
        <v>274.75160011241729</v>
      </c>
      <c r="L600" s="10">
        <f t="shared" si="71"/>
        <v>286.5787179717455</v>
      </c>
      <c r="M600" s="26">
        <f t="shared" si="68"/>
        <v>327.77777777777777</v>
      </c>
      <c r="N600" s="26">
        <f t="shared" si="66"/>
        <v>259.391771019678</v>
      </c>
      <c r="O600" s="26">
        <f t="shared" si="67"/>
        <v>209.21985815602838</v>
      </c>
      <c r="Q600" s="4">
        <v>1.49</v>
      </c>
      <c r="R600" s="4">
        <v>1815.8525729999999</v>
      </c>
      <c r="S600" s="4">
        <v>2338.2847000000002</v>
      </c>
      <c r="T600" s="4">
        <v>180</v>
      </c>
      <c r="U600" s="4">
        <v>22.36</v>
      </c>
      <c r="V600" s="53">
        <v>14.1</v>
      </c>
      <c r="X600" s="51">
        <v>41633</v>
      </c>
      <c r="Y600" s="52">
        <v>4339.0839999999998</v>
      </c>
      <c r="Z600" s="52">
        <v>5001.0263157894751</v>
      </c>
    </row>
    <row r="601" spans="1:26" x14ac:dyDescent="0.25">
      <c r="A601" s="51">
        <v>41640</v>
      </c>
      <c r="B601" s="17">
        <v>3.9</v>
      </c>
      <c r="C601" s="18">
        <f>IFERROR(IF(ISBLANK(INDEX('Secondary Auction Data'!C:C, MATCH(Data!A601-IF(A601&lt;DATE(2003, 1,8), 4, 6), 'Secondary Auction Data'!A:A, 0))), "n/a", INDEX('Secondary Auction Data'!C:C, MATCH(Data!A601-IF(A601&lt;DATE(2003, 1,8), 4, 6), 'Secondary Auction Data'!A:A, 0))), "n/a")</f>
        <v>650</v>
      </c>
      <c r="D601" s="18">
        <f>IFERROR(IF(ISBLANK(INDEX('Secondary Auction Data'!B:B, MATCH(Data!A601-IF(A601&lt;DATE(2003, 1,8), 4, 6), 'Secondary Auction Data'!A:A, 0))), "n/a", INDEX('Secondary Auction Data'!B:B, MATCH(Data!A601-IF(A601&lt;DATE(2003, 1,8), 4, 6), 'Secondary Auction Data'!A:A, 0))), "n/a")</f>
        <v>1731.5</v>
      </c>
      <c r="E601" s="2">
        <v>587</v>
      </c>
      <c r="F601" s="17">
        <v>58</v>
      </c>
      <c r="G601" s="17">
        <v>29.5</v>
      </c>
      <c r="I601" s="9">
        <v>41640</v>
      </c>
      <c r="J601" s="26">
        <f t="shared" si="69"/>
        <v>261.744966442953</v>
      </c>
      <c r="K601" s="10">
        <f t="shared" si="70"/>
        <v>274.75160011241729</v>
      </c>
      <c r="L601" s="10">
        <f t="shared" si="71"/>
        <v>287.92585931856263</v>
      </c>
      <c r="M601" s="26">
        <f t="shared" si="68"/>
        <v>326.11111111111109</v>
      </c>
      <c r="N601" s="26">
        <f t="shared" si="66"/>
        <v>259.391771019678</v>
      </c>
      <c r="O601" s="26">
        <f t="shared" si="67"/>
        <v>209.21985815602838</v>
      </c>
      <c r="Q601" s="4">
        <v>1.49</v>
      </c>
      <c r="R601" s="4">
        <v>1815.8525729999999</v>
      </c>
      <c r="S601" s="4">
        <v>2338.2847000000002</v>
      </c>
      <c r="T601" s="4">
        <v>180</v>
      </c>
      <c r="U601" s="4">
        <v>22.36</v>
      </c>
      <c r="V601" s="53">
        <v>14.1</v>
      </c>
      <c r="X601" s="51">
        <v>41640</v>
      </c>
      <c r="Y601" s="52">
        <v>4339.0839999999998</v>
      </c>
      <c r="Z601" s="52">
        <v>5001.0263157894751</v>
      </c>
    </row>
    <row r="602" spans="1:26" x14ac:dyDescent="0.25">
      <c r="A602" s="51">
        <v>41647</v>
      </c>
      <c r="B602" s="17">
        <v>3.91</v>
      </c>
      <c r="C602" s="18">
        <f>IFERROR(IF(ISBLANK(INDEX('Secondary Auction Data'!C:C, MATCH(Data!A602-IF(A602&lt;DATE(2003, 1,8), 4, 6), 'Secondary Auction Data'!A:A, 0))), "n/a", INDEX('Secondary Auction Data'!C:C, MATCH(Data!A602-IF(A602&lt;DATE(2003, 1,8), 4, 6), 'Secondary Auction Data'!A:A, 0))), "n/a")</f>
        <v>400</v>
      </c>
      <c r="D602" s="18">
        <f>IFERROR(IF(ISBLANK(INDEX('Secondary Auction Data'!B:B, MATCH(Data!A602-IF(A602&lt;DATE(2003, 1,8), 4, 6), 'Secondary Auction Data'!A:A, 0))), "n/a", INDEX('Secondary Auction Data'!B:B, MATCH(Data!A602-IF(A602&lt;DATE(2003, 1,8), 4, 6), 'Secondary Auction Data'!A:A, 0))), "n/a")</f>
        <v>1679</v>
      </c>
      <c r="E602" s="2">
        <v>568</v>
      </c>
      <c r="F602" s="17">
        <v>58</v>
      </c>
      <c r="G602" s="17">
        <v>29.5</v>
      </c>
      <c r="I602" s="9">
        <v>41647</v>
      </c>
      <c r="J602" s="26">
        <f t="shared" si="69"/>
        <v>262.41610738255031</v>
      </c>
      <c r="K602" s="26">
        <f t="shared" si="70"/>
        <v>260.47931057219677</v>
      </c>
      <c r="L602" s="26">
        <f t="shared" si="71"/>
        <v>285.07214801741765</v>
      </c>
      <c r="M602" s="26">
        <f t="shared" si="68"/>
        <v>315.55555555555554</v>
      </c>
      <c r="N602" s="26">
        <f t="shared" si="66"/>
        <v>259.391771019678</v>
      </c>
      <c r="O602" s="26">
        <f t="shared" si="67"/>
        <v>209.21985815602838</v>
      </c>
      <c r="Q602" s="4">
        <v>1.49</v>
      </c>
      <c r="R602" s="4">
        <v>1815.8525729999999</v>
      </c>
      <c r="S602" s="4">
        <v>2338.2847000000002</v>
      </c>
      <c r="T602" s="4">
        <v>180</v>
      </c>
      <c r="U602" s="4">
        <v>22.36</v>
      </c>
      <c r="V602" s="53">
        <v>14.1</v>
      </c>
      <c r="X602" s="51">
        <v>41647</v>
      </c>
      <c r="Y602" s="52">
        <v>4329.9202631578955</v>
      </c>
      <c r="Z602" s="52">
        <v>4986.7984210526311</v>
      </c>
    </row>
    <row r="603" spans="1:26" x14ac:dyDescent="0.25">
      <c r="A603" s="51">
        <v>41654</v>
      </c>
      <c r="B603" s="17">
        <v>3.8860000000000001</v>
      </c>
      <c r="C603" s="18" t="str">
        <f>IFERROR(IF(ISBLANK(INDEX('Secondary Auction Data'!C:C, MATCH(Data!A603-IF(A603&lt;DATE(2003, 1,8), 4, 6), 'Secondary Auction Data'!A:A, 0))), "n/a", INDEX('Secondary Auction Data'!C:C, MATCH(Data!A603-IF(A603&lt;DATE(2003, 1,8), 4, 6), 'Secondary Auction Data'!A:A, 0))), "n/a")</f>
        <v>n/a</v>
      </c>
      <c r="D603" s="18">
        <f>IFERROR(IF(ISBLANK(INDEX('Secondary Auction Data'!B:B, MATCH(Data!A603-IF(A603&lt;DATE(2003, 1,8), 4, 6), 'Secondary Auction Data'!A:A, 0))), "n/a", INDEX('Secondary Auction Data'!B:B, MATCH(Data!A603-IF(A603&lt;DATE(2003, 1,8), 4, 6), 'Secondary Auction Data'!A:A, 0))), "n/a")</f>
        <v>2000</v>
      </c>
      <c r="E603" s="2">
        <v>560</v>
      </c>
      <c r="F603" s="17">
        <v>57</v>
      </c>
      <c r="G603" s="17">
        <v>28.5</v>
      </c>
      <c r="I603" s="9">
        <v>41654</v>
      </c>
      <c r="J603" s="26">
        <f t="shared" si="69"/>
        <v>260.80536912751677</v>
      </c>
      <c r="K603" s="26">
        <f t="shared" si="70"/>
        <v>238.45109055325801</v>
      </c>
      <c r="L603" s="26">
        <f t="shared" si="71"/>
        <v>298.80015983736416</v>
      </c>
      <c r="M603" s="26">
        <f t="shared" si="68"/>
        <v>311.11111111111114</v>
      </c>
      <c r="N603" s="26">
        <f t="shared" si="66"/>
        <v>254.91949910554564</v>
      </c>
      <c r="O603" s="26">
        <f t="shared" si="67"/>
        <v>202.12765957446811</v>
      </c>
      <c r="Q603" s="4">
        <v>1.49</v>
      </c>
      <c r="R603" s="4">
        <v>1815.8525729999999</v>
      </c>
      <c r="S603" s="4">
        <v>2338.2847000000002</v>
      </c>
      <c r="T603" s="4">
        <v>180</v>
      </c>
      <c r="U603" s="4">
        <v>22.36</v>
      </c>
      <c r="V603" s="53">
        <v>14.1</v>
      </c>
      <c r="X603" s="51">
        <v>41654</v>
      </c>
      <c r="Y603" s="52">
        <v>4329.9202631578955</v>
      </c>
      <c r="Z603" s="52">
        <v>4986.7984210526311</v>
      </c>
    </row>
    <row r="604" spans="1:26" x14ac:dyDescent="0.25">
      <c r="A604" s="51">
        <v>41661</v>
      </c>
      <c r="B604" s="17">
        <v>3.8730000000000002</v>
      </c>
      <c r="C604" s="18">
        <f>IFERROR(IF(ISBLANK(INDEX('Secondary Auction Data'!C:C, MATCH(Data!A604-IF(A604&lt;DATE(2003, 1,8), 4, 6), 'Secondary Auction Data'!A:A, 0))), "n/a", INDEX('Secondary Auction Data'!C:C, MATCH(Data!A604-IF(A604&lt;DATE(2003, 1,8), 4, 6), 'Secondary Auction Data'!A:A, 0))), "n/a")</f>
        <v>975</v>
      </c>
      <c r="D604" s="18">
        <f>IFERROR(IF(ISBLANK(INDEX('Secondary Auction Data'!B:B, MATCH(Data!A604-IF(A604&lt;DATE(2003, 1,8), 4, 6), 'Secondary Auction Data'!A:A, 0))), "n/a", INDEX('Secondary Auction Data'!B:B, MATCH(Data!A604-IF(A604&lt;DATE(2003, 1,8), 4, 6), 'Secondary Auction Data'!A:A, 0))), "n/a")</f>
        <v>1737.5</v>
      </c>
      <c r="E604" s="2">
        <v>555</v>
      </c>
      <c r="F604" s="17">
        <v>56.5</v>
      </c>
      <c r="G604" s="17">
        <v>28</v>
      </c>
      <c r="I604" s="9">
        <v>41661</v>
      </c>
      <c r="J604" s="26">
        <f t="shared" si="69"/>
        <v>259.93288590604027</v>
      </c>
      <c r="K604" s="26">
        <f t="shared" si="70"/>
        <v>292.14487684942117</v>
      </c>
      <c r="L604" s="26">
        <f t="shared" si="71"/>
        <v>287.573981947221</v>
      </c>
      <c r="M604" s="26">
        <f t="shared" si="68"/>
        <v>308.33333333333337</v>
      </c>
      <c r="N604" s="26">
        <f t="shared" si="66"/>
        <v>252.6833631484794</v>
      </c>
      <c r="O604" s="26">
        <f t="shared" si="67"/>
        <v>198.58156028368796</v>
      </c>
      <c r="Q604" s="4">
        <v>1.49</v>
      </c>
      <c r="R604" s="4">
        <v>1815.8525729999999</v>
      </c>
      <c r="S604" s="4">
        <v>2338.2847000000002</v>
      </c>
      <c r="T604" s="4">
        <v>180</v>
      </c>
      <c r="U604" s="4">
        <v>22.36</v>
      </c>
      <c r="V604" s="53">
        <v>14.1</v>
      </c>
      <c r="X604" s="51">
        <v>41661</v>
      </c>
      <c r="Y604" s="52">
        <v>4329.9202631578955</v>
      </c>
      <c r="Z604" s="52">
        <v>4986.7984210526311</v>
      </c>
    </row>
    <row r="605" spans="1:26" x14ac:dyDescent="0.25">
      <c r="A605" s="51">
        <v>41668</v>
      </c>
      <c r="B605" s="17">
        <v>3.9039999999999999</v>
      </c>
      <c r="C605" s="18">
        <f>IFERROR(IF(ISBLANK(INDEX('Secondary Auction Data'!C:C, MATCH(Data!A605-IF(A605&lt;DATE(2003, 1,8), 4, 6), 'Secondary Auction Data'!A:A, 0))), "n/a", INDEX('Secondary Auction Data'!C:C, MATCH(Data!A605-IF(A605&lt;DATE(2003, 1,8), 4, 6), 'Secondary Auction Data'!A:A, 0))), "n/a")</f>
        <v>1000</v>
      </c>
      <c r="D605" s="18">
        <f>IFERROR(IF(ISBLANK(INDEX('Secondary Auction Data'!B:B, MATCH(Data!A605-IF(A605&lt;DATE(2003, 1,8), 4, 6), 'Secondary Auction Data'!A:A, 0))), "n/a", INDEX('Secondary Auction Data'!B:B, MATCH(Data!A605-IF(A605&lt;DATE(2003, 1,8), 4, 6), 'Secondary Auction Data'!A:A, 0))), "n/a")</f>
        <v>1194</v>
      </c>
      <c r="E605" s="2">
        <v>590</v>
      </c>
      <c r="F605" s="17">
        <v>56.5</v>
      </c>
      <c r="G605" s="17">
        <v>28</v>
      </c>
      <c r="I605" s="9">
        <v>41668</v>
      </c>
      <c r="J605" s="26">
        <f t="shared" si="69"/>
        <v>262.01342281879192</v>
      </c>
      <c r="K605" s="26">
        <f t="shared" si="70"/>
        <v>293.52164060060483</v>
      </c>
      <c r="L605" s="26">
        <f t="shared" si="71"/>
        <v>264.33044791562941</v>
      </c>
      <c r="M605" s="26">
        <f t="shared" si="68"/>
        <v>327.77777777777777</v>
      </c>
      <c r="N605" s="26">
        <f t="shared" si="66"/>
        <v>252.6833631484794</v>
      </c>
      <c r="O605" s="26">
        <f t="shared" si="67"/>
        <v>198.58156028368796</v>
      </c>
      <c r="Q605" s="4">
        <v>1.49</v>
      </c>
      <c r="R605" s="4">
        <v>1815.8525729999999</v>
      </c>
      <c r="S605" s="4">
        <v>2338.2847000000002</v>
      </c>
      <c r="T605" s="4">
        <v>180</v>
      </c>
      <c r="U605" s="4">
        <v>22.36</v>
      </c>
      <c r="V605" s="53">
        <v>14.1</v>
      </c>
      <c r="X605" s="51">
        <v>41668</v>
      </c>
      <c r="Y605" s="52">
        <v>4329.9202631578955</v>
      </c>
      <c r="Z605" s="52">
        <v>4986.7984210526311</v>
      </c>
    </row>
    <row r="606" spans="1:26" x14ac:dyDescent="0.25">
      <c r="A606" s="51">
        <v>41675</v>
      </c>
      <c r="B606" s="17">
        <v>3.9510000000000001</v>
      </c>
      <c r="C606" s="18">
        <f>IFERROR(IF(ISBLANK(INDEX('Secondary Auction Data'!C:C, MATCH(Data!A606-IF(A606&lt;DATE(2003, 1,8), 4, 6), 'Secondary Auction Data'!A:A, 0))), "n/a", INDEX('Secondary Auction Data'!C:C, MATCH(Data!A606-IF(A606&lt;DATE(2003, 1,8), 4, 6), 'Secondary Auction Data'!A:A, 0))), "n/a")</f>
        <v>800</v>
      </c>
      <c r="D606" s="18">
        <f>IFERROR(IF(ISBLANK(INDEX('Secondary Auction Data'!B:B, MATCH(Data!A606-IF(A606&lt;DATE(2003, 1,8), 4, 6), 'Secondary Auction Data'!A:A, 0))), "n/a", INDEX('Secondary Auction Data'!B:B, MATCH(Data!A606-IF(A606&lt;DATE(2003, 1,8), 4, 6), 'Secondary Auction Data'!A:A, 0))), "n/a")</f>
        <v>1146</v>
      </c>
      <c r="E606" s="2" t="s">
        <v>24</v>
      </c>
      <c r="F606" s="17">
        <v>56.5</v>
      </c>
      <c r="G606" s="17">
        <v>28</v>
      </c>
      <c r="I606" s="9">
        <v>41675</v>
      </c>
      <c r="J606" s="26">
        <f t="shared" si="69"/>
        <v>265.16778523489933</v>
      </c>
      <c r="K606" s="26">
        <f t="shared" si="70"/>
        <v>283.08464386958161</v>
      </c>
      <c r="L606" s="26">
        <f t="shared" si="71"/>
        <v>262.88613682454815</v>
      </c>
      <c r="M606" s="26">
        <f t="shared" si="68"/>
        <v>0</v>
      </c>
      <c r="N606" s="26">
        <f t="shared" si="66"/>
        <v>252.6833631484794</v>
      </c>
      <c r="O606" s="26">
        <f t="shared" si="67"/>
        <v>198.58156028368796</v>
      </c>
      <c r="Q606" s="4">
        <v>1.49</v>
      </c>
      <c r="R606" s="4">
        <v>1815.8525729999999</v>
      </c>
      <c r="S606" s="4">
        <v>2338.2847000000002</v>
      </c>
      <c r="T606" s="4">
        <v>180</v>
      </c>
      <c r="U606" s="4">
        <v>22.36</v>
      </c>
      <c r="V606" s="53">
        <v>14.1</v>
      </c>
      <c r="X606" s="51">
        <v>41675</v>
      </c>
      <c r="Y606" s="52">
        <v>4340.3997894736849</v>
      </c>
      <c r="Z606" s="52">
        <v>5001.0263157894751</v>
      </c>
    </row>
    <row r="607" spans="1:26" x14ac:dyDescent="0.25">
      <c r="A607" s="51">
        <v>41682</v>
      </c>
      <c r="B607" s="17">
        <v>3.9769999999999999</v>
      </c>
      <c r="C607" s="18">
        <f>IFERROR(IF(ISBLANK(INDEX('Secondary Auction Data'!C:C, MATCH(Data!A607-IF(A607&lt;DATE(2003, 1,8), 4, 6), 'Secondary Auction Data'!A:A, 0))), "n/a", INDEX('Secondary Auction Data'!C:C, MATCH(Data!A607-IF(A607&lt;DATE(2003, 1,8), 4, 6), 'Secondary Auction Data'!A:A, 0))), "n/a")</f>
        <v>900</v>
      </c>
      <c r="D607" s="18">
        <f>IFERROR(IF(ISBLANK(INDEX('Secondary Auction Data'!B:B, MATCH(Data!A607-IF(A607&lt;DATE(2003, 1,8), 4, 6), 'Secondary Auction Data'!A:A, 0))), "n/a", INDEX('Secondary Auction Data'!B:B, MATCH(Data!A607-IF(A607&lt;DATE(2003, 1,8), 4, 6), 'Secondary Auction Data'!A:A, 0))), "n/a")</f>
        <v>1850</v>
      </c>
      <c r="E607" s="2">
        <v>587</v>
      </c>
      <c r="F607" s="17">
        <v>55.5</v>
      </c>
      <c r="G607" s="17">
        <v>28</v>
      </c>
      <c r="I607" s="9">
        <v>41682</v>
      </c>
      <c r="J607" s="26">
        <f t="shared" si="69"/>
        <v>266.91275167785238</v>
      </c>
      <c r="K607" s="26">
        <f t="shared" si="70"/>
        <v>288.59169887431631</v>
      </c>
      <c r="L607" s="26">
        <f t="shared" si="71"/>
        <v>292.99367676611297</v>
      </c>
      <c r="M607" s="26">
        <f t="shared" si="68"/>
        <v>326.11111111111109</v>
      </c>
      <c r="N607" s="26">
        <f t="shared" si="66"/>
        <v>248.21109123434707</v>
      </c>
      <c r="O607" s="26">
        <f t="shared" si="67"/>
        <v>198.58156028368796</v>
      </c>
      <c r="Q607" s="4">
        <v>1.49</v>
      </c>
      <c r="R607" s="4">
        <v>1815.8525729999999</v>
      </c>
      <c r="S607" s="4">
        <v>2338.2847000000002</v>
      </c>
      <c r="T607" s="4">
        <v>180</v>
      </c>
      <c r="U607" s="4">
        <v>22.36</v>
      </c>
      <c r="V607" s="53">
        <v>14.1</v>
      </c>
      <c r="X607" s="51">
        <v>41682</v>
      </c>
      <c r="Y607" s="52">
        <v>4340.3997894736849</v>
      </c>
      <c r="Z607" s="52">
        <v>5001.0263157894751</v>
      </c>
    </row>
    <row r="608" spans="1:26" x14ac:dyDescent="0.25">
      <c r="A608" s="51">
        <v>41689</v>
      </c>
      <c r="B608" s="17">
        <v>3.9889999999999999</v>
      </c>
      <c r="C608" s="18" t="str">
        <f>IFERROR(IF(ISBLANK(INDEX('Secondary Auction Data'!C:C, MATCH(Data!A608-IF(A608&lt;DATE(2003, 1,8), 4, 6), 'Secondary Auction Data'!A:A, 0))), "n/a", INDEX('Secondary Auction Data'!C:C, MATCH(Data!A608-IF(A608&lt;DATE(2003, 1,8), 4, 6), 'Secondary Auction Data'!A:A, 0))), "n/a")</f>
        <v>n/a</v>
      </c>
      <c r="D608" s="18">
        <f>IFERROR(IF(ISBLANK(INDEX('Secondary Auction Data'!B:B, MATCH(Data!A608-IF(A608&lt;DATE(2003, 1,8), 4, 6), 'Secondary Auction Data'!A:A, 0))), "n/a", INDEX('Secondary Auction Data'!B:B, MATCH(Data!A608-IF(A608&lt;DATE(2003, 1,8), 4, 6), 'Secondary Auction Data'!A:A, 0))), "n/a")</f>
        <v>1550</v>
      </c>
      <c r="E608" s="2">
        <v>600</v>
      </c>
      <c r="F608" s="17">
        <v>52</v>
      </c>
      <c r="G608" s="17">
        <v>27</v>
      </c>
      <c r="I608" s="9">
        <v>41689</v>
      </c>
      <c r="J608" s="26">
        <f t="shared" si="69"/>
        <v>267.7181208053691</v>
      </c>
      <c r="K608" s="26">
        <f t="shared" si="70"/>
        <v>239.02820383170419</v>
      </c>
      <c r="L608" s="26">
        <f t="shared" si="71"/>
        <v>280.16375917737798</v>
      </c>
      <c r="M608" s="26">
        <f t="shared" si="68"/>
        <v>333.33333333333337</v>
      </c>
      <c r="N608" s="26">
        <f t="shared" si="66"/>
        <v>232.55813953488374</v>
      </c>
      <c r="O608" s="26">
        <f t="shared" si="67"/>
        <v>191.48936170212767</v>
      </c>
      <c r="Q608" s="4">
        <v>1.49</v>
      </c>
      <c r="R608" s="4">
        <v>1815.8525729999999</v>
      </c>
      <c r="S608" s="4">
        <v>2338.2847000000002</v>
      </c>
      <c r="T608" s="4">
        <v>180</v>
      </c>
      <c r="U608" s="4">
        <v>22.36</v>
      </c>
      <c r="V608" s="53">
        <v>14.1</v>
      </c>
      <c r="X608" s="51">
        <v>41689</v>
      </c>
      <c r="Y608" s="52">
        <v>4340.3997894736849</v>
      </c>
      <c r="Z608" s="52">
        <v>5001.0263157894751</v>
      </c>
    </row>
    <row r="609" spans="1:26" x14ac:dyDescent="0.25">
      <c r="A609" s="51">
        <v>41696</v>
      </c>
      <c r="B609" s="17">
        <v>4.0170000000000003</v>
      </c>
      <c r="C609" s="18" t="str">
        <f>IFERROR(IF(ISBLANK(INDEX('Secondary Auction Data'!C:C, MATCH(Data!A609-IF(A609&lt;DATE(2003, 1,8), 4, 6), 'Secondary Auction Data'!A:A, 0))), "n/a", INDEX('Secondary Auction Data'!C:C, MATCH(Data!A609-IF(A609&lt;DATE(2003, 1,8), 4, 6), 'Secondary Auction Data'!A:A, 0))), "n/a")</f>
        <v>n/a</v>
      </c>
      <c r="D609" s="18">
        <f>IFERROR(IF(ISBLANK(INDEX('Secondary Auction Data'!B:B, MATCH(Data!A609-IF(A609&lt;DATE(2003, 1,8), 4, 6), 'Secondary Auction Data'!A:A, 0))), "n/a", INDEX('Secondary Auction Data'!B:B, MATCH(Data!A609-IF(A609&lt;DATE(2003, 1,8), 4, 6), 'Secondary Auction Data'!A:A, 0))), "n/a")</f>
        <v>1712.5</v>
      </c>
      <c r="E609" s="2">
        <v>592</v>
      </c>
      <c r="F609" s="17">
        <v>53</v>
      </c>
      <c r="G609" s="17">
        <v>28</v>
      </c>
      <c r="I609" s="9">
        <v>41696</v>
      </c>
      <c r="J609" s="26">
        <f t="shared" si="69"/>
        <v>269.59731543624162</v>
      </c>
      <c r="K609" s="26">
        <f t="shared" si="70"/>
        <v>239.02820383170419</v>
      </c>
      <c r="L609" s="26">
        <f t="shared" si="71"/>
        <v>287.11329787127607</v>
      </c>
      <c r="M609" s="26">
        <f t="shared" si="68"/>
        <v>328.88888888888886</v>
      </c>
      <c r="N609" s="26">
        <f t="shared" si="66"/>
        <v>237.03041144901613</v>
      </c>
      <c r="O609" s="26">
        <f t="shared" si="67"/>
        <v>198.58156028368796</v>
      </c>
      <c r="Q609" s="4">
        <v>1.49</v>
      </c>
      <c r="R609" s="4">
        <v>1815.8525729999999</v>
      </c>
      <c r="S609" s="4">
        <v>2338.2847000000002</v>
      </c>
      <c r="T609" s="4">
        <v>180</v>
      </c>
      <c r="U609" s="4">
        <v>22.36</v>
      </c>
      <c r="V609" s="53">
        <v>14.1</v>
      </c>
      <c r="X609" s="51">
        <v>41696</v>
      </c>
      <c r="Y609" s="52">
        <v>4340.3997894736849</v>
      </c>
      <c r="Z609" s="52">
        <v>5001.0263157894751</v>
      </c>
    </row>
    <row r="610" spans="1:26" x14ac:dyDescent="0.25">
      <c r="A610" s="51">
        <v>41703</v>
      </c>
      <c r="B610" s="17">
        <v>4.016</v>
      </c>
      <c r="C610" s="18">
        <f>IFERROR(IF(ISBLANK(INDEX('Secondary Auction Data'!C:C, MATCH(Data!A610-IF(A610&lt;DATE(2003, 1,8), 4, 6), 'Secondary Auction Data'!A:A, 0))), "n/a", INDEX('Secondary Auction Data'!C:C, MATCH(Data!A610-IF(A610&lt;DATE(2003, 1,8), 4, 6), 'Secondary Auction Data'!A:A, 0))), "n/a")</f>
        <v>1125</v>
      </c>
      <c r="D610" s="18">
        <f>IFERROR(IF(ISBLANK(INDEX('Secondary Auction Data'!B:B, MATCH(Data!A610-IF(A610&lt;DATE(2003, 1,8), 4, 6), 'Secondary Auction Data'!A:A, 0))), "n/a", INDEX('Secondary Auction Data'!B:B, MATCH(Data!A610-IF(A610&lt;DATE(2003, 1,8), 4, 6), 'Secondary Auction Data'!A:A, 0))), "n/a")</f>
        <v>1733.5</v>
      </c>
      <c r="E610" s="2">
        <v>620</v>
      </c>
      <c r="F610" s="17">
        <v>53</v>
      </c>
      <c r="G610" s="17">
        <v>28</v>
      </c>
      <c r="I610" s="9">
        <v>41703</v>
      </c>
      <c r="J610" s="26">
        <f t="shared" si="69"/>
        <v>269.53020134228188</v>
      </c>
      <c r="K610" s="26">
        <f t="shared" si="70"/>
        <v>300.72861479342606</v>
      </c>
      <c r="L610" s="26">
        <f t="shared" si="71"/>
        <v>288.01139210248755</v>
      </c>
      <c r="M610" s="26">
        <f t="shared" si="68"/>
        <v>344.44444444444446</v>
      </c>
      <c r="N610" s="26">
        <f t="shared" si="66"/>
        <v>237.03041144901613</v>
      </c>
      <c r="O610" s="26">
        <f t="shared" si="67"/>
        <v>198.58156028368796</v>
      </c>
      <c r="Q610" s="4">
        <v>1.49</v>
      </c>
      <c r="R610" s="4">
        <v>1815.8525729999999</v>
      </c>
      <c r="S610" s="4">
        <v>2338.2847000000002</v>
      </c>
      <c r="T610" s="4">
        <v>180</v>
      </c>
      <c r="U610" s="4">
        <v>22.36</v>
      </c>
      <c r="V610" s="53">
        <v>14.1</v>
      </c>
      <c r="X610" s="51">
        <v>41703</v>
      </c>
      <c r="Y610" s="52">
        <v>4335.7882894736849</v>
      </c>
      <c r="Z610" s="52">
        <v>5001.0263157894751</v>
      </c>
    </row>
    <row r="611" spans="1:26" x14ac:dyDescent="0.25">
      <c r="A611" s="51">
        <v>41710</v>
      </c>
      <c r="B611" s="17">
        <v>4.0209999999999999</v>
      </c>
      <c r="C611" s="18">
        <f>IFERROR(IF(ISBLANK(INDEX('Secondary Auction Data'!C:C, MATCH(Data!A611-IF(A611&lt;DATE(2003, 1,8), 4, 6), 'Secondary Auction Data'!A:A, 0))), "n/a", INDEX('Secondary Auction Data'!C:C, MATCH(Data!A611-IF(A611&lt;DATE(2003, 1,8), 4, 6), 'Secondary Auction Data'!A:A, 0))), "n/a")</f>
        <v>1200</v>
      </c>
      <c r="D611" s="18">
        <f>IFERROR(IF(ISBLANK(INDEX('Secondary Auction Data'!B:B, MATCH(Data!A611-IF(A611&lt;DATE(2003, 1,8), 4, 6), 'Secondary Auction Data'!A:A, 0))), "n/a", INDEX('Secondary Auction Data'!B:B, MATCH(Data!A611-IF(A611&lt;DATE(2003, 1,8), 4, 6), 'Secondary Auction Data'!A:A, 0))), "n/a")</f>
        <v>2687.5</v>
      </c>
      <c r="E611" s="2">
        <v>625</v>
      </c>
      <c r="F611" s="17">
        <v>52</v>
      </c>
      <c r="G611" s="17">
        <v>28</v>
      </c>
      <c r="I611" s="9">
        <v>41710</v>
      </c>
      <c r="J611" s="26">
        <f t="shared" si="69"/>
        <v>269.86577181208054</v>
      </c>
      <c r="K611" s="26">
        <f t="shared" si="70"/>
        <v>304.85890604697704</v>
      </c>
      <c r="L611" s="26">
        <f t="shared" si="71"/>
        <v>328.81053003466491</v>
      </c>
      <c r="M611" s="26">
        <f t="shared" si="68"/>
        <v>347.22222222222223</v>
      </c>
      <c r="N611" s="26">
        <f t="shared" si="66"/>
        <v>232.55813953488374</v>
      </c>
      <c r="O611" s="26">
        <f t="shared" si="67"/>
        <v>198.58156028368796</v>
      </c>
      <c r="Q611" s="4">
        <v>1.49</v>
      </c>
      <c r="R611" s="4">
        <v>1815.8525729999999</v>
      </c>
      <c r="S611" s="4">
        <v>2338.2847000000002</v>
      </c>
      <c r="T611" s="4">
        <v>180</v>
      </c>
      <c r="U611" s="4">
        <v>22.36</v>
      </c>
      <c r="V611" s="53">
        <v>14.1</v>
      </c>
      <c r="X611" s="51">
        <v>41710</v>
      </c>
      <c r="Y611" s="52">
        <v>4335.7882894736849</v>
      </c>
      <c r="Z611" s="52">
        <v>5001.0263157894751</v>
      </c>
    </row>
    <row r="612" spans="1:26" x14ac:dyDescent="0.25">
      <c r="A612" s="51">
        <v>41717</v>
      </c>
      <c r="B612" s="17">
        <v>4.0030000000000001</v>
      </c>
      <c r="C612" s="18">
        <f>IFERROR(IF(ISBLANK(INDEX('Secondary Auction Data'!C:C, MATCH(Data!A612-IF(A612&lt;DATE(2003, 1,8), 4, 6), 'Secondary Auction Data'!A:A, 0))), "n/a", INDEX('Secondary Auction Data'!C:C, MATCH(Data!A612-IF(A612&lt;DATE(2003, 1,8), 4, 6), 'Secondary Auction Data'!A:A, 0))), "n/a")</f>
        <v>1500</v>
      </c>
      <c r="D612" s="18">
        <f>IFERROR(IF(ISBLANK(INDEX('Secondary Auction Data'!B:B, MATCH(Data!A612-IF(A612&lt;DATE(2003, 1,8), 4, 6), 'Secondary Auction Data'!A:A, 0))), "n/a", INDEX('Secondary Auction Data'!B:B, MATCH(Data!A612-IF(A612&lt;DATE(2003, 1,8), 4, 6), 'Secondary Auction Data'!A:A, 0))), "n/a")</f>
        <v>3837.5</v>
      </c>
      <c r="E612" s="2">
        <v>578</v>
      </c>
      <c r="F612" s="17">
        <v>53</v>
      </c>
      <c r="G612" s="17">
        <v>30</v>
      </c>
      <c r="I612" s="9">
        <v>41717</v>
      </c>
      <c r="J612" s="26">
        <f t="shared" si="69"/>
        <v>268.65771812080538</v>
      </c>
      <c r="K612" s="26">
        <f t="shared" si="70"/>
        <v>321.38007106118107</v>
      </c>
      <c r="L612" s="26">
        <f t="shared" si="71"/>
        <v>377.99188079148252</v>
      </c>
      <c r="M612" s="26">
        <f t="shared" si="68"/>
        <v>321.11111111111114</v>
      </c>
      <c r="N612" s="26">
        <f t="shared" si="66"/>
        <v>237.03041144901613</v>
      </c>
      <c r="O612" s="26">
        <f t="shared" si="67"/>
        <v>212.7659574468085</v>
      </c>
      <c r="Q612" s="4">
        <v>1.49</v>
      </c>
      <c r="R612" s="4">
        <v>1815.8525729999999</v>
      </c>
      <c r="S612" s="4">
        <v>2338.2847000000002</v>
      </c>
      <c r="T612" s="4">
        <v>180</v>
      </c>
      <c r="U612" s="4">
        <v>22.36</v>
      </c>
      <c r="V612" s="53">
        <v>14.1</v>
      </c>
      <c r="X612" s="51">
        <v>41717</v>
      </c>
      <c r="Y612" s="52">
        <v>4335.7882894736849</v>
      </c>
      <c r="Z612" s="52">
        <v>5001.0263157894751</v>
      </c>
    </row>
    <row r="613" spans="1:26" x14ac:dyDescent="0.25">
      <c r="A613" s="51">
        <v>41724</v>
      </c>
      <c r="B613" s="17">
        <v>3.988</v>
      </c>
      <c r="C613" s="18">
        <f>IFERROR(IF(ISBLANK(INDEX('Secondary Auction Data'!C:C, MATCH(Data!A613-IF(A613&lt;DATE(2003, 1,8), 4, 6), 'Secondary Auction Data'!A:A, 0))), "n/a", INDEX('Secondary Auction Data'!C:C, MATCH(Data!A613-IF(A613&lt;DATE(2003, 1,8), 4, 6), 'Secondary Auction Data'!A:A, 0))), "n/a")</f>
        <v>1875</v>
      </c>
      <c r="D613" s="18">
        <f>IFERROR(IF(ISBLANK(INDEX('Secondary Auction Data'!B:B, MATCH(Data!A613-IF(A613&lt;DATE(2003, 1,8), 4, 6), 'Secondary Auction Data'!A:A, 0))), "n/a", INDEX('Secondary Auction Data'!B:B, MATCH(Data!A613-IF(A613&lt;DATE(2003, 1,8), 4, 6), 'Secondary Auction Data'!A:A, 0))), "n/a")</f>
        <v>2158.5</v>
      </c>
      <c r="E613" s="2">
        <v>469</v>
      </c>
      <c r="F613" s="17">
        <v>53</v>
      </c>
      <c r="G613" s="17">
        <v>29</v>
      </c>
      <c r="I613" s="9">
        <v>41724</v>
      </c>
      <c r="J613" s="26">
        <f t="shared" si="69"/>
        <v>267.65100671140942</v>
      </c>
      <c r="K613" s="26">
        <f t="shared" si="70"/>
        <v>342.03152732893614</v>
      </c>
      <c r="L613" s="26">
        <f t="shared" si="71"/>
        <v>306.18710868652886</v>
      </c>
      <c r="M613" s="26">
        <f t="shared" si="68"/>
        <v>260.55555555555554</v>
      </c>
      <c r="N613" s="26">
        <f t="shared" si="66"/>
        <v>237.03041144901613</v>
      </c>
      <c r="O613" s="26">
        <f t="shared" si="67"/>
        <v>205.67375886524823</v>
      </c>
      <c r="Q613" s="4">
        <v>1.49</v>
      </c>
      <c r="R613" s="4">
        <v>1815.8525729999999</v>
      </c>
      <c r="S613" s="4">
        <v>2338.2847000000002</v>
      </c>
      <c r="T613" s="4">
        <v>180</v>
      </c>
      <c r="U613" s="4">
        <v>22.36</v>
      </c>
      <c r="V613" s="53">
        <v>14.1</v>
      </c>
      <c r="X613" s="51">
        <v>41724</v>
      </c>
      <c r="Y613" s="52">
        <v>4335.7882894736849</v>
      </c>
      <c r="Z613" s="52">
        <v>5001.0263157894751</v>
      </c>
    </row>
    <row r="614" spans="1:26" x14ac:dyDescent="0.25">
      <c r="A614" s="51">
        <v>41731</v>
      </c>
      <c r="B614" s="17">
        <v>3.9750000000000001</v>
      </c>
      <c r="C614" s="18">
        <f>IFERROR(IF(ISBLANK(INDEX('Secondary Auction Data'!C:C, MATCH(Data!A614-IF(A614&lt;DATE(2003, 1,8), 4, 6), 'Secondary Auction Data'!A:A, 0))), "n/a", INDEX('Secondary Auction Data'!C:C, MATCH(Data!A614-IF(A614&lt;DATE(2003, 1,8), 4, 6), 'Secondary Auction Data'!A:A, 0))), "n/a")</f>
        <v>1875</v>
      </c>
      <c r="D614" s="18">
        <f>IFERROR(IF(ISBLANK(INDEX('Secondary Auction Data'!B:B, MATCH(Data!A614-IF(A614&lt;DATE(2003, 1,8), 4, 6), 'Secondary Auction Data'!A:A, 0))), "n/a", INDEX('Secondary Auction Data'!B:B, MATCH(Data!A614-IF(A614&lt;DATE(2003, 1,8), 4, 6), 'Secondary Auction Data'!A:A, 0))), "n/a")</f>
        <v>2537.5</v>
      </c>
      <c r="E614" s="2">
        <v>416</v>
      </c>
      <c r="F614" s="17">
        <v>51.5</v>
      </c>
      <c r="G614" s="17">
        <v>28</v>
      </c>
      <c r="I614" s="9">
        <v>41731</v>
      </c>
      <c r="J614" s="26">
        <f t="shared" si="69"/>
        <v>266.77852348993292</v>
      </c>
      <c r="K614" s="26">
        <f t="shared" si="70"/>
        <v>342.03152732893614</v>
      </c>
      <c r="L614" s="26">
        <f t="shared" si="71"/>
        <v>322.39557124029739</v>
      </c>
      <c r="M614" s="26">
        <f t="shared" si="68"/>
        <v>231.11111111111109</v>
      </c>
      <c r="N614" s="26">
        <f t="shared" si="66"/>
        <v>230.32200357781755</v>
      </c>
      <c r="O614" s="26">
        <f t="shared" si="67"/>
        <v>198.58156028368796</v>
      </c>
      <c r="Q614" s="4">
        <v>1.49</v>
      </c>
      <c r="R614" s="4">
        <v>1815.8525729999999</v>
      </c>
      <c r="S614" s="4">
        <v>2338.2847000000002</v>
      </c>
      <c r="T614" s="4">
        <v>180</v>
      </c>
      <c r="U614" s="4">
        <v>22.36</v>
      </c>
      <c r="V614" s="53">
        <v>14.1</v>
      </c>
      <c r="X614" s="51">
        <v>41731</v>
      </c>
      <c r="Y614" s="52">
        <v>4335.7882894736849</v>
      </c>
      <c r="Z614" s="52">
        <v>5001.0263157894751</v>
      </c>
    </row>
    <row r="615" spans="1:26" x14ac:dyDescent="0.25">
      <c r="A615" s="51">
        <v>41738</v>
      </c>
      <c r="B615" s="17">
        <v>3.9590000000000001</v>
      </c>
      <c r="C615" s="18">
        <f>IFERROR(IF(ISBLANK(INDEX('Secondary Auction Data'!C:C, MATCH(Data!A615-IF(A615&lt;DATE(2003, 1,8), 4, 6), 'Secondary Auction Data'!A:A, 0))), "n/a", INDEX('Secondary Auction Data'!C:C, MATCH(Data!A615-IF(A615&lt;DATE(2003, 1,8), 4, 6), 'Secondary Auction Data'!A:A, 0))), "n/a")</f>
        <v>1325</v>
      </c>
      <c r="D615" s="18">
        <f>IFERROR(IF(ISBLANK(INDEX('Secondary Auction Data'!B:B, MATCH(Data!A615-IF(A615&lt;DATE(2003, 1,8), 4, 6), 'Secondary Auction Data'!A:A, 0))), "n/a", INDEX('Secondary Auction Data'!B:B, MATCH(Data!A615-IF(A615&lt;DATE(2003, 1,8), 4, 6), 'Secondary Auction Data'!A:A, 0))), "n/a")</f>
        <v>1933.5</v>
      </c>
      <c r="E615" s="2">
        <v>370</v>
      </c>
      <c r="F615" s="17">
        <v>50</v>
      </c>
      <c r="G615" s="17">
        <v>27</v>
      </c>
      <c r="I615" s="9">
        <v>41738</v>
      </c>
      <c r="J615" s="26">
        <f t="shared" si="69"/>
        <v>265.70469798657717</v>
      </c>
      <c r="K615" s="26">
        <f t="shared" si="70"/>
        <v>312.48097016310504</v>
      </c>
      <c r="L615" s="26">
        <f t="shared" si="71"/>
        <v>298.12231252475937</v>
      </c>
      <c r="M615" s="26">
        <f t="shared" si="68"/>
        <v>205.55555555555554</v>
      </c>
      <c r="N615" s="26">
        <f t="shared" si="66"/>
        <v>223.61359570661898</v>
      </c>
      <c r="O615" s="26">
        <f t="shared" si="67"/>
        <v>191.48936170212767</v>
      </c>
      <c r="Q615" s="4">
        <v>1.49</v>
      </c>
      <c r="R615" s="4">
        <v>1815.8525729999999</v>
      </c>
      <c r="S615" s="4">
        <v>2338.2847000000002</v>
      </c>
      <c r="T615" s="4">
        <v>180</v>
      </c>
      <c r="U615" s="4">
        <v>22.36</v>
      </c>
      <c r="V615" s="53">
        <v>14.1</v>
      </c>
      <c r="X615" s="51">
        <v>41738</v>
      </c>
      <c r="Y615" s="52">
        <v>4349.193736842105</v>
      </c>
      <c r="Z615" s="52">
        <v>5037.4484210526325</v>
      </c>
    </row>
    <row r="616" spans="1:26" x14ac:dyDescent="0.25">
      <c r="A616" s="51">
        <v>41745</v>
      </c>
      <c r="B616" s="17">
        <v>3.952</v>
      </c>
      <c r="C616" s="18">
        <f>IFERROR(IF(ISBLANK(INDEX('Secondary Auction Data'!C:C, MATCH(Data!A616-IF(A616&lt;DATE(2003, 1,8), 4, 6), 'Secondary Auction Data'!A:A, 0))), "n/a", INDEX('Secondary Auction Data'!C:C, MATCH(Data!A616-IF(A616&lt;DATE(2003, 1,8), 4, 6), 'Secondary Auction Data'!A:A, 0))), "n/a")</f>
        <v>1000</v>
      </c>
      <c r="D616" s="18">
        <f>IFERROR(IF(ISBLANK(INDEX('Secondary Auction Data'!B:B, MATCH(Data!A616-IF(A616&lt;DATE(2003, 1,8), 4, 6), 'Secondary Auction Data'!A:A, 0))), "n/a", INDEX('Secondary Auction Data'!B:B, MATCH(Data!A616-IF(A616&lt;DATE(2003, 1,8), 4, 6), 'Secondary Auction Data'!A:A, 0))), "n/a")</f>
        <v>1275</v>
      </c>
      <c r="E616" s="2">
        <v>384</v>
      </c>
      <c r="F616" s="17">
        <v>50</v>
      </c>
      <c r="G616" s="17">
        <v>27</v>
      </c>
      <c r="I616" s="9">
        <v>41745</v>
      </c>
      <c r="J616" s="26">
        <f t="shared" si="69"/>
        <v>265.23489932885906</v>
      </c>
      <c r="K616" s="26">
        <f t="shared" si="70"/>
        <v>294.58304139771735</v>
      </c>
      <c r="L616" s="26">
        <f t="shared" si="71"/>
        <v>269.96064341748598</v>
      </c>
      <c r="M616" s="26">
        <f t="shared" si="68"/>
        <v>213.33333333333334</v>
      </c>
      <c r="N616" s="26">
        <f t="shared" si="66"/>
        <v>223.61359570661898</v>
      </c>
      <c r="O616" s="26">
        <f t="shared" si="67"/>
        <v>191.48936170212767</v>
      </c>
      <c r="Q616" s="4">
        <v>1.49</v>
      </c>
      <c r="R616" s="4">
        <v>1815.8525729999999</v>
      </c>
      <c r="S616" s="4">
        <v>2338.2847000000002</v>
      </c>
      <c r="T616" s="4">
        <v>180</v>
      </c>
      <c r="U616" s="4">
        <v>22.36</v>
      </c>
      <c r="V616" s="53">
        <v>14.1</v>
      </c>
      <c r="X616" s="51">
        <v>41745</v>
      </c>
      <c r="Y616" s="52">
        <v>4349.193736842105</v>
      </c>
      <c r="Z616" s="52">
        <v>5037.4484210526325</v>
      </c>
    </row>
    <row r="617" spans="1:26" x14ac:dyDescent="0.25">
      <c r="A617" s="51">
        <v>41752</v>
      </c>
      <c r="B617" s="17">
        <v>3.9710000000000001</v>
      </c>
      <c r="C617" s="18">
        <f>IFERROR(IF(ISBLANK(INDEX('Secondary Auction Data'!C:C, MATCH(Data!A617-IF(A617&lt;DATE(2003, 1,8), 4, 6), 'Secondary Auction Data'!A:A, 0))), "n/a", INDEX('Secondary Auction Data'!C:C, MATCH(Data!A617-IF(A617&lt;DATE(2003, 1,8), 4, 6), 'Secondary Auction Data'!A:A, 0))), "n/a")</f>
        <v>2500</v>
      </c>
      <c r="D617" s="18">
        <f>IFERROR(IF(ISBLANK(INDEX('Secondary Auction Data'!B:B, MATCH(Data!A617-IF(A617&lt;DATE(2003, 1,8), 4, 6), 'Secondary Auction Data'!A:A, 0))), "n/a", INDEX('Secondary Auction Data'!B:B, MATCH(Data!A617-IF(A617&lt;DATE(2003, 1,8), 4, 6), 'Secondary Auction Data'!A:A, 0))), "n/a")</f>
        <v>1500</v>
      </c>
      <c r="E617" s="2">
        <v>377</v>
      </c>
      <c r="F617" s="17">
        <v>47.5</v>
      </c>
      <c r="G617" s="17">
        <v>26.5</v>
      </c>
      <c r="I617" s="9">
        <v>41752</v>
      </c>
      <c r="J617" s="26">
        <f t="shared" si="69"/>
        <v>266.51006711409394</v>
      </c>
      <c r="K617" s="26">
        <f t="shared" si="70"/>
        <v>377.18886646873756</v>
      </c>
      <c r="L617" s="26">
        <f t="shared" si="71"/>
        <v>279.58308160903727</v>
      </c>
      <c r="M617" s="26">
        <f t="shared" si="68"/>
        <v>209.44444444444446</v>
      </c>
      <c r="N617" s="26">
        <f t="shared" si="66"/>
        <v>212.43291592128801</v>
      </c>
      <c r="O617" s="26">
        <f t="shared" si="67"/>
        <v>187.94326241134752</v>
      </c>
      <c r="Q617" s="4">
        <v>1.49</v>
      </c>
      <c r="R617" s="4">
        <v>1815.8525729999999</v>
      </c>
      <c r="S617" s="4">
        <v>2338.2847000000002</v>
      </c>
      <c r="T617" s="4">
        <v>180</v>
      </c>
      <c r="U617" s="4">
        <v>22.36</v>
      </c>
      <c r="V617" s="53">
        <v>14.1</v>
      </c>
      <c r="X617" s="51">
        <v>41752</v>
      </c>
      <c r="Y617" s="52">
        <v>4349.193736842105</v>
      </c>
      <c r="Z617" s="52">
        <v>5037.4484210526325</v>
      </c>
    </row>
    <row r="618" spans="1:26" x14ac:dyDescent="0.25">
      <c r="A618" s="51">
        <v>41759</v>
      </c>
      <c r="B618" s="17">
        <v>3.9750000000000001</v>
      </c>
      <c r="C618" s="18">
        <f>IFERROR(IF(ISBLANK(INDEX('Secondary Auction Data'!C:C, MATCH(Data!A618-IF(A618&lt;DATE(2003, 1,8), 4, 6), 'Secondary Auction Data'!A:A, 0))), "n/a", INDEX('Secondary Auction Data'!C:C, MATCH(Data!A618-IF(A618&lt;DATE(2003, 1,8), 4, 6), 'Secondary Auction Data'!A:A, 0))), "n/a")</f>
        <v>875</v>
      </c>
      <c r="D618" s="18">
        <f>IFERROR(IF(ISBLANK(INDEX('Secondary Auction Data'!B:B, MATCH(Data!A618-IF(A618&lt;DATE(2003, 1,8), 4, 6), 'Secondary Auction Data'!A:A, 0))), "n/a", INDEX('Secondary Auction Data'!B:B, MATCH(Data!A618-IF(A618&lt;DATE(2003, 1,8), 4, 6), 'Secondary Auction Data'!A:A, 0))), "n/a")</f>
        <v>850</v>
      </c>
      <c r="E618" s="2">
        <v>360</v>
      </c>
      <c r="F618" s="17">
        <v>47.5</v>
      </c>
      <c r="G618" s="17">
        <v>26.5</v>
      </c>
      <c r="I618" s="9">
        <v>41759</v>
      </c>
      <c r="J618" s="26">
        <f t="shared" si="69"/>
        <v>266.77852348993292</v>
      </c>
      <c r="K618" s="26">
        <f t="shared" si="70"/>
        <v>287.699222641799</v>
      </c>
      <c r="L618" s="26">
        <f t="shared" si="71"/>
        <v>251.7849268334447</v>
      </c>
      <c r="M618" s="26">
        <f t="shared" si="68"/>
        <v>200</v>
      </c>
      <c r="N618" s="26">
        <f t="shared" si="66"/>
        <v>212.43291592128801</v>
      </c>
      <c r="O618" s="26">
        <f t="shared" si="67"/>
        <v>187.94326241134752</v>
      </c>
      <c r="Q618" s="4">
        <v>1.49</v>
      </c>
      <c r="R618" s="4">
        <v>1815.8525729999999</v>
      </c>
      <c r="S618" s="4">
        <v>2338.2847000000002</v>
      </c>
      <c r="T618" s="4">
        <v>180</v>
      </c>
      <c r="U618" s="4">
        <v>22.36</v>
      </c>
      <c r="V618" s="53">
        <v>14.1</v>
      </c>
      <c r="X618" s="51">
        <v>41759</v>
      </c>
      <c r="Y618" s="52">
        <v>4349.193736842105</v>
      </c>
      <c r="Z618" s="52">
        <v>5037.4484210526325</v>
      </c>
    </row>
    <row r="619" spans="1:26" x14ac:dyDescent="0.25">
      <c r="A619" s="51">
        <v>41766</v>
      </c>
      <c r="B619" s="17">
        <v>3.964</v>
      </c>
      <c r="C619" s="18">
        <f>IFERROR(IF(ISBLANK(INDEX('Secondary Auction Data'!C:C, MATCH(Data!A619-IF(A619&lt;DATE(2003, 1,8), 4, 6), 'Secondary Auction Data'!A:A, 0))), "n/a", INDEX('Secondary Auction Data'!C:C, MATCH(Data!A619-IF(A619&lt;DATE(2003, 1,8), 4, 6), 'Secondary Auction Data'!A:A, 0))), "n/a")</f>
        <v>700</v>
      </c>
      <c r="D619" s="18">
        <f>IFERROR(IF(ISBLANK(INDEX('Secondary Auction Data'!B:B, MATCH(Data!A619-IF(A619&lt;DATE(2003, 1,8), 4, 6), 'Secondary Auction Data'!A:A, 0))), "n/a", INDEX('Secondary Auction Data'!B:B, MATCH(Data!A619-IF(A619&lt;DATE(2003, 1,8), 4, 6), 'Secondary Auction Data'!A:A, 0))), "n/a")</f>
        <v>537.5</v>
      </c>
      <c r="E619" s="2">
        <v>365</v>
      </c>
      <c r="F619" s="17">
        <v>47</v>
      </c>
      <c r="G619" s="17">
        <v>26.5</v>
      </c>
      <c r="I619" s="9">
        <v>41766</v>
      </c>
      <c r="J619" s="26">
        <f t="shared" si="69"/>
        <v>266.04026845637583</v>
      </c>
      <c r="K619" s="26">
        <f t="shared" si="70"/>
        <v>278.38763317929335</v>
      </c>
      <c r="L619" s="26">
        <f t="shared" si="71"/>
        <v>238.5918550510664</v>
      </c>
      <c r="M619" s="26">
        <f t="shared" si="68"/>
        <v>202.77777777777777</v>
      </c>
      <c r="N619" s="26">
        <f t="shared" si="66"/>
        <v>210.19677996422183</v>
      </c>
      <c r="O619" s="26">
        <f t="shared" si="67"/>
        <v>187.94326241134752</v>
      </c>
      <c r="Q619" s="4">
        <v>1.49</v>
      </c>
      <c r="R619" s="4">
        <v>1815.8525729999999</v>
      </c>
      <c r="S619" s="4">
        <v>2338.2847000000002</v>
      </c>
      <c r="T619" s="4">
        <v>180</v>
      </c>
      <c r="U619" s="4">
        <v>22.36</v>
      </c>
      <c r="V619" s="53">
        <v>14.1</v>
      </c>
      <c r="X619" s="51">
        <v>41766</v>
      </c>
      <c r="Y619" s="52">
        <v>4355.1089999999995</v>
      </c>
      <c r="Z619" s="52">
        <v>5041.4568421052627</v>
      </c>
    </row>
    <row r="620" spans="1:26" x14ac:dyDescent="0.25">
      <c r="A620" s="51">
        <v>41773</v>
      </c>
      <c r="B620" s="17">
        <v>3.948</v>
      </c>
      <c r="C620" s="18">
        <f>IFERROR(IF(ISBLANK(INDEX('Secondary Auction Data'!C:C, MATCH(Data!A620-IF(A620&lt;DATE(2003, 1,8), 4, 6), 'Secondary Auction Data'!A:A, 0))), "n/a", INDEX('Secondary Auction Data'!C:C, MATCH(Data!A620-IF(A620&lt;DATE(2003, 1,8), 4, 6), 'Secondary Auction Data'!A:A, 0))), "n/a")</f>
        <v>200</v>
      </c>
      <c r="D620" s="18">
        <f>IFERROR(IF(ISBLANK(INDEX('Secondary Auction Data'!B:B, MATCH(Data!A620-IF(A620&lt;DATE(2003, 1,8), 4, 6), 'Secondary Auction Data'!A:A, 0))), "n/a", INDEX('Secondary Auction Data'!B:B, MATCH(Data!A620-IF(A620&lt;DATE(2003, 1,8), 4, 6), 'Secondary Auction Data'!A:A, 0))), "n/a")</f>
        <v>0</v>
      </c>
      <c r="E620" s="2">
        <v>355</v>
      </c>
      <c r="F620" s="17">
        <v>46.5</v>
      </c>
      <c r="G620" s="17">
        <v>26</v>
      </c>
      <c r="I620" s="9">
        <v>41773</v>
      </c>
      <c r="J620" s="26">
        <f t="shared" si="69"/>
        <v>264.96644295302013</v>
      </c>
      <c r="K620" s="26">
        <f t="shared" si="70"/>
        <v>250.8523581556199</v>
      </c>
      <c r="L620" s="26">
        <f t="shared" si="71"/>
        <v>215.60491937124948</v>
      </c>
      <c r="M620" s="26">
        <f t="shared" si="68"/>
        <v>197.22222222222223</v>
      </c>
      <c r="N620" s="26">
        <f t="shared" si="66"/>
        <v>207.96064400715562</v>
      </c>
      <c r="O620" s="26">
        <f t="shared" si="67"/>
        <v>184.39716312056737</v>
      </c>
      <c r="Q620" s="4">
        <v>1.49</v>
      </c>
      <c r="R620" s="4">
        <v>1815.8525729999999</v>
      </c>
      <c r="S620" s="4">
        <v>2338.2847000000002</v>
      </c>
      <c r="T620" s="4">
        <v>180</v>
      </c>
      <c r="U620" s="4">
        <v>22.36</v>
      </c>
      <c r="V620" s="53">
        <v>14.1</v>
      </c>
      <c r="X620" s="51">
        <v>41773</v>
      </c>
      <c r="Y620" s="52">
        <v>4355.1089999999995</v>
      </c>
      <c r="Z620" s="52">
        <v>5041.4568421052627</v>
      </c>
    </row>
    <row r="621" spans="1:26" x14ac:dyDescent="0.25">
      <c r="A621" s="51">
        <v>41780</v>
      </c>
      <c r="B621" s="17">
        <v>3.9340000000000002</v>
      </c>
      <c r="C621" s="18">
        <f>IFERROR(IF(ISBLANK(INDEX('Secondary Auction Data'!C:C, MATCH(Data!A621-IF(A621&lt;DATE(2003, 1,8), 4, 6), 'Secondary Auction Data'!A:A, 0))), "n/a", INDEX('Secondary Auction Data'!C:C, MATCH(Data!A621-IF(A621&lt;DATE(2003, 1,8), 4, 6), 'Secondary Auction Data'!A:A, 0))), "n/a")</f>
        <v>450</v>
      </c>
      <c r="D621" s="18">
        <f>IFERROR(IF(ISBLANK(INDEX('Secondary Auction Data'!B:B, MATCH(Data!A621-IF(A621&lt;DATE(2003, 1,8), 4, 6), 'Secondary Auction Data'!A:A, 0))), "n/a", INDEX('Secondary Auction Data'!B:B, MATCH(Data!A621-IF(A621&lt;DATE(2003, 1,8), 4, 6), 'Secondary Auction Data'!A:A, 0))), "n/a")</f>
        <v>-188</v>
      </c>
      <c r="E621" s="2">
        <v>373</v>
      </c>
      <c r="F621" s="17">
        <v>47.5</v>
      </c>
      <c r="G621" s="17">
        <v>26.5</v>
      </c>
      <c r="I621" s="9">
        <v>41780</v>
      </c>
      <c r="J621" s="26">
        <f t="shared" si="69"/>
        <v>264.0268456375839</v>
      </c>
      <c r="K621" s="26">
        <f t="shared" si="70"/>
        <v>264.61999566745664</v>
      </c>
      <c r="L621" s="26">
        <f t="shared" si="71"/>
        <v>207.56483768230885</v>
      </c>
      <c r="M621" s="26">
        <f t="shared" si="68"/>
        <v>207.2222222222222</v>
      </c>
      <c r="N621" s="26">
        <f t="shared" ref="N621:N675" si="72">(1+(F621-U621)/U621)*100</f>
        <v>212.43291592128801</v>
      </c>
      <c r="O621" s="26">
        <f t="shared" ref="O621:O675" si="73">(1+(G621-V621)/V621)*100</f>
        <v>187.94326241134752</v>
      </c>
      <c r="Q621" s="4">
        <v>1.49</v>
      </c>
      <c r="R621" s="4">
        <v>1815.8525729999999</v>
      </c>
      <c r="S621" s="4">
        <v>2338.2847000000002</v>
      </c>
      <c r="T621" s="4">
        <v>180</v>
      </c>
      <c r="U621" s="4">
        <v>22.36</v>
      </c>
      <c r="V621" s="53">
        <v>14.1</v>
      </c>
      <c r="X621" s="51">
        <v>41780</v>
      </c>
      <c r="Y621" s="52">
        <v>4355.1089999999995</v>
      </c>
      <c r="Z621" s="52">
        <v>5041.4568421052627</v>
      </c>
    </row>
    <row r="622" spans="1:26" x14ac:dyDescent="0.25">
      <c r="A622" s="51">
        <v>41787</v>
      </c>
      <c r="B622" s="17">
        <v>3.9249999999999998</v>
      </c>
      <c r="C622" s="18">
        <f>IFERROR(IF(ISBLANK(INDEX('Secondary Auction Data'!C:C, MATCH(Data!A622-IF(A622&lt;DATE(2003, 1,8), 4, 6), 'Secondary Auction Data'!A:A, 0))), "n/a", INDEX('Secondary Auction Data'!C:C, MATCH(Data!A622-IF(A622&lt;DATE(2003, 1,8), 4, 6), 'Secondary Auction Data'!A:A, 0))), "n/a")</f>
        <v>75</v>
      </c>
      <c r="D622" s="18">
        <f>IFERROR(IF(ISBLANK(INDEX('Secondary Auction Data'!B:B, MATCH(Data!A622-IF(A622&lt;DATE(2003, 1,8), 4, 6), 'Secondary Auction Data'!A:A, 0))), "n/a", INDEX('Secondary Auction Data'!B:B, MATCH(Data!A622-IF(A622&lt;DATE(2003, 1,8), 4, 6), 'Secondary Auction Data'!A:A, 0))), "n/a")</f>
        <v>225</v>
      </c>
      <c r="E622" s="2">
        <v>360</v>
      </c>
      <c r="F622" s="17">
        <v>47</v>
      </c>
      <c r="G622" s="17">
        <v>26</v>
      </c>
      <c r="I622" s="9">
        <v>41787</v>
      </c>
      <c r="J622" s="26">
        <f t="shared" si="69"/>
        <v>263.42281879194627</v>
      </c>
      <c r="K622" s="26">
        <f t="shared" si="70"/>
        <v>243.96853939970157</v>
      </c>
      <c r="L622" s="26">
        <f t="shared" si="71"/>
        <v>225.22735756280073</v>
      </c>
      <c r="M622" s="26">
        <f t="shared" si="68"/>
        <v>200</v>
      </c>
      <c r="N622" s="26">
        <f t="shared" si="72"/>
        <v>210.19677996422183</v>
      </c>
      <c r="O622" s="26">
        <f t="shared" si="73"/>
        <v>184.39716312056737</v>
      </c>
      <c r="Q622" s="4">
        <v>1.49</v>
      </c>
      <c r="R622" s="4">
        <v>1815.8525729999999</v>
      </c>
      <c r="S622" s="4">
        <v>2338.2847000000002</v>
      </c>
      <c r="T622" s="4">
        <v>180</v>
      </c>
      <c r="U622" s="4">
        <v>22.36</v>
      </c>
      <c r="V622" s="53">
        <v>14.1</v>
      </c>
      <c r="X622" s="51">
        <v>41787</v>
      </c>
      <c r="Y622" s="52">
        <v>4355.1089999999995</v>
      </c>
      <c r="Z622" s="52">
        <v>5041.4568421052627</v>
      </c>
    </row>
    <row r="623" spans="1:26" x14ac:dyDescent="0.25">
      <c r="A623" s="51">
        <v>41794</v>
      </c>
      <c r="B623" s="17">
        <v>3.9180000000000001</v>
      </c>
      <c r="C623" s="18">
        <f>IFERROR(IF(ISBLANK(INDEX('Secondary Auction Data'!C:C, MATCH(Data!A623-IF(A623&lt;DATE(2003, 1,8), 4, 6), 'Secondary Auction Data'!A:A, 0))), "n/a", INDEX('Secondary Auction Data'!C:C, MATCH(Data!A623-IF(A623&lt;DATE(2003, 1,8), 4, 6), 'Secondary Auction Data'!A:A, 0))), "n/a")</f>
        <v>400</v>
      </c>
      <c r="D623" s="18">
        <f>IFERROR(IF(ISBLANK(INDEX('Secondary Auction Data'!B:B, MATCH(Data!A623-IF(A623&lt;DATE(2003, 1,8), 4, 6), 'Secondary Auction Data'!A:A, 0))), "n/a", INDEX('Secondary Auction Data'!B:B, MATCH(Data!A623-IF(A623&lt;DATE(2003, 1,8), 4, 6), 'Secondary Auction Data'!A:A, 0))), "n/a")</f>
        <v>168.5</v>
      </c>
      <c r="E623" s="2">
        <v>353</v>
      </c>
      <c r="F623" s="17">
        <v>46</v>
      </c>
      <c r="G623" s="17">
        <v>25</v>
      </c>
      <c r="H623" s="1" t="s">
        <v>26</v>
      </c>
      <c r="I623" s="9">
        <v>41794</v>
      </c>
      <c r="J623" s="26">
        <f t="shared" si="69"/>
        <v>262.95302013422821</v>
      </c>
      <c r="K623" s="26">
        <f t="shared" si="70"/>
        <v>263.85845401535192</v>
      </c>
      <c r="L623" s="26">
        <f t="shared" si="71"/>
        <v>222.23470050503252</v>
      </c>
      <c r="M623" s="26">
        <f t="shared" si="68"/>
        <v>196.11111111111111</v>
      </c>
      <c r="N623" s="26">
        <f t="shared" si="72"/>
        <v>205.72450805008947</v>
      </c>
      <c r="O623" s="26">
        <f t="shared" si="73"/>
        <v>177.3049645390071</v>
      </c>
      <c r="Q623" s="4">
        <v>1.49</v>
      </c>
      <c r="R623" s="4">
        <v>1815.8525729999999</v>
      </c>
      <c r="S623" s="4">
        <v>2338.2847000000002</v>
      </c>
      <c r="T623" s="4">
        <v>180</v>
      </c>
      <c r="U623" s="4">
        <v>22.36</v>
      </c>
      <c r="V623" s="53">
        <v>14.1</v>
      </c>
      <c r="X623" s="51">
        <v>41794</v>
      </c>
      <c r="Y623" s="52">
        <v>4391.2805263157898</v>
      </c>
      <c r="Z623" s="52">
        <v>5027.9799999999987</v>
      </c>
    </row>
    <row r="624" spans="1:26" x14ac:dyDescent="0.25">
      <c r="A624" s="51">
        <v>41801</v>
      </c>
      <c r="B624" s="17">
        <v>3.8919999999999999</v>
      </c>
      <c r="C624" s="18">
        <f>IFERROR(IF(ISBLANK(INDEX('Secondary Auction Data'!C:C, MATCH(Data!A624-IF(A624&lt;DATE(2003, 1,8), 4, 6), 'Secondary Auction Data'!A:A, 0))), "n/a", INDEX('Secondary Auction Data'!C:C, MATCH(Data!A624-IF(A624&lt;DATE(2003, 1,8), 4, 6), 'Secondary Auction Data'!A:A, 0))), "n/a")</f>
        <v>0</v>
      </c>
      <c r="D624" s="18">
        <f>IFERROR(IF(ISBLANK(INDEX('Secondary Auction Data'!B:B, MATCH(Data!A624-IF(A624&lt;DATE(2003, 1,8), 4, 6), 'Secondary Auction Data'!A:A, 0))), "n/a", INDEX('Secondary Auction Data'!B:B, MATCH(Data!A624-IF(A624&lt;DATE(2003, 1,8), 4, 6), 'Secondary Auction Data'!A:A, 0))), "n/a")</f>
        <v>425</v>
      </c>
      <c r="E624" s="2">
        <v>373</v>
      </c>
      <c r="F624" s="17">
        <v>45</v>
      </c>
      <c r="G624" s="17">
        <v>24</v>
      </c>
      <c r="I624" s="9">
        <v>41801</v>
      </c>
      <c r="J624" s="26">
        <f t="shared" si="69"/>
        <v>261.20805369127515</v>
      </c>
      <c r="K624" s="26">
        <f t="shared" si="70"/>
        <v>241.8302339964132</v>
      </c>
      <c r="L624" s="26">
        <f t="shared" si="71"/>
        <v>233.20428004340096</v>
      </c>
      <c r="M624" s="26">
        <f t="shared" si="68"/>
        <v>207.2222222222222</v>
      </c>
      <c r="N624" s="26">
        <f t="shared" si="72"/>
        <v>201.25223613595705</v>
      </c>
      <c r="O624" s="26">
        <f t="shared" si="73"/>
        <v>170.21276595744681</v>
      </c>
      <c r="Q624" s="4">
        <v>1.49</v>
      </c>
      <c r="R624" s="4">
        <v>1815.8525729999999</v>
      </c>
      <c r="S624" s="4">
        <v>2338.2847000000002</v>
      </c>
      <c r="T624" s="4">
        <v>180</v>
      </c>
      <c r="U624" s="4">
        <v>22.36</v>
      </c>
      <c r="V624" s="53">
        <v>14.1</v>
      </c>
      <c r="X624" s="51">
        <v>41801</v>
      </c>
      <c r="Y624" s="52">
        <v>4391.2805263157898</v>
      </c>
      <c r="Z624" s="52">
        <v>5027.9799999999987</v>
      </c>
    </row>
    <row r="625" spans="1:26" x14ac:dyDescent="0.25">
      <c r="A625" s="51">
        <v>41808</v>
      </c>
      <c r="B625" s="17">
        <v>3.8820000000000001</v>
      </c>
      <c r="C625" s="18">
        <f>IFERROR(IF(ISBLANK(INDEX('Secondary Auction Data'!C:C, MATCH(Data!A625-IF(A625&lt;DATE(2003, 1,8), 4, 6), 'Secondary Auction Data'!A:A, 0))), "n/a", INDEX('Secondary Auction Data'!C:C, MATCH(Data!A625-IF(A625&lt;DATE(2003, 1,8), 4, 6), 'Secondary Auction Data'!A:A, 0))), "n/a")</f>
        <v>-50</v>
      </c>
      <c r="D625" s="18">
        <f>IFERROR(IF(ISBLANK(INDEX('Secondary Auction Data'!B:B, MATCH(Data!A625-IF(A625&lt;DATE(2003, 1,8), 4, 6), 'Secondary Auction Data'!A:A, 0))), "n/a", INDEX('Secondary Auction Data'!B:B, MATCH(Data!A625-IF(A625&lt;DATE(2003, 1,8), 4, 6), 'Secondary Auction Data'!A:A, 0))), "n/a")</f>
        <v>800</v>
      </c>
      <c r="E625" s="2">
        <v>367</v>
      </c>
      <c r="F625" s="17">
        <v>44</v>
      </c>
      <c r="G625" s="17">
        <v>23</v>
      </c>
      <c r="I625" s="9">
        <v>41808</v>
      </c>
      <c r="J625" s="26">
        <f t="shared" si="69"/>
        <v>260.5369127516779</v>
      </c>
      <c r="K625" s="26">
        <f t="shared" si="70"/>
        <v>239.07670649404588</v>
      </c>
      <c r="L625" s="26">
        <f t="shared" si="71"/>
        <v>249.24167702931976</v>
      </c>
      <c r="M625" s="26">
        <f t="shared" si="68"/>
        <v>203.88888888888889</v>
      </c>
      <c r="N625" s="26">
        <f t="shared" si="72"/>
        <v>196.77996422182468</v>
      </c>
      <c r="O625" s="26">
        <f t="shared" si="73"/>
        <v>163.12056737588651</v>
      </c>
      <c r="Q625" s="4">
        <v>1.49</v>
      </c>
      <c r="R625" s="4">
        <v>1815.8525729999999</v>
      </c>
      <c r="S625" s="4">
        <v>2338.2847000000002</v>
      </c>
      <c r="T625" s="4">
        <v>180</v>
      </c>
      <c r="U625" s="4">
        <v>22.36</v>
      </c>
      <c r="V625" s="53">
        <v>14.1</v>
      </c>
      <c r="X625" s="51">
        <v>41808</v>
      </c>
      <c r="Y625" s="52">
        <v>4391.2805263157898</v>
      </c>
      <c r="Z625" s="52">
        <v>5027.9799999999987</v>
      </c>
    </row>
    <row r="626" spans="1:26" x14ac:dyDescent="0.25">
      <c r="A626" s="51">
        <v>41815</v>
      </c>
      <c r="B626" s="17">
        <v>3.919</v>
      </c>
      <c r="C626" s="18">
        <f>IFERROR(IF(ISBLANK(INDEX('Secondary Auction Data'!C:C, MATCH(Data!A626-IF(A626&lt;DATE(2003, 1,8), 4, 6), 'Secondary Auction Data'!A:A, 0))), "n/a", INDEX('Secondary Auction Data'!C:C, MATCH(Data!A626-IF(A626&lt;DATE(2003, 1,8), 4, 6), 'Secondary Auction Data'!A:A, 0))), "n/a")</f>
        <v>400</v>
      </c>
      <c r="D626" s="18">
        <f>IFERROR(IF(ISBLANK(INDEX('Secondary Auction Data'!B:B, MATCH(Data!A626-IF(A626&lt;DATE(2003, 1,8), 4, 6), 'Secondary Auction Data'!A:A, 0))), "n/a", INDEX('Secondary Auction Data'!B:B, MATCH(Data!A626-IF(A626&lt;DATE(2003, 1,8), 4, 6), 'Secondary Auction Data'!A:A, 0))), "n/a")</f>
        <v>637.5</v>
      </c>
      <c r="E626" s="2">
        <v>369</v>
      </c>
      <c r="F626" s="17">
        <v>43.5</v>
      </c>
      <c r="G626" s="17">
        <v>23</v>
      </c>
      <c r="I626" s="9">
        <v>41815</v>
      </c>
      <c r="J626" s="26">
        <f t="shared" si="69"/>
        <v>263.02013422818794</v>
      </c>
      <c r="K626" s="26">
        <f t="shared" si="70"/>
        <v>263.85845401535192</v>
      </c>
      <c r="L626" s="26">
        <f t="shared" si="71"/>
        <v>242.29213833542161</v>
      </c>
      <c r="M626" s="26">
        <f t="shared" si="68"/>
        <v>204.99999999999997</v>
      </c>
      <c r="N626" s="26">
        <f t="shared" si="72"/>
        <v>194.5438282647585</v>
      </c>
      <c r="O626" s="26">
        <f t="shared" si="73"/>
        <v>163.12056737588651</v>
      </c>
      <c r="Q626" s="4">
        <v>1.49</v>
      </c>
      <c r="R626" s="4">
        <v>1815.8525729999999</v>
      </c>
      <c r="S626" s="4">
        <v>2338.2847000000002</v>
      </c>
      <c r="T626" s="4">
        <v>180</v>
      </c>
      <c r="U626" s="4">
        <v>22.36</v>
      </c>
      <c r="V626" s="53">
        <v>14.1</v>
      </c>
      <c r="X626" s="51">
        <v>41815</v>
      </c>
      <c r="Y626" s="52">
        <v>4391.2805263157898</v>
      </c>
      <c r="Z626" s="52">
        <v>5027.9799999999987</v>
      </c>
    </row>
    <row r="627" spans="1:26" x14ac:dyDescent="0.25">
      <c r="A627" s="51">
        <v>41822</v>
      </c>
      <c r="B627" s="17">
        <v>3.92</v>
      </c>
      <c r="C627" s="18">
        <f>IFERROR(IF(ISBLANK(INDEX('Secondary Auction Data'!C:C, MATCH(Data!A627-IF(A627&lt;DATE(2003, 1,8), 4, 6), 'Secondary Auction Data'!A:A, 0))), "n/a", INDEX('Secondary Auction Data'!C:C, MATCH(Data!A627-IF(A627&lt;DATE(2003, 1,8), 4, 6), 'Secondary Auction Data'!A:A, 0))), "n/a")</f>
        <v>337.5</v>
      </c>
      <c r="D627" s="18">
        <f>IFERROR(IF(ISBLANK(INDEX('Secondary Auction Data'!B:B, MATCH(Data!A627-IF(A627&lt;DATE(2003, 1,8), 4, 6), 'Secondary Auction Data'!A:A, 0))), "n/a", INDEX('Secondary Auction Data'!B:B, MATCH(Data!A627-IF(A627&lt;DATE(2003, 1,8), 4, 6), 'Secondary Auction Data'!A:A, 0))), "n/a")</f>
        <v>950</v>
      </c>
      <c r="E627" s="2">
        <v>378</v>
      </c>
      <c r="F627" s="17">
        <v>42</v>
      </c>
      <c r="G627" s="17">
        <v>22</v>
      </c>
      <c r="I627" s="9">
        <v>41822</v>
      </c>
      <c r="J627" s="26">
        <f t="shared" si="69"/>
        <v>263.08724832214762</v>
      </c>
      <c r="K627" s="26">
        <f t="shared" si="70"/>
        <v>260.41654463739275</v>
      </c>
      <c r="L627" s="26">
        <f t="shared" si="71"/>
        <v>255.65663582368728</v>
      </c>
      <c r="M627" s="26">
        <f t="shared" si="68"/>
        <v>210</v>
      </c>
      <c r="N627" s="26">
        <f t="shared" si="72"/>
        <v>187.83542039355993</v>
      </c>
      <c r="O627" s="26">
        <f t="shared" si="73"/>
        <v>156.02836879432624</v>
      </c>
      <c r="Q627" s="4">
        <v>1.49</v>
      </c>
      <c r="R627" s="4">
        <v>1815.8525729999999</v>
      </c>
      <c r="S627" s="4">
        <v>2338.2847000000002</v>
      </c>
      <c r="T627" s="4">
        <v>180</v>
      </c>
      <c r="U627" s="4">
        <v>22.36</v>
      </c>
      <c r="V627" s="53">
        <v>14.1</v>
      </c>
      <c r="X627" s="51">
        <v>41822</v>
      </c>
      <c r="Y627" s="52">
        <v>4391.2805263157898</v>
      </c>
      <c r="Z627" s="52">
        <v>5027.9799999999987</v>
      </c>
    </row>
    <row r="628" spans="1:26" x14ac:dyDescent="0.25">
      <c r="A628" s="51">
        <v>41829</v>
      </c>
      <c r="B628" s="17">
        <v>3.9129999999999998</v>
      </c>
      <c r="C628" s="18">
        <f>IFERROR(IF(ISBLANK(INDEX('Secondary Auction Data'!C:C, MATCH(Data!A628-IF(A628&lt;DATE(2003, 1,8), 4, 6), 'Secondary Auction Data'!A:A, 0))), "n/a", INDEX('Secondary Auction Data'!C:C, MATCH(Data!A628-IF(A628&lt;DATE(2003, 1,8), 4, 6), 'Secondary Auction Data'!A:A, 0))), "n/a")</f>
        <v>500</v>
      </c>
      <c r="D628" s="18">
        <f>IFERROR(IF(ISBLANK(INDEX('Secondary Auction Data'!B:B, MATCH(Data!A628-IF(A628&lt;DATE(2003, 1,8), 4, 6), 'Secondary Auction Data'!A:A, 0))), "n/a", INDEX('Secondary Auction Data'!B:B, MATCH(Data!A628-IF(A628&lt;DATE(2003, 1,8), 4, 6), 'Secondary Auction Data'!A:A, 0))), "n/a")</f>
        <v>300</v>
      </c>
      <c r="E628" s="2">
        <v>345</v>
      </c>
      <c r="F628" s="17">
        <v>43</v>
      </c>
      <c r="G628" s="17">
        <v>23.5</v>
      </c>
      <c r="I628" s="9">
        <v>41829</v>
      </c>
      <c r="J628" s="26">
        <f t="shared" si="69"/>
        <v>262.6174496644295</v>
      </c>
      <c r="K628" s="26">
        <f t="shared" si="70"/>
        <v>269.04734181563816</v>
      </c>
      <c r="L628" s="26">
        <f t="shared" si="71"/>
        <v>227.43946044137212</v>
      </c>
      <c r="M628" s="26">
        <f t="shared" si="68"/>
        <v>191.66666666666666</v>
      </c>
      <c r="N628" s="26">
        <f t="shared" si="72"/>
        <v>192.30769230769232</v>
      </c>
      <c r="O628" s="26">
        <f t="shared" si="73"/>
        <v>166.66666666666669</v>
      </c>
      <c r="Q628" s="4">
        <v>1.49</v>
      </c>
      <c r="R628" s="4">
        <v>1815.8525729999999</v>
      </c>
      <c r="S628" s="4">
        <v>2338.2847000000002</v>
      </c>
      <c r="T628" s="4">
        <v>180</v>
      </c>
      <c r="U628" s="4">
        <v>22.36</v>
      </c>
      <c r="V628" s="53">
        <v>14.1</v>
      </c>
      <c r="X628" s="51">
        <v>41829</v>
      </c>
      <c r="Y628" s="52">
        <v>4385.5030789473694</v>
      </c>
      <c r="Z628" s="52">
        <v>5018.1821052631576</v>
      </c>
    </row>
    <row r="629" spans="1:26" x14ac:dyDescent="0.25">
      <c r="A629" s="51">
        <v>41836</v>
      </c>
      <c r="B629" s="17">
        <v>3.8940000000000001</v>
      </c>
      <c r="C629" s="18">
        <f>IFERROR(IF(ISBLANK(INDEX('Secondary Auction Data'!C:C, MATCH(Data!A629-IF(A629&lt;DATE(2003, 1,8), 4, 6), 'Secondary Auction Data'!A:A, 0))), "n/a", INDEX('Secondary Auction Data'!C:C, MATCH(Data!A629-IF(A629&lt;DATE(2003, 1,8), 4, 6), 'Secondary Auction Data'!A:A, 0))), "n/a")</f>
        <v>850</v>
      </c>
      <c r="D629" s="18">
        <f>IFERROR(IF(ISBLANK(INDEX('Secondary Auction Data'!B:B, MATCH(Data!A629-IF(A629&lt;DATE(2003, 1,8), 4, 6), 'Secondary Auction Data'!A:A, 0))), "n/a", INDEX('Secondary Auction Data'!B:B, MATCH(Data!A629-IF(A629&lt;DATE(2003, 1,8), 4, 6), 'Secondary Auction Data'!A:A, 0))), "n/a")</f>
        <v>1900</v>
      </c>
      <c r="E629" s="2">
        <v>405</v>
      </c>
      <c r="F629" s="17">
        <v>43</v>
      </c>
      <c r="G629" s="17">
        <v>24</v>
      </c>
      <c r="I629" s="9">
        <v>41836</v>
      </c>
      <c r="J629" s="26">
        <f t="shared" si="69"/>
        <v>261.34228187919462</v>
      </c>
      <c r="K629" s="26">
        <f t="shared" si="70"/>
        <v>288.32203433220951</v>
      </c>
      <c r="L629" s="26">
        <f t="shared" si="71"/>
        <v>295.86568758129226</v>
      </c>
      <c r="M629" s="26">
        <f t="shared" si="68"/>
        <v>225</v>
      </c>
      <c r="N629" s="26">
        <f t="shared" si="72"/>
        <v>192.30769230769232</v>
      </c>
      <c r="O629" s="26">
        <f t="shared" si="73"/>
        <v>170.21276595744681</v>
      </c>
      <c r="Q629" s="4">
        <v>1.49</v>
      </c>
      <c r="R629" s="4">
        <v>1815.8525729999999</v>
      </c>
      <c r="S629" s="4">
        <v>2338.2847000000002</v>
      </c>
      <c r="T629" s="4">
        <v>180</v>
      </c>
      <c r="U629" s="4">
        <v>22.36</v>
      </c>
      <c r="V629" s="53">
        <v>14.1</v>
      </c>
      <c r="X629" s="51">
        <v>41836</v>
      </c>
      <c r="Y629" s="52">
        <v>4385.5030789473694</v>
      </c>
      <c r="Z629" s="52">
        <v>5018.1821052631576</v>
      </c>
    </row>
    <row r="630" spans="1:26" x14ac:dyDescent="0.25">
      <c r="A630" s="51">
        <v>41843</v>
      </c>
      <c r="B630" s="17">
        <v>3.8690000000000002</v>
      </c>
      <c r="C630" s="18">
        <f>IFERROR(IF(ISBLANK(INDEX('Secondary Auction Data'!C:C, MATCH(Data!A630-IF(A630&lt;DATE(2003, 1,8), 4, 6), 'Secondary Auction Data'!A:A, 0))), "n/a", INDEX('Secondary Auction Data'!C:C, MATCH(Data!A630-IF(A630&lt;DATE(2003, 1,8), 4, 6), 'Secondary Auction Data'!A:A, 0))), "n/a")</f>
        <v>750</v>
      </c>
      <c r="D630" s="18">
        <f>IFERROR(IF(ISBLANK(INDEX('Secondary Auction Data'!B:B, MATCH(Data!A630-IF(A630&lt;DATE(2003, 1,8), 4, 6), 'Secondary Auction Data'!A:A, 0))), "n/a", INDEX('Secondary Auction Data'!B:B, MATCH(Data!A630-IF(A630&lt;DATE(2003, 1,8), 4, 6), 'Secondary Auction Data'!A:A, 0))), "n/a")</f>
        <v>1769</v>
      </c>
      <c r="E630" s="2">
        <v>547</v>
      </c>
      <c r="F630" s="17">
        <v>42.5</v>
      </c>
      <c r="G630" s="17">
        <v>23.5</v>
      </c>
      <c r="I630" s="9">
        <v>41843</v>
      </c>
      <c r="J630" s="26">
        <f t="shared" si="69"/>
        <v>259.66442953020135</v>
      </c>
      <c r="K630" s="26">
        <f t="shared" si="70"/>
        <v>282.81497932747482</v>
      </c>
      <c r="L630" s="26">
        <f t="shared" si="71"/>
        <v>290.2632902342113</v>
      </c>
      <c r="M630" s="26">
        <f t="shared" si="68"/>
        <v>303.88888888888886</v>
      </c>
      <c r="N630" s="26">
        <f t="shared" si="72"/>
        <v>190.07155635062611</v>
      </c>
      <c r="O630" s="26">
        <f t="shared" si="73"/>
        <v>166.66666666666669</v>
      </c>
      <c r="Q630" s="4">
        <v>1.49</v>
      </c>
      <c r="R630" s="4">
        <v>1815.8525729999999</v>
      </c>
      <c r="S630" s="4">
        <v>2338.2847000000002</v>
      </c>
      <c r="T630" s="4">
        <v>180</v>
      </c>
      <c r="U630" s="4">
        <v>22.36</v>
      </c>
      <c r="V630" s="53">
        <v>14.1</v>
      </c>
      <c r="X630" s="51">
        <v>41843</v>
      </c>
      <c r="Y630" s="52">
        <v>4385.5030789473694</v>
      </c>
      <c r="Z630" s="52">
        <v>5018.1821052631576</v>
      </c>
    </row>
    <row r="631" spans="1:26" x14ac:dyDescent="0.25">
      <c r="A631" s="51">
        <v>41850</v>
      </c>
      <c r="B631" s="17">
        <v>3.8580000000000001</v>
      </c>
      <c r="C631" s="18">
        <f>IFERROR(IF(ISBLANK(INDEX('Secondary Auction Data'!C:C, MATCH(Data!A631-IF(A631&lt;DATE(2003, 1,8), 4, 6), 'Secondary Auction Data'!A:A, 0))), "n/a", INDEX('Secondary Auction Data'!C:C, MATCH(Data!A631-IF(A631&lt;DATE(2003, 1,8), 4, 6), 'Secondary Auction Data'!A:A, 0))), "n/a")</f>
        <v>1100</v>
      </c>
      <c r="D631" s="18">
        <f>IFERROR(IF(ISBLANK(INDEX('Secondary Auction Data'!B:B, MATCH(Data!A631-IF(A631&lt;DATE(2003, 1,8), 4, 6), 'Secondary Auction Data'!A:A, 0))), "n/a", INDEX('Secondary Auction Data'!B:B, MATCH(Data!A631-IF(A631&lt;DATE(2003, 1,8), 4, 6), 'Secondary Auction Data'!A:A, 0))), "n/a")</f>
        <v>2466.5</v>
      </c>
      <c r="E631" s="2">
        <v>560</v>
      </c>
      <c r="F631" s="17">
        <v>42</v>
      </c>
      <c r="G631" s="17">
        <v>23.25</v>
      </c>
      <c r="I631" s="9">
        <v>41850</v>
      </c>
      <c r="J631" s="26">
        <f t="shared" si="69"/>
        <v>258.92617449664431</v>
      </c>
      <c r="K631" s="26">
        <f t="shared" si="70"/>
        <v>302.08967184404622</v>
      </c>
      <c r="L631" s="26">
        <f t="shared" si="71"/>
        <v>320.09284862802025</v>
      </c>
      <c r="M631" s="26">
        <f t="shared" si="68"/>
        <v>311.11111111111114</v>
      </c>
      <c r="N631" s="26">
        <f t="shared" si="72"/>
        <v>187.83542039355993</v>
      </c>
      <c r="O631" s="26">
        <f t="shared" si="73"/>
        <v>164.89361702127661</v>
      </c>
      <c r="Q631" s="4">
        <v>1.49</v>
      </c>
      <c r="R631" s="4">
        <v>1815.8525729999999</v>
      </c>
      <c r="S631" s="4">
        <v>2338.2847000000002</v>
      </c>
      <c r="T631" s="4">
        <v>180</v>
      </c>
      <c r="U631" s="4">
        <v>22.36</v>
      </c>
      <c r="V631" s="4">
        <v>14.1</v>
      </c>
      <c r="X631" s="51">
        <v>41850</v>
      </c>
      <c r="Y631" s="52">
        <v>4385.5030789473694</v>
      </c>
      <c r="Z631" s="52">
        <v>5018.1821052631576</v>
      </c>
    </row>
    <row r="632" spans="1:26" x14ac:dyDescent="0.25">
      <c r="A632" s="51">
        <v>41857</v>
      </c>
      <c r="B632" s="17">
        <v>3.8530000000000002</v>
      </c>
      <c r="C632" s="18">
        <f>IFERROR(IF(ISBLANK(INDEX('Secondary Auction Data'!C:C, MATCH(Data!A632-IF(A632&lt;DATE(2003, 1,8), 4, 6), 'Secondary Auction Data'!A:A, 0))), "n/a", INDEX('Secondary Auction Data'!C:C, MATCH(Data!A632-IF(A632&lt;DATE(2003, 1,8), 4, 6), 'Secondary Auction Data'!A:A, 0))), "n/a")</f>
        <v>950</v>
      </c>
      <c r="D632" s="18">
        <f>IFERROR(IF(ISBLANK(INDEX('Secondary Auction Data'!B:B, MATCH(Data!A632-IF(A632&lt;DATE(2003, 1,8), 4, 6), 'Secondary Auction Data'!A:A, 0))), "n/a", INDEX('Secondary Auction Data'!B:B, MATCH(Data!A632-IF(A632&lt;DATE(2003, 1,8), 4, 6), 'Secondary Auction Data'!A:A, 0))), "n/a")</f>
        <v>2016.5</v>
      </c>
      <c r="E632" s="2">
        <v>468</v>
      </c>
      <c r="F632" s="17">
        <v>41.5</v>
      </c>
      <c r="G632" s="17">
        <v>23</v>
      </c>
      <c r="I632" s="9">
        <v>41857</v>
      </c>
      <c r="J632" s="26">
        <f t="shared" si="69"/>
        <v>258.59060402684565</v>
      </c>
      <c r="K632" s="26">
        <f t="shared" si="70"/>
        <v>293.83859335450234</v>
      </c>
      <c r="L632" s="26">
        <f t="shared" si="71"/>
        <v>300.41092222768884</v>
      </c>
      <c r="M632" s="26">
        <f t="shared" si="68"/>
        <v>260</v>
      </c>
      <c r="N632" s="26">
        <f t="shared" si="72"/>
        <v>185.59928443649375</v>
      </c>
      <c r="O632" s="26">
        <f t="shared" si="73"/>
        <v>163.12056737588651</v>
      </c>
      <c r="Q632" s="4">
        <v>1.49</v>
      </c>
      <c r="R632" s="4">
        <v>1815.8525729999999</v>
      </c>
      <c r="S632" s="4">
        <v>2338.2847000000002</v>
      </c>
      <c r="T632" s="4">
        <v>180</v>
      </c>
      <c r="U632" s="4">
        <v>22.36</v>
      </c>
      <c r="V632" s="4">
        <v>14.1</v>
      </c>
      <c r="X632" s="51">
        <v>41857</v>
      </c>
      <c r="Y632" s="52">
        <v>4385.675657894737</v>
      </c>
      <c r="Z632" s="52">
        <v>5007.9626315789474</v>
      </c>
    </row>
    <row r="633" spans="1:26" x14ac:dyDescent="0.25">
      <c r="A633" s="51">
        <v>41864</v>
      </c>
      <c r="B633" s="17">
        <v>3.843</v>
      </c>
      <c r="C633" s="18">
        <f>IFERROR(IF(ISBLANK(INDEX('Secondary Auction Data'!C:C, MATCH(Data!A633-IF(A633&lt;DATE(2003, 1,8), 4, 6), 'Secondary Auction Data'!A:A, 0))), "n/a", INDEX('Secondary Auction Data'!C:C, MATCH(Data!A633-IF(A633&lt;DATE(2003, 1,8), 4, 6), 'Secondary Auction Data'!A:A, 0))), "n/a")</f>
        <v>1825</v>
      </c>
      <c r="D633" s="18">
        <f>IFERROR(IF(ISBLANK(INDEX('Secondary Auction Data'!B:B, MATCH(Data!A633-IF(A633&lt;DATE(2003, 1,8), 4, 6), 'Secondary Auction Data'!A:A, 0))), "n/a", INDEX('Secondary Auction Data'!B:B, MATCH(Data!A633-IF(A633&lt;DATE(2003, 1,8), 4, 6), 'Secondary Auction Data'!A:A, 0))), "n/a")</f>
        <v>1325</v>
      </c>
      <c r="E633" s="2">
        <v>442</v>
      </c>
      <c r="F633" s="17">
        <v>41.5</v>
      </c>
      <c r="G633" s="17">
        <v>22.75</v>
      </c>
      <c r="I633" s="9">
        <v>41864</v>
      </c>
      <c r="J633" s="26">
        <f t="shared" si="69"/>
        <v>257.91946308724835</v>
      </c>
      <c r="K633" s="26">
        <f t="shared" si="70"/>
        <v>342.02532464593077</v>
      </c>
      <c r="L633" s="26">
        <f t="shared" si="71"/>
        <v>270.83796218565459</v>
      </c>
      <c r="M633" s="26">
        <f t="shared" si="68"/>
        <v>245.55555555555557</v>
      </c>
      <c r="N633" s="26">
        <f t="shared" si="72"/>
        <v>185.59928443649375</v>
      </c>
      <c r="O633" s="26">
        <f t="shared" si="73"/>
        <v>161.34751773049646</v>
      </c>
      <c r="Q633" s="4">
        <v>1.49</v>
      </c>
      <c r="R633" s="4">
        <v>1815.8525729999999</v>
      </c>
      <c r="S633" s="4">
        <v>2338.2847000000002</v>
      </c>
      <c r="T633" s="4">
        <v>180</v>
      </c>
      <c r="U633" s="4">
        <v>22.36</v>
      </c>
      <c r="V633" s="4">
        <v>14.1</v>
      </c>
      <c r="X633" s="51">
        <v>41864</v>
      </c>
      <c r="Y633" s="52">
        <v>4385.675657894737</v>
      </c>
      <c r="Z633" s="52">
        <v>5007.9626315789474</v>
      </c>
    </row>
    <row r="634" spans="1:26" x14ac:dyDescent="0.25">
      <c r="A634" s="51">
        <v>41871</v>
      </c>
      <c r="B634" s="17">
        <v>3.835</v>
      </c>
      <c r="C634" s="18" t="str">
        <f>IFERROR(IF(ISBLANK(INDEX('Secondary Auction Data'!C:C, MATCH(Data!A634-IF(A634&lt;DATE(2003, 1,8), 4, 6), 'Secondary Auction Data'!A:A, 0))), "n/a", INDEX('Secondary Auction Data'!C:C, MATCH(Data!A634-IF(A634&lt;DATE(2003, 1,8), 4, 6), 'Secondary Auction Data'!A:A, 0))), "n/a")</f>
        <v>n/a</v>
      </c>
      <c r="D634" s="18">
        <f>IFERROR(IF(ISBLANK(INDEX('Secondary Auction Data'!B:B, MATCH(Data!A634-IF(A634&lt;DATE(2003, 1,8), 4, 6), 'Secondary Auction Data'!A:A, 0))), "n/a", INDEX('Secondary Auction Data'!B:B, MATCH(Data!A634-IF(A634&lt;DATE(2003, 1,8), 4, 6), 'Secondary Auction Data'!A:A, 0))), "n/a")</f>
        <v>1150</v>
      </c>
      <c r="E634" s="2">
        <v>467</v>
      </c>
      <c r="F634" s="17">
        <v>43</v>
      </c>
      <c r="G634" s="17">
        <v>24</v>
      </c>
      <c r="I634" s="9">
        <v>41871</v>
      </c>
      <c r="J634" s="26">
        <f t="shared" si="69"/>
        <v>257.38255033557044</v>
      </c>
      <c r="K634" s="26">
        <f t="shared" si="70"/>
        <v>241.52157080952281</v>
      </c>
      <c r="L634" s="26">
        <f t="shared" si="71"/>
        <v>263.35384359222587</v>
      </c>
      <c r="M634" s="26">
        <f t="shared" si="68"/>
        <v>259.44444444444446</v>
      </c>
      <c r="N634" s="26">
        <f t="shared" si="72"/>
        <v>192.30769230769232</v>
      </c>
      <c r="O634" s="26">
        <f t="shared" si="73"/>
        <v>170.21276595744681</v>
      </c>
      <c r="Q634" s="4">
        <v>1.49</v>
      </c>
      <c r="R634" s="4">
        <v>1815.8525729999999</v>
      </c>
      <c r="S634" s="4">
        <v>2338.2847000000002</v>
      </c>
      <c r="T634" s="4">
        <v>180</v>
      </c>
      <c r="U634" s="4">
        <v>22.36</v>
      </c>
      <c r="V634" s="4">
        <v>14.1</v>
      </c>
      <c r="X634" s="51">
        <v>41871</v>
      </c>
      <c r="Y634" s="52">
        <v>4385.675657894737</v>
      </c>
      <c r="Z634" s="52">
        <v>5007.9626315789474</v>
      </c>
    </row>
    <row r="635" spans="1:26" x14ac:dyDescent="0.25">
      <c r="A635" s="51">
        <v>41878</v>
      </c>
      <c r="B635" s="17">
        <v>3.8210000000000002</v>
      </c>
      <c r="C635" s="18">
        <f>IFERROR(IF(ISBLANK(INDEX('Secondary Auction Data'!C:C, MATCH(Data!A635-IF(A635&lt;DATE(2003, 1,8), 4, 6), 'Secondary Auction Data'!A:A, 0))), "n/a", INDEX('Secondary Auction Data'!C:C, MATCH(Data!A635-IF(A635&lt;DATE(2003, 1,8), 4, 6), 'Secondary Auction Data'!A:A, 0))), "n/a")</f>
        <v>1000</v>
      </c>
      <c r="D635" s="18">
        <f>IFERROR(IF(ISBLANK(INDEX('Secondary Auction Data'!B:B, MATCH(Data!A635-IF(A635&lt;DATE(2003, 1,8), 4, 6), 'Secondary Auction Data'!A:A, 0))), "n/a", INDEX('Secondary Auction Data'!B:B, MATCH(Data!A635-IF(A635&lt;DATE(2003, 1,8), 4, 6), 'Secondary Auction Data'!A:A, 0))), "n/a")</f>
        <v>924</v>
      </c>
      <c r="E635" s="2">
        <v>469</v>
      </c>
      <c r="F635" s="17">
        <v>44</v>
      </c>
      <c r="G635" s="17">
        <v>24.5</v>
      </c>
      <c r="I635" s="9">
        <v>41878</v>
      </c>
      <c r="J635" s="26">
        <f t="shared" si="69"/>
        <v>256.44295302013427</v>
      </c>
      <c r="K635" s="26">
        <f t="shared" si="70"/>
        <v>296.59212085686966</v>
      </c>
      <c r="L635" s="26">
        <f t="shared" si="71"/>
        <v>253.68863900871213</v>
      </c>
      <c r="M635" s="26">
        <f t="shared" si="68"/>
        <v>260.55555555555554</v>
      </c>
      <c r="N635" s="26">
        <f t="shared" si="72"/>
        <v>196.77996422182468</v>
      </c>
      <c r="O635" s="26">
        <f t="shared" si="73"/>
        <v>173.75886524822698</v>
      </c>
      <c r="Q635" s="4">
        <v>1.49</v>
      </c>
      <c r="R635" s="4">
        <v>1815.8525729999999</v>
      </c>
      <c r="S635" s="4">
        <v>2338.2847000000002</v>
      </c>
      <c r="T635" s="4">
        <v>180</v>
      </c>
      <c r="U635" s="4">
        <v>22.36</v>
      </c>
      <c r="V635" s="4">
        <v>14.1</v>
      </c>
      <c r="X635" s="51">
        <v>41878</v>
      </c>
      <c r="Y635" s="52">
        <v>4385.675657894737</v>
      </c>
      <c r="Z635" s="52">
        <v>5007.9626315789474</v>
      </c>
    </row>
    <row r="636" spans="1:26" x14ac:dyDescent="0.25">
      <c r="A636" s="51">
        <v>41885</v>
      </c>
      <c r="B636" s="17">
        <v>3.8140000000000001</v>
      </c>
      <c r="C636" s="18">
        <f>IFERROR(IF(ISBLANK(INDEX('Secondary Auction Data'!C:C, MATCH(Data!A636-IF(A636&lt;DATE(2003, 1,8), 4, 6), 'Secondary Auction Data'!A:A, 0))), "n/a", INDEX('Secondary Auction Data'!C:C, MATCH(Data!A636-IF(A636&lt;DATE(2003, 1,8), 4, 6), 'Secondary Auction Data'!A:A, 0))), "n/a")</f>
        <v>600</v>
      </c>
      <c r="D636" s="18">
        <f>IFERROR(IF(ISBLANK(INDEX('Secondary Auction Data'!B:B, MATCH(Data!A636-IF(A636&lt;DATE(2003, 1,8), 4, 6), 'Secondary Auction Data'!A:A, 0))), "n/a", INDEX('Secondary Auction Data'!B:B, MATCH(Data!A636-IF(A636&lt;DATE(2003, 1,8), 4, 6), 'Secondary Auction Data'!A:A, 0))), "n/a")</f>
        <v>1118</v>
      </c>
      <c r="E636" s="2">
        <v>596</v>
      </c>
      <c r="F636" s="17">
        <v>46</v>
      </c>
      <c r="G636" s="17">
        <v>26</v>
      </c>
      <c r="I636" s="9">
        <v>41885</v>
      </c>
      <c r="J636" s="26">
        <f t="shared" si="69"/>
        <v>255.9731543624161</v>
      </c>
      <c r="K636" s="26">
        <f t="shared" si="70"/>
        <v>274.56390083793093</v>
      </c>
      <c r="L636" s="26">
        <f t="shared" si="71"/>
        <v>261.9853190494274</v>
      </c>
      <c r="M636" s="26">
        <f t="shared" si="68"/>
        <v>331.11111111111109</v>
      </c>
      <c r="N636" s="26">
        <f t="shared" si="72"/>
        <v>205.72450805008947</v>
      </c>
      <c r="O636" s="26">
        <f t="shared" si="73"/>
        <v>184.39716312056737</v>
      </c>
      <c r="Q636" s="4">
        <v>1.49</v>
      </c>
      <c r="R636" s="4">
        <v>1815.8525729999999</v>
      </c>
      <c r="S636" s="4">
        <v>2338.2847000000002</v>
      </c>
      <c r="T636" s="4">
        <v>180</v>
      </c>
      <c r="U636" s="4">
        <v>22.36</v>
      </c>
      <c r="V636" s="4">
        <v>14.1</v>
      </c>
      <c r="X636" s="51">
        <v>41885</v>
      </c>
      <c r="Y636" s="52">
        <v>4385.675657894737</v>
      </c>
      <c r="Z636" s="52">
        <v>5007.9626315789474</v>
      </c>
    </row>
    <row r="637" spans="1:26" x14ac:dyDescent="0.25">
      <c r="A637" s="51">
        <v>41892</v>
      </c>
      <c r="B637" s="17">
        <v>3.8140000000000001</v>
      </c>
      <c r="C637" s="18">
        <f>IFERROR(IF(ISBLANK(INDEX('Secondary Auction Data'!C:C, MATCH(Data!A637-IF(A637&lt;DATE(2003, 1,8), 4, 6), 'Secondary Auction Data'!A:A, 0))), "n/a", INDEX('Secondary Auction Data'!C:C, MATCH(Data!A637-IF(A637&lt;DATE(2003, 1,8), 4, 6), 'Secondary Auction Data'!A:A, 0))), "n/a")</f>
        <v>1033</v>
      </c>
      <c r="D637" s="18">
        <f>IFERROR(IF(ISBLANK(INDEX('Secondary Auction Data'!B:B, MATCH(Data!A637-IF(A637&lt;DATE(2003, 1,8), 4, 6), 'Secondary Auction Data'!A:A, 0))), "n/a", INDEX('Secondary Auction Data'!B:B, MATCH(Data!A637-IF(A637&lt;DATE(2003, 1,8), 4, 6), 'Secondary Auction Data'!A:A, 0))), "n/a")</f>
        <v>1142.5</v>
      </c>
      <c r="E637" s="2">
        <v>667</v>
      </c>
      <c r="F637" s="17">
        <v>46.5</v>
      </c>
      <c r="G637" s="17">
        <v>26</v>
      </c>
      <c r="I637" s="9">
        <v>41892</v>
      </c>
      <c r="J637" s="26">
        <f t="shared" si="69"/>
        <v>255.9731543624161</v>
      </c>
      <c r="K637" s="26">
        <f t="shared" si="70"/>
        <v>298.18556838256461</v>
      </c>
      <c r="L637" s="26">
        <f t="shared" si="71"/>
        <v>262.48885955184431</v>
      </c>
      <c r="M637" s="26">
        <f t="shared" si="68"/>
        <v>370.55555555555554</v>
      </c>
      <c r="N637" s="26">
        <f t="shared" si="72"/>
        <v>207.96064400715562</v>
      </c>
      <c r="O637" s="26">
        <f t="shared" si="73"/>
        <v>184.39716312056737</v>
      </c>
      <c r="Q637" s="4">
        <v>1.49</v>
      </c>
      <c r="R637" s="4">
        <v>1815.8525729999999</v>
      </c>
      <c r="S637" s="4">
        <v>2338.2847000000002</v>
      </c>
      <c r="T637" s="4">
        <v>180</v>
      </c>
      <c r="U637" s="4">
        <v>22.36</v>
      </c>
      <c r="V637" s="4">
        <v>14.1</v>
      </c>
      <c r="X637" s="51">
        <v>41892</v>
      </c>
      <c r="Y637" s="52">
        <v>4381.610315789474</v>
      </c>
      <c r="Z637" s="52">
        <v>4995.2368421052643</v>
      </c>
    </row>
    <row r="638" spans="1:26" x14ac:dyDescent="0.25">
      <c r="A638" s="51">
        <v>41899</v>
      </c>
      <c r="B638" s="17">
        <v>3.8010000000000002</v>
      </c>
      <c r="C638" s="18" t="str">
        <f>IFERROR(IF(ISBLANK(INDEX('Secondary Auction Data'!C:C, MATCH(Data!A638-IF(A638&lt;DATE(2003, 1,8), 4, 6), 'Secondary Auction Data'!A:A, 0))), "n/a", INDEX('Secondary Auction Data'!C:C, MATCH(Data!A638-IF(A638&lt;DATE(2003, 1,8), 4, 6), 'Secondary Auction Data'!A:A, 0))), "n/a")</f>
        <v>n/a</v>
      </c>
      <c r="D638" s="18">
        <f>IFERROR(IF(ISBLANK(INDEX('Secondary Auction Data'!B:B, MATCH(Data!A638-IF(A638&lt;DATE(2003, 1,8), 4, 6), 'Secondary Auction Data'!A:A, 0))), "n/a", INDEX('Secondary Auction Data'!B:B, MATCH(Data!A638-IF(A638&lt;DATE(2003, 1,8), 4, 6), 'Secondary Auction Data'!A:A, 0))), "n/a")</f>
        <v>3125</v>
      </c>
      <c r="E638" s="2">
        <v>633</v>
      </c>
      <c r="F638" s="17">
        <v>46.5</v>
      </c>
      <c r="G638" s="17">
        <v>26</v>
      </c>
      <c r="I638" s="9">
        <v>41899</v>
      </c>
      <c r="J638" s="26">
        <f t="shared" si="69"/>
        <v>255.1006711409396</v>
      </c>
      <c r="K638" s="26">
        <f t="shared" si="70"/>
        <v>241.29769018365533</v>
      </c>
      <c r="L638" s="26">
        <f t="shared" si="71"/>
        <v>347.27323161740162</v>
      </c>
      <c r="M638" s="26">
        <f t="shared" si="68"/>
        <v>351.66666666666669</v>
      </c>
      <c r="N638" s="26">
        <f t="shared" si="72"/>
        <v>207.96064400715562</v>
      </c>
      <c r="O638" s="26">
        <f t="shared" si="73"/>
        <v>184.39716312056737</v>
      </c>
      <c r="Q638" s="4">
        <v>1.49</v>
      </c>
      <c r="R638" s="4">
        <v>1815.8525729999999</v>
      </c>
      <c r="S638" s="4">
        <v>2338.2847000000002</v>
      </c>
      <c r="T638" s="4">
        <v>180</v>
      </c>
      <c r="U638" s="4">
        <v>22.36</v>
      </c>
      <c r="V638" s="4">
        <v>14.1</v>
      </c>
      <c r="X638" s="51">
        <v>41899</v>
      </c>
      <c r="Y638" s="52">
        <v>4381.610315789474</v>
      </c>
      <c r="Z638" s="52">
        <v>4995.2368421052643</v>
      </c>
    </row>
    <row r="639" spans="1:26" x14ac:dyDescent="0.25">
      <c r="A639" s="51">
        <v>41906</v>
      </c>
      <c r="B639" s="17">
        <v>3.778</v>
      </c>
      <c r="C639" s="18" t="str">
        <f>IFERROR(IF(ISBLANK(INDEX('Secondary Auction Data'!C:C, MATCH(Data!A639-IF(A639&lt;DATE(2003, 1,8), 4, 6), 'Secondary Auction Data'!A:A, 0))), "n/a", INDEX('Secondary Auction Data'!C:C, MATCH(Data!A639-IF(A639&lt;DATE(2003, 1,8), 4, 6), 'Secondary Auction Data'!A:A, 0))), "n/a")</f>
        <v>n/a</v>
      </c>
      <c r="D639" s="18">
        <f>IFERROR(IF(ISBLANK(INDEX('Secondary Auction Data'!B:B, MATCH(Data!A639-IF(A639&lt;DATE(2003, 1,8), 4, 6), 'Secondary Auction Data'!A:A, 0))), "n/a", INDEX('Secondary Auction Data'!B:B, MATCH(Data!A639-IF(A639&lt;DATE(2003, 1,8), 4, 6), 'Secondary Auction Data'!A:A, 0))), "n/a")</f>
        <v>3425</v>
      </c>
      <c r="E639" s="2">
        <v>825</v>
      </c>
      <c r="F639" s="17">
        <v>45.5</v>
      </c>
      <c r="G639" s="17">
        <v>25.5</v>
      </c>
      <c r="I639" s="9">
        <v>41906</v>
      </c>
      <c r="J639" s="26">
        <f t="shared" si="69"/>
        <v>253.55704697986576</v>
      </c>
      <c r="K639" s="26">
        <f t="shared" si="70"/>
        <v>241.29769018365533</v>
      </c>
      <c r="L639" s="26">
        <f t="shared" si="71"/>
        <v>360.10314920613655</v>
      </c>
      <c r="M639" s="26">
        <f t="shared" si="68"/>
        <v>458.33333333333337</v>
      </c>
      <c r="N639" s="26">
        <f t="shared" si="72"/>
        <v>203.48837209302326</v>
      </c>
      <c r="O639" s="26">
        <f t="shared" si="73"/>
        <v>180.85106382978725</v>
      </c>
      <c r="Q639" s="4">
        <v>1.49</v>
      </c>
      <c r="R639" s="4">
        <v>1815.8525729999999</v>
      </c>
      <c r="S639" s="4">
        <v>2338.2847000000002</v>
      </c>
      <c r="T639" s="4">
        <v>180</v>
      </c>
      <c r="U639" s="4">
        <v>22.36</v>
      </c>
      <c r="V639" s="4">
        <v>14.1</v>
      </c>
      <c r="X639" s="51">
        <v>41906</v>
      </c>
      <c r="Y639" s="52">
        <v>4381.610315789474</v>
      </c>
      <c r="Z639" s="52">
        <v>4995.2368421052643</v>
      </c>
    </row>
    <row r="640" spans="1:26" x14ac:dyDescent="0.25">
      <c r="A640" s="51">
        <v>41913</v>
      </c>
      <c r="B640" s="17">
        <v>3.7549999999999999</v>
      </c>
      <c r="C640" s="18">
        <f>IFERROR(IF(ISBLANK(INDEX('Secondary Auction Data'!C:C, MATCH(Data!A640-IF(A640&lt;DATE(2003, 1,8), 4, 6), 'Secondary Auction Data'!A:A, 0))), "n/a", INDEX('Secondary Auction Data'!C:C, MATCH(Data!A640-IF(A640&lt;DATE(2003, 1,8), 4, 6), 'Secondary Auction Data'!A:A, 0))), "n/a")</f>
        <v>3000</v>
      </c>
      <c r="D640" s="18">
        <f>IFERROR(IF(ISBLANK(INDEX('Secondary Auction Data'!B:B, MATCH(Data!A640-IF(A640&lt;DATE(2003, 1,8), 4, 6), 'Secondary Auction Data'!A:A, 0))), "n/a", INDEX('Secondary Auction Data'!B:B, MATCH(Data!A640-IF(A640&lt;DATE(2003, 1,8), 4, 6), 'Secondary Auction Data'!A:A, 0))), "n/a")</f>
        <v>4625</v>
      </c>
      <c r="E640" s="2">
        <v>1067</v>
      </c>
      <c r="F640" s="17">
        <v>46</v>
      </c>
      <c r="G640" s="17">
        <v>25.5</v>
      </c>
      <c r="I640" s="9">
        <v>41913</v>
      </c>
      <c r="J640" s="26">
        <f t="shared" si="69"/>
        <v>252.01342281879192</v>
      </c>
      <c r="K640" s="26">
        <f t="shared" si="70"/>
        <v>406.50934032569586</v>
      </c>
      <c r="L640" s="26">
        <f t="shared" si="71"/>
        <v>411.42281956107666</v>
      </c>
      <c r="M640" s="26">
        <f t="shared" si="68"/>
        <v>592.77777777777783</v>
      </c>
      <c r="N640" s="26">
        <f t="shared" si="72"/>
        <v>205.72450805008947</v>
      </c>
      <c r="O640" s="26">
        <f t="shared" si="73"/>
        <v>180.85106382978725</v>
      </c>
      <c r="Q640" s="4">
        <v>1.49</v>
      </c>
      <c r="R640" s="4">
        <v>1815.8525729999999</v>
      </c>
      <c r="S640" s="4">
        <v>2338.2847000000002</v>
      </c>
      <c r="T640" s="4">
        <v>180</v>
      </c>
      <c r="U640" s="4">
        <v>22.36</v>
      </c>
      <c r="V640" s="4">
        <v>14.1</v>
      </c>
      <c r="X640" s="51">
        <v>41913</v>
      </c>
      <c r="Y640" s="52">
        <v>4381.610315789474</v>
      </c>
      <c r="Z640" s="52">
        <v>4995.2368421052643</v>
      </c>
    </row>
    <row r="641" spans="1:26" x14ac:dyDescent="0.25">
      <c r="A641" s="51">
        <v>41920</v>
      </c>
      <c r="B641" s="17">
        <v>3.7330000000000001</v>
      </c>
      <c r="C641" s="18">
        <f>IFERROR(IF(ISBLANK(INDEX('Secondary Auction Data'!C:C, MATCH(Data!A641-IF(A641&lt;DATE(2003, 1,8), 4, 6), 'Secondary Auction Data'!A:A, 0))), "n/a", INDEX('Secondary Auction Data'!C:C, MATCH(Data!A641-IF(A641&lt;DATE(2003, 1,8), 4, 6), 'Secondary Auction Data'!A:A, 0))), "n/a")</f>
        <v>2625</v>
      </c>
      <c r="D641" s="18">
        <f>IFERROR(IF(ISBLANK(INDEX('Secondary Auction Data'!B:B, MATCH(Data!A641-IF(A641&lt;DATE(2003, 1,8), 4, 6), 'Secondary Auction Data'!A:A, 0))), "n/a", INDEX('Secondary Auction Data'!B:B, MATCH(Data!A641-IF(A641&lt;DATE(2003, 1,8), 4, 6), 'Secondary Auction Data'!A:A, 0))), "n/a")</f>
        <v>4000</v>
      </c>
      <c r="E641" s="2">
        <v>892</v>
      </c>
      <c r="F641" s="17">
        <v>47</v>
      </c>
      <c r="G641" s="17">
        <v>24.5</v>
      </c>
      <c r="I641" s="9">
        <v>41920</v>
      </c>
      <c r="J641" s="26">
        <f t="shared" si="69"/>
        <v>250.53691275167785</v>
      </c>
      <c r="K641" s="26">
        <f t="shared" si="70"/>
        <v>390.13567453366858</v>
      </c>
      <c r="L641" s="26">
        <f t="shared" si="71"/>
        <v>386.43975128209871</v>
      </c>
      <c r="M641" s="26">
        <f t="shared" si="68"/>
        <v>495.55555555555554</v>
      </c>
      <c r="N641" s="26">
        <f t="shared" si="72"/>
        <v>210.19677996422183</v>
      </c>
      <c r="O641" s="26">
        <f t="shared" si="73"/>
        <v>173.75886524822698</v>
      </c>
      <c r="Q641" s="4">
        <v>1.49</v>
      </c>
      <c r="R641" s="4">
        <v>1815.8525729999999</v>
      </c>
      <c r="S641" s="4">
        <v>2338.2847000000002</v>
      </c>
      <c r="T641" s="4">
        <v>180</v>
      </c>
      <c r="U641" s="4">
        <v>22.36</v>
      </c>
      <c r="V641" s="4">
        <v>14.1</v>
      </c>
      <c r="X641" s="51">
        <v>41920</v>
      </c>
      <c r="Y641" s="52">
        <v>4459.2886842105263</v>
      </c>
      <c r="Z641" s="52">
        <v>5036.0615789473686</v>
      </c>
    </row>
    <row r="642" spans="1:26" x14ac:dyDescent="0.25">
      <c r="A642" s="51">
        <v>41927</v>
      </c>
      <c r="B642" s="17">
        <v>3.698</v>
      </c>
      <c r="C642" s="18" t="str">
        <f>IFERROR(IF(ISBLANK(INDEX('Secondary Auction Data'!C:C, MATCH(Data!A642-IF(A642&lt;DATE(2003, 1,8), 4, 6), 'Secondary Auction Data'!A:A, 0))), "n/a", INDEX('Secondary Auction Data'!C:C, MATCH(Data!A642-IF(A642&lt;DATE(2003, 1,8), 4, 6), 'Secondary Auction Data'!A:A, 0))), "n/a")</f>
        <v>n/a</v>
      </c>
      <c r="D642" s="18">
        <f>IFERROR(IF(ISBLANK(INDEX('Secondary Auction Data'!B:B, MATCH(Data!A642-IF(A642&lt;DATE(2003, 1,8), 4, 6), 'Secondary Auction Data'!A:A, 0))), "n/a", INDEX('Secondary Auction Data'!B:B, MATCH(Data!A642-IF(A642&lt;DATE(2003, 1,8), 4, 6), 'Secondary Auction Data'!A:A, 0))), "n/a")</f>
        <v>4187.5</v>
      </c>
      <c r="E642" s="2">
        <v>833</v>
      </c>
      <c r="F642" s="17">
        <v>46</v>
      </c>
      <c r="G642" s="17">
        <v>25</v>
      </c>
      <c r="I642" s="9">
        <v>41927</v>
      </c>
      <c r="J642" s="26">
        <f t="shared" si="69"/>
        <v>248.18791946308724</v>
      </c>
      <c r="K642" s="26">
        <f t="shared" si="70"/>
        <v>245.57548065938315</v>
      </c>
      <c r="L642" s="26">
        <f t="shared" si="71"/>
        <v>394.45844977505811</v>
      </c>
      <c r="M642" s="26">
        <f t="shared" si="68"/>
        <v>462.77777777777783</v>
      </c>
      <c r="N642" s="26">
        <f t="shared" si="72"/>
        <v>205.72450805008947</v>
      </c>
      <c r="O642" s="26">
        <f t="shared" si="73"/>
        <v>177.3049645390071</v>
      </c>
      <c r="Q642" s="4">
        <v>1.49</v>
      </c>
      <c r="R642" s="4">
        <v>1815.8525729999999</v>
      </c>
      <c r="S642" s="4">
        <v>2338.2847000000002</v>
      </c>
      <c r="T642" s="4">
        <v>180</v>
      </c>
      <c r="U642" s="4">
        <v>22.36</v>
      </c>
      <c r="V642" s="4">
        <v>14.1</v>
      </c>
      <c r="X642" s="51">
        <v>41927</v>
      </c>
      <c r="Y642" s="52">
        <v>4459.2886842105263</v>
      </c>
      <c r="Z642" s="52">
        <v>5036.0615789473686</v>
      </c>
    </row>
    <row r="643" spans="1:26" x14ac:dyDescent="0.25">
      <c r="A643" s="51">
        <v>41934</v>
      </c>
      <c r="B643" s="17">
        <v>3.6560000000000001</v>
      </c>
      <c r="C643" s="18">
        <f>IFERROR(IF(ISBLANK(INDEX('Secondary Auction Data'!C:C, MATCH(Data!A643-IF(A643&lt;DATE(2003, 1,8), 4, 6), 'Secondary Auction Data'!A:A, 0))), "n/a", INDEX('Secondary Auction Data'!C:C, MATCH(Data!A643-IF(A643&lt;DATE(2003, 1,8), 4, 6), 'Secondary Auction Data'!A:A, 0))), "n/a")</f>
        <v>2150</v>
      </c>
      <c r="D643" s="18">
        <f>IFERROR(IF(ISBLANK(INDEX('Secondary Auction Data'!B:B, MATCH(Data!A643-IF(A643&lt;DATE(2003, 1,8), 4, 6), 'Secondary Auction Data'!A:A, 0))), "n/a", INDEX('Secondary Auction Data'!B:B, MATCH(Data!A643-IF(A643&lt;DATE(2003, 1,8), 4, 6), 'Secondary Auction Data'!A:A, 0))), "n/a")</f>
        <v>2173</v>
      </c>
      <c r="E643" s="2">
        <v>873</v>
      </c>
      <c r="F643" s="17">
        <v>45.5</v>
      </c>
      <c r="G643" s="17">
        <v>24.5</v>
      </c>
      <c r="I643" s="9">
        <v>41934</v>
      </c>
      <c r="J643" s="26">
        <f t="shared" si="69"/>
        <v>245.36912751677855</v>
      </c>
      <c r="K643" s="26">
        <f t="shared" si="70"/>
        <v>363.97716326117882</v>
      </c>
      <c r="L643" s="26">
        <f t="shared" si="71"/>
        <v>308.3055531667024</v>
      </c>
      <c r="M643" s="26">
        <f t="shared" ref="M643:M675" si="74">(1+(E643-T643)/T643)*100</f>
        <v>484.99999999999994</v>
      </c>
      <c r="N643" s="26">
        <f t="shared" si="72"/>
        <v>203.48837209302326</v>
      </c>
      <c r="O643" s="26">
        <f t="shared" si="73"/>
        <v>173.75886524822698</v>
      </c>
      <c r="Q643" s="4">
        <v>1.49</v>
      </c>
      <c r="R643" s="4">
        <v>1815.8525729999999</v>
      </c>
      <c r="S643" s="4">
        <v>2338.2847000000002</v>
      </c>
      <c r="T643" s="4">
        <v>180</v>
      </c>
      <c r="U643" s="4">
        <v>22.36</v>
      </c>
      <c r="V643" s="4">
        <v>14.1</v>
      </c>
      <c r="X643" s="51">
        <v>41934</v>
      </c>
      <c r="Y643" s="52">
        <v>4459.2886842105263</v>
      </c>
      <c r="Z643" s="52">
        <v>5036.0615789473686</v>
      </c>
    </row>
    <row r="644" spans="1:26" x14ac:dyDescent="0.25">
      <c r="A644" s="51">
        <v>41941</v>
      </c>
      <c r="B644" s="17">
        <v>3.6349999999999998</v>
      </c>
      <c r="C644" s="18">
        <f>IFERROR(IF(ISBLANK(INDEX('Secondary Auction Data'!C:C, MATCH(Data!A644-IF(A644&lt;DATE(2003, 1,8), 4, 6), 'Secondary Auction Data'!A:A, 0))), "n/a", INDEX('Secondary Auction Data'!C:C, MATCH(Data!A644-IF(A644&lt;DATE(2003, 1,8), 4, 6), 'Secondary Auction Data'!A:A, 0))), "n/a")</f>
        <v>800</v>
      </c>
      <c r="D644" s="18">
        <f>IFERROR(IF(ISBLANK(INDEX('Secondary Auction Data'!B:B, MATCH(Data!A644-IF(A644&lt;DATE(2003, 1,8), 4, 6), 'Secondary Auction Data'!A:A, 0))), "n/a", INDEX('Secondary Auction Data'!B:B, MATCH(Data!A644-IF(A644&lt;DATE(2003, 1,8), 4, 6), 'Secondary Auction Data'!A:A, 0))), "n/a")</f>
        <v>1891.5</v>
      </c>
      <c r="E644" s="2">
        <v>875</v>
      </c>
      <c r="F644" s="17">
        <v>46</v>
      </c>
      <c r="G644" s="17">
        <v>24.5</v>
      </c>
      <c r="I644" s="9">
        <v>41941</v>
      </c>
      <c r="J644" s="26">
        <f t="shared" si="69"/>
        <v>243.95973154362417</v>
      </c>
      <c r="K644" s="26">
        <f t="shared" si="70"/>
        <v>289.63192069726063</v>
      </c>
      <c r="L644" s="26">
        <f t="shared" si="71"/>
        <v>296.26681382927273</v>
      </c>
      <c r="M644" s="26">
        <f t="shared" si="74"/>
        <v>486.11111111111109</v>
      </c>
      <c r="N644" s="26">
        <f t="shared" si="72"/>
        <v>205.72450805008947</v>
      </c>
      <c r="O644" s="26">
        <f t="shared" si="73"/>
        <v>173.75886524822698</v>
      </c>
      <c r="Q644" s="4">
        <v>1.49</v>
      </c>
      <c r="R644" s="4">
        <v>1815.8525729999999</v>
      </c>
      <c r="S644" s="4">
        <v>2338.2847000000002</v>
      </c>
      <c r="T644" s="4">
        <v>180</v>
      </c>
      <c r="U644" s="4">
        <v>22.36</v>
      </c>
      <c r="V644" s="4">
        <v>14.1</v>
      </c>
      <c r="X644" s="51">
        <v>41941</v>
      </c>
      <c r="Y644" s="52">
        <v>4459.2886842105263</v>
      </c>
      <c r="Z644" s="52">
        <v>5036.0615789473686</v>
      </c>
    </row>
    <row r="645" spans="1:26" x14ac:dyDescent="0.25">
      <c r="A645" s="51">
        <v>41948</v>
      </c>
      <c r="B645" s="17">
        <v>3.6230000000000002</v>
      </c>
      <c r="C645" s="18">
        <f>IFERROR(IF(ISBLANK(INDEX('Secondary Auction Data'!C:C, MATCH(Data!A645-IF(A645&lt;DATE(2003, 1,8), 4, 6), 'Secondary Auction Data'!A:A, 0))), "n/a", INDEX('Secondary Auction Data'!C:C, MATCH(Data!A645-IF(A645&lt;DATE(2003, 1,8), 4, 6), 'Secondary Auction Data'!A:A, 0))), "n/a")</f>
        <v>1100</v>
      </c>
      <c r="D645" s="18">
        <f>IFERROR(IF(ISBLANK(INDEX('Secondary Auction Data'!B:B, MATCH(Data!A645-IF(A645&lt;DATE(2003, 1,8), 4, 6), 'Secondary Auction Data'!A:A, 0))), "n/a", INDEX('Secondary Auction Data'!B:B, MATCH(Data!A645-IF(A645&lt;DATE(2003, 1,8), 4, 6), 'Secondary Auction Data'!A:A, 0))), "n/a")</f>
        <v>975</v>
      </c>
      <c r="E645" s="2">
        <v>850</v>
      </c>
      <c r="F645" s="17">
        <v>46</v>
      </c>
      <c r="G645" s="17">
        <v>25.5</v>
      </c>
      <c r="I645" s="9">
        <v>41948</v>
      </c>
      <c r="J645" s="26">
        <f t="shared" si="69"/>
        <v>243.1543624161074</v>
      </c>
      <c r="K645" s="26">
        <f t="shared" si="70"/>
        <v>305.8107135510453</v>
      </c>
      <c r="L645" s="26">
        <f t="shared" si="71"/>
        <v>256.49505968379754</v>
      </c>
      <c r="M645" s="26">
        <f t="shared" si="74"/>
        <v>472.22222222222223</v>
      </c>
      <c r="N645" s="26">
        <f t="shared" si="72"/>
        <v>205.72450805008947</v>
      </c>
      <c r="O645" s="26">
        <f t="shared" si="73"/>
        <v>180.85106382978725</v>
      </c>
      <c r="Q645" s="4">
        <v>1.49</v>
      </c>
      <c r="R645" s="4">
        <v>1815.8525729999999</v>
      </c>
      <c r="S645" s="4">
        <v>2338.2847000000002</v>
      </c>
      <c r="T645" s="4">
        <v>180</v>
      </c>
      <c r="U645" s="4">
        <v>22.36</v>
      </c>
      <c r="V645" s="4">
        <v>14.1</v>
      </c>
      <c r="X645" s="51">
        <v>41948</v>
      </c>
      <c r="Y645" s="52">
        <v>4453.0717105263147</v>
      </c>
      <c r="Z645" s="52">
        <v>5022.5847368421055</v>
      </c>
    </row>
    <row r="646" spans="1:26" x14ac:dyDescent="0.25">
      <c r="A646" s="51">
        <v>41955</v>
      </c>
      <c r="B646" s="17">
        <v>3.677</v>
      </c>
      <c r="C646" s="18">
        <f>IFERROR(IF(ISBLANK(INDEX('Secondary Auction Data'!C:C, MATCH(Data!A646-IF(A646&lt;DATE(2003, 1,8), 4, 6), 'Secondary Auction Data'!A:A, 0))), "n/a", INDEX('Secondary Auction Data'!C:C, MATCH(Data!A646-IF(A646&lt;DATE(2003, 1,8), 4, 6), 'Secondary Auction Data'!A:A, 0))), "n/a")</f>
        <v>612.5</v>
      </c>
      <c r="D646" s="18">
        <f>IFERROR(IF(ISBLANK(INDEX('Secondary Auction Data'!B:B, MATCH(Data!A646-IF(A646&lt;DATE(2003, 1,8), 4, 6), 'Secondary Auction Data'!A:A, 0))), "n/a", INDEX('Secondary Auction Data'!B:B, MATCH(Data!A646-IF(A646&lt;DATE(2003, 1,8), 4, 6), 'Secondary Auction Data'!A:A, 0))), "n/a")</f>
        <v>381.5</v>
      </c>
      <c r="E646" s="2">
        <v>767</v>
      </c>
      <c r="F646" s="17">
        <v>45.5</v>
      </c>
      <c r="G646" s="17">
        <v>25</v>
      </c>
      <c r="I646" s="9">
        <v>41955</v>
      </c>
      <c r="J646" s="26">
        <f t="shared" si="69"/>
        <v>246.77852348993289</v>
      </c>
      <c r="K646" s="26">
        <f t="shared" si="70"/>
        <v>278.96382040296368</v>
      </c>
      <c r="L646" s="26">
        <f t="shared" si="71"/>
        <v>231.11320605408338</v>
      </c>
      <c r="M646" s="26">
        <f t="shared" si="74"/>
        <v>426.11111111111109</v>
      </c>
      <c r="N646" s="26">
        <f t="shared" si="72"/>
        <v>203.48837209302326</v>
      </c>
      <c r="O646" s="26">
        <f t="shared" si="73"/>
        <v>177.3049645390071</v>
      </c>
      <c r="Q646" s="4">
        <v>1.49</v>
      </c>
      <c r="R646" s="4">
        <v>1815.8525729999999</v>
      </c>
      <c r="S646" s="4">
        <v>2338.2847000000002</v>
      </c>
      <c r="T646" s="4">
        <v>180</v>
      </c>
      <c r="U646" s="4">
        <v>22.36</v>
      </c>
      <c r="V646" s="4">
        <v>14.1</v>
      </c>
      <c r="X646" s="51">
        <v>41955</v>
      </c>
      <c r="Y646" s="52">
        <v>4453.0717105263147</v>
      </c>
      <c r="Z646" s="52">
        <v>5022.5847368421055</v>
      </c>
    </row>
    <row r="647" spans="1:26" x14ac:dyDescent="0.25">
      <c r="A647" s="51">
        <v>41962</v>
      </c>
      <c r="B647" s="17">
        <v>3.661</v>
      </c>
      <c r="C647" s="18">
        <f>IFERROR(IF(ISBLANK(INDEX('Secondary Auction Data'!C:C, MATCH(Data!A647-IF(A647&lt;DATE(2003, 1,8), 4, 6), 'Secondary Auction Data'!A:A, 0))), "n/a", INDEX('Secondary Auction Data'!C:C, MATCH(Data!A647-IF(A647&lt;DATE(2003, 1,8), 4, 6), 'Secondary Auction Data'!A:A, 0))), "n/a")</f>
        <v>550</v>
      </c>
      <c r="D647" s="18">
        <f>IFERROR(IF(ISBLANK(INDEX('Secondary Auction Data'!B:B, MATCH(Data!A647-IF(A647&lt;DATE(2003, 1,8), 4, 6), 'Secondary Auction Data'!A:A, 0))), "n/a", INDEX('Secondary Auction Data'!B:B, MATCH(Data!A647-IF(A647&lt;DATE(2003, 1,8), 4, 6), 'Secondary Auction Data'!A:A, 0))), "n/a")</f>
        <v>100</v>
      </c>
      <c r="E647" s="2">
        <v>669</v>
      </c>
      <c r="F647" s="17">
        <v>44.75</v>
      </c>
      <c r="G647" s="17">
        <v>24.5</v>
      </c>
      <c r="I647" s="9">
        <v>41962</v>
      </c>
      <c r="J647" s="26">
        <f t="shared" si="69"/>
        <v>245.70469798657717</v>
      </c>
      <c r="K647" s="26">
        <f t="shared" si="70"/>
        <v>275.5219110250045</v>
      </c>
      <c r="L647" s="26">
        <f t="shared" si="71"/>
        <v>219.07446671665366</v>
      </c>
      <c r="M647" s="26">
        <f t="shared" si="74"/>
        <v>371.66666666666669</v>
      </c>
      <c r="N647" s="26">
        <f t="shared" si="72"/>
        <v>200.13416815742397</v>
      </c>
      <c r="O647" s="26">
        <f t="shared" si="73"/>
        <v>173.75886524822698</v>
      </c>
      <c r="Q647" s="4">
        <v>1.49</v>
      </c>
      <c r="R647" s="4">
        <v>1815.8525729999999</v>
      </c>
      <c r="S647" s="4">
        <v>2338.2847000000002</v>
      </c>
      <c r="T647" s="4">
        <v>180</v>
      </c>
      <c r="U647" s="4">
        <v>22.36</v>
      </c>
      <c r="V647" s="4">
        <v>14.1</v>
      </c>
      <c r="X647" s="51">
        <v>41962</v>
      </c>
      <c r="Y647" s="52">
        <v>4453.0717105263147</v>
      </c>
      <c r="Z647" s="52">
        <v>5022.5847368421055</v>
      </c>
    </row>
    <row r="648" spans="1:26" x14ac:dyDescent="0.25">
      <c r="A648" s="51">
        <v>41969</v>
      </c>
      <c r="B648" s="17">
        <v>3.6280000000000001</v>
      </c>
      <c r="C648" s="18">
        <f>IFERROR(IF(ISBLANK(INDEX('Secondary Auction Data'!C:C, MATCH(Data!A648-IF(A648&lt;DATE(2003, 1,8), 4, 6), 'Secondary Auction Data'!A:A, 0))), "n/a", INDEX('Secondary Auction Data'!C:C, MATCH(Data!A648-IF(A648&lt;DATE(2003, 1,8), 4, 6), 'Secondary Auction Data'!A:A, 0))), "n/a")</f>
        <v>283.5</v>
      </c>
      <c r="D648" s="18">
        <f>IFERROR(IF(ISBLANK(INDEX('Secondary Auction Data'!B:B, MATCH(Data!A648-IF(A648&lt;DATE(2003, 1,8), 4, 6), 'Secondary Auction Data'!A:A, 0))), "n/a", INDEX('Secondary Auction Data'!B:B, MATCH(Data!A648-IF(A648&lt;DATE(2003, 1,8), 4, 6), 'Secondary Auction Data'!A:A, 0))), "n/a")</f>
        <v>-112.5</v>
      </c>
      <c r="E648" s="2">
        <v>550</v>
      </c>
      <c r="F648" s="17">
        <v>43.5</v>
      </c>
      <c r="G648" s="17">
        <v>24</v>
      </c>
      <c r="I648" s="9">
        <v>41969</v>
      </c>
      <c r="J648" s="26">
        <f t="shared" ref="J648:J675" si="75">(1+(B648-Q648)/Q648)*100</f>
        <v>243.48993288590606</v>
      </c>
      <c r="K648" s="26">
        <f t="shared" ref="K648:K711" si="76">(C648+Y648)/R648*100</f>
        <v>260.8456094373866</v>
      </c>
      <c r="L648" s="26">
        <f t="shared" ref="L648:L711" si="77">(D648+Z648)/S648*100</f>
        <v>209.98660842463303</v>
      </c>
      <c r="M648" s="26">
        <f t="shared" si="74"/>
        <v>305.55555555555554</v>
      </c>
      <c r="N648" s="26">
        <f t="shared" si="72"/>
        <v>194.5438282647585</v>
      </c>
      <c r="O648" s="26">
        <f t="shared" si="73"/>
        <v>170.21276595744681</v>
      </c>
      <c r="Q648" s="4">
        <v>1.49</v>
      </c>
      <c r="R648" s="4">
        <v>1815.8525729999999</v>
      </c>
      <c r="S648" s="4">
        <v>2338.2847000000002</v>
      </c>
      <c r="T648" s="4">
        <v>180</v>
      </c>
      <c r="U648" s="4">
        <v>22.36</v>
      </c>
      <c r="V648" s="4">
        <v>14.1</v>
      </c>
      <c r="X648" s="51">
        <v>41969</v>
      </c>
      <c r="Y648" s="52">
        <v>4453.0717105263147</v>
      </c>
      <c r="Z648" s="52">
        <v>5022.5847368421055</v>
      </c>
    </row>
    <row r="649" spans="1:26" x14ac:dyDescent="0.25">
      <c r="A649" s="51">
        <v>41976</v>
      </c>
      <c r="B649" s="17">
        <v>3.605</v>
      </c>
      <c r="C649" s="18">
        <f>IFERROR(IF(ISBLANK(INDEX('Secondary Auction Data'!C:C, MATCH(Data!A649-IF(A649&lt;DATE(2003, 1,8), 4, 6), 'Secondary Auction Data'!A:A, 0))), "n/a", INDEX('Secondary Auction Data'!C:C, MATCH(Data!A649-IF(A649&lt;DATE(2003, 1,8), 4, 6), 'Secondary Auction Data'!A:A, 0))), "n/a")</f>
        <v>225</v>
      </c>
      <c r="D649" s="18">
        <f>IFERROR(IF(ISBLANK(INDEX('Secondary Auction Data'!B:B, MATCH(Data!A649-IF(A649&lt;DATE(2003, 1,8), 4, 6), 'Secondary Auction Data'!A:A, 0))), "n/a", INDEX('Secondary Auction Data'!B:B, MATCH(Data!A649-IF(A649&lt;DATE(2003, 1,8), 4, 6), 'Secondary Auction Data'!A:A, 0))), "n/a")</f>
        <v>-62.5</v>
      </c>
      <c r="E649" s="2">
        <v>575</v>
      </c>
      <c r="F649" s="55">
        <v>43.5</v>
      </c>
      <c r="G649" s="55">
        <v>24</v>
      </c>
      <c r="I649" s="9">
        <v>41976</v>
      </c>
      <c r="J649" s="26">
        <f t="shared" si="75"/>
        <v>241.94630872483222</v>
      </c>
      <c r="K649" s="26">
        <f t="shared" si="76"/>
        <v>257.62398225961675</v>
      </c>
      <c r="L649" s="26">
        <f t="shared" si="77"/>
        <v>212.12492802275557</v>
      </c>
      <c r="M649" s="26">
        <f t="shared" si="74"/>
        <v>319.44444444444446</v>
      </c>
      <c r="N649" s="26">
        <f t="shared" si="72"/>
        <v>194.5438282647585</v>
      </c>
      <c r="O649" s="26">
        <f t="shared" si="73"/>
        <v>170.21276595744681</v>
      </c>
      <c r="Q649" s="4">
        <v>1.49</v>
      </c>
      <c r="R649" s="4">
        <v>1815.8525729999999</v>
      </c>
      <c r="S649" s="4">
        <v>2338.2847000000002</v>
      </c>
      <c r="T649" s="4">
        <v>180</v>
      </c>
      <c r="U649" s="4">
        <v>22.36</v>
      </c>
      <c r="V649" s="4">
        <v>14.1</v>
      </c>
      <c r="X649" s="51">
        <v>41976</v>
      </c>
      <c r="Y649" s="52">
        <v>4453.0717105263147</v>
      </c>
      <c r="Z649" s="52">
        <v>5022.5847368421055</v>
      </c>
    </row>
    <row r="650" spans="1:26" x14ac:dyDescent="0.25">
      <c r="A650" s="51">
        <v>41983</v>
      </c>
      <c r="B650" s="17">
        <v>3.5350000000000001</v>
      </c>
      <c r="C650" s="18">
        <f>IFERROR(IF(ISBLANK(INDEX('Secondary Auction Data'!C:C, MATCH(Data!A650-IF(A650&lt;DATE(2003, 1,8), 4, 6), 'Secondary Auction Data'!A:A, 0))), "n/a", INDEX('Secondary Auction Data'!C:C, MATCH(Data!A650-IF(A650&lt;DATE(2003, 1,8), 4, 6), 'Secondary Auction Data'!A:A, 0))), "n/a")</f>
        <v>225</v>
      </c>
      <c r="D650" s="18">
        <f>IFERROR(IF(ISBLANK(INDEX('Secondary Auction Data'!B:B, MATCH(Data!A650-IF(A650&lt;DATE(2003, 1,8), 4, 6), 'Secondary Auction Data'!A:A, 0))), "n/a", INDEX('Secondary Auction Data'!B:B, MATCH(Data!A650-IF(A650&lt;DATE(2003, 1,8), 4, 6), 'Secondary Auction Data'!A:A, 0))), "n/a")</f>
        <v>-37.5</v>
      </c>
      <c r="E650" s="2">
        <v>503</v>
      </c>
      <c r="F650" s="17">
        <v>42.5</v>
      </c>
      <c r="G650" s="17">
        <v>23</v>
      </c>
      <c r="I650" s="9">
        <v>41983</v>
      </c>
      <c r="J650" s="26">
        <f t="shared" si="75"/>
        <v>237.24832214765098</v>
      </c>
      <c r="K650" s="26">
        <f t="shared" si="76"/>
        <v>256.98755799876966</v>
      </c>
      <c r="L650" s="26">
        <f t="shared" si="77"/>
        <v>211.63644579203495</v>
      </c>
      <c r="M650" s="26">
        <f t="shared" si="74"/>
        <v>279.44444444444446</v>
      </c>
      <c r="N650" s="26">
        <f t="shared" si="72"/>
        <v>190.07155635062611</v>
      </c>
      <c r="O650" s="26">
        <f t="shared" si="73"/>
        <v>163.12056737588651</v>
      </c>
      <c r="Q650" s="4">
        <v>1.49</v>
      </c>
      <c r="R650" s="4">
        <v>1815.8525729999999</v>
      </c>
      <c r="S650" s="4">
        <v>2338.2847000000002</v>
      </c>
      <c r="T650" s="4">
        <v>180</v>
      </c>
      <c r="U650" s="4">
        <v>22.36</v>
      </c>
      <c r="V650" s="4">
        <v>14.1</v>
      </c>
      <c r="X650" s="51">
        <v>41983</v>
      </c>
      <c r="Y650" s="52">
        <v>4441.5151842105261</v>
      </c>
      <c r="Z650" s="52">
        <v>4986.1626315789472</v>
      </c>
    </row>
    <row r="651" spans="1:26" x14ac:dyDescent="0.25">
      <c r="A651" s="51">
        <v>41990</v>
      </c>
      <c r="B651" s="17">
        <v>3.42</v>
      </c>
      <c r="C651" s="18" t="str">
        <f>IFERROR(IF(ISBLANK(INDEX('Secondary Auction Data'!C:C, MATCH(Data!A651-IF(A651&lt;DATE(2003, 1,8), 4, 6), 'Secondary Auction Data'!A:A, 0))), "n/a", INDEX('Secondary Auction Data'!C:C, MATCH(Data!A651-IF(A651&lt;DATE(2003, 1,8), 4, 6), 'Secondary Auction Data'!A:A, 0))), "n/a")</f>
        <v>n/a</v>
      </c>
      <c r="D651" s="18">
        <f>IFERROR(IF(ISBLANK(INDEX('Secondary Auction Data'!B:B, MATCH(Data!A651-IF(A651&lt;DATE(2003, 1,8), 4, 6), 'Secondary Auction Data'!A:A, 0))), "n/a", INDEX('Secondary Auction Data'!B:B, MATCH(Data!A651-IF(A651&lt;DATE(2003, 1,8), 4, 6), 'Secondary Auction Data'!A:A, 0))), "n/a")</f>
        <v>-137.5</v>
      </c>
      <c r="E651" s="2">
        <v>495</v>
      </c>
      <c r="F651" s="17">
        <v>41.5</v>
      </c>
      <c r="G651" s="17">
        <v>22.5</v>
      </c>
      <c r="I651" s="9">
        <v>41990</v>
      </c>
      <c r="J651" s="26">
        <f t="shared" si="75"/>
        <v>229.53020134228188</v>
      </c>
      <c r="K651" s="26">
        <f t="shared" si="76"/>
        <v>244.59668423811664</v>
      </c>
      <c r="L651" s="26">
        <f t="shared" si="77"/>
        <v>207.35980659578991</v>
      </c>
      <c r="M651" s="26">
        <f t="shared" si="74"/>
        <v>275</v>
      </c>
      <c r="N651" s="26">
        <f t="shared" si="72"/>
        <v>185.59928443649375</v>
      </c>
      <c r="O651" s="26">
        <f t="shared" si="73"/>
        <v>159.57446808510639</v>
      </c>
      <c r="Q651" s="4">
        <v>1.49</v>
      </c>
      <c r="R651" s="4">
        <v>1815.8525729999999</v>
      </c>
      <c r="S651" s="4">
        <v>2338.2847000000002</v>
      </c>
      <c r="T651" s="4">
        <v>180</v>
      </c>
      <c r="U651" s="4">
        <v>22.36</v>
      </c>
      <c r="V651" s="4">
        <v>14.1</v>
      </c>
      <c r="X651" s="51">
        <v>41990</v>
      </c>
      <c r="Y651" s="52">
        <v>4441.5151842105261</v>
      </c>
      <c r="Z651" s="52">
        <v>4986.1626315789472</v>
      </c>
    </row>
    <row r="652" spans="1:26" x14ac:dyDescent="0.25">
      <c r="A652" s="51">
        <v>41997</v>
      </c>
      <c r="B652" s="17">
        <v>3.28</v>
      </c>
      <c r="C652" s="18" t="str">
        <f>IFERROR(IF(ISBLANK(INDEX('Secondary Auction Data'!C:C, MATCH(Data!A652-IF(A652&lt;DATE(2003, 1,8), 4, 6), 'Secondary Auction Data'!A:A, 0))), "n/a", INDEX('Secondary Auction Data'!C:C, MATCH(Data!A652-IF(A652&lt;DATE(2003, 1,8), 4, 6), 'Secondary Auction Data'!A:A, 0))), "n/a")</f>
        <v>n/a</v>
      </c>
      <c r="D652" s="18">
        <f>IFERROR(IF(ISBLANK(INDEX('Secondary Auction Data'!B:B, MATCH(Data!A652-IF(A652&lt;DATE(2003, 1,8), 4, 6), 'Secondary Auction Data'!A:A, 0))), "n/a", INDEX('Secondary Auction Data'!B:B, MATCH(Data!A652-IF(A652&lt;DATE(2003, 1,8), 4, 6), 'Secondary Auction Data'!A:A, 0))), "n/a")</f>
        <v>25</v>
      </c>
      <c r="E652" s="2">
        <v>447</v>
      </c>
      <c r="F652" s="17">
        <v>40</v>
      </c>
      <c r="G652" s="17">
        <v>21.5</v>
      </c>
      <c r="I652" s="9">
        <v>41997</v>
      </c>
      <c r="J652" s="26">
        <f t="shared" si="75"/>
        <v>220.13422818791946</v>
      </c>
      <c r="K652" s="26">
        <f t="shared" si="76"/>
        <v>244.59668423811664</v>
      </c>
      <c r="L652" s="26">
        <f t="shared" si="77"/>
        <v>214.30934528968808</v>
      </c>
      <c r="M652" s="26">
        <f t="shared" si="74"/>
        <v>248.33333333333334</v>
      </c>
      <c r="N652" s="26">
        <f t="shared" si="72"/>
        <v>178.89087656529517</v>
      </c>
      <c r="O652" s="26">
        <f t="shared" si="73"/>
        <v>152.48226950354612</v>
      </c>
      <c r="Q652" s="4">
        <v>1.49</v>
      </c>
      <c r="R652" s="4">
        <v>1815.8525729999999</v>
      </c>
      <c r="S652" s="4">
        <v>2338.2847000000002</v>
      </c>
      <c r="T652" s="4">
        <v>180</v>
      </c>
      <c r="U652" s="4">
        <v>22.36</v>
      </c>
      <c r="V652" s="4">
        <v>14.1</v>
      </c>
      <c r="X652" s="51">
        <v>41997</v>
      </c>
      <c r="Y652" s="52">
        <v>4441.5151842105261</v>
      </c>
      <c r="Z652" s="52">
        <v>4986.1626315789472</v>
      </c>
    </row>
    <row r="653" spans="1:26" x14ac:dyDescent="0.25">
      <c r="A653" s="51">
        <v>42004</v>
      </c>
      <c r="B653" s="17">
        <v>3.21</v>
      </c>
      <c r="C653" s="18" t="str">
        <f>IFERROR(IF(ISBLANK(INDEX('Secondary Auction Data'!C:C, MATCH(Data!A653-IF(A653&lt;DATE(2003, 1,8), 4, 6), 'Secondary Auction Data'!A:A, 0))), "n/a", INDEX('Secondary Auction Data'!C:C, MATCH(Data!A653-IF(A653&lt;DATE(2003, 1,8), 4, 6), 'Secondary Auction Data'!A:A, 0))), "n/a")</f>
        <v>n/a</v>
      </c>
      <c r="D653" s="18">
        <f>IFERROR(IF(ISBLANK(INDEX('Secondary Auction Data'!B:B, MATCH(Data!A653-IF(A653&lt;DATE(2003, 1,8), 4, 6), 'Secondary Auction Data'!A:A, 0))), "n/a", INDEX('Secondary Auction Data'!B:B, MATCH(Data!A653-IF(A653&lt;DATE(2003, 1,8), 4, 6), 'Secondary Auction Data'!A:A, 0))), "n/a")</f>
        <v>-87.5</v>
      </c>
      <c r="E653" s="2">
        <v>390</v>
      </c>
      <c r="F653" s="55">
        <v>40</v>
      </c>
      <c r="G653" s="55">
        <v>21.5</v>
      </c>
      <c r="I653" s="9">
        <v>42004</v>
      </c>
      <c r="J653" s="26">
        <f t="shared" si="75"/>
        <v>215.43624161073822</v>
      </c>
      <c r="K653" s="26">
        <f t="shared" si="76"/>
        <v>244.59668423811664</v>
      </c>
      <c r="L653" s="26">
        <f t="shared" si="77"/>
        <v>209.49812619391244</v>
      </c>
      <c r="M653" s="26">
        <f t="shared" si="74"/>
        <v>216.66666666666669</v>
      </c>
      <c r="N653" s="26">
        <f t="shared" si="72"/>
        <v>178.89087656529517</v>
      </c>
      <c r="O653" s="26">
        <f t="shared" si="73"/>
        <v>152.48226950354612</v>
      </c>
      <c r="Q653" s="4">
        <v>1.49</v>
      </c>
      <c r="R653" s="4">
        <v>1815.8525729999999</v>
      </c>
      <c r="S653" s="4">
        <v>2338.2847000000002</v>
      </c>
      <c r="T653" s="4">
        <v>180</v>
      </c>
      <c r="U653" s="4">
        <v>22.36</v>
      </c>
      <c r="V653" s="4">
        <v>14.1</v>
      </c>
      <c r="X653" s="51">
        <v>42004</v>
      </c>
      <c r="Y653" s="52">
        <v>4441.5151842105261</v>
      </c>
      <c r="Z653" s="52">
        <v>4986.1626315789472</v>
      </c>
    </row>
    <row r="654" spans="1:26" x14ac:dyDescent="0.25">
      <c r="A654" s="51">
        <v>42011</v>
      </c>
      <c r="B654" s="17">
        <v>3.14</v>
      </c>
      <c r="C654" s="18" t="str">
        <f>IFERROR(IF(ISBLANK(INDEX('Secondary Auction Data'!C:C, MATCH(Data!A654-IF(A654&lt;DATE(2003, 1,8), 4, 6), 'Secondary Auction Data'!A:A, 0))), "n/a", INDEX('Secondary Auction Data'!C:C, MATCH(Data!A654-IF(A654&lt;DATE(2003, 1,8), 4, 6), 'Secondary Auction Data'!A:A, 0))), "n/a")</f>
        <v>n/a</v>
      </c>
      <c r="D654" s="18">
        <f>IFERROR(IF(ISBLANK(INDEX('Secondary Auction Data'!B:B, MATCH(Data!A654-IF(A654&lt;DATE(2003, 1,8), 4, 6), 'Secondary Auction Data'!A:A, 0))), "n/a", INDEX('Secondary Auction Data'!B:B, MATCH(Data!A654-IF(A654&lt;DATE(2003, 1,8), 4, 6), 'Secondary Auction Data'!A:A, 0))), "n/a")</f>
        <v>-275</v>
      </c>
      <c r="E654" s="2">
        <v>400</v>
      </c>
      <c r="F654" s="17">
        <v>39</v>
      </c>
      <c r="G654" s="17">
        <v>21</v>
      </c>
      <c r="I654" s="9">
        <v>42011</v>
      </c>
      <c r="J654" s="26">
        <f t="shared" si="75"/>
        <v>210.73825503355704</v>
      </c>
      <c r="K654" s="26">
        <f t="shared" si="76"/>
        <v>250.07573296970222</v>
      </c>
      <c r="L654" s="26">
        <f t="shared" si="77"/>
        <v>202.82229240857399</v>
      </c>
      <c r="M654" s="26">
        <f t="shared" si="74"/>
        <v>222.22222222222223</v>
      </c>
      <c r="N654" s="26">
        <f t="shared" si="72"/>
        <v>174.41860465116278</v>
      </c>
      <c r="O654" s="26">
        <f t="shared" si="73"/>
        <v>148.93617021276597</v>
      </c>
      <c r="Q654" s="4">
        <v>1.49</v>
      </c>
      <c r="R654" s="4">
        <v>1815.8525729999999</v>
      </c>
      <c r="S654" s="4">
        <v>2338.2847000000002</v>
      </c>
      <c r="T654" s="4">
        <v>180</v>
      </c>
      <c r="U654" s="4">
        <v>22.36</v>
      </c>
      <c r="V654" s="4">
        <v>14.1</v>
      </c>
      <c r="X654" s="51">
        <v>42011</v>
      </c>
      <c r="Y654" s="52">
        <v>4541.0066315789472</v>
      </c>
      <c r="Z654" s="52">
        <v>5017.5626315789477</v>
      </c>
    </row>
    <row r="655" spans="1:26" x14ac:dyDescent="0.25">
      <c r="A655" s="51">
        <v>42018</v>
      </c>
      <c r="B655" s="17">
        <v>3.05</v>
      </c>
      <c r="C655" s="18">
        <f>IFERROR(IF(ISBLANK(INDEX('Secondary Auction Data'!C:C, MATCH(Data!A655-IF(A655&lt;DATE(2003, 1,8), 4, 6), 'Secondary Auction Data'!A:A, 0))), "n/a", INDEX('Secondary Auction Data'!C:C, MATCH(Data!A655-IF(A655&lt;DATE(2003, 1,8), 4, 6), 'Secondary Auction Data'!A:A, 0))), "n/a")</f>
        <v>33.5</v>
      </c>
      <c r="D655" s="18">
        <f>IFERROR(IF(ISBLANK(INDEX('Secondary Auction Data'!B:B, MATCH(Data!A655-IF(A655&lt;DATE(2003, 1,8), 4, 6), 'Secondary Auction Data'!A:A, 0))), "n/a", INDEX('Secondary Auction Data'!B:B, MATCH(Data!A655-IF(A655&lt;DATE(2003, 1,8), 4, 6), 'Secondary Auction Data'!A:A, 0))), "n/a")</f>
        <v>-350</v>
      </c>
      <c r="E655" s="2">
        <v>472</v>
      </c>
      <c r="F655" s="17">
        <v>36.5</v>
      </c>
      <c r="G655" s="17">
        <v>20</v>
      </c>
      <c r="I655" s="9">
        <v>42018</v>
      </c>
      <c r="J655" s="26">
        <f t="shared" si="75"/>
        <v>204.69798657718118</v>
      </c>
      <c r="K655" s="26">
        <f t="shared" si="76"/>
        <v>251.92059639628837</v>
      </c>
      <c r="L655" s="26">
        <f t="shared" si="77"/>
        <v>199.61481301139025</v>
      </c>
      <c r="M655" s="26">
        <f t="shared" si="74"/>
        <v>262.22222222222223</v>
      </c>
      <c r="N655" s="26">
        <f t="shared" si="72"/>
        <v>163.23792486583187</v>
      </c>
      <c r="O655" s="26">
        <f t="shared" si="73"/>
        <v>141.84397163120568</v>
      </c>
      <c r="Q655" s="4">
        <v>1.49</v>
      </c>
      <c r="R655" s="4">
        <v>1815.8525729999999</v>
      </c>
      <c r="S655" s="4">
        <v>2338.2847000000002</v>
      </c>
      <c r="T655" s="4">
        <v>180</v>
      </c>
      <c r="U655" s="4">
        <v>22.36</v>
      </c>
      <c r="V655" s="4">
        <v>14.1</v>
      </c>
      <c r="X655" s="51">
        <v>42018</v>
      </c>
      <c r="Y655" s="52">
        <v>4541.0066315789472</v>
      </c>
      <c r="Z655" s="52">
        <v>5017.5626315789477</v>
      </c>
    </row>
    <row r="656" spans="1:26" x14ac:dyDescent="0.25">
      <c r="A656" s="51">
        <v>42025</v>
      </c>
      <c r="B656" s="17">
        <v>2.9329999999999998</v>
      </c>
      <c r="C656" s="18" t="str">
        <f>IFERROR(IF(ISBLANK(INDEX('Secondary Auction Data'!C:C, MATCH(Data!A656-IF(A656&lt;DATE(2003, 1,8), 4, 6), 'Secondary Auction Data'!A:A, 0))), "n/a", INDEX('Secondary Auction Data'!C:C, MATCH(Data!A656-IF(A656&lt;DATE(2003, 1,8), 4, 6), 'Secondary Auction Data'!A:A, 0))), "n/a")</f>
        <v>n/a</v>
      </c>
      <c r="D656" s="18">
        <f>IFERROR(IF(ISBLANK(INDEX('Secondary Auction Data'!B:B, MATCH(Data!A656-IF(A656&lt;DATE(2003, 1,8), 4, 6), 'Secondary Auction Data'!A:A, 0))), "n/a", INDEX('Secondary Auction Data'!B:B, MATCH(Data!A656-IF(A656&lt;DATE(2003, 1,8), 4, 6), 'Secondary Auction Data'!A:A, 0))), "n/a")</f>
        <v>-325</v>
      </c>
      <c r="E656" s="2">
        <v>500</v>
      </c>
      <c r="F656" s="17">
        <v>35</v>
      </c>
      <c r="G656" s="17">
        <v>19.5</v>
      </c>
      <c r="I656" s="9">
        <v>42025</v>
      </c>
      <c r="J656" s="26">
        <f t="shared" si="75"/>
        <v>196.8456375838926</v>
      </c>
      <c r="K656" s="26">
        <f t="shared" si="76"/>
        <v>250.07573296970222</v>
      </c>
      <c r="L656" s="26">
        <f t="shared" si="77"/>
        <v>200.68397281045151</v>
      </c>
      <c r="M656" s="26">
        <f t="shared" si="74"/>
        <v>277.77777777777777</v>
      </c>
      <c r="N656" s="26">
        <f t="shared" si="72"/>
        <v>156.5295169946333</v>
      </c>
      <c r="O656" s="26">
        <f t="shared" si="73"/>
        <v>138.29787234042556</v>
      </c>
      <c r="Q656" s="4">
        <v>1.49</v>
      </c>
      <c r="R656" s="4">
        <v>1815.8525729999999</v>
      </c>
      <c r="S656" s="4">
        <v>2338.2847000000002</v>
      </c>
      <c r="T656" s="4">
        <v>180</v>
      </c>
      <c r="U656" s="4">
        <v>22.36</v>
      </c>
      <c r="V656" s="4">
        <v>14.1</v>
      </c>
      <c r="X656" s="51">
        <v>42025</v>
      </c>
      <c r="Y656" s="52">
        <v>4541.0066315789472</v>
      </c>
      <c r="Z656" s="52">
        <v>5017.5626315789477</v>
      </c>
    </row>
    <row r="657" spans="1:26" x14ac:dyDescent="0.25">
      <c r="A657" s="51">
        <v>42032</v>
      </c>
      <c r="B657" s="17">
        <v>2.8660000000000001</v>
      </c>
      <c r="C657" s="18">
        <f>IFERROR(IF(ISBLANK(INDEX('Secondary Auction Data'!C:C, MATCH(Data!A657-IF(A657&lt;DATE(2003, 1,8), 4, 6), 'Secondary Auction Data'!A:A, 0))), "n/a", INDEX('Secondary Auction Data'!C:C, MATCH(Data!A657-IF(A657&lt;DATE(2003, 1,8), 4, 6), 'Secondary Auction Data'!A:A, 0))), "n/a")</f>
        <v>0</v>
      </c>
      <c r="D657" s="18">
        <f>IFERROR(IF(ISBLANK(INDEX('Secondary Auction Data'!B:B, MATCH(Data!A657-IF(A657&lt;DATE(2003, 1,8), 4, 6), 'Secondary Auction Data'!A:A, 0))), "n/a", INDEX('Secondary Auction Data'!B:B, MATCH(Data!A657-IF(A657&lt;DATE(2003, 1,8), 4, 6), 'Secondary Auction Data'!A:A, 0))), "n/a")</f>
        <v>-300</v>
      </c>
      <c r="E657" s="2">
        <v>470</v>
      </c>
      <c r="F657" s="17">
        <v>34</v>
      </c>
      <c r="G657" s="17">
        <v>18.5</v>
      </c>
      <c r="I657" s="9">
        <v>42032</v>
      </c>
      <c r="J657" s="26">
        <f t="shared" si="75"/>
        <v>192.34899328859061</v>
      </c>
      <c r="K657" s="26">
        <f t="shared" si="76"/>
        <v>250.07573296970222</v>
      </c>
      <c r="L657" s="26">
        <f t="shared" si="77"/>
        <v>201.75313260951273</v>
      </c>
      <c r="M657" s="26">
        <f t="shared" si="74"/>
        <v>261.11111111111114</v>
      </c>
      <c r="N657" s="26">
        <f t="shared" si="72"/>
        <v>152.05724508050088</v>
      </c>
      <c r="O657" s="26">
        <f t="shared" si="73"/>
        <v>131.20567375886526</v>
      </c>
      <c r="Q657" s="4">
        <v>1.49</v>
      </c>
      <c r="R657" s="4">
        <v>1815.8525729999999</v>
      </c>
      <c r="S657" s="4">
        <v>2338.2847000000002</v>
      </c>
      <c r="T657" s="4">
        <v>180</v>
      </c>
      <c r="U657" s="4">
        <v>22.36</v>
      </c>
      <c r="V657" s="4">
        <v>14.1</v>
      </c>
      <c r="X657" s="51">
        <v>42032</v>
      </c>
      <c r="Y657" s="52">
        <v>4541.0066315789472</v>
      </c>
      <c r="Z657" s="52">
        <v>5017.5626315789477</v>
      </c>
    </row>
    <row r="658" spans="1:26" x14ac:dyDescent="0.25">
      <c r="A658" s="51">
        <v>42039</v>
      </c>
      <c r="B658" s="17">
        <v>2.831</v>
      </c>
      <c r="C658" s="18" t="str">
        <f>IFERROR(IF(ISBLANK(INDEX('Secondary Auction Data'!C:C, MATCH(Data!A658-IF(A658&lt;DATE(2003, 1,8), 4, 6), 'Secondary Auction Data'!A:A, 0))), "n/a", INDEX('Secondary Auction Data'!C:C, MATCH(Data!A658-IF(A658&lt;DATE(2003, 1,8), 4, 6), 'Secondary Auction Data'!A:A, 0))), "n/a")</f>
        <v>n/a</v>
      </c>
      <c r="D658" s="18">
        <f>IFERROR(IF(ISBLANK(INDEX('Secondary Auction Data'!B:B, MATCH(Data!A658-IF(A658&lt;DATE(2003, 1,8), 4, 6), 'Secondary Auction Data'!A:A, 0))), "n/a", INDEX('Secondary Auction Data'!B:B, MATCH(Data!A658-IF(A658&lt;DATE(2003, 1,8), 4, 6), 'Secondary Auction Data'!A:A, 0))), "n/a")</f>
        <v>-212.5</v>
      </c>
      <c r="E658" s="2">
        <v>440</v>
      </c>
      <c r="F658" s="17">
        <v>28</v>
      </c>
      <c r="G658" s="17">
        <v>16</v>
      </c>
      <c r="I658" s="9">
        <v>42039</v>
      </c>
      <c r="J658" s="26">
        <f t="shared" si="75"/>
        <v>190</v>
      </c>
      <c r="K658" s="26">
        <f t="shared" si="76"/>
        <v>248.37055019641122</v>
      </c>
      <c r="L658" s="26">
        <f t="shared" si="77"/>
        <v>202.5083870915696</v>
      </c>
      <c r="M658" s="26">
        <f t="shared" si="74"/>
        <v>244.44444444444446</v>
      </c>
      <c r="N658" s="26">
        <f t="shared" si="72"/>
        <v>125.22361359570662</v>
      </c>
      <c r="O658" s="26">
        <f t="shared" si="73"/>
        <v>113.47517730496455</v>
      </c>
      <c r="Q658" s="4">
        <v>1.49</v>
      </c>
      <c r="R658" s="4">
        <v>1815.8525729999999</v>
      </c>
      <c r="S658" s="4">
        <v>2338.2847000000002</v>
      </c>
      <c r="T658" s="4">
        <v>180</v>
      </c>
      <c r="U658" s="4">
        <v>22.36</v>
      </c>
      <c r="V658" s="4">
        <v>14.1</v>
      </c>
      <c r="X658" s="51">
        <v>42039</v>
      </c>
      <c r="Y658" s="52">
        <v>4510.0430263157896</v>
      </c>
      <c r="Z658" s="52">
        <v>4947.7226315789476</v>
      </c>
    </row>
    <row r="659" spans="1:26" x14ac:dyDescent="0.25">
      <c r="A659" s="51">
        <v>42046</v>
      </c>
      <c r="B659" s="17">
        <v>2.835</v>
      </c>
      <c r="C659" s="18">
        <f>IFERROR(IF(ISBLANK(INDEX('Secondary Auction Data'!C:C, MATCH(Data!A659-IF(A659&lt;DATE(2003, 1,8), 4, 6), 'Secondary Auction Data'!A:A, 0))), "n/a", INDEX('Secondary Auction Data'!C:C, MATCH(Data!A659-IF(A659&lt;DATE(2003, 1,8), 4, 6), 'Secondary Auction Data'!A:A, 0))), "n/a")</f>
        <v>-12.5</v>
      </c>
      <c r="D659" s="18">
        <f>IFERROR(IF(ISBLANK(INDEX('Secondary Auction Data'!B:B, MATCH(Data!A659-IF(A659&lt;DATE(2003, 1,8), 4, 6), 'Secondary Auction Data'!A:A, 0))), "n/a", INDEX('Secondary Auction Data'!B:B, MATCH(Data!A659-IF(A659&lt;DATE(2003, 1,8), 4, 6), 'Secondary Auction Data'!A:A, 0))), "n/a")</f>
        <v>-91.5</v>
      </c>
      <c r="E659" s="2">
        <v>410</v>
      </c>
      <c r="F659" s="17">
        <v>28</v>
      </c>
      <c r="G659" s="17">
        <v>16</v>
      </c>
      <c r="I659" s="9">
        <v>42046</v>
      </c>
      <c r="J659" s="26">
        <f t="shared" si="75"/>
        <v>190.26845637583892</v>
      </c>
      <c r="K659" s="26">
        <f t="shared" si="76"/>
        <v>247.68216832081939</v>
      </c>
      <c r="L659" s="26">
        <f t="shared" si="77"/>
        <v>207.68312051902606</v>
      </c>
      <c r="M659" s="26">
        <f t="shared" si="74"/>
        <v>227.77777777777777</v>
      </c>
      <c r="N659" s="26">
        <f t="shared" si="72"/>
        <v>125.22361359570662</v>
      </c>
      <c r="O659" s="26">
        <f t="shared" si="73"/>
        <v>113.47517730496455</v>
      </c>
      <c r="Q659" s="4">
        <v>1.49</v>
      </c>
      <c r="R659" s="4">
        <v>1815.8525729999999</v>
      </c>
      <c r="S659" s="4">
        <v>2338.2847000000002</v>
      </c>
      <c r="T659" s="4">
        <v>180</v>
      </c>
      <c r="U659" s="4">
        <v>22.36</v>
      </c>
      <c r="V659" s="4">
        <v>14.1</v>
      </c>
      <c r="X659" s="51">
        <v>42046</v>
      </c>
      <c r="Y659" s="52">
        <v>4510.0430263157896</v>
      </c>
      <c r="Z659" s="52">
        <v>4947.7226315789476</v>
      </c>
    </row>
    <row r="660" spans="1:26" x14ac:dyDescent="0.25">
      <c r="A660" s="51">
        <v>42053</v>
      </c>
      <c r="B660" s="17">
        <v>2.8650000000000002</v>
      </c>
      <c r="C660" s="18" t="str">
        <f>IFERROR(IF(ISBLANK(INDEX('Secondary Auction Data'!C:C, MATCH(Data!A660-IF(A660&lt;DATE(2003, 1,8), 4, 6), 'Secondary Auction Data'!A:A, 0))), "n/a", INDEX('Secondary Auction Data'!C:C, MATCH(Data!A660-IF(A660&lt;DATE(2003, 1,8), 4, 6), 'Secondary Auction Data'!A:A, 0))), "n/a")</f>
        <v>n/a</v>
      </c>
      <c r="D660" s="18">
        <f>IFERROR(IF(ISBLANK(INDEX('Secondary Auction Data'!B:B, MATCH(Data!A660-IF(A660&lt;DATE(2003, 1,8), 4, 6), 'Secondary Auction Data'!A:A, 0))), "n/a", INDEX('Secondary Auction Data'!B:B, MATCH(Data!A660-IF(A660&lt;DATE(2003, 1,8), 4, 6), 'Secondary Auction Data'!A:A, 0))), "n/a")</f>
        <v>-100</v>
      </c>
      <c r="E660" s="2">
        <v>420</v>
      </c>
      <c r="F660" s="17">
        <v>27.5</v>
      </c>
      <c r="G660" s="17">
        <v>16</v>
      </c>
      <c r="I660" s="9">
        <v>42053</v>
      </c>
      <c r="J660" s="26">
        <f t="shared" si="75"/>
        <v>192.2818791946309</v>
      </c>
      <c r="K660" s="26">
        <f t="shared" si="76"/>
        <v>248.37055019641122</v>
      </c>
      <c r="L660" s="26">
        <f t="shared" si="77"/>
        <v>207.31960618734524</v>
      </c>
      <c r="M660" s="26">
        <f t="shared" si="74"/>
        <v>233.33333333333331</v>
      </c>
      <c r="N660" s="26">
        <f t="shared" si="72"/>
        <v>122.98747763864044</v>
      </c>
      <c r="O660" s="26">
        <f t="shared" si="73"/>
        <v>113.47517730496455</v>
      </c>
      <c r="Q660" s="4">
        <v>1.49</v>
      </c>
      <c r="R660" s="4">
        <v>1815.8525729999999</v>
      </c>
      <c r="S660" s="4">
        <v>2338.2847000000002</v>
      </c>
      <c r="T660" s="4">
        <v>180</v>
      </c>
      <c r="U660" s="4">
        <v>22.36</v>
      </c>
      <c r="V660" s="4">
        <v>14.1</v>
      </c>
      <c r="X660" s="51">
        <v>42053</v>
      </c>
      <c r="Y660" s="52">
        <v>4510.0430263157896</v>
      </c>
      <c r="Z660" s="52">
        <v>4947.7226315789476</v>
      </c>
    </row>
    <row r="661" spans="1:26" x14ac:dyDescent="0.25">
      <c r="A661" s="51">
        <v>42060</v>
      </c>
      <c r="B661" s="17">
        <v>2.9</v>
      </c>
      <c r="C661" s="18" t="str">
        <f>IFERROR(IF(ISBLANK(INDEX('Secondary Auction Data'!C:C, MATCH(Data!A661-IF(A661&lt;DATE(2003, 1,8), 4, 6), 'Secondary Auction Data'!A:A, 0))), "n/a", INDEX('Secondary Auction Data'!C:C, MATCH(Data!A661-IF(A661&lt;DATE(2003, 1,8), 4, 6), 'Secondary Auction Data'!A:A, 0))), "n/a")</f>
        <v>n/a</v>
      </c>
      <c r="D661" s="18">
        <f>IFERROR(IF(ISBLANK(INDEX('Secondary Auction Data'!B:B, MATCH(Data!A661-IF(A661&lt;DATE(2003, 1,8), 4, 6), 'Secondary Auction Data'!A:A, 0))), "n/a", INDEX('Secondary Auction Data'!B:B, MATCH(Data!A661-IF(A661&lt;DATE(2003, 1,8), 4, 6), 'Secondary Auction Data'!A:A, 0))), "n/a")</f>
        <v>-275</v>
      </c>
      <c r="E661" s="2">
        <v>450</v>
      </c>
      <c r="F661" s="17">
        <v>28.5</v>
      </c>
      <c r="G661" s="17">
        <v>17</v>
      </c>
      <c r="I661" s="9">
        <v>42060</v>
      </c>
      <c r="J661" s="26">
        <f t="shared" si="75"/>
        <v>194.63087248322148</v>
      </c>
      <c r="K661" s="26">
        <f t="shared" si="76"/>
        <v>248.37055019641122</v>
      </c>
      <c r="L661" s="26">
        <f t="shared" si="77"/>
        <v>199.8354875939165</v>
      </c>
      <c r="M661" s="26">
        <f t="shared" si="74"/>
        <v>250</v>
      </c>
      <c r="N661" s="26">
        <f t="shared" si="72"/>
        <v>127.45974955277282</v>
      </c>
      <c r="O661" s="26">
        <f t="shared" si="73"/>
        <v>120.56737588652481</v>
      </c>
      <c r="Q661" s="4">
        <v>1.49</v>
      </c>
      <c r="R661" s="4">
        <v>1815.8525729999999</v>
      </c>
      <c r="S661" s="4">
        <v>2338.2847000000002</v>
      </c>
      <c r="T661" s="4">
        <v>180</v>
      </c>
      <c r="U661" s="4">
        <v>22.36</v>
      </c>
      <c r="V661" s="4">
        <v>14.1</v>
      </c>
      <c r="X661" s="51">
        <v>42060</v>
      </c>
      <c r="Y661" s="52">
        <v>4510.0430263157896</v>
      </c>
      <c r="Z661" s="52">
        <v>4947.7226315789476</v>
      </c>
    </row>
    <row r="662" spans="1:26" x14ac:dyDescent="0.25">
      <c r="A662" s="51">
        <v>42067</v>
      </c>
      <c r="B662" s="17">
        <v>2.9359999999999999</v>
      </c>
      <c r="C662" s="18" t="str">
        <f>IFERROR(IF(ISBLANK(INDEX('Secondary Auction Data'!C:C, MATCH(Data!A662-IF(A662&lt;DATE(2003, 1,8), 4, 6), 'Secondary Auction Data'!A:A, 0))), "n/a", INDEX('Secondary Auction Data'!C:C, MATCH(Data!A662-IF(A662&lt;DATE(2003, 1,8), 4, 6), 'Secondary Auction Data'!A:A, 0))), "n/a")</f>
        <v>n/a</v>
      </c>
      <c r="D662" s="18">
        <f>IFERROR(IF(ISBLANK(INDEX('Secondary Auction Data'!B:B, MATCH(Data!A662-IF(A662&lt;DATE(2003, 1,8), 4, 6), 'Secondary Auction Data'!A:A, 0))), "n/a", INDEX('Secondary Auction Data'!B:B, MATCH(Data!A662-IF(A662&lt;DATE(2003, 1,8), 4, 6), 'Secondary Auction Data'!A:A, 0))), "n/a")</f>
        <v>-175</v>
      </c>
      <c r="E662" s="2">
        <v>393</v>
      </c>
      <c r="F662" s="17">
        <v>31</v>
      </c>
      <c r="G662" s="17">
        <v>17</v>
      </c>
      <c r="I662" s="9">
        <v>42067</v>
      </c>
      <c r="J662" s="26">
        <f t="shared" si="75"/>
        <v>197.04697986577182</v>
      </c>
      <c r="K662" s="26">
        <f t="shared" si="76"/>
        <v>244.75088612592427</v>
      </c>
      <c r="L662" s="26">
        <f t="shared" si="77"/>
        <v>196.81705815783417</v>
      </c>
      <c r="M662" s="26">
        <f t="shared" si="74"/>
        <v>218.33333333333337</v>
      </c>
      <c r="N662" s="26">
        <f t="shared" si="72"/>
        <v>138.64042933810376</v>
      </c>
      <c r="O662" s="26">
        <f t="shared" si="73"/>
        <v>120.56737588652481</v>
      </c>
      <c r="Q662" s="4">
        <v>1.49</v>
      </c>
      <c r="R662" s="4">
        <v>1815.8525729999999</v>
      </c>
      <c r="S662" s="4">
        <v>2338.2847000000002</v>
      </c>
      <c r="T662" s="4">
        <v>180</v>
      </c>
      <c r="U662" s="4">
        <v>22.36</v>
      </c>
      <c r="V662" s="4">
        <v>14.1</v>
      </c>
      <c r="X662" s="51">
        <v>42067</v>
      </c>
      <c r="Y662" s="52">
        <v>4444.3152631578951</v>
      </c>
      <c r="Z662" s="52">
        <v>4777.1431578947386</v>
      </c>
    </row>
    <row r="663" spans="1:26" x14ac:dyDescent="0.25">
      <c r="A663" s="51">
        <v>42074</v>
      </c>
      <c r="B663" s="17">
        <v>2.944</v>
      </c>
      <c r="C663" s="18">
        <f>IFERROR(IF(ISBLANK(INDEX('Secondary Auction Data'!C:C, MATCH(Data!A663-IF(A663&lt;DATE(2003, 1,8), 4, 6), 'Secondary Auction Data'!A:A, 0))), "n/a", INDEX('Secondary Auction Data'!C:C, MATCH(Data!A663-IF(A663&lt;DATE(2003, 1,8), 4, 6), 'Secondary Auction Data'!A:A, 0))), "n/a")</f>
        <v>-81.5</v>
      </c>
      <c r="D663" s="18">
        <f>IFERROR(IF(ISBLANK(INDEX('Secondary Auction Data'!B:B, MATCH(Data!A663-IF(A663&lt;DATE(2003, 1,8), 4, 6), 'Secondary Auction Data'!A:A, 0))), "n/a", INDEX('Secondary Auction Data'!B:B, MATCH(Data!A663-IF(A663&lt;DATE(2003, 1,8), 4, 6), 'Secondary Auction Data'!A:A, 0))), "n/a")</f>
        <v>-125</v>
      </c>
      <c r="E663" s="2">
        <v>365</v>
      </c>
      <c r="F663" s="17">
        <v>32</v>
      </c>
      <c r="G663" s="17">
        <v>18</v>
      </c>
      <c r="I663" s="9">
        <v>42074</v>
      </c>
      <c r="J663" s="26">
        <f t="shared" si="75"/>
        <v>197.58389261744966</v>
      </c>
      <c r="K663" s="26">
        <f t="shared" si="76"/>
        <v>240.26263629706546</v>
      </c>
      <c r="L663" s="26">
        <f t="shared" si="77"/>
        <v>198.95537775595668</v>
      </c>
      <c r="M663" s="26">
        <f t="shared" si="74"/>
        <v>202.77777777777777</v>
      </c>
      <c r="N663" s="26">
        <f t="shared" si="72"/>
        <v>143.11270125223615</v>
      </c>
      <c r="O663" s="26">
        <f t="shared" si="73"/>
        <v>127.65957446808511</v>
      </c>
      <c r="Q663" s="4">
        <v>1.49</v>
      </c>
      <c r="R663" s="4">
        <v>1815.8525729999999</v>
      </c>
      <c r="S663" s="4">
        <v>2338.2847000000002</v>
      </c>
      <c r="T663" s="4">
        <v>180</v>
      </c>
      <c r="U663" s="4">
        <v>22.36</v>
      </c>
      <c r="V663" s="4">
        <v>14.1</v>
      </c>
      <c r="X663" s="51">
        <v>42074</v>
      </c>
      <c r="Y663" s="52">
        <v>4444.3152631578951</v>
      </c>
      <c r="Z663" s="52">
        <v>4777.1431578947386</v>
      </c>
    </row>
    <row r="664" spans="1:26" x14ac:dyDescent="0.25">
      <c r="A664" s="51">
        <v>42081</v>
      </c>
      <c r="B664" s="17">
        <v>2.9169999999999998</v>
      </c>
      <c r="C664" s="18">
        <f>IFERROR(IF(ISBLANK(INDEX('Secondary Auction Data'!C:C, MATCH(Data!A664-IF(A664&lt;DATE(2003, 1,8), 4, 6), 'Secondary Auction Data'!A:A, 0))), "n/a", INDEX('Secondary Auction Data'!C:C, MATCH(Data!A664-IF(A664&lt;DATE(2003, 1,8), 4, 6), 'Secondary Auction Data'!A:A, 0))), "n/a")</f>
        <v>-75</v>
      </c>
      <c r="D664" s="18">
        <f>IFERROR(IF(ISBLANK(INDEX('Secondary Auction Data'!B:B, MATCH(Data!A664-IF(A664&lt;DATE(2003, 1,8), 4, 6), 'Secondary Auction Data'!A:A, 0))), "n/a", INDEX('Secondary Auction Data'!B:B, MATCH(Data!A664-IF(A664&lt;DATE(2003, 1,8), 4, 6), 'Secondary Auction Data'!A:A, 0))), "n/a")</f>
        <v>200</v>
      </c>
      <c r="E664" s="2">
        <v>397</v>
      </c>
      <c r="F664" s="17">
        <v>32</v>
      </c>
      <c r="G664" s="17">
        <v>18</v>
      </c>
      <c r="I664" s="9">
        <v>42081</v>
      </c>
      <c r="J664" s="26">
        <f t="shared" si="75"/>
        <v>195.7718120805369</v>
      </c>
      <c r="K664" s="26">
        <f t="shared" si="76"/>
        <v>240.62059487237323</v>
      </c>
      <c r="L664" s="26">
        <f t="shared" si="77"/>
        <v>212.85445514375297</v>
      </c>
      <c r="M664" s="26">
        <f t="shared" si="74"/>
        <v>220.55555555555557</v>
      </c>
      <c r="N664" s="26">
        <f t="shared" si="72"/>
        <v>143.11270125223615</v>
      </c>
      <c r="O664" s="26">
        <f t="shared" si="73"/>
        <v>127.65957446808511</v>
      </c>
      <c r="Q664" s="4">
        <v>1.49</v>
      </c>
      <c r="R664" s="4">
        <v>1815.8525729999999</v>
      </c>
      <c r="S664" s="4">
        <v>2338.2847000000002</v>
      </c>
      <c r="T664" s="4">
        <v>180</v>
      </c>
      <c r="U664" s="4">
        <v>22.36</v>
      </c>
      <c r="V664" s="4">
        <v>14.1</v>
      </c>
      <c r="X664" s="51">
        <v>42081</v>
      </c>
      <c r="Y664" s="52">
        <v>4444.3152631578951</v>
      </c>
      <c r="Z664" s="52">
        <v>4777.1431578947386</v>
      </c>
    </row>
    <row r="665" spans="1:26" x14ac:dyDescent="0.25">
      <c r="A665" s="51">
        <v>42088</v>
      </c>
      <c r="B665" s="17">
        <v>2.8639999999999999</v>
      </c>
      <c r="C665" s="18">
        <f>IFERROR(IF(ISBLANK(INDEX('Secondary Auction Data'!C:C, MATCH(Data!A665-IF(A665&lt;DATE(2003, 1,8), 4, 6), 'Secondary Auction Data'!A:A, 0))), "n/a", INDEX('Secondary Auction Data'!C:C, MATCH(Data!A665-IF(A665&lt;DATE(2003, 1,8), 4, 6), 'Secondary Auction Data'!A:A, 0))), "n/a")</f>
        <v>-50</v>
      </c>
      <c r="D665" s="18">
        <f>IFERROR(IF(ISBLANK(INDEX('Secondary Auction Data'!B:B, MATCH(Data!A665-IF(A665&lt;DATE(2003, 1,8), 4, 6), 'Secondary Auction Data'!A:A, 0))), "n/a", INDEX('Secondary Auction Data'!B:B, MATCH(Data!A665-IF(A665&lt;DATE(2003, 1,8), 4, 6), 'Secondary Auction Data'!A:A, 0))), "n/a")</f>
        <v>-68.5</v>
      </c>
      <c r="E665" s="2">
        <v>435</v>
      </c>
      <c r="F665" s="17">
        <v>32</v>
      </c>
      <c r="G665" s="17">
        <v>18</v>
      </c>
      <c r="I665" s="9">
        <v>42088</v>
      </c>
      <c r="J665" s="26">
        <f t="shared" si="75"/>
        <v>192.21476510067114</v>
      </c>
      <c r="K665" s="26">
        <f t="shared" si="76"/>
        <v>241.99735862355692</v>
      </c>
      <c r="L665" s="26">
        <f t="shared" si="77"/>
        <v>201.37167890183511</v>
      </c>
      <c r="M665" s="26">
        <f t="shared" si="74"/>
        <v>241.66666666666669</v>
      </c>
      <c r="N665" s="26">
        <f t="shared" si="72"/>
        <v>143.11270125223615</v>
      </c>
      <c r="O665" s="26">
        <f t="shared" si="73"/>
        <v>127.65957446808511</v>
      </c>
      <c r="Q665" s="4">
        <v>1.49</v>
      </c>
      <c r="R665" s="4">
        <v>1815.8525729999999</v>
      </c>
      <c r="S665" s="4">
        <v>2338.2847000000002</v>
      </c>
      <c r="T665" s="4">
        <v>180</v>
      </c>
      <c r="U665" s="4">
        <v>22.36</v>
      </c>
      <c r="V665" s="4">
        <v>14.1</v>
      </c>
      <c r="X665" s="51">
        <v>42088</v>
      </c>
      <c r="Y665" s="52">
        <v>4444.3152631578951</v>
      </c>
      <c r="Z665" s="52">
        <v>4777.1431578947386</v>
      </c>
    </row>
    <row r="666" spans="1:26" x14ac:dyDescent="0.25">
      <c r="A666" s="51">
        <v>42095</v>
      </c>
      <c r="B666" s="17">
        <v>2.8239999999999998</v>
      </c>
      <c r="C666" s="18">
        <f>IFERROR(IF(ISBLANK(INDEX('Secondary Auction Data'!C:C, MATCH(Data!A666-IF(A666&lt;DATE(2003, 1,8), 4, 6), 'Secondary Auction Data'!A:A, 0))), "n/a", INDEX('Secondary Auction Data'!C:C, MATCH(Data!A666-IF(A666&lt;DATE(2003, 1,8), 4, 6), 'Secondary Auction Data'!A:A, 0))), "n/a")</f>
        <v>-81.5</v>
      </c>
      <c r="D666" s="18">
        <f>IFERROR(IF(ISBLANK(INDEX('Secondary Auction Data'!B:B, MATCH(Data!A666-IF(A666&lt;DATE(2003, 1,8), 4, 6), 'Secondary Auction Data'!A:A, 0))), "n/a", INDEX('Secondary Auction Data'!B:B, MATCH(Data!A666-IF(A666&lt;DATE(2003, 1,8), 4, 6), 'Secondary Auction Data'!A:A, 0))), "n/a")</f>
        <v>-65.5</v>
      </c>
      <c r="E666" s="2">
        <v>423</v>
      </c>
      <c r="F666" s="17">
        <v>32</v>
      </c>
      <c r="G666" s="17">
        <v>18</v>
      </c>
      <c r="I666" s="9">
        <v>42095</v>
      </c>
      <c r="J666" s="26">
        <f t="shared" si="75"/>
        <v>189.53020134228186</v>
      </c>
      <c r="K666" s="26">
        <f t="shared" si="76"/>
        <v>240.26263629706546</v>
      </c>
      <c r="L666" s="26">
        <f t="shared" si="77"/>
        <v>201.49997807772246</v>
      </c>
      <c r="M666" s="26">
        <f t="shared" si="74"/>
        <v>235</v>
      </c>
      <c r="N666" s="26">
        <f t="shared" si="72"/>
        <v>143.11270125223615</v>
      </c>
      <c r="O666" s="26">
        <f t="shared" si="73"/>
        <v>127.65957446808511</v>
      </c>
      <c r="Q666" s="4">
        <v>1.49</v>
      </c>
      <c r="R666" s="4">
        <v>1815.8525729999999</v>
      </c>
      <c r="S666" s="4">
        <v>2338.2847000000002</v>
      </c>
      <c r="T666" s="4">
        <v>180</v>
      </c>
      <c r="U666" s="4">
        <v>22.36</v>
      </c>
      <c r="V666" s="4">
        <v>14.1</v>
      </c>
      <c r="X666" s="51">
        <v>42095</v>
      </c>
      <c r="Y666" s="52">
        <v>4444.3152631578951</v>
      </c>
      <c r="Z666" s="52">
        <v>4777.1431578947386</v>
      </c>
    </row>
    <row r="667" spans="1:26" x14ac:dyDescent="0.25">
      <c r="A667" s="51">
        <v>42102</v>
      </c>
      <c r="B667" s="17">
        <v>2.7839999999999998</v>
      </c>
      <c r="C667" s="18">
        <f>IFERROR(IF(ISBLANK(INDEX('Secondary Auction Data'!C:C, MATCH(Data!A667-IF(A667&lt;DATE(2003, 1,8), 4, 6), 'Secondary Auction Data'!A:A, 0))), "n/a", INDEX('Secondary Auction Data'!C:C, MATCH(Data!A667-IF(A667&lt;DATE(2003, 1,8), 4, 6), 'Secondary Auction Data'!A:A, 0))), "n/a")</f>
        <v>-87.5</v>
      </c>
      <c r="D667" s="18">
        <f>IFERROR(IF(ISBLANK(INDEX('Secondary Auction Data'!B:B, MATCH(Data!A667-IF(A667&lt;DATE(2003, 1,8), 4, 6), 'Secondary Auction Data'!A:A, 0))), "n/a", INDEX('Secondary Auction Data'!B:B, MATCH(Data!A667-IF(A667&lt;DATE(2003, 1,8), 4, 6), 'Secondary Auction Data'!A:A, 0))), "n/a")</f>
        <v>-50</v>
      </c>
      <c r="E667" s="2">
        <v>440</v>
      </c>
      <c r="F667" s="17">
        <v>31</v>
      </c>
      <c r="G667" s="17">
        <v>17</v>
      </c>
      <c r="I667" s="9">
        <v>42102</v>
      </c>
      <c r="J667" s="26">
        <f t="shared" si="75"/>
        <v>186.8456375838926</v>
      </c>
      <c r="K667" s="26">
        <f t="shared" si="76"/>
        <v>238.67554217377597</v>
      </c>
      <c r="L667" s="26">
        <f t="shared" si="77"/>
        <v>202.25653806016552</v>
      </c>
      <c r="M667" s="26">
        <f t="shared" si="74"/>
        <v>244.44444444444446</v>
      </c>
      <c r="N667" s="26">
        <f t="shared" si="72"/>
        <v>138.64042933810376</v>
      </c>
      <c r="O667" s="26">
        <f t="shared" si="73"/>
        <v>120.56737588652481</v>
      </c>
      <c r="Q667" s="4">
        <v>1.49</v>
      </c>
      <c r="R667" s="4">
        <v>1815.8525729999999</v>
      </c>
      <c r="S667" s="4">
        <v>2338.2847000000002</v>
      </c>
      <c r="T667" s="4">
        <v>180</v>
      </c>
      <c r="U667" s="4">
        <v>22.36</v>
      </c>
      <c r="V667" s="4">
        <v>14.1</v>
      </c>
      <c r="X667" s="51">
        <v>42102</v>
      </c>
      <c r="Y667" s="52">
        <v>4421.4959736842111</v>
      </c>
      <c r="Z667" s="52">
        <v>4779.3336842105273</v>
      </c>
    </row>
    <row r="668" spans="1:26" x14ac:dyDescent="0.25">
      <c r="A668" s="51">
        <v>42109</v>
      </c>
      <c r="B668" s="17">
        <v>2.754</v>
      </c>
      <c r="C668" s="18">
        <f>IFERROR(IF(ISBLANK(INDEX('Secondary Auction Data'!C:C, MATCH(Data!A668-IF(A668&lt;DATE(2003, 1,8), 4, 6), 'Secondary Auction Data'!A:A, 0))), "n/a", INDEX('Secondary Auction Data'!C:C, MATCH(Data!A668-IF(A668&lt;DATE(2003, 1,8), 4, 6), 'Secondary Auction Data'!A:A, 0))), "n/a")</f>
        <v>-100</v>
      </c>
      <c r="D668" s="18">
        <f>IFERROR(IF(ISBLANK(INDEX('Secondary Auction Data'!B:B, MATCH(Data!A668-IF(A668&lt;DATE(2003, 1,8), 4, 6), 'Secondary Auction Data'!A:A, 0))), "n/a", INDEX('Secondary Auction Data'!B:B, MATCH(Data!A668-IF(A668&lt;DATE(2003, 1,8), 4, 6), 'Secondary Auction Data'!A:A, 0))), "n/a")</f>
        <v>-200</v>
      </c>
      <c r="E668" s="2">
        <v>467</v>
      </c>
      <c r="F668" s="17">
        <v>31</v>
      </c>
      <c r="G668" s="17">
        <v>17</v>
      </c>
      <c r="I668" s="9">
        <v>42109</v>
      </c>
      <c r="J668" s="26">
        <f t="shared" si="75"/>
        <v>184.83221476510067</v>
      </c>
      <c r="K668" s="26">
        <f t="shared" si="76"/>
        <v>237.98716029818414</v>
      </c>
      <c r="L668" s="26">
        <f t="shared" si="77"/>
        <v>195.841579265798</v>
      </c>
      <c r="M668" s="26">
        <f t="shared" si="74"/>
        <v>259.44444444444446</v>
      </c>
      <c r="N668" s="26">
        <f t="shared" si="72"/>
        <v>138.64042933810376</v>
      </c>
      <c r="O668" s="26">
        <f t="shared" si="73"/>
        <v>120.56737588652481</v>
      </c>
      <c r="Q668" s="4">
        <v>1.49</v>
      </c>
      <c r="R668" s="4">
        <v>1815.8525729999999</v>
      </c>
      <c r="S668" s="4">
        <v>2338.2847000000002</v>
      </c>
      <c r="T668" s="4">
        <v>180</v>
      </c>
      <c r="U668" s="4">
        <v>22.36</v>
      </c>
      <c r="V668" s="4">
        <v>14.1</v>
      </c>
      <c r="X668" s="51">
        <v>42109</v>
      </c>
      <c r="Y668" s="52">
        <v>4421.4959736842111</v>
      </c>
      <c r="Z668" s="52">
        <v>4779.3336842105273</v>
      </c>
    </row>
    <row r="669" spans="1:26" x14ac:dyDescent="0.25">
      <c r="A669" s="51">
        <v>42116</v>
      </c>
      <c r="B669" s="17">
        <v>2.78</v>
      </c>
      <c r="C669" s="18">
        <f>IFERROR(IF(ISBLANK(INDEX('Secondary Auction Data'!C:C, MATCH(Data!A669-IF(A669&lt;DATE(2003, 1,8), 4, 6), 'Secondary Auction Data'!A:A, 0))), "n/a", INDEX('Secondary Auction Data'!C:C, MATCH(Data!A669-IF(A669&lt;DATE(2003, 1,8), 4, 6), 'Secondary Auction Data'!A:A, 0))), "n/a")</f>
        <v>-100</v>
      </c>
      <c r="D669" s="18">
        <f>IFERROR(IF(ISBLANK(INDEX('Secondary Auction Data'!B:B, MATCH(Data!A669-IF(A669&lt;DATE(2003, 1,8), 4, 6), 'Secondary Auction Data'!A:A, 0))), "n/a", INDEX('Secondary Auction Data'!B:B, MATCH(Data!A669-IF(A669&lt;DATE(2003, 1,8), 4, 6), 'Secondary Auction Data'!A:A, 0))), "n/a")</f>
        <v>-300</v>
      </c>
      <c r="E669" s="2">
        <v>405</v>
      </c>
      <c r="F669" s="17">
        <v>31</v>
      </c>
      <c r="G669" s="17">
        <v>17</v>
      </c>
      <c r="I669" s="9">
        <v>42116</v>
      </c>
      <c r="J669" s="26">
        <f t="shared" si="75"/>
        <v>186.57718120805367</v>
      </c>
      <c r="K669" s="26">
        <f t="shared" si="76"/>
        <v>237.98716029818414</v>
      </c>
      <c r="L669" s="26">
        <f t="shared" si="77"/>
        <v>191.56494006955299</v>
      </c>
      <c r="M669" s="26">
        <f t="shared" si="74"/>
        <v>225</v>
      </c>
      <c r="N669" s="26">
        <f t="shared" si="72"/>
        <v>138.64042933810376</v>
      </c>
      <c r="O669" s="26">
        <f t="shared" si="73"/>
        <v>120.56737588652481</v>
      </c>
      <c r="Q669" s="4">
        <v>1.49</v>
      </c>
      <c r="R669" s="4">
        <v>1815.8525729999999</v>
      </c>
      <c r="S669" s="4">
        <v>2338.2847000000002</v>
      </c>
      <c r="T669" s="4">
        <v>180</v>
      </c>
      <c r="U669" s="4">
        <v>22.36</v>
      </c>
      <c r="V669" s="4">
        <v>14.1</v>
      </c>
      <c r="X669" s="51">
        <v>42116</v>
      </c>
      <c r="Y669" s="52">
        <v>4421.4959736842111</v>
      </c>
      <c r="Z669" s="52">
        <v>4779.3336842105273</v>
      </c>
    </row>
    <row r="670" spans="1:26" x14ac:dyDescent="0.25">
      <c r="A670" s="51">
        <v>42123</v>
      </c>
      <c r="B670" s="17">
        <v>2.8109999999999999</v>
      </c>
      <c r="C670" s="18">
        <f>IFERROR(IF(ISBLANK(INDEX('Secondary Auction Data'!C:C, MATCH(Data!A670-IF(A670&lt;DATE(2003, 1,8), 4, 6), 'Secondary Auction Data'!A:A, 0))), "n/a", INDEX('Secondary Auction Data'!C:C, MATCH(Data!A670-IF(A670&lt;DATE(2003, 1,8), 4, 6), 'Secondary Auction Data'!A:A, 0))), "n/a")</f>
        <v>-137.5</v>
      </c>
      <c r="D670" s="18">
        <f>IFERROR(IF(ISBLANK(INDEX('Secondary Auction Data'!B:B, MATCH(Data!A670-IF(A670&lt;DATE(2003, 1,8), 4, 6), 'Secondary Auction Data'!A:A, 0))), "n/a", INDEX('Secondary Auction Data'!B:B, MATCH(Data!A670-IF(A670&lt;DATE(2003, 1,8), 4, 6), 'Secondary Auction Data'!A:A, 0))), "n/a")</f>
        <v>-300</v>
      </c>
      <c r="E670" s="2">
        <v>405</v>
      </c>
      <c r="F670" s="17">
        <v>31</v>
      </c>
      <c r="G670" s="17">
        <v>17</v>
      </c>
      <c r="I670" s="9">
        <v>42123</v>
      </c>
      <c r="J670" s="26">
        <f t="shared" si="75"/>
        <v>188.65771812080536</v>
      </c>
      <c r="K670" s="26">
        <f t="shared" si="76"/>
        <v>235.92201467140862</v>
      </c>
      <c r="L670" s="26">
        <f t="shared" si="77"/>
        <v>191.56494006955299</v>
      </c>
      <c r="M670" s="26">
        <f t="shared" si="74"/>
        <v>225</v>
      </c>
      <c r="N670" s="26">
        <f t="shared" si="72"/>
        <v>138.64042933810376</v>
      </c>
      <c r="O670" s="26">
        <f t="shared" si="73"/>
        <v>120.56737588652481</v>
      </c>
      <c r="Q670" s="4">
        <v>1.49</v>
      </c>
      <c r="R670" s="4">
        <v>1815.8525729999999</v>
      </c>
      <c r="S670" s="4">
        <v>2338.2847000000002</v>
      </c>
      <c r="T670" s="4">
        <v>180</v>
      </c>
      <c r="U670" s="4">
        <v>22.36</v>
      </c>
      <c r="V670" s="4">
        <v>14.1</v>
      </c>
      <c r="X670" s="51">
        <v>42123</v>
      </c>
      <c r="Y670" s="52">
        <v>4421.4959736842111</v>
      </c>
      <c r="Z670" s="52">
        <v>4779.3336842105273</v>
      </c>
    </row>
    <row r="671" spans="1:26" x14ac:dyDescent="0.25">
      <c r="A671" s="51">
        <v>42130</v>
      </c>
      <c r="B671" s="17">
        <v>2.8540000000000001</v>
      </c>
      <c r="C671" s="18">
        <f>IFERROR(IF(ISBLANK(INDEX('Secondary Auction Data'!C:C, MATCH(Data!A671-IF(A671&lt;DATE(2003, 1,8), 4, 6), 'Secondary Auction Data'!A:A, 0))), "n/a", INDEX('Secondary Auction Data'!C:C, MATCH(Data!A671-IF(A671&lt;DATE(2003, 1,8), 4, 6), 'Secondary Auction Data'!A:A, 0))), "n/a")</f>
        <v>-125</v>
      </c>
      <c r="D671" s="18">
        <f>IFERROR(IF(ISBLANK(INDEX('Secondary Auction Data'!B:B, MATCH(Data!A671-IF(A671&lt;DATE(2003, 1,8), 4, 6), 'Secondary Auction Data'!A:A, 0))), "n/a", INDEX('Secondary Auction Data'!B:B, MATCH(Data!A671-IF(A671&lt;DATE(2003, 1,8), 4, 6), 'Secondary Auction Data'!A:A, 0))), "n/a")</f>
        <v>-200</v>
      </c>
      <c r="E671" s="2">
        <v>395</v>
      </c>
      <c r="F671" s="17">
        <v>30.75</v>
      </c>
      <c r="G671" s="17">
        <v>17</v>
      </c>
      <c r="I671" s="9">
        <v>42130</v>
      </c>
      <c r="J671" s="26">
        <f t="shared" si="75"/>
        <v>191.54362416107381</v>
      </c>
      <c r="K671" s="26">
        <f t="shared" si="76"/>
        <v>242.37315715862997</v>
      </c>
      <c r="L671" s="26">
        <f t="shared" si="77"/>
        <v>202.893307127859</v>
      </c>
      <c r="M671" s="26">
        <f t="shared" si="74"/>
        <v>219.44444444444446</v>
      </c>
      <c r="N671" s="26">
        <f t="shared" si="72"/>
        <v>137.52236135957068</v>
      </c>
      <c r="O671" s="26">
        <f t="shared" si="73"/>
        <v>120.56737588652481</v>
      </c>
      <c r="Q671" s="4">
        <v>1.49</v>
      </c>
      <c r="R671" s="4">
        <v>1815.8525729999999</v>
      </c>
      <c r="S671" s="4">
        <v>2338.2847000000002</v>
      </c>
      <c r="T671" s="4">
        <v>180</v>
      </c>
      <c r="U671" s="4">
        <v>22.36</v>
      </c>
      <c r="V671" s="4">
        <v>14.1</v>
      </c>
      <c r="X671" s="51">
        <v>42130</v>
      </c>
      <c r="Y671" s="52">
        <v>4526.1392105263158</v>
      </c>
      <c r="Z671" s="52">
        <v>4944.2231578947367</v>
      </c>
    </row>
    <row r="672" spans="1:26" x14ac:dyDescent="0.25">
      <c r="A672" s="51">
        <v>42137</v>
      </c>
      <c r="B672" s="17">
        <v>2.8780000000000001</v>
      </c>
      <c r="C672" s="18">
        <f>IFERROR(IF(ISBLANK(INDEX('Secondary Auction Data'!C:C, MATCH(Data!A672-IF(A672&lt;DATE(2003, 1,8), 4, 6), 'Secondary Auction Data'!A:A, 0))), "n/a", INDEX('Secondary Auction Data'!C:C, MATCH(Data!A672-IF(A672&lt;DATE(2003, 1,8), 4, 6), 'Secondary Auction Data'!A:A, 0))), "n/a")</f>
        <v>-134.5</v>
      </c>
      <c r="D672" s="18">
        <f>IFERROR(IF(ISBLANK(INDEX('Secondary Auction Data'!B:B, MATCH(Data!A672-IF(A672&lt;DATE(2003, 1,8), 4, 6), 'Secondary Auction Data'!A:A, 0))), "n/a", INDEX('Secondary Auction Data'!B:B, MATCH(Data!A672-IF(A672&lt;DATE(2003, 1,8), 4, 6), 'Secondary Auction Data'!A:A, 0))), "n/a")</f>
        <v>-287.5</v>
      </c>
      <c r="E672" s="2">
        <v>408</v>
      </c>
      <c r="F672" s="17">
        <v>30</v>
      </c>
      <c r="G672" s="17">
        <v>16.25</v>
      </c>
      <c r="I672" s="9">
        <v>42137</v>
      </c>
      <c r="J672" s="26">
        <f t="shared" si="75"/>
        <v>193.1543624161074</v>
      </c>
      <c r="K672" s="26">
        <f t="shared" si="76"/>
        <v>241.84998693318019</v>
      </c>
      <c r="L672" s="26">
        <f t="shared" si="77"/>
        <v>199.15124783114462</v>
      </c>
      <c r="M672" s="26">
        <f t="shared" si="74"/>
        <v>226.66666666666666</v>
      </c>
      <c r="N672" s="26">
        <f t="shared" si="72"/>
        <v>134.16815742397139</v>
      </c>
      <c r="O672" s="26">
        <f t="shared" si="73"/>
        <v>115.24822695035462</v>
      </c>
      <c r="Q672" s="4">
        <v>1.49</v>
      </c>
      <c r="R672" s="4">
        <v>1815.8525729999999</v>
      </c>
      <c r="S672" s="4">
        <v>2338.2847000000002</v>
      </c>
      <c r="T672" s="4">
        <v>180</v>
      </c>
      <c r="U672" s="4">
        <v>22.36</v>
      </c>
      <c r="V672" s="4">
        <v>14.1</v>
      </c>
      <c r="X672" s="51">
        <v>42137</v>
      </c>
      <c r="Y672" s="52">
        <v>4526.1392105263158</v>
      </c>
      <c r="Z672" s="52">
        <v>4944.2231578947367</v>
      </c>
    </row>
    <row r="673" spans="1:26" x14ac:dyDescent="0.25">
      <c r="A673" s="51">
        <v>42144</v>
      </c>
      <c r="B673" s="17">
        <v>2.9039999999999999</v>
      </c>
      <c r="C673" s="18">
        <f>IFERROR(IF(ISBLANK(INDEX('Secondary Auction Data'!C:C, MATCH(Data!A673-IF(A673&lt;DATE(2003, 1,8), 4, 6), 'Secondary Auction Data'!A:A, 0))), "n/a", INDEX('Secondary Auction Data'!C:C, MATCH(Data!A673-IF(A673&lt;DATE(2003, 1,8), 4, 6), 'Secondary Auction Data'!A:A, 0))), "n/a")</f>
        <v>-150</v>
      </c>
      <c r="D673" s="18">
        <f>IFERROR(IF(ISBLANK(INDEX('Secondary Auction Data'!B:B, MATCH(Data!A673-IF(A673&lt;DATE(2003, 1,8), 4, 6), 'Secondary Auction Data'!A:A, 0))), "n/a", INDEX('Secondary Auction Data'!B:B, MATCH(Data!A673-IF(A673&lt;DATE(2003, 1,8), 4, 6), 'Secondary Auction Data'!A:A, 0))), "n/a")</f>
        <v>-237.5</v>
      </c>
      <c r="E673" s="2">
        <v>380</v>
      </c>
      <c r="F673" s="17">
        <v>30</v>
      </c>
      <c r="G673" s="17">
        <v>16.25</v>
      </c>
      <c r="I673" s="9">
        <v>42144</v>
      </c>
      <c r="J673" s="26">
        <f t="shared" si="75"/>
        <v>194.8993288590604</v>
      </c>
      <c r="K673" s="26">
        <f t="shared" si="76"/>
        <v>240.99639340744631</v>
      </c>
      <c r="L673" s="26">
        <f t="shared" si="77"/>
        <v>201.28956742926712</v>
      </c>
      <c r="M673" s="26">
        <f t="shared" si="74"/>
        <v>211.11111111111111</v>
      </c>
      <c r="N673" s="26">
        <f t="shared" si="72"/>
        <v>134.16815742397139</v>
      </c>
      <c r="O673" s="26">
        <f t="shared" si="73"/>
        <v>115.24822695035462</v>
      </c>
      <c r="Q673" s="4">
        <v>1.49</v>
      </c>
      <c r="R673" s="4">
        <v>1815.8525729999999</v>
      </c>
      <c r="S673" s="4">
        <v>2338.2847000000002</v>
      </c>
      <c r="T673" s="4">
        <v>180</v>
      </c>
      <c r="U673" s="4">
        <v>22.36</v>
      </c>
      <c r="V673" s="4">
        <v>14.1</v>
      </c>
      <c r="X673" s="51">
        <v>42144</v>
      </c>
      <c r="Y673" s="52">
        <v>4526.1392105263158</v>
      </c>
      <c r="Z673" s="52">
        <v>4944.2231578947367</v>
      </c>
    </row>
    <row r="674" spans="1:26" x14ac:dyDescent="0.25">
      <c r="A674" s="51">
        <v>42151</v>
      </c>
      <c r="B674" s="17">
        <v>2.9140000000000001</v>
      </c>
      <c r="C674" s="18">
        <f>IFERROR(IF(ISBLANK(INDEX('Secondary Auction Data'!C:C, MATCH(Data!A674-IF(A674&lt;DATE(2003, 1,8), 4, 6), 'Secondary Auction Data'!A:A, 0))), "n/a", INDEX('Secondary Auction Data'!C:C, MATCH(Data!A674-IF(A674&lt;DATE(2003, 1,8), 4, 6), 'Secondary Auction Data'!A:A, 0))), "n/a")</f>
        <v>-73</v>
      </c>
      <c r="D674" s="18">
        <f>IFERROR(IF(ISBLANK(INDEX('Secondary Auction Data'!B:B, MATCH(Data!A674-IF(A674&lt;DATE(2003, 1,8), 4, 6), 'Secondary Auction Data'!A:A, 0))), "n/a", INDEX('Secondary Auction Data'!B:B, MATCH(Data!A674-IF(A674&lt;DATE(2003, 1,8), 4, 6), 'Secondary Auction Data'!A:A, 0))), "n/a")</f>
        <v>-275</v>
      </c>
      <c r="E674" s="2">
        <v>368</v>
      </c>
      <c r="F674" s="17">
        <v>30.25</v>
      </c>
      <c r="G674" s="17">
        <v>16.5</v>
      </c>
      <c r="I674" s="9">
        <v>42151</v>
      </c>
      <c r="J674" s="26">
        <f t="shared" si="75"/>
        <v>195.57046979865774</v>
      </c>
      <c r="K674" s="26">
        <f t="shared" si="76"/>
        <v>245.23682576109201</v>
      </c>
      <c r="L674" s="26">
        <f t="shared" si="77"/>
        <v>199.68582773067524</v>
      </c>
      <c r="M674" s="26">
        <f t="shared" si="74"/>
        <v>204.44444444444443</v>
      </c>
      <c r="N674" s="26">
        <f t="shared" si="72"/>
        <v>135.28622540250447</v>
      </c>
      <c r="O674" s="26">
        <f t="shared" si="73"/>
        <v>117.02127659574468</v>
      </c>
      <c r="Q674" s="4">
        <v>1.49</v>
      </c>
      <c r="R674" s="4">
        <v>1815.8525729999999</v>
      </c>
      <c r="S674" s="4">
        <v>2338.2847000000002</v>
      </c>
      <c r="T674" s="4">
        <v>180</v>
      </c>
      <c r="U674" s="4">
        <v>22.36</v>
      </c>
      <c r="V674" s="4">
        <v>14.1</v>
      </c>
      <c r="X674" s="51">
        <v>42151</v>
      </c>
      <c r="Y674" s="52">
        <v>4526.1392105263158</v>
      </c>
      <c r="Z674" s="52">
        <v>4944.2231578947367</v>
      </c>
    </row>
    <row r="675" spans="1:26" x14ac:dyDescent="0.25">
      <c r="A675" s="51">
        <v>42158</v>
      </c>
      <c r="B675" s="17">
        <v>2.9089999999999998</v>
      </c>
      <c r="C675" s="18">
        <f>IFERROR(IF(ISBLANK(INDEX('Secondary Auction Data'!C:C, MATCH(Data!A675-IF(A675&lt;DATE(2003, 1,8), 4, 6), 'Secondary Auction Data'!A:A, 0))), "n/a", INDEX('Secondary Auction Data'!C:C, MATCH(Data!A675-IF(A675&lt;DATE(2003, 1,8), 4, 6), 'Secondary Auction Data'!A:A, 0))), "n/a")</f>
        <v>-33</v>
      </c>
      <c r="D675" s="18">
        <f>IFERROR(IF(ISBLANK(INDEX('Secondary Auction Data'!B:B, MATCH(Data!A675-IF(A675&lt;DATE(2003, 1,8), 4, 6), 'Secondary Auction Data'!A:A, 0))), "n/a", INDEX('Secondary Auction Data'!B:B, MATCH(Data!A675-IF(A675&lt;DATE(2003, 1,8), 4, 6), 'Secondary Auction Data'!A:A, 0))), "n/a")</f>
        <v>-379</v>
      </c>
      <c r="E675" s="2">
        <v>373</v>
      </c>
      <c r="F675" s="17">
        <v>30</v>
      </c>
      <c r="G675" s="17">
        <v>16.5</v>
      </c>
      <c r="I675" s="9">
        <v>42158</v>
      </c>
      <c r="J675" s="26">
        <f t="shared" si="75"/>
        <v>195.23489932885906</v>
      </c>
      <c r="K675" s="26">
        <f t="shared" si="76"/>
        <v>247.43964776298589</v>
      </c>
      <c r="L675" s="26">
        <f t="shared" si="77"/>
        <v>195.23812296658042</v>
      </c>
      <c r="M675" s="26">
        <f t="shared" si="74"/>
        <v>207.2222222222222</v>
      </c>
      <c r="N675" s="26">
        <f t="shared" si="72"/>
        <v>134.16815742397139</v>
      </c>
      <c r="O675" s="26">
        <f t="shared" si="73"/>
        <v>117.02127659574468</v>
      </c>
      <c r="Q675" s="4">
        <v>1.49</v>
      </c>
      <c r="R675" s="4">
        <v>1815.8525729999999</v>
      </c>
      <c r="S675" s="4">
        <v>2338.2847000000002</v>
      </c>
      <c r="T675" s="4">
        <v>180</v>
      </c>
      <c r="U675" s="4">
        <v>22.36</v>
      </c>
      <c r="V675" s="4">
        <v>14.1</v>
      </c>
      <c r="X675" s="51">
        <v>42158</v>
      </c>
      <c r="Y675" s="52">
        <v>4526.1392105263158</v>
      </c>
      <c r="Z675" s="52">
        <v>4944.2231578947367</v>
      </c>
    </row>
    <row r="676" spans="1:26" x14ac:dyDescent="0.25">
      <c r="A676" s="51">
        <v>42165</v>
      </c>
      <c r="B676" s="17">
        <v>2.8839999999999999</v>
      </c>
      <c r="C676" s="18">
        <f>IFERROR(IF(ISBLANK(INDEX('Secondary Auction Data'!C:C, MATCH(Data!A676-IF(A676&lt;DATE(2003, 1,8), 4, 6), 'Secondary Auction Data'!A:A, 0))), "n/a", INDEX('Secondary Auction Data'!C:C, MATCH(Data!A676-IF(A676&lt;DATE(2003, 1,8), 4, 6), 'Secondary Auction Data'!A:A, 0))), "n/a")</f>
        <v>-19</v>
      </c>
      <c r="D676" s="18">
        <f>IFERROR(IF(ISBLANK(INDEX('Secondary Auction Data'!B:B, MATCH(Data!A676-IF(A676&lt;DATE(2003, 1,8), 4, 6), 'Secondary Auction Data'!A:A, 0))), "n/a", INDEX('Secondary Auction Data'!B:B, MATCH(Data!A676-IF(A676&lt;DATE(2003, 1,8), 4, 6), 'Secondary Auction Data'!A:A, 0))), "n/a")</f>
        <v>-341.5</v>
      </c>
      <c r="E676" s="2">
        <v>370</v>
      </c>
      <c r="F676" s="17">
        <v>30.2</v>
      </c>
      <c r="G676" s="17">
        <v>16.5</v>
      </c>
      <c r="I676" s="9">
        <v>42165</v>
      </c>
      <c r="J676" s="26">
        <f t="shared" ref="J676:J705" si="78">(1+(B676-Q676)/Q676)*100</f>
        <v>193.55704697986576</v>
      </c>
      <c r="K676" s="26">
        <f t="shared" si="76"/>
        <v>250.00479340589123</v>
      </c>
      <c r="L676" s="26">
        <f t="shared" si="77"/>
        <v>196.24407854004667</v>
      </c>
      <c r="M676" s="26">
        <f t="shared" ref="M676:M677" si="79">(1+(E676-T676)/T676)*100</f>
        <v>205.55555555555554</v>
      </c>
      <c r="N676" s="26">
        <f t="shared" ref="N676:N706" si="80">(1+(F676-U676)/U676)*100</f>
        <v>135.06261180679786</v>
      </c>
      <c r="O676" s="26">
        <f t="shared" ref="O676:O706" si="81">(1+(G676-V676)/V676)*100</f>
        <v>117.02127659574468</v>
      </c>
      <c r="Q676" s="4">
        <v>1.49</v>
      </c>
      <c r="R676" s="4">
        <v>1815.8525729999999</v>
      </c>
      <c r="S676" s="4">
        <v>2338.2847000000002</v>
      </c>
      <c r="T676" s="4">
        <v>180</v>
      </c>
      <c r="U676" s="4">
        <v>22.36</v>
      </c>
      <c r="V676" s="4">
        <v>14.1</v>
      </c>
      <c r="X676" s="51">
        <v>42165</v>
      </c>
      <c r="Y676" s="52">
        <v>4558.71847368421</v>
      </c>
      <c r="Z676" s="52">
        <v>4930.2452631578954</v>
      </c>
    </row>
    <row r="677" spans="1:26" x14ac:dyDescent="0.25">
      <c r="A677" s="51">
        <v>42172</v>
      </c>
      <c r="B677" s="17">
        <v>2.87</v>
      </c>
      <c r="C677" s="18">
        <f>IFERROR(IF(ISBLANK(INDEX('Secondary Auction Data'!C:C, MATCH(Data!A677-IF(A677&lt;DATE(2003, 1,8), 4, 6), 'Secondary Auction Data'!A:A, 0))), "n/a", INDEX('Secondary Auction Data'!C:C, MATCH(Data!A677-IF(A677&lt;DATE(2003, 1,8), 4, 6), 'Secondary Auction Data'!A:A, 0))), "n/a")</f>
        <v>0</v>
      </c>
      <c r="D677" s="18">
        <f>IFERROR(IF(ISBLANK(INDEX('Secondary Auction Data'!B:B, MATCH(Data!A677-IF(A677&lt;DATE(2003, 1,8), 4, 6), 'Secondary Auction Data'!A:A, 0))), "n/a", INDEX('Secondary Auction Data'!B:B, MATCH(Data!A677-IF(A677&lt;DATE(2003, 1,8), 4, 6), 'Secondary Auction Data'!A:A, 0))), "n/a")</f>
        <v>-275</v>
      </c>
      <c r="E677" s="2">
        <v>395</v>
      </c>
      <c r="F677" s="17">
        <v>31</v>
      </c>
      <c r="G677" s="17">
        <v>17.25</v>
      </c>
      <c r="I677" s="9">
        <v>42172</v>
      </c>
      <c r="J677" s="26">
        <f t="shared" si="78"/>
        <v>192.61744966442956</v>
      </c>
      <c r="K677" s="26">
        <f t="shared" si="76"/>
        <v>251.05113385679081</v>
      </c>
      <c r="L677" s="26">
        <f t="shared" si="77"/>
        <v>199.08804360554961</v>
      </c>
      <c r="M677" s="26">
        <f t="shared" si="79"/>
        <v>219.44444444444446</v>
      </c>
      <c r="N677" s="26">
        <f t="shared" si="80"/>
        <v>138.64042933810376</v>
      </c>
      <c r="O677" s="26">
        <f t="shared" si="81"/>
        <v>122.34042553191489</v>
      </c>
      <c r="Q677" s="4">
        <v>1.49</v>
      </c>
      <c r="R677" s="4">
        <v>1815.8525729999999</v>
      </c>
      <c r="S677" s="4">
        <v>2338.2847000000002</v>
      </c>
      <c r="T677" s="4">
        <v>180</v>
      </c>
      <c r="U677" s="4">
        <v>22.36</v>
      </c>
      <c r="V677" s="4">
        <v>14.1</v>
      </c>
      <c r="X677" s="51">
        <v>42172</v>
      </c>
      <c r="Y677" s="52">
        <v>4558.71847368421</v>
      </c>
      <c r="Z677" s="52">
        <v>4930.2452631578954</v>
      </c>
    </row>
    <row r="678" spans="1:26" x14ac:dyDescent="0.25">
      <c r="A678" s="51">
        <v>42179</v>
      </c>
      <c r="B678" s="17">
        <v>2.859</v>
      </c>
      <c r="C678" s="18">
        <f>IFERROR(IF(ISBLANK(INDEX('Secondary Auction Data'!C:C, MATCH(Data!A678-IF(A678&lt;DATE(2003, 1,8), 4, 6), 'Secondary Auction Data'!A:A, 0))), "n/a", INDEX('Secondary Auction Data'!C:C, MATCH(Data!A678-IF(A678&lt;DATE(2003, 1,8), 4, 6), 'Secondary Auction Data'!A:A, 0))), "n/a")</f>
        <v>-38</v>
      </c>
      <c r="D678" s="18">
        <f>IFERROR(IF(ISBLANK(INDEX('Secondary Auction Data'!B:B, MATCH(Data!A678-IF(A678&lt;DATE(2003, 1,8), 4, 6), 'Secondary Auction Data'!A:A, 0))), "n/a", INDEX('Secondary Auction Data'!B:B, MATCH(Data!A678-IF(A678&lt;DATE(2003, 1,8), 4, 6), 'Secondary Auction Data'!A:A, 0))), "n/a")</f>
        <v>-215.5</v>
      </c>
      <c r="E678" s="2" t="s">
        <v>24</v>
      </c>
      <c r="F678" s="17">
        <v>32.5</v>
      </c>
      <c r="G678" s="17">
        <v>18.5</v>
      </c>
      <c r="I678" s="9">
        <v>42179</v>
      </c>
      <c r="J678" s="26">
        <f t="shared" si="78"/>
        <v>191.87919463087249</v>
      </c>
      <c r="K678" s="26">
        <f t="shared" si="76"/>
        <v>248.95845295499166</v>
      </c>
      <c r="L678" s="26">
        <f t="shared" si="77"/>
        <v>201.63264392731543</v>
      </c>
      <c r="M678" s="35" t="s">
        <v>24</v>
      </c>
      <c r="N678" s="26">
        <f t="shared" si="80"/>
        <v>145.3488372093023</v>
      </c>
      <c r="O678" s="26">
        <f t="shared" si="81"/>
        <v>131.20567375886526</v>
      </c>
      <c r="Q678" s="4">
        <v>1.49</v>
      </c>
      <c r="R678" s="4">
        <v>1815.8525729999999</v>
      </c>
      <c r="S678" s="4">
        <v>2338.2847000000002</v>
      </c>
      <c r="T678" s="4">
        <v>180</v>
      </c>
      <c r="U678" s="4">
        <v>22.36</v>
      </c>
      <c r="V678" s="4">
        <v>14.1</v>
      </c>
      <c r="X678" s="51">
        <v>42179</v>
      </c>
      <c r="Y678" s="52">
        <v>4558.71847368421</v>
      </c>
      <c r="Z678" s="52">
        <v>4930.2452631578954</v>
      </c>
    </row>
    <row r="679" spans="1:26" x14ac:dyDescent="0.25">
      <c r="A679" s="51">
        <v>42186</v>
      </c>
      <c r="B679" s="17">
        <v>2.843</v>
      </c>
      <c r="C679" s="18">
        <f>IFERROR(IF(ISBLANK(INDEX('Secondary Auction Data'!C:C, MATCH(Data!A679-IF(A679&lt;DATE(2003, 1,8), 4, 6), 'Secondary Auction Data'!A:A, 0))), "n/a", INDEX('Secondary Auction Data'!C:C, MATCH(Data!A679-IF(A679&lt;DATE(2003, 1,8), 4, 6), 'Secondary Auction Data'!A:A, 0))), "n/a")</f>
        <v>-25</v>
      </c>
      <c r="D679" s="18">
        <f>IFERROR(IF(ISBLANK(INDEX('Secondary Auction Data'!B:B, MATCH(Data!A679-IF(A679&lt;DATE(2003, 1,8), 4, 6), 'Secondary Auction Data'!A:A, 0))), "n/a", INDEX('Secondary Auction Data'!B:B, MATCH(Data!A679-IF(A679&lt;DATE(2003, 1,8), 4, 6), 'Secondary Auction Data'!A:A, 0))), "n/a")</f>
        <v>-198.5</v>
      </c>
      <c r="E679" s="2" t="s">
        <v>24</v>
      </c>
      <c r="F679" s="17">
        <v>32</v>
      </c>
      <c r="G679" s="17">
        <v>18</v>
      </c>
      <c r="I679" s="9">
        <v>42186</v>
      </c>
      <c r="J679" s="26">
        <f t="shared" si="78"/>
        <v>190.80536912751677</v>
      </c>
      <c r="K679" s="26">
        <f t="shared" si="76"/>
        <v>249.67437010560712</v>
      </c>
      <c r="L679" s="26">
        <f t="shared" si="77"/>
        <v>202.35967259067706</v>
      </c>
      <c r="M679" s="35" t="s">
        <v>24</v>
      </c>
      <c r="N679" s="26">
        <f t="shared" si="80"/>
        <v>143.11270125223615</v>
      </c>
      <c r="O679" s="26">
        <f t="shared" si="81"/>
        <v>127.65957446808511</v>
      </c>
      <c r="Q679" s="4">
        <v>1.49</v>
      </c>
      <c r="R679" s="4">
        <v>1815.8525729999999</v>
      </c>
      <c r="S679" s="4">
        <v>2338.2847000000002</v>
      </c>
      <c r="T679" s="4">
        <v>180</v>
      </c>
      <c r="U679" s="4">
        <v>22.36</v>
      </c>
      <c r="V679" s="4">
        <v>14.1</v>
      </c>
      <c r="X679" s="51">
        <v>42186</v>
      </c>
      <c r="Y679" s="52">
        <v>4558.71847368421</v>
      </c>
      <c r="Z679" s="52">
        <v>4930.2452631578954</v>
      </c>
    </row>
    <row r="680" spans="1:26" x14ac:dyDescent="0.25">
      <c r="A680" s="51">
        <v>42193</v>
      </c>
      <c r="B680" s="17">
        <v>2.8319999999999999</v>
      </c>
      <c r="C680" s="18">
        <f>IFERROR(IF(ISBLANK(INDEX('Secondary Auction Data'!C:C, MATCH(Data!A680-IF(A680&lt;DATE(2003, 1,8), 4, 6), 'Secondary Auction Data'!A:A, 0))), "n/a", INDEX('Secondary Auction Data'!C:C, MATCH(Data!A680-IF(A680&lt;DATE(2003, 1,8), 4, 6), 'Secondary Auction Data'!A:A, 0))), "n/a")</f>
        <v>-50</v>
      </c>
      <c r="D680" s="18">
        <f>IFERROR(IF(ISBLANK(INDEX('Secondary Auction Data'!B:B, MATCH(Data!A680-IF(A680&lt;DATE(2003, 1,8), 4, 6), 'Secondary Auction Data'!A:A, 0))), "n/a", INDEX('Secondary Auction Data'!B:B, MATCH(Data!A680-IF(A680&lt;DATE(2003, 1,8), 4, 6), 'Secondary Auction Data'!A:A, 0))), "n/a")</f>
        <v>-104</v>
      </c>
      <c r="E680" s="2">
        <v>425</v>
      </c>
      <c r="F680" s="17">
        <v>32</v>
      </c>
      <c r="G680" s="17">
        <v>18</v>
      </c>
      <c r="I680" s="9">
        <v>42193</v>
      </c>
      <c r="J680" s="26">
        <f t="shared" si="78"/>
        <v>190.06711409395973</v>
      </c>
      <c r="K680" s="26">
        <f t="shared" si="76"/>
        <v>249.08596736440134</v>
      </c>
      <c r="L680" s="26">
        <f t="shared" si="77"/>
        <v>207.48956883245495</v>
      </c>
      <c r="M680" s="26">
        <f t="shared" ref="M680:M705" si="82">(1+(E680-T680)/T680)*100</f>
        <v>236.11111111111111</v>
      </c>
      <c r="N680" s="26">
        <f t="shared" si="80"/>
        <v>143.11270125223615</v>
      </c>
      <c r="O680" s="26">
        <f t="shared" si="81"/>
        <v>127.65957446808511</v>
      </c>
      <c r="Q680" s="4">
        <v>1.49</v>
      </c>
      <c r="R680" s="4">
        <v>1815.8525729999999</v>
      </c>
      <c r="S680" s="4">
        <v>2338.2847000000002</v>
      </c>
      <c r="T680" s="4">
        <v>180</v>
      </c>
      <c r="U680" s="4">
        <v>22.36</v>
      </c>
      <c r="V680" s="4">
        <v>14.1</v>
      </c>
      <c r="X680" s="51">
        <v>42193</v>
      </c>
      <c r="Y680" s="52">
        <v>4573.0339473684217</v>
      </c>
      <c r="Z680" s="52">
        <v>4955.6968421052634</v>
      </c>
    </row>
    <row r="681" spans="1:26" x14ac:dyDescent="0.25">
      <c r="A681" s="51">
        <v>42200</v>
      </c>
      <c r="B681" s="17">
        <v>2.8140000000000001</v>
      </c>
      <c r="C681" s="18">
        <f>IFERROR(IF(ISBLANK(INDEX('Secondary Auction Data'!C:C, MATCH(Data!A681-IF(A681&lt;DATE(2003, 1,8), 4, 6), 'Secondary Auction Data'!A:A, 0))), "n/a", INDEX('Secondary Auction Data'!C:C, MATCH(Data!A681-IF(A681&lt;DATE(2003, 1,8), 4, 6), 'Secondary Auction Data'!A:A, 0))), "n/a")</f>
        <v>-100</v>
      </c>
      <c r="D681" s="18">
        <f>IFERROR(IF(ISBLANK(INDEX('Secondary Auction Data'!B:B, MATCH(Data!A681-IF(A681&lt;DATE(2003, 1,8), 4, 6), 'Secondary Auction Data'!A:A, 0))), "n/a", INDEX('Secondary Auction Data'!B:B, MATCH(Data!A681-IF(A681&lt;DATE(2003, 1,8), 4, 6), 'Secondary Auction Data'!A:A, 0))), "n/a")</f>
        <v>-56</v>
      </c>
      <c r="E681" s="2">
        <v>382</v>
      </c>
      <c r="F681" s="17">
        <v>32.5</v>
      </c>
      <c r="G681" s="17">
        <v>18.5</v>
      </c>
      <c r="I681" s="9">
        <v>42200</v>
      </c>
      <c r="J681" s="26">
        <f t="shared" si="78"/>
        <v>188.85906040268458</v>
      </c>
      <c r="K681" s="26">
        <f t="shared" si="76"/>
        <v>246.33243986203399</v>
      </c>
      <c r="L681" s="26">
        <f t="shared" si="77"/>
        <v>209.54235564665257</v>
      </c>
      <c r="M681" s="26">
        <f t="shared" si="82"/>
        <v>212.22222222222223</v>
      </c>
      <c r="N681" s="26">
        <f t="shared" si="80"/>
        <v>145.3488372093023</v>
      </c>
      <c r="O681" s="26">
        <f t="shared" si="81"/>
        <v>131.20567375886526</v>
      </c>
      <c r="Q681" s="4">
        <v>1.49</v>
      </c>
      <c r="R681" s="4">
        <v>1815.8525729999999</v>
      </c>
      <c r="S681" s="4">
        <v>2338.2847000000002</v>
      </c>
      <c r="T681" s="4">
        <v>180</v>
      </c>
      <c r="U681" s="4">
        <v>22.36</v>
      </c>
      <c r="V681" s="4">
        <v>14.1</v>
      </c>
      <c r="X681" s="51">
        <v>42200</v>
      </c>
      <c r="Y681" s="52">
        <v>4573.0339473684217</v>
      </c>
      <c r="Z681" s="52">
        <v>4955.6968421052634</v>
      </c>
    </row>
    <row r="682" spans="1:26" x14ac:dyDescent="0.25">
      <c r="A682" s="51">
        <v>42207</v>
      </c>
      <c r="B682" s="17">
        <v>2.782</v>
      </c>
      <c r="C682" s="18">
        <f>IFERROR(IF(ISBLANK(INDEX('Secondary Auction Data'!C:C, MATCH(Data!A682-IF(A682&lt;DATE(2003, 1,8), 4, 6), 'Secondary Auction Data'!A:A, 0))), "n/a", INDEX('Secondary Auction Data'!C:C, MATCH(Data!A682-IF(A682&lt;DATE(2003, 1,8), 4, 6), 'Secondary Auction Data'!A:A, 0))), "n/a")</f>
        <v>-63</v>
      </c>
      <c r="D682" s="18">
        <f>IFERROR(IF(ISBLANK(INDEX('Secondary Auction Data'!B:B, MATCH(Data!A682-IF(A682&lt;DATE(2003, 1,8), 4, 6), 'Secondary Auction Data'!A:A, 0))), "n/a", INDEX('Secondary Auction Data'!B:B, MATCH(Data!A682-IF(A682&lt;DATE(2003, 1,8), 4, 6), 'Secondary Auction Data'!A:A, 0))), "n/a")</f>
        <v>-113</v>
      </c>
      <c r="E682" s="2">
        <v>375</v>
      </c>
      <c r="F682" s="17">
        <v>36</v>
      </c>
      <c r="G682" s="17">
        <v>19.5</v>
      </c>
      <c r="I682" s="9">
        <v>42207</v>
      </c>
      <c r="J682" s="26">
        <f t="shared" si="78"/>
        <v>186.71140939597313</v>
      </c>
      <c r="K682" s="26">
        <f t="shared" si="76"/>
        <v>248.37005021378582</v>
      </c>
      <c r="L682" s="26">
        <f t="shared" si="77"/>
        <v>207.1046713047929</v>
      </c>
      <c r="M682" s="26">
        <f t="shared" si="82"/>
        <v>208.33333333333331</v>
      </c>
      <c r="N682" s="26">
        <f t="shared" si="80"/>
        <v>161.00178890876563</v>
      </c>
      <c r="O682" s="26">
        <f t="shared" si="81"/>
        <v>138.29787234042556</v>
      </c>
      <c r="Q682" s="4">
        <v>1.49</v>
      </c>
      <c r="R682" s="4">
        <v>1815.8525729999999</v>
      </c>
      <c r="S682" s="4">
        <v>2338.2847000000002</v>
      </c>
      <c r="T682" s="4">
        <v>180</v>
      </c>
      <c r="U682" s="4">
        <v>22.36</v>
      </c>
      <c r="V682" s="4">
        <v>14.1</v>
      </c>
      <c r="X682" s="51">
        <v>42207</v>
      </c>
      <c r="Y682" s="52">
        <v>4573.0339473684217</v>
      </c>
      <c r="Z682" s="52">
        <v>4955.6968421052634</v>
      </c>
    </row>
    <row r="683" spans="1:26" x14ac:dyDescent="0.25">
      <c r="A683" s="51">
        <v>42214</v>
      </c>
      <c r="B683" s="17">
        <v>2.7229999999999999</v>
      </c>
      <c r="C683" s="18">
        <f>IFERROR(IF(ISBLANK(INDEX('Secondary Auction Data'!C:C, MATCH(Data!A683-IF(A683&lt;DATE(2003, 1,8), 4, 6), 'Secondary Auction Data'!A:A, 0))), "n/a", INDEX('Secondary Auction Data'!C:C, MATCH(Data!A683-IF(A683&lt;DATE(2003, 1,8), 4, 6), 'Secondary Auction Data'!A:A, 0))), "n/a")</f>
        <v>12.5</v>
      </c>
      <c r="D683" s="18">
        <f>IFERROR(IF(ISBLANK(INDEX('Secondary Auction Data'!B:B, MATCH(Data!A683-IF(A683&lt;DATE(2003, 1,8), 4, 6), 'Secondary Auction Data'!A:A, 0))), "n/a", INDEX('Secondary Auction Data'!B:B, MATCH(Data!A683-IF(A683&lt;DATE(2003, 1,8), 4, 6), 'Secondary Auction Data'!A:A, 0))), "n/a")</f>
        <v>-85.5</v>
      </c>
      <c r="E683" s="2">
        <v>350</v>
      </c>
      <c r="F683" s="17">
        <v>35.5</v>
      </c>
      <c r="G683" s="17">
        <v>19</v>
      </c>
      <c r="I683" s="9">
        <v>42214</v>
      </c>
      <c r="J683" s="26">
        <f t="shared" si="78"/>
        <v>182.75167785234899</v>
      </c>
      <c r="K683" s="26">
        <f t="shared" si="76"/>
        <v>252.52787674236052</v>
      </c>
      <c r="L683" s="26">
        <f t="shared" si="77"/>
        <v>208.2807470837603</v>
      </c>
      <c r="M683" s="26">
        <f t="shared" si="82"/>
        <v>194.44444444444443</v>
      </c>
      <c r="N683" s="26">
        <f t="shared" si="80"/>
        <v>158.76565295169945</v>
      </c>
      <c r="O683" s="26">
        <f t="shared" si="81"/>
        <v>134.75177304964538</v>
      </c>
      <c r="Q683" s="4">
        <v>1.49</v>
      </c>
      <c r="R683" s="4">
        <v>1815.8525729999999</v>
      </c>
      <c r="S683" s="4">
        <v>2338.2847000000002</v>
      </c>
      <c r="T683" s="4">
        <v>180</v>
      </c>
      <c r="U683" s="4">
        <v>22.36</v>
      </c>
      <c r="V683" s="4">
        <v>14.1</v>
      </c>
      <c r="X683" s="51">
        <v>42214</v>
      </c>
      <c r="Y683" s="52">
        <v>4573.0339473684217</v>
      </c>
      <c r="Z683" s="52">
        <v>4955.6968421052634</v>
      </c>
    </row>
    <row r="684" spans="1:26" x14ac:dyDescent="0.25">
      <c r="A684" s="51">
        <v>42221</v>
      </c>
      <c r="B684" s="17">
        <v>2.6680000000000001</v>
      </c>
      <c r="C684" s="18">
        <f>IFERROR(IF(ISBLANK(INDEX('Secondary Auction Data'!C:C, MATCH(Data!A684-IF(A684&lt;DATE(2003, 1,8), 4, 6), 'Secondary Auction Data'!A:A, 0))), "n/a", INDEX('Secondary Auction Data'!C:C, MATCH(Data!A684-IF(A684&lt;DATE(2003, 1,8), 4, 6), 'Secondary Auction Data'!A:A, 0))), "n/a")</f>
        <v>-12.5</v>
      </c>
      <c r="D684" s="18">
        <f>IFERROR(IF(ISBLANK(INDEX('Secondary Auction Data'!B:B, MATCH(Data!A684-IF(A684&lt;DATE(2003, 1,8), 4, 6), 'Secondary Auction Data'!A:A, 0))), "n/a", INDEX('Secondary Auction Data'!B:B, MATCH(Data!A684-IF(A684&lt;DATE(2003, 1,8), 4, 6), 'Secondary Auction Data'!A:A, 0))), "n/a")</f>
        <v>-81.5</v>
      </c>
      <c r="E684" s="2">
        <v>328</v>
      </c>
      <c r="F684" s="17">
        <v>35</v>
      </c>
      <c r="G684" s="17">
        <v>18.5</v>
      </c>
      <c r="I684" s="9">
        <v>42221</v>
      </c>
      <c r="J684" s="26">
        <f t="shared" si="78"/>
        <v>179.06040268456377</v>
      </c>
      <c r="K684" s="26">
        <f t="shared" si="76"/>
        <v>251.38298899137618</v>
      </c>
      <c r="L684" s="26">
        <f t="shared" si="77"/>
        <v>208.45181265161008</v>
      </c>
      <c r="M684" s="26">
        <f t="shared" si="82"/>
        <v>182.22222222222223</v>
      </c>
      <c r="N684" s="26">
        <f t="shared" si="80"/>
        <v>156.5295169946333</v>
      </c>
      <c r="O684" s="26">
        <f t="shared" si="81"/>
        <v>131.20567375886526</v>
      </c>
      <c r="Q684" s="4">
        <v>1.49</v>
      </c>
      <c r="R684" s="4">
        <v>1815.8525729999999</v>
      </c>
      <c r="S684" s="4">
        <v>2338.2847000000002</v>
      </c>
      <c r="T684" s="4">
        <v>180</v>
      </c>
      <c r="U684" s="4">
        <v>22.36</v>
      </c>
      <c r="V684" s="4">
        <v>14.1</v>
      </c>
      <c r="X684" s="51">
        <v>42221</v>
      </c>
      <c r="Y684" s="52">
        <v>4577.2444736842108</v>
      </c>
      <c r="Z684" s="52">
        <v>4955.6968421052634</v>
      </c>
    </row>
    <row r="685" spans="1:26" x14ac:dyDescent="0.25">
      <c r="A685" s="51">
        <v>42228</v>
      </c>
      <c r="B685" s="17">
        <v>2.617</v>
      </c>
      <c r="C685" s="18">
        <f>IFERROR(IF(ISBLANK(INDEX('Secondary Auction Data'!C:C, MATCH(Data!A685-IF(A685&lt;DATE(2003, 1,8), 4, 6), 'Secondary Auction Data'!A:A, 0))), "n/a", INDEX('Secondary Auction Data'!C:C, MATCH(Data!A685-IF(A685&lt;DATE(2003, 1,8), 4, 6), 'Secondary Auction Data'!A:A, 0))), "n/a")</f>
        <v>-18.5</v>
      </c>
      <c r="D685" s="18">
        <f>IFERROR(IF(ISBLANK(INDEX('Secondary Auction Data'!B:B, MATCH(Data!A685-IF(A685&lt;DATE(2003, 1,8), 4, 6), 'Secondary Auction Data'!A:A, 0))), "n/a", INDEX('Secondary Auction Data'!B:B, MATCH(Data!A685-IF(A685&lt;DATE(2003, 1,8), 4, 6), 'Secondary Auction Data'!A:A, 0))), "n/a")</f>
        <v>-188.5</v>
      </c>
      <c r="E685" s="2">
        <v>337</v>
      </c>
      <c r="F685" s="17">
        <v>34.5</v>
      </c>
      <c r="G685" s="17">
        <v>18.25</v>
      </c>
      <c r="I685" s="9">
        <v>42228</v>
      </c>
      <c r="J685" s="26">
        <f t="shared" si="78"/>
        <v>175.63758389261744</v>
      </c>
      <c r="K685" s="26">
        <f t="shared" si="76"/>
        <v>251.0525656910921</v>
      </c>
      <c r="L685" s="26">
        <f t="shared" si="77"/>
        <v>203.87580871162791</v>
      </c>
      <c r="M685" s="26">
        <f t="shared" si="82"/>
        <v>187.22222222222223</v>
      </c>
      <c r="N685" s="26">
        <f t="shared" si="80"/>
        <v>154.29338103756709</v>
      </c>
      <c r="O685" s="26">
        <f t="shared" si="81"/>
        <v>129.43262411347519</v>
      </c>
      <c r="Q685" s="4">
        <v>1.49</v>
      </c>
      <c r="R685" s="4">
        <v>1815.8525729999999</v>
      </c>
      <c r="S685" s="4">
        <v>2338.2847000000002</v>
      </c>
      <c r="T685" s="4">
        <v>180</v>
      </c>
      <c r="U685" s="4">
        <v>22.36</v>
      </c>
      <c r="V685" s="4">
        <v>14.1</v>
      </c>
      <c r="X685" s="51">
        <v>42228</v>
      </c>
      <c r="Y685" s="52">
        <v>4577.2444736842108</v>
      </c>
      <c r="Z685" s="52">
        <v>4955.6968421052634</v>
      </c>
    </row>
    <row r="686" spans="1:26" x14ac:dyDescent="0.25">
      <c r="A686" s="51">
        <v>42235</v>
      </c>
      <c r="B686" s="17">
        <v>2.6150000000000002</v>
      </c>
      <c r="C686" s="18">
        <f>IFERROR(IF(ISBLANK(INDEX('Secondary Auction Data'!C:C, MATCH(Data!A686-IF(A686&lt;DATE(2003, 1,8), 4, 6), 'Secondary Auction Data'!A:A, 0))), "n/a", INDEX('Secondary Auction Data'!C:C, MATCH(Data!A686-IF(A686&lt;DATE(2003, 1,8), 4, 6), 'Secondary Auction Data'!A:A, 0))), "n/a")</f>
        <v>-31</v>
      </c>
      <c r="D686" s="18">
        <f>IFERROR(IF(ISBLANK(INDEX('Secondary Auction Data'!B:B, MATCH(Data!A686-IF(A686&lt;DATE(2003, 1,8), 4, 6), 'Secondary Auction Data'!A:A, 0))), "n/a", INDEX('Secondary Auction Data'!B:B, MATCH(Data!A686-IF(A686&lt;DATE(2003, 1,8), 4, 6), 'Secondary Auction Data'!A:A, 0))), "n/a")</f>
        <v>-212.5</v>
      </c>
      <c r="E686" s="2">
        <v>317</v>
      </c>
      <c r="F686" s="17">
        <v>35.5</v>
      </c>
      <c r="G686" s="17">
        <v>18.75</v>
      </c>
      <c r="I686" s="9">
        <v>42235</v>
      </c>
      <c r="J686" s="26">
        <f t="shared" si="78"/>
        <v>175.50335570469801</v>
      </c>
      <c r="K686" s="26">
        <f t="shared" si="76"/>
        <v>250.36418381550027</v>
      </c>
      <c r="L686" s="26">
        <f t="shared" si="77"/>
        <v>202.84941530452915</v>
      </c>
      <c r="M686" s="26">
        <f t="shared" si="82"/>
        <v>176.11111111111111</v>
      </c>
      <c r="N686" s="26">
        <f t="shared" si="80"/>
        <v>158.76565295169945</v>
      </c>
      <c r="O686" s="26">
        <f t="shared" si="81"/>
        <v>132.97872340425531</v>
      </c>
      <c r="Q686" s="4">
        <v>1.49</v>
      </c>
      <c r="R686" s="4">
        <v>1815.8525729999999</v>
      </c>
      <c r="S686" s="4">
        <v>2338.2847000000002</v>
      </c>
      <c r="T686" s="4">
        <v>180</v>
      </c>
      <c r="U686" s="4">
        <v>22.36</v>
      </c>
      <c r="V686" s="4">
        <v>14.1</v>
      </c>
      <c r="X686" s="51">
        <v>42235</v>
      </c>
      <c r="Y686" s="52">
        <v>4577.2444736842108</v>
      </c>
      <c r="Z686" s="52">
        <v>4955.6968421052634</v>
      </c>
    </row>
    <row r="687" spans="1:26" x14ac:dyDescent="0.25">
      <c r="A687" s="51">
        <v>42242</v>
      </c>
      <c r="B687" s="17">
        <v>2.5609999999999999</v>
      </c>
      <c r="C687" s="18">
        <f>IFERROR(IF(ISBLANK(INDEX('Secondary Auction Data'!C:C, MATCH(Data!A687-IF(A687&lt;DATE(2003, 1,8), 4, 6), 'Secondary Auction Data'!A:A, 0))), "n/a", INDEX('Secondary Auction Data'!C:C, MATCH(Data!A687-IF(A687&lt;DATE(2003, 1,8), 4, 6), 'Secondary Auction Data'!A:A, 0))), "n/a")</f>
        <v>-97</v>
      </c>
      <c r="D687" s="18">
        <f>IFERROR(IF(ISBLANK(INDEX('Secondary Auction Data'!B:B, MATCH(Data!A687-IF(A687&lt;DATE(2003, 1,8), 4, 6), 'Secondary Auction Data'!A:A, 0))), "n/a", INDEX('Secondary Auction Data'!B:B, MATCH(Data!A687-IF(A687&lt;DATE(2003, 1,8), 4, 6), 'Secondary Auction Data'!A:A, 0))), "n/a")</f>
        <v>-186.5</v>
      </c>
      <c r="E687" s="2">
        <v>340</v>
      </c>
      <c r="F687" s="17">
        <v>36</v>
      </c>
      <c r="G687" s="17">
        <v>19.25</v>
      </c>
      <c r="I687" s="9">
        <v>42242</v>
      </c>
      <c r="J687" s="26">
        <f t="shared" si="78"/>
        <v>171.87919463087246</v>
      </c>
      <c r="K687" s="26">
        <f t="shared" si="76"/>
        <v>246.72952751237537</v>
      </c>
      <c r="L687" s="26">
        <f t="shared" si="77"/>
        <v>203.96134149555283</v>
      </c>
      <c r="M687" s="26">
        <f t="shared" si="82"/>
        <v>188.88888888888889</v>
      </c>
      <c r="N687" s="26">
        <f t="shared" si="80"/>
        <v>161.00178890876563</v>
      </c>
      <c r="O687" s="26">
        <f t="shared" si="81"/>
        <v>136.52482269503548</v>
      </c>
      <c r="Q687" s="4">
        <v>1.49</v>
      </c>
      <c r="R687" s="4">
        <v>1815.8525729999999</v>
      </c>
      <c r="S687" s="4">
        <v>2338.2847000000002</v>
      </c>
      <c r="T687" s="4">
        <v>180</v>
      </c>
      <c r="U687" s="4">
        <v>22.36</v>
      </c>
      <c r="V687" s="4">
        <v>14.1</v>
      </c>
      <c r="X687" s="51">
        <v>42242</v>
      </c>
      <c r="Y687" s="52">
        <v>4577.2444736842108</v>
      </c>
      <c r="Z687" s="52">
        <v>4955.6968421052634</v>
      </c>
    </row>
    <row r="688" spans="1:26" x14ac:dyDescent="0.25">
      <c r="A688" s="51">
        <v>42249</v>
      </c>
      <c r="B688" s="17">
        <v>2.5139999999999998</v>
      </c>
      <c r="C688" s="18">
        <f>IFERROR(IF(ISBLANK(INDEX('Secondary Auction Data'!C:C, MATCH(Data!A688-IF(A688&lt;DATE(2003, 1,8), 4, 6), 'Secondary Auction Data'!A:A, 0))), "n/a", INDEX('Secondary Auction Data'!C:C, MATCH(Data!A688-IF(A688&lt;DATE(2003, 1,8), 4, 6), 'Secondary Auction Data'!A:A, 0))), "n/a")</f>
        <v>-129.5</v>
      </c>
      <c r="D688" s="18">
        <f>IFERROR(IF(ISBLANK(INDEX('Secondary Auction Data'!B:B, MATCH(Data!A688-IF(A688&lt;DATE(2003, 1,8), 4, 6), 'Secondary Auction Data'!A:A, 0))), "n/a", INDEX('Secondary Auction Data'!B:B, MATCH(Data!A688-IF(A688&lt;DATE(2003, 1,8), 4, 6), 'Secondary Auction Data'!A:A, 0))), "n/a")</f>
        <v>-259.5</v>
      </c>
      <c r="E688" s="2">
        <v>400</v>
      </c>
      <c r="F688" s="17">
        <v>36</v>
      </c>
      <c r="G688" s="17">
        <v>19</v>
      </c>
      <c r="I688" s="9">
        <v>42249</v>
      </c>
      <c r="J688" s="26">
        <f t="shared" si="78"/>
        <v>168.72483221476509</v>
      </c>
      <c r="K688" s="26">
        <f t="shared" si="76"/>
        <v>244.93973463583657</v>
      </c>
      <c r="L688" s="26">
        <f t="shared" si="77"/>
        <v>200.83939488229396</v>
      </c>
      <c r="M688" s="26">
        <f t="shared" si="82"/>
        <v>222.22222222222223</v>
      </c>
      <c r="N688" s="26">
        <f t="shared" si="80"/>
        <v>161.00178890876563</v>
      </c>
      <c r="O688" s="26">
        <f t="shared" si="81"/>
        <v>134.75177304964538</v>
      </c>
      <c r="Q688" s="4">
        <v>1.49</v>
      </c>
      <c r="R688" s="4">
        <v>1815.8525729999999</v>
      </c>
      <c r="S688" s="4">
        <v>2338.2847000000002</v>
      </c>
      <c r="T688" s="4">
        <v>180</v>
      </c>
      <c r="U688" s="4">
        <v>22.36</v>
      </c>
      <c r="V688" s="4">
        <v>14.1</v>
      </c>
      <c r="X688" s="51">
        <v>42249</v>
      </c>
      <c r="Y688" s="52">
        <v>4577.2444736842108</v>
      </c>
      <c r="Z688" s="52">
        <v>4955.6968421052634</v>
      </c>
    </row>
    <row r="689" spans="1:26" x14ac:dyDescent="0.25">
      <c r="A689" s="51">
        <v>42256</v>
      </c>
      <c r="B689" s="17">
        <v>2.5339999999999998</v>
      </c>
      <c r="C689" s="18">
        <f>IFERROR(IF(ISBLANK(INDEX('Secondary Auction Data'!C:C, MATCH(Data!A689-IF(A689&lt;DATE(2003, 1,8), 4, 6), 'Secondary Auction Data'!A:A, 0))), "n/a", INDEX('Secondary Auction Data'!C:C, MATCH(Data!A689-IF(A689&lt;DATE(2003, 1,8), 4, 6), 'Secondary Auction Data'!A:A, 0))), "n/a")</f>
        <v>-119</v>
      </c>
      <c r="D689" s="18">
        <f>IFERROR(IF(ISBLANK(INDEX('Secondary Auction Data'!B:B, MATCH(Data!A689-IF(A689&lt;DATE(2003, 1,8), 4, 6), 'Secondary Auction Data'!A:A, 0))), "n/a", INDEX('Secondary Auction Data'!B:B, MATCH(Data!A689-IF(A689&lt;DATE(2003, 1,8), 4, 6), 'Secondary Auction Data'!A:A, 0))), "n/a")</f>
        <v>-152.5</v>
      </c>
      <c r="E689" s="2">
        <v>443</v>
      </c>
      <c r="F689" s="17">
        <v>36</v>
      </c>
      <c r="G689" s="17">
        <v>19</v>
      </c>
      <c r="I689" s="9">
        <v>42256</v>
      </c>
      <c r="J689" s="26">
        <f t="shared" si="78"/>
        <v>170.0671140939597</v>
      </c>
      <c r="K689" s="26">
        <f t="shared" si="76"/>
        <v>243.23691265007258</v>
      </c>
      <c r="L689" s="26">
        <f t="shared" si="77"/>
        <v>204.22563779788078</v>
      </c>
      <c r="M689" s="26">
        <f t="shared" si="82"/>
        <v>246.11111111111111</v>
      </c>
      <c r="N689" s="26">
        <f t="shared" si="80"/>
        <v>161.00178890876563</v>
      </c>
      <c r="O689" s="26">
        <f t="shared" si="81"/>
        <v>134.75177304964538</v>
      </c>
      <c r="Q689" s="4">
        <v>1.49</v>
      </c>
      <c r="R689" s="4">
        <v>1815.8525729999999</v>
      </c>
      <c r="S689" s="4">
        <v>2338.2847000000002</v>
      </c>
      <c r="T689" s="4">
        <v>180</v>
      </c>
      <c r="U689" s="4">
        <v>22.36</v>
      </c>
      <c r="V689" s="4">
        <v>14.1</v>
      </c>
      <c r="X689" s="51">
        <v>42256</v>
      </c>
      <c r="Y689" s="52">
        <v>4535.8237368421051</v>
      </c>
      <c r="Z689" s="52">
        <v>4927.8768421052637</v>
      </c>
    </row>
    <row r="690" spans="1:26" x14ac:dyDescent="0.25">
      <c r="A690" s="51">
        <v>42263</v>
      </c>
      <c r="B690" s="17">
        <v>2.5169999999999999</v>
      </c>
      <c r="C690" s="18">
        <f>IFERROR(IF(ISBLANK(INDEX('Secondary Auction Data'!C:C, MATCH(Data!A690-IF(A690&lt;DATE(2003, 1,8), 4, 6), 'Secondary Auction Data'!A:A, 0))), "n/a", INDEX('Secondary Auction Data'!C:C, MATCH(Data!A690-IF(A690&lt;DATE(2003, 1,8), 4, 6), 'Secondary Auction Data'!A:A, 0))), "n/a")</f>
        <v>-115.5</v>
      </c>
      <c r="D690" s="18">
        <f>IFERROR(IF(ISBLANK(INDEX('Secondary Auction Data'!B:B, MATCH(Data!A690-IF(A690&lt;DATE(2003, 1,8), 4, 6), 'Secondary Auction Data'!A:A, 0))), "n/a", INDEX('Secondary Auction Data'!B:B, MATCH(Data!A690-IF(A690&lt;DATE(2003, 1,8), 4, 6), 'Secondary Auction Data'!A:A, 0))), "n/a")</f>
        <v>-129</v>
      </c>
      <c r="E690" s="2">
        <v>500</v>
      </c>
      <c r="F690" s="17">
        <v>34.5</v>
      </c>
      <c r="G690" s="17">
        <v>18</v>
      </c>
      <c r="I690" s="9">
        <v>42263</v>
      </c>
      <c r="J690" s="26">
        <f t="shared" si="78"/>
        <v>168.92617449664428</v>
      </c>
      <c r="K690" s="26">
        <f t="shared" si="76"/>
        <v>243.42965957523828</v>
      </c>
      <c r="L690" s="26">
        <f t="shared" si="77"/>
        <v>205.23064800899834</v>
      </c>
      <c r="M690" s="26">
        <f t="shared" si="82"/>
        <v>277.77777777777777</v>
      </c>
      <c r="N690" s="26">
        <f t="shared" si="80"/>
        <v>154.29338103756709</v>
      </c>
      <c r="O690" s="26">
        <f t="shared" si="81"/>
        <v>127.65957446808511</v>
      </c>
      <c r="Q690" s="4">
        <v>1.49</v>
      </c>
      <c r="R690" s="4">
        <v>1815.8525729999999</v>
      </c>
      <c r="S690" s="4">
        <v>2338.2847000000002</v>
      </c>
      <c r="T690" s="4">
        <v>180</v>
      </c>
      <c r="U690" s="4">
        <v>22.36</v>
      </c>
      <c r="V690" s="4">
        <v>14.1</v>
      </c>
      <c r="X690" s="51">
        <v>42263</v>
      </c>
      <c r="Y690" s="52">
        <v>4535.8237368421051</v>
      </c>
      <c r="Z690" s="52">
        <v>4927.8768421052637</v>
      </c>
    </row>
    <row r="691" spans="1:26" x14ac:dyDescent="0.25">
      <c r="A691" s="51">
        <v>42270</v>
      </c>
      <c r="B691" s="17">
        <v>2.4929999999999999</v>
      </c>
      <c r="C691" s="18">
        <f>IFERROR(IF(ISBLANK(INDEX('Secondary Auction Data'!C:C, MATCH(Data!A691-IF(A691&lt;DATE(2003, 1,8), 4, 6), 'Secondary Auction Data'!A:A, 0))), "n/a", INDEX('Secondary Auction Data'!C:C, MATCH(Data!A691-IF(A691&lt;DATE(2003, 1,8), 4, 6), 'Secondary Auction Data'!A:A, 0))), "n/a")</f>
        <v>44</v>
      </c>
      <c r="D691" s="18">
        <f>IFERROR(IF(ISBLANK(INDEX('Secondary Auction Data'!B:B, MATCH(Data!A691-IF(A691&lt;DATE(2003, 1,8), 4, 6), 'Secondary Auction Data'!A:A, 0))), "n/a", INDEX('Secondary Auction Data'!B:B, MATCH(Data!A691-IF(A691&lt;DATE(2003, 1,8), 4, 6), 'Secondary Auction Data'!A:A, 0))), "n/a")</f>
        <v>404</v>
      </c>
      <c r="E691" s="2">
        <v>603</v>
      </c>
      <c r="F691" s="17">
        <v>34</v>
      </c>
      <c r="G691" s="17">
        <v>18</v>
      </c>
      <c r="I691" s="9">
        <v>42270</v>
      </c>
      <c r="J691" s="26">
        <f t="shared" si="78"/>
        <v>167.31543624161071</v>
      </c>
      <c r="K691" s="26">
        <f t="shared" si="76"/>
        <v>252.21341230779012</v>
      </c>
      <c r="L691" s="26">
        <f t="shared" si="77"/>
        <v>228.02513492498426</v>
      </c>
      <c r="M691" s="1">
        <f t="shared" si="82"/>
        <v>335</v>
      </c>
      <c r="N691" s="26">
        <f t="shared" si="80"/>
        <v>152.05724508050088</v>
      </c>
      <c r="O691" s="26">
        <f t="shared" si="81"/>
        <v>127.65957446808511</v>
      </c>
      <c r="Q691" s="4">
        <v>1.49</v>
      </c>
      <c r="R691" s="4">
        <v>1815.8525729999999</v>
      </c>
      <c r="S691" s="4">
        <v>2338.2847000000002</v>
      </c>
      <c r="T691" s="4">
        <v>180</v>
      </c>
      <c r="U691" s="4">
        <v>22.36</v>
      </c>
      <c r="V691" s="4">
        <v>14.1</v>
      </c>
      <c r="X691" s="51">
        <v>42270</v>
      </c>
      <c r="Y691" s="52">
        <v>4535.8237368421051</v>
      </c>
      <c r="Z691" s="52">
        <v>4927.8768421052637</v>
      </c>
    </row>
    <row r="692" spans="1:26" x14ac:dyDescent="0.25">
      <c r="A692" s="51">
        <v>42277</v>
      </c>
      <c r="B692" s="17">
        <v>2.476</v>
      </c>
      <c r="C692" s="18">
        <f>IFERROR(IF(ISBLANK(INDEX('Secondary Auction Data'!C:C, MATCH(Data!A692-IF(A692&lt;DATE(2003, 1,8), 4, 6), 'Secondary Auction Data'!A:A, 0))), "n/a", INDEX('Secondary Auction Data'!C:C, MATCH(Data!A692-IF(A692&lt;DATE(2003, 1,8), 4, 6), 'Secondary Auction Data'!A:A, 0))), "n/a")</f>
        <v>71.5</v>
      </c>
      <c r="D692" s="18">
        <f>IFERROR(IF(ISBLANK(INDEX('Secondary Auction Data'!B:B, MATCH(Data!A692-IF(A692&lt;DATE(2003, 1,8), 4, 6), 'Secondary Auction Data'!A:A, 0))), "n/a", INDEX('Secondary Auction Data'!B:B, MATCH(Data!A692-IF(A692&lt;DATE(2003, 1,8), 4, 6), 'Secondary Auction Data'!A:A, 0))), "n/a")</f>
        <v>650</v>
      </c>
      <c r="E692" s="35">
        <v>647</v>
      </c>
      <c r="F692" s="17">
        <v>33.25</v>
      </c>
      <c r="G692" s="17">
        <v>17.75</v>
      </c>
      <c r="I692" s="9">
        <v>42277</v>
      </c>
      <c r="J692" s="26">
        <f t="shared" si="78"/>
        <v>166.17449664429529</v>
      </c>
      <c r="K692" s="26">
        <f t="shared" si="76"/>
        <v>253.72785243409214</v>
      </c>
      <c r="L692" s="26">
        <f t="shared" si="77"/>
        <v>238.54566734774698</v>
      </c>
      <c r="M692" s="26">
        <f t="shared" si="82"/>
        <v>359.44444444444446</v>
      </c>
      <c r="N692" s="26">
        <f t="shared" si="80"/>
        <v>148.70304114490159</v>
      </c>
      <c r="O692" s="26">
        <f t="shared" si="81"/>
        <v>125.88652482269505</v>
      </c>
      <c r="Q692" s="4">
        <v>1.49</v>
      </c>
      <c r="R692" s="4">
        <v>1815.8525729999999</v>
      </c>
      <c r="S692" s="4">
        <v>2338.2847000000002</v>
      </c>
      <c r="T692" s="4">
        <v>180</v>
      </c>
      <c r="U692" s="4">
        <v>22.36</v>
      </c>
      <c r="V692" s="4">
        <v>14.1</v>
      </c>
      <c r="X692" s="51">
        <v>42277</v>
      </c>
      <c r="Y692" s="52">
        <v>4535.8237368421051</v>
      </c>
      <c r="Z692" s="52">
        <v>4927.8768421052637</v>
      </c>
    </row>
    <row r="693" spans="1:26" x14ac:dyDescent="0.25">
      <c r="A693" s="51">
        <v>42284</v>
      </c>
      <c r="B693" s="17">
        <v>2.492</v>
      </c>
      <c r="C693" s="18">
        <f>IFERROR(IF(ISBLANK(INDEX('Secondary Auction Data'!C:C, MATCH(Data!A693-IF(A693&lt;DATE(2003, 1,8), 4, 6), 'Secondary Auction Data'!A:A, 0))), "n/a", INDEX('Secondary Auction Data'!C:C, MATCH(Data!A693-IF(A693&lt;DATE(2003, 1,8), 4, 6), 'Secondary Auction Data'!A:A, 0))), "n/a")</f>
        <v>35</v>
      </c>
      <c r="D693" s="18">
        <f>IFERROR(IF(ISBLANK(INDEX('Secondary Auction Data'!B:B, MATCH(Data!A693-IF(A693&lt;DATE(2003, 1,8), 4, 6), 'Secondary Auction Data'!A:A, 0))), "n/a", INDEX('Secondary Auction Data'!B:B, MATCH(Data!A693-IF(A693&lt;DATE(2003, 1,8), 4, 6), 'Secondary Auction Data'!A:A, 0))), "n/a")</f>
        <v>347</v>
      </c>
      <c r="E693" s="35">
        <v>592</v>
      </c>
      <c r="F693" s="17">
        <v>33</v>
      </c>
      <c r="G693" s="17">
        <v>17.75</v>
      </c>
      <c r="I693" s="9">
        <v>42284</v>
      </c>
      <c r="J693" s="26">
        <f t="shared" si="78"/>
        <v>167.24832214765101</v>
      </c>
      <c r="K693" s="26">
        <f t="shared" si="76"/>
        <v>256.43799448759722</v>
      </c>
      <c r="L693" s="26">
        <f t="shared" si="77"/>
        <v>223.44224334503343</v>
      </c>
      <c r="M693" s="26">
        <f t="shared" si="82"/>
        <v>328.88888888888886</v>
      </c>
      <c r="N693" s="26">
        <f t="shared" si="80"/>
        <v>147.58497316636851</v>
      </c>
      <c r="O693" s="26">
        <f t="shared" si="81"/>
        <v>125.88652482269505</v>
      </c>
      <c r="Q693" s="4">
        <v>1.49</v>
      </c>
      <c r="R693" s="4">
        <v>1815.8525729999999</v>
      </c>
      <c r="S693" s="4">
        <v>2338.2847000000002</v>
      </c>
      <c r="T693" s="4">
        <v>180</v>
      </c>
      <c r="U693" s="4">
        <v>22.36</v>
      </c>
      <c r="V693" s="4">
        <v>14.1</v>
      </c>
      <c r="X693" s="51">
        <v>42284</v>
      </c>
      <c r="Y693" s="52">
        <v>4621.5359210526321</v>
      </c>
      <c r="Z693" s="52">
        <v>4877.7157894736847</v>
      </c>
    </row>
    <row r="694" spans="1:26" x14ac:dyDescent="0.25">
      <c r="A694" s="51">
        <v>42291</v>
      </c>
      <c r="B694" s="17">
        <v>2.556</v>
      </c>
      <c r="C694" s="18">
        <f>IFERROR(IF(ISBLANK(INDEX('Secondary Auction Data'!C:C, MATCH(Data!A694-IF(A694&lt;DATE(2003, 1,8), 4, 6), 'Secondary Auction Data'!A:A, 0))), "n/a", INDEX('Secondary Auction Data'!C:C, MATCH(Data!A694-IF(A694&lt;DATE(2003, 1,8), 4, 6), 'Secondary Auction Data'!A:A, 0))), "n/a")</f>
        <v>-100</v>
      </c>
      <c r="D694" s="18">
        <f>IFERROR(IF(ISBLANK(INDEX('Secondary Auction Data'!B:B, MATCH(Data!A694-IF(A694&lt;DATE(2003, 1,8), 4, 6), 'Secondary Auction Data'!A:A, 0))), "n/a", INDEX('Secondary Auction Data'!B:B, MATCH(Data!A694-IF(A694&lt;DATE(2003, 1,8), 4, 6), 'Secondary Auction Data'!A:A, 0))), "n/a")</f>
        <v>246</v>
      </c>
      <c r="E694" s="35">
        <v>500</v>
      </c>
      <c r="F694" s="17">
        <v>33</v>
      </c>
      <c r="G694" s="17">
        <v>17.75</v>
      </c>
      <c r="I694" s="9">
        <v>42291</v>
      </c>
      <c r="J694" s="26">
        <f t="shared" si="78"/>
        <v>171.54362416107384</v>
      </c>
      <c r="K694" s="26">
        <f t="shared" si="76"/>
        <v>249.0034702312054</v>
      </c>
      <c r="L694" s="26">
        <f t="shared" si="77"/>
        <v>219.12283775682596</v>
      </c>
      <c r="M694" s="26">
        <f t="shared" si="82"/>
        <v>277.77777777777777</v>
      </c>
      <c r="N694" s="26">
        <f t="shared" si="80"/>
        <v>147.58497316636851</v>
      </c>
      <c r="O694" s="26">
        <f t="shared" si="81"/>
        <v>125.88652482269505</v>
      </c>
      <c r="Q694" s="4">
        <v>1.49</v>
      </c>
      <c r="R694" s="4">
        <v>1815.8525729999999</v>
      </c>
      <c r="S694" s="4">
        <v>2338.2847000000002</v>
      </c>
      <c r="T694" s="4">
        <v>180</v>
      </c>
      <c r="U694" s="4">
        <v>22.36</v>
      </c>
      <c r="V694" s="4">
        <v>14.1</v>
      </c>
      <c r="X694" s="51">
        <v>42291</v>
      </c>
      <c r="Y694" s="52">
        <v>4621.5359210526321</v>
      </c>
      <c r="Z694" s="52">
        <v>4877.7157894736847</v>
      </c>
    </row>
    <row r="695" spans="1:26" x14ac:dyDescent="0.25">
      <c r="A695" s="51">
        <v>42298</v>
      </c>
      <c r="B695" s="17">
        <v>2.5310000000000001</v>
      </c>
      <c r="C695" s="18">
        <f>IFERROR(IF(ISBLANK(INDEX('Secondary Auction Data'!C:C, MATCH(Data!A695-IF(A695&lt;DATE(2003, 1,8), 4, 6), 'Secondary Auction Data'!A:A, 0))), "n/a", INDEX('Secondary Auction Data'!C:C, MATCH(Data!A695-IF(A695&lt;DATE(2003, 1,8), 4, 6), 'Secondary Auction Data'!A:A, 0))), "n/a")</f>
        <v>-50</v>
      </c>
      <c r="D695" s="18">
        <f>IFERROR(IF(ISBLANK(INDEX('Secondary Auction Data'!B:B, MATCH(Data!A695-IF(A695&lt;DATE(2003, 1,8), 4, 6), 'Secondary Auction Data'!A:A, 0))), "n/a", INDEX('Secondary Auction Data'!B:B, MATCH(Data!A695-IF(A695&lt;DATE(2003, 1,8), 4, 6), 'Secondary Auction Data'!A:A, 0))), "n/a")</f>
        <v>-172</v>
      </c>
      <c r="E695" s="35">
        <v>517</v>
      </c>
      <c r="F695" s="17">
        <v>33.25</v>
      </c>
      <c r="G695" s="17">
        <v>17.75</v>
      </c>
      <c r="I695" s="9">
        <v>42298</v>
      </c>
      <c r="J695" s="26">
        <f t="shared" si="78"/>
        <v>169.86577181208054</v>
      </c>
      <c r="K695" s="26">
        <f t="shared" si="76"/>
        <v>251.75699773357275</v>
      </c>
      <c r="L695" s="26">
        <f t="shared" si="77"/>
        <v>201.24648591652181</v>
      </c>
      <c r="M695" s="26">
        <f t="shared" si="82"/>
        <v>287.22222222222223</v>
      </c>
      <c r="N695" s="26">
        <f t="shared" si="80"/>
        <v>148.70304114490159</v>
      </c>
      <c r="O695" s="26">
        <f t="shared" si="81"/>
        <v>125.88652482269505</v>
      </c>
      <c r="Q695" s="4">
        <v>1.49</v>
      </c>
      <c r="R695" s="4">
        <v>1815.8525729999999</v>
      </c>
      <c r="S695" s="4">
        <v>2338.2847000000002</v>
      </c>
      <c r="T695" s="4">
        <v>180</v>
      </c>
      <c r="U695" s="4">
        <v>22.36</v>
      </c>
      <c r="V695" s="4">
        <v>14.1</v>
      </c>
      <c r="X695" s="51">
        <v>42298</v>
      </c>
      <c r="Y695" s="52">
        <v>4621.5359210526321</v>
      </c>
      <c r="Z695" s="52">
        <v>4877.7157894736847</v>
      </c>
    </row>
    <row r="696" spans="1:26" x14ac:dyDescent="0.25">
      <c r="A696" s="51">
        <v>42305</v>
      </c>
      <c r="B696" s="17">
        <v>2.4980000000000002</v>
      </c>
      <c r="C696" s="18">
        <f>IFERROR(IF(ISBLANK(INDEX('Secondary Auction Data'!C:C, MATCH(Data!A696-IF(A696&lt;DATE(2003, 1,8), 4, 6), 'Secondary Auction Data'!A:A, 0))), "n/a", INDEX('Secondary Auction Data'!C:C, MATCH(Data!A696-IF(A696&lt;DATE(2003, 1,8), 4, 6), 'Secondary Auction Data'!A:A, 0))), "n/a")</f>
        <v>-73</v>
      </c>
      <c r="D696" s="18">
        <f>IFERROR(IF(ISBLANK(INDEX('Secondary Auction Data'!B:B, MATCH(Data!A696-IF(A696&lt;DATE(2003, 1,8), 4, 6), 'Secondary Auction Data'!A:A, 0))), "n/a", INDEX('Secondary Auction Data'!B:B, MATCH(Data!A696-IF(A696&lt;DATE(2003, 1,8), 4, 6), 'Secondary Auction Data'!A:A, 0))), "n/a")</f>
        <v>-167</v>
      </c>
      <c r="E696" s="35">
        <v>420</v>
      </c>
      <c r="F696" s="17">
        <v>30.25</v>
      </c>
      <c r="G696" s="17">
        <v>17</v>
      </c>
      <c r="I696" s="9">
        <v>42305</v>
      </c>
      <c r="J696" s="26">
        <f t="shared" si="78"/>
        <v>167.65100671140942</v>
      </c>
      <c r="K696" s="26">
        <f t="shared" si="76"/>
        <v>250.49037508248375</v>
      </c>
      <c r="L696" s="26">
        <f t="shared" si="77"/>
        <v>201.46031787633407</v>
      </c>
      <c r="M696" s="26">
        <f t="shared" si="82"/>
        <v>233.33333333333331</v>
      </c>
      <c r="N696" s="26">
        <f t="shared" si="80"/>
        <v>135.28622540250447</v>
      </c>
      <c r="O696" s="26">
        <f t="shared" si="81"/>
        <v>120.56737588652481</v>
      </c>
      <c r="Q696" s="4">
        <v>1.49</v>
      </c>
      <c r="R696" s="4">
        <v>1815.8525729999999</v>
      </c>
      <c r="S696" s="4">
        <v>2338.2847000000002</v>
      </c>
      <c r="T696" s="4">
        <v>180</v>
      </c>
      <c r="U696" s="4">
        <v>22.36</v>
      </c>
      <c r="V696" s="4">
        <v>14.1</v>
      </c>
      <c r="X696" s="51">
        <v>42305</v>
      </c>
      <c r="Y696" s="52">
        <v>4621.5359210526321</v>
      </c>
      <c r="Z696" s="52">
        <v>4877.7157894736847</v>
      </c>
    </row>
    <row r="697" spans="1:26" x14ac:dyDescent="0.25">
      <c r="A697" s="51">
        <v>42312</v>
      </c>
      <c r="B697" s="17">
        <v>2.4849999999999999</v>
      </c>
      <c r="C697" s="18">
        <f>IFERROR(IF(ISBLANK(INDEX('Secondary Auction Data'!C:C, MATCH(Data!A697-IF(A697&lt;DATE(2003, 1,8), 4, 6), 'Secondary Auction Data'!A:A, 0))), "n/a", INDEX('Secondary Auction Data'!C:C, MATCH(Data!A697-IF(A697&lt;DATE(2003, 1,8), 4, 6), 'Secondary Auction Data'!A:A, 0))), "n/a")</f>
        <v>-91.5</v>
      </c>
      <c r="D697" s="18">
        <f>IFERROR(IF(ISBLANK(INDEX('Secondary Auction Data'!B:B, MATCH(Data!A697-IF(A697&lt;DATE(2003, 1,8), 4, 6), 'Secondary Auction Data'!A:A, 0))), "n/a", INDEX('Secondary Auction Data'!B:B, MATCH(Data!A697-IF(A697&lt;DATE(2003, 1,8), 4, 6), 'Secondary Auction Data'!A:A, 0))), "n/a")</f>
        <v>-252</v>
      </c>
      <c r="E697" s="35">
        <v>362</v>
      </c>
      <c r="F697" s="17">
        <v>30.75</v>
      </c>
      <c r="G697" s="17">
        <v>17</v>
      </c>
      <c r="I697" s="9">
        <v>42312</v>
      </c>
      <c r="J697" s="26">
        <f t="shared" si="78"/>
        <v>166.77852348993287</v>
      </c>
      <c r="K697" s="26">
        <f t="shared" si="76"/>
        <v>248.76732191570233</v>
      </c>
      <c r="L697" s="26">
        <f t="shared" si="77"/>
        <v>196.8760082528602</v>
      </c>
      <c r="M697" s="26">
        <f t="shared" si="82"/>
        <v>201.11111111111111</v>
      </c>
      <c r="N697" s="26">
        <f t="shared" si="80"/>
        <v>137.52236135957068</v>
      </c>
      <c r="O697" s="26">
        <f t="shared" si="81"/>
        <v>120.56737588652481</v>
      </c>
      <c r="Q697" s="4">
        <v>1.49</v>
      </c>
      <c r="R697" s="4">
        <v>1815.8525729999999</v>
      </c>
      <c r="S697" s="4">
        <v>2338.2847000000002</v>
      </c>
      <c r="T697" s="4">
        <v>180</v>
      </c>
      <c r="U697" s="4">
        <v>22.36</v>
      </c>
      <c r="V697" s="4">
        <v>14.1</v>
      </c>
      <c r="X697" s="51">
        <v>42312</v>
      </c>
      <c r="Y697" s="52">
        <v>4608.747815789473</v>
      </c>
      <c r="Z697" s="52">
        <v>4855.5215789473677</v>
      </c>
    </row>
    <row r="698" spans="1:26" x14ac:dyDescent="0.25">
      <c r="A698" s="51">
        <v>42319</v>
      </c>
      <c r="B698" s="17">
        <v>2.5019999999999998</v>
      </c>
      <c r="C698" s="18">
        <f>IFERROR(IF(ISBLANK(INDEX('Secondary Auction Data'!C:C, MATCH(Data!A698-IF(A698&lt;DATE(2003, 1,8), 4, 6), 'Secondary Auction Data'!A:A, 0))), "n/a", INDEX('Secondary Auction Data'!C:C, MATCH(Data!A698-IF(A698&lt;DATE(2003, 1,8), 4, 6), 'Secondary Auction Data'!A:A, 0))), "n/a")</f>
        <v>-112.5</v>
      </c>
      <c r="D698" s="18">
        <f>IFERROR(IF(ISBLANK(INDEX('Secondary Auction Data'!B:B, MATCH(Data!A698-IF(A698&lt;DATE(2003, 1,8), 4, 6), 'Secondary Auction Data'!A:A, 0))), "n/a", INDEX('Secondary Auction Data'!B:B, MATCH(Data!A698-IF(A698&lt;DATE(2003, 1,8), 4, 6), 'Secondary Auction Data'!A:A, 0))), "n/a")</f>
        <v>-272</v>
      </c>
      <c r="E698" s="35">
        <v>313</v>
      </c>
      <c r="F698" s="17">
        <v>30.75</v>
      </c>
      <c r="G698" s="17">
        <v>17</v>
      </c>
      <c r="I698" s="9">
        <v>42319</v>
      </c>
      <c r="J698" s="26">
        <f t="shared" si="78"/>
        <v>167.91946308724829</v>
      </c>
      <c r="K698" s="26">
        <f t="shared" si="76"/>
        <v>247.61084036470803</v>
      </c>
      <c r="L698" s="26">
        <f t="shared" si="77"/>
        <v>196.02068041361122</v>
      </c>
      <c r="M698" s="26">
        <f t="shared" si="82"/>
        <v>173.88888888888889</v>
      </c>
      <c r="N698" s="26">
        <f t="shared" si="80"/>
        <v>137.52236135957068</v>
      </c>
      <c r="O698" s="26">
        <f t="shared" si="81"/>
        <v>120.56737588652481</v>
      </c>
      <c r="Q698" s="4">
        <v>1.49</v>
      </c>
      <c r="R698" s="4">
        <v>1815.8525729999999</v>
      </c>
      <c r="S698" s="4">
        <v>2338.2847000000002</v>
      </c>
      <c r="T698" s="4">
        <v>180</v>
      </c>
      <c r="U698" s="4">
        <v>22.36</v>
      </c>
      <c r="V698" s="4">
        <v>14.1</v>
      </c>
      <c r="X698" s="51">
        <v>42319</v>
      </c>
      <c r="Y698" s="52">
        <v>4608.747815789473</v>
      </c>
      <c r="Z698" s="52">
        <v>4855.5215789473677</v>
      </c>
    </row>
    <row r="699" spans="1:26" x14ac:dyDescent="0.25">
      <c r="A699" s="51">
        <v>42326</v>
      </c>
      <c r="B699" s="17">
        <v>2.4820000000000002</v>
      </c>
      <c r="C699" s="18">
        <f>IFERROR(IF(ISBLANK(INDEX('Secondary Auction Data'!C:C, MATCH(Data!A699-IF(A699&lt;DATE(2003, 1,8), 4, 6), 'Secondary Auction Data'!A:A, 0))), "n/a", INDEX('Secondary Auction Data'!C:C, MATCH(Data!A699-IF(A699&lt;DATE(2003, 1,8), 4, 6), 'Secondary Auction Data'!A:A, 0))), "n/a")</f>
        <v>-131.25</v>
      </c>
      <c r="D699" s="18">
        <f>IFERROR(IF(ISBLANK(INDEX('Secondary Auction Data'!B:B, MATCH(Data!A699-IF(A699&lt;DATE(2003, 1,8), 4, 6), 'Secondary Auction Data'!A:A, 0))), "n/a", INDEX('Secondary Auction Data'!B:B, MATCH(Data!A699-IF(A699&lt;DATE(2003, 1,8), 4, 6), 'Secondary Auction Data'!A:A, 0))), "n/a")</f>
        <v>-284.375</v>
      </c>
      <c r="E699" s="35">
        <v>340</v>
      </c>
      <c r="F699" s="17">
        <v>30.5</v>
      </c>
      <c r="G699" s="17">
        <v>16.5</v>
      </c>
      <c r="I699" s="9">
        <v>42326</v>
      </c>
      <c r="J699" s="26">
        <f t="shared" si="78"/>
        <v>166.5771812080537</v>
      </c>
      <c r="K699" s="26">
        <f t="shared" si="76"/>
        <v>246.57826755132027</v>
      </c>
      <c r="L699" s="26">
        <f t="shared" si="77"/>
        <v>195.4914463130759</v>
      </c>
      <c r="M699" s="26">
        <f t="shared" si="82"/>
        <v>188.88888888888889</v>
      </c>
      <c r="N699" s="26">
        <f t="shared" si="80"/>
        <v>136.40429338103758</v>
      </c>
      <c r="O699" s="26">
        <f t="shared" si="81"/>
        <v>117.02127659574468</v>
      </c>
      <c r="Q699" s="4">
        <v>1.49</v>
      </c>
      <c r="R699" s="4">
        <v>1815.8525729999999</v>
      </c>
      <c r="S699" s="4">
        <v>2338.2847000000002</v>
      </c>
      <c r="T699" s="4">
        <v>180</v>
      </c>
      <c r="U699" s="4">
        <v>22.36</v>
      </c>
      <c r="V699" s="4">
        <v>14.1</v>
      </c>
      <c r="X699" s="51">
        <v>42326</v>
      </c>
      <c r="Y699" s="52">
        <v>4608.747815789473</v>
      </c>
      <c r="Z699" s="52">
        <v>4855.5215789473677</v>
      </c>
    </row>
    <row r="700" spans="1:26" x14ac:dyDescent="0.25">
      <c r="A700" s="51">
        <v>42333</v>
      </c>
      <c r="B700" s="17">
        <v>2.4449999999999998</v>
      </c>
      <c r="C700" s="18">
        <f>IFERROR(IF(ISBLANK(INDEX('Secondary Auction Data'!C:C, MATCH(Data!A700-IF(A700&lt;DATE(2003, 1,8), 4, 6), 'Secondary Auction Data'!A:A, 0))), "n/a", INDEX('Secondary Auction Data'!C:C, MATCH(Data!A700-IF(A700&lt;DATE(2003, 1,8), 4, 6), 'Secondary Auction Data'!A:A, 0))), "n/a")</f>
        <v>-143.75</v>
      </c>
      <c r="D700" s="18">
        <f>IFERROR(IF(ISBLANK(INDEX('Secondary Auction Data'!B:B, MATCH(Data!A700-IF(A700&lt;DATE(2003, 1,8), 4, 6), 'Secondary Auction Data'!A:A, 0))), "n/a", INDEX('Secondary Auction Data'!B:B, MATCH(Data!A700-IF(A700&lt;DATE(2003, 1,8), 4, 6), 'Secondary Auction Data'!A:A, 0))), "n/a")</f>
        <v>-350</v>
      </c>
      <c r="E700" s="35">
        <v>275</v>
      </c>
      <c r="F700" s="17">
        <v>29.5</v>
      </c>
      <c r="G700" s="17">
        <v>15.5</v>
      </c>
      <c r="I700" s="9">
        <v>42333</v>
      </c>
      <c r="J700" s="26">
        <f t="shared" si="78"/>
        <v>164.09395973154361</v>
      </c>
      <c r="K700" s="26">
        <f t="shared" si="76"/>
        <v>245.88988567572844</v>
      </c>
      <c r="L700" s="26">
        <f t="shared" si="77"/>
        <v>192.68490184054011</v>
      </c>
      <c r="M700" s="26">
        <f t="shared" si="82"/>
        <v>152.77777777777777</v>
      </c>
      <c r="N700" s="26">
        <f t="shared" si="80"/>
        <v>131.93202146690518</v>
      </c>
      <c r="O700" s="26">
        <f t="shared" si="81"/>
        <v>109.92907801418438</v>
      </c>
      <c r="Q700" s="4">
        <v>1.49</v>
      </c>
      <c r="R700" s="4">
        <v>1815.8525729999999</v>
      </c>
      <c r="S700" s="4">
        <v>2338.2847000000002</v>
      </c>
      <c r="T700" s="4">
        <v>180</v>
      </c>
      <c r="U700" s="4">
        <v>22.36</v>
      </c>
      <c r="V700" s="4">
        <v>14.1</v>
      </c>
      <c r="X700" s="51">
        <v>42333</v>
      </c>
      <c r="Y700" s="52">
        <v>4608.747815789473</v>
      </c>
      <c r="Z700" s="52">
        <v>4855.5215789473677</v>
      </c>
    </row>
    <row r="701" spans="1:26" x14ac:dyDescent="0.25">
      <c r="A701" s="51">
        <v>42340</v>
      </c>
      <c r="B701" s="17">
        <v>2.4209999999999998</v>
      </c>
      <c r="C701" s="18">
        <f>IFERROR(IF(ISBLANK(INDEX('Secondary Auction Data'!C:C, MATCH(Data!A701-IF(A701&lt;DATE(2003, 1,8), 4, 6), 'Secondary Auction Data'!A:A, 0))), "n/a", INDEX('Secondary Auction Data'!C:C, MATCH(Data!A701-IF(A701&lt;DATE(2003, 1,8), 4, 6), 'Secondary Auction Data'!A:A, 0))), "n/a")</f>
        <v>-93.75</v>
      </c>
      <c r="D701" s="18">
        <f>IFERROR(IF(ISBLANK(INDEX('Secondary Auction Data'!B:B, MATCH(Data!A701-IF(A701&lt;DATE(2003, 1,8), 4, 6), 'Secondary Auction Data'!A:A, 0))), "n/a", INDEX('Secondary Auction Data'!B:B, MATCH(Data!A701-IF(A701&lt;DATE(2003, 1,8), 4, 6), 'Secondary Auction Data'!A:A, 0))), "n/a")</f>
        <v>-250</v>
      </c>
      <c r="E701" s="35">
        <v>280</v>
      </c>
      <c r="F701" s="17" t="s">
        <v>24</v>
      </c>
      <c r="G701" s="17" t="s">
        <v>24</v>
      </c>
      <c r="I701" s="9">
        <v>42340</v>
      </c>
      <c r="J701" s="26">
        <f t="shared" si="78"/>
        <v>162.48322147651004</v>
      </c>
      <c r="K701" s="26">
        <f t="shared" si="76"/>
        <v>248.64341317809578</v>
      </c>
      <c r="L701" s="26">
        <f t="shared" si="77"/>
        <v>196.96154103678509</v>
      </c>
      <c r="M701" s="26">
        <f t="shared" si="82"/>
        <v>155.55555555555557</v>
      </c>
      <c r="N701" s="26">
        <f t="shared" si="80"/>
        <v>0</v>
      </c>
      <c r="O701" s="26">
        <f t="shared" si="81"/>
        <v>0</v>
      </c>
      <c r="Q701" s="4">
        <v>1.49</v>
      </c>
      <c r="R701" s="4">
        <v>1815.8525729999999</v>
      </c>
      <c r="S701" s="4">
        <v>2338.2847000000002</v>
      </c>
      <c r="T701" s="4">
        <v>180</v>
      </c>
      <c r="U701" s="4">
        <v>22.36</v>
      </c>
      <c r="V701" s="4">
        <v>14.1</v>
      </c>
      <c r="X701" s="51">
        <v>42340</v>
      </c>
      <c r="Y701" s="52">
        <v>4608.747815789473</v>
      </c>
      <c r="Z701" s="52">
        <v>4855.5215789473677</v>
      </c>
    </row>
    <row r="702" spans="1:26" x14ac:dyDescent="0.25">
      <c r="A702" s="51">
        <v>42347</v>
      </c>
      <c r="B702" s="17">
        <v>2.379</v>
      </c>
      <c r="C702" s="18">
        <f>IFERROR(IF(ISBLANK(INDEX('Secondary Auction Data'!C:C, MATCH(Data!A702-IF(A702&lt;DATE(2003, 1,8), 4, 6), 'Secondary Auction Data'!A:A, 0))), "n/a", INDEX('Secondary Auction Data'!C:C, MATCH(Data!A702-IF(A702&lt;DATE(2003, 1,8), 4, 6), 'Secondary Auction Data'!A:A, 0))), "n/a")</f>
        <v>-137.5</v>
      </c>
      <c r="D702" s="18">
        <f>IFERROR(IF(ISBLANK(INDEX('Secondary Auction Data'!B:B, MATCH(Data!A702-IF(A702&lt;DATE(2003, 1,8), 4, 6), 'Secondary Auction Data'!A:A, 0))), "n/a", INDEX('Secondary Auction Data'!B:B, MATCH(Data!A702-IF(A702&lt;DATE(2003, 1,8), 4, 6), 'Secondary Auction Data'!A:A, 0))), "n/a")</f>
        <v>-225</v>
      </c>
      <c r="E702" s="35">
        <v>280</v>
      </c>
      <c r="F702" s="17">
        <v>26.5</v>
      </c>
      <c r="G702" s="17">
        <v>14.5</v>
      </c>
      <c r="I702" s="9">
        <v>42347</v>
      </c>
      <c r="J702" s="26">
        <f t="shared" si="78"/>
        <v>159.66442953020135</v>
      </c>
      <c r="K702" s="26">
        <f t="shared" si="76"/>
        <v>248.9046548244954</v>
      </c>
      <c r="L702" s="26">
        <f t="shared" si="77"/>
        <v>197.42972048563718</v>
      </c>
      <c r="M702" s="26">
        <f t="shared" si="82"/>
        <v>155.55555555555557</v>
      </c>
      <c r="N702" s="26">
        <f t="shared" si="80"/>
        <v>118.51520572450805</v>
      </c>
      <c r="O702" s="26">
        <f t="shared" si="81"/>
        <v>102.83687943262412</v>
      </c>
      <c r="Q702" s="4">
        <v>1.49</v>
      </c>
      <c r="R702" s="4">
        <v>1815.8525729999999</v>
      </c>
      <c r="S702" s="4">
        <v>2338.2847000000002</v>
      </c>
      <c r="T702" s="4">
        <v>180</v>
      </c>
      <c r="U702" s="4">
        <v>22.36</v>
      </c>
      <c r="V702" s="4">
        <v>14.1</v>
      </c>
      <c r="X702" s="51">
        <v>42347</v>
      </c>
      <c r="Y702" s="52">
        <v>4657.241578947368</v>
      </c>
      <c r="Z702" s="52">
        <v>4841.4689473684202</v>
      </c>
    </row>
    <row r="703" spans="1:26" x14ac:dyDescent="0.25">
      <c r="A703" s="51">
        <v>42354</v>
      </c>
      <c r="B703" s="17">
        <v>2.3380000000000001</v>
      </c>
      <c r="C703" s="18">
        <f>IFERROR(IF(ISBLANK(INDEX('Secondary Auction Data'!C:C, MATCH(Data!A703-IF(A703&lt;DATE(2003, 1,8), 4, 6), 'Secondary Auction Data'!A:A, 0))), "n/a", INDEX('Secondary Auction Data'!C:C, MATCH(Data!A703-IF(A703&lt;DATE(2003, 1,8), 4, 6), 'Secondary Auction Data'!A:A, 0))), "n/a")</f>
        <v>-118.75</v>
      </c>
      <c r="D703" s="18">
        <f>IFERROR(IF(ISBLANK(INDEX('Secondary Auction Data'!B:B, MATCH(Data!A703-IF(A703&lt;DATE(2003, 1,8), 4, 6), 'Secondary Auction Data'!A:A, 0))), "n/a", INDEX('Secondary Auction Data'!B:B, MATCH(Data!A703-IF(A703&lt;DATE(2003, 1,8), 4, 6), 'Secondary Auction Data'!A:A, 0))), "n/a")</f>
        <v>-131.25</v>
      </c>
      <c r="E703" s="35">
        <v>290</v>
      </c>
      <c r="F703" s="17">
        <v>25.5</v>
      </c>
      <c r="G703" s="17">
        <v>14</v>
      </c>
      <c r="I703" s="9">
        <v>42354</v>
      </c>
      <c r="J703" s="26">
        <f t="shared" si="78"/>
        <v>156.91275167785236</v>
      </c>
      <c r="K703" s="26">
        <f t="shared" si="76"/>
        <v>249.93722763788315</v>
      </c>
      <c r="L703" s="26">
        <f t="shared" si="77"/>
        <v>201.43906973211691</v>
      </c>
      <c r="M703" s="26">
        <f t="shared" si="82"/>
        <v>161.11111111111111</v>
      </c>
      <c r="N703" s="26">
        <f t="shared" si="80"/>
        <v>114.04293381037567</v>
      </c>
      <c r="O703" s="26">
        <f t="shared" si="81"/>
        <v>99.290780141843967</v>
      </c>
      <c r="Q703" s="4">
        <v>1.49</v>
      </c>
      <c r="R703" s="4">
        <v>1815.8525729999999</v>
      </c>
      <c r="S703" s="4">
        <v>2338.2847000000002</v>
      </c>
      <c r="T703" s="4">
        <v>180</v>
      </c>
      <c r="U703" s="4">
        <v>22.36</v>
      </c>
      <c r="V703" s="4">
        <v>14.1</v>
      </c>
      <c r="X703" s="51">
        <v>42354</v>
      </c>
      <c r="Y703" s="52">
        <v>4657.241578947368</v>
      </c>
      <c r="Z703" s="52">
        <v>4841.4689473684202</v>
      </c>
    </row>
    <row r="704" spans="1:26" x14ac:dyDescent="0.25">
      <c r="A704" s="51">
        <v>42361</v>
      </c>
      <c r="B704" s="17">
        <v>2.2839999999999998</v>
      </c>
      <c r="C704" s="18">
        <f>IFERROR(IF(ISBLANK(INDEX('Secondary Auction Data'!C:C, MATCH(Data!A704-IF(A704&lt;DATE(2003, 1,8), 4, 6), 'Secondary Auction Data'!A:A, 0))), "n/a", INDEX('Secondary Auction Data'!C:C, MATCH(Data!A704-IF(A704&lt;DATE(2003, 1,8), 4, 6), 'Secondary Auction Data'!A:A, 0))), "n/a")</f>
        <v>-42.5</v>
      </c>
      <c r="D704" s="18">
        <f>IFERROR(IF(ISBLANK(INDEX('Secondary Auction Data'!B:B, MATCH(Data!A704-IF(A704&lt;DATE(2003, 1,8), 4, 6), 'Secondary Auction Data'!A:A, 0))), "n/a", INDEX('Secondary Auction Data'!B:B, MATCH(Data!A704-IF(A704&lt;DATE(2003, 1,8), 4, 6), 'Secondary Auction Data'!A:A, 0))), "n/a")</f>
        <v>-172</v>
      </c>
      <c r="E704" s="35">
        <v>275</v>
      </c>
      <c r="F704" s="17">
        <v>25.25</v>
      </c>
      <c r="G704" s="17">
        <v>14</v>
      </c>
      <c r="I704" s="9">
        <v>42361</v>
      </c>
      <c r="J704" s="26">
        <f t="shared" si="78"/>
        <v>153.28859060402684</v>
      </c>
      <c r="K704" s="26">
        <f t="shared" si="76"/>
        <v>254.13635707899337</v>
      </c>
      <c r="L704" s="26">
        <f t="shared" si="77"/>
        <v>199.69633925964703</v>
      </c>
      <c r="M704" s="26">
        <f t="shared" si="82"/>
        <v>152.77777777777777</v>
      </c>
      <c r="N704" s="26">
        <f t="shared" si="80"/>
        <v>112.92486583184258</v>
      </c>
      <c r="O704" s="26">
        <f t="shared" si="81"/>
        <v>99.290780141843967</v>
      </c>
      <c r="Q704" s="4">
        <v>1.49</v>
      </c>
      <c r="R704" s="4">
        <v>1815.8525729999999</v>
      </c>
      <c r="S704" s="4">
        <v>2338.2847000000002</v>
      </c>
      <c r="T704" s="4">
        <v>180</v>
      </c>
      <c r="U704" s="4">
        <v>22.36</v>
      </c>
      <c r="V704" s="4">
        <v>14.1</v>
      </c>
      <c r="X704" s="51">
        <v>42361</v>
      </c>
      <c r="Y704" s="52">
        <v>4657.241578947368</v>
      </c>
      <c r="Z704" s="52">
        <v>4841.4689473684202</v>
      </c>
    </row>
    <row r="705" spans="1:26" x14ac:dyDescent="0.25">
      <c r="A705" s="51">
        <v>42368</v>
      </c>
      <c r="B705" s="17">
        <v>2.2349999999999999</v>
      </c>
      <c r="C705" s="18">
        <f>IFERROR(IF(ISBLANK(INDEX('Secondary Auction Data'!C:C, MATCH(Data!A705-IF(A705&lt;DATE(2003, 1,8), 4, 6), 'Secondary Auction Data'!A:A, 0))), "n/a", INDEX('Secondary Auction Data'!C:C, MATCH(Data!A705-IF(A705&lt;DATE(2003, 1,8), 4, 6), 'Secondary Auction Data'!A:A, 0))), "n/a")</f>
        <v>-62.5</v>
      </c>
      <c r="D705" s="18">
        <f>IFERROR(IF(ISBLANK(INDEX('Secondary Auction Data'!B:B, MATCH(Data!A705-IF(A705&lt;DATE(2003, 1,8), 4, 6), 'Secondary Auction Data'!A:A, 0))), "n/a", INDEX('Secondary Auction Data'!B:B, MATCH(Data!A705-IF(A705&lt;DATE(2003, 1,8), 4, 6), 'Secondary Auction Data'!A:A, 0))), "n/a")</f>
        <v>-150</v>
      </c>
      <c r="E705" s="35">
        <v>283</v>
      </c>
      <c r="F705" s="17" t="s">
        <v>24</v>
      </c>
      <c r="G705" s="17" t="s">
        <v>24</v>
      </c>
      <c r="I705" s="9">
        <v>42368</v>
      </c>
      <c r="J705" s="1">
        <f t="shared" si="78"/>
        <v>150</v>
      </c>
      <c r="K705" s="26">
        <f t="shared" si="76"/>
        <v>253.03494607804643</v>
      </c>
      <c r="L705" s="26">
        <f t="shared" si="77"/>
        <v>200.63719988282091</v>
      </c>
      <c r="M705" s="26">
        <f t="shared" si="82"/>
        <v>157.22222222222223</v>
      </c>
      <c r="N705" s="26">
        <f t="shared" si="80"/>
        <v>0</v>
      </c>
      <c r="O705" s="26">
        <f t="shared" si="81"/>
        <v>0</v>
      </c>
      <c r="Q705" s="4">
        <v>1.49</v>
      </c>
      <c r="R705" s="4">
        <v>1815.8525729999999</v>
      </c>
      <c r="S705" s="4">
        <v>2338.2847000000002</v>
      </c>
      <c r="T705" s="4">
        <v>180</v>
      </c>
      <c r="U705" s="4">
        <v>22.36</v>
      </c>
      <c r="V705" s="4">
        <v>14.1</v>
      </c>
      <c r="X705" s="51">
        <v>42368</v>
      </c>
      <c r="Y705" s="52">
        <v>4657.241578947368</v>
      </c>
      <c r="Z705" s="52">
        <v>4841.4689473684202</v>
      </c>
    </row>
    <row r="706" spans="1:26" x14ac:dyDescent="0.25">
      <c r="A706" s="51">
        <v>42375</v>
      </c>
      <c r="B706" s="17">
        <v>2.2109999999999999</v>
      </c>
      <c r="C706" s="18">
        <f>IFERROR(IF(ISBLANK(INDEX('Secondary Auction Data'!C:C, MATCH(Data!A706-IF(A706&lt;DATE(2003, 1,8), 4, 6), 'Secondary Auction Data'!A:A, 0))), "n/a", INDEX('Secondary Auction Data'!C:C, MATCH(Data!A706-IF(A706&lt;DATE(2003, 1,8), 4, 6), 'Secondary Auction Data'!A:A, 0))), "n/a")</f>
        <v>-83.333333333333343</v>
      </c>
      <c r="D706" s="18">
        <f>IFERROR(IF(ISBLANK(INDEX('Secondary Auction Data'!B:B, MATCH(Data!A706-IF(A706&lt;DATE(2003, 1,8), 4, 6), 'Secondary Auction Data'!A:A, 0))), "n/a", INDEX('Secondary Auction Data'!B:B, MATCH(Data!A706-IF(A706&lt;DATE(2003, 1,8), 4, 6), 'Secondary Auction Data'!A:A, 0))), "n/a")</f>
        <v>-122.91666666666667</v>
      </c>
      <c r="E706" s="35">
        <v>300</v>
      </c>
      <c r="F706" s="17">
        <v>25.25</v>
      </c>
      <c r="G706" s="17">
        <v>14</v>
      </c>
      <c r="I706" s="9">
        <v>42375</v>
      </c>
      <c r="J706" s="26">
        <f t="shared" ref="J706" si="83">(1+(B706-Q706)/Q706)*100</f>
        <v>148.38926174496643</v>
      </c>
      <c r="K706" s="26">
        <f t="shared" si="76"/>
        <v>251.58402306817402</v>
      </c>
      <c r="L706" s="26">
        <f t="shared" si="77"/>
        <v>201.25122023114082</v>
      </c>
      <c r="M706" s="26">
        <f t="shared" ref="M706" si="84">(1+(E706-T706)/T706)*100</f>
        <v>166.66666666666666</v>
      </c>
      <c r="N706" s="26">
        <f t="shared" si="80"/>
        <v>112.92486583184258</v>
      </c>
      <c r="O706" s="26">
        <f t="shared" si="81"/>
        <v>99.290780141843967</v>
      </c>
      <c r="Q706" s="4">
        <v>1.49</v>
      </c>
      <c r="R706" s="4">
        <v>1815.8525729999999</v>
      </c>
      <c r="S706" s="4">
        <v>2338.2847000000002</v>
      </c>
      <c r="T706" s="4">
        <v>180</v>
      </c>
      <c r="U706" s="4">
        <v>22.36</v>
      </c>
      <c r="V706" s="4">
        <v>14.1</v>
      </c>
      <c r="X706" s="51">
        <v>42375</v>
      </c>
      <c r="Y706" s="52">
        <v>4651.7282894736845</v>
      </c>
      <c r="Z706" s="52">
        <v>4828.7431578947371</v>
      </c>
    </row>
    <row r="707" spans="1:26" x14ac:dyDescent="0.25">
      <c r="A707" s="51">
        <v>42382</v>
      </c>
      <c r="B707" s="17">
        <v>2.1800000000000002</v>
      </c>
      <c r="C707" s="18">
        <f>IFERROR(IF(ISBLANK(INDEX('Secondary Auction Data'!C:C, MATCH(Data!A707-IF(A707&lt;DATE(2003, 1,8), 4, 6), 'Secondary Auction Data'!A:A, 0))), "n/a", INDEX('Secondary Auction Data'!C:C, MATCH(Data!A707-IF(A707&lt;DATE(2003, 1,8), 4, 6), 'Secondary Auction Data'!A:A, 0))), "n/a")</f>
        <v>-75</v>
      </c>
      <c r="D707" s="18">
        <f>IFERROR(IF(ISBLANK(INDEX('Secondary Auction Data'!B:B, MATCH(Data!A707-IF(A707&lt;DATE(2003, 1,8), 4, 6), 'Secondary Auction Data'!A:A, 0))), "n/a", INDEX('Secondary Auction Data'!B:B, MATCH(Data!A707-IF(A707&lt;DATE(2003, 1,8), 4, 6), 'Secondary Auction Data'!A:A, 0))), "n/a")</f>
        <v>-104.16666666666666</v>
      </c>
      <c r="E707" s="35">
        <v>285</v>
      </c>
      <c r="F707" s="17">
        <v>25.25</v>
      </c>
      <c r="G707" s="17">
        <v>14</v>
      </c>
      <c r="I707" s="9">
        <v>42382</v>
      </c>
      <c r="J707" s="26">
        <f t="shared" ref="J707" si="85">(1+(B707-Q707)/Q707)*100</f>
        <v>146.30872483221478</v>
      </c>
      <c r="K707" s="26">
        <f t="shared" si="76"/>
        <v>252.0429443185686</v>
      </c>
      <c r="L707" s="26">
        <f t="shared" si="77"/>
        <v>202.05309008043676</v>
      </c>
      <c r="M707" s="26">
        <f t="shared" ref="M707" si="86">(1+(E707-T707)/T707)*100</f>
        <v>158.33333333333334</v>
      </c>
      <c r="N707" s="26">
        <f t="shared" ref="N707" si="87">(1+(F707-U707)/U707)*100</f>
        <v>112.92486583184258</v>
      </c>
      <c r="O707" s="26">
        <f t="shared" ref="O707" si="88">(1+(G707-V707)/V707)*100</f>
        <v>99.290780141843967</v>
      </c>
      <c r="Q707" s="4">
        <v>1.49</v>
      </c>
      <c r="R707" s="4">
        <v>1815.8525729999999</v>
      </c>
      <c r="S707" s="4">
        <v>2338.2847000000002</v>
      </c>
      <c r="T707" s="4">
        <v>180</v>
      </c>
      <c r="U707" s="4">
        <v>22.36</v>
      </c>
      <c r="V707" s="4">
        <v>14.1</v>
      </c>
      <c r="X707" s="51">
        <v>42382</v>
      </c>
      <c r="Y707" s="52">
        <v>4651.7282894736845</v>
      </c>
      <c r="Z707" s="52">
        <v>4828.7431578947371</v>
      </c>
    </row>
    <row r="708" spans="1:26" x14ac:dyDescent="0.25">
      <c r="A708" s="51">
        <v>42389</v>
      </c>
      <c r="B708" s="17">
        <v>2.1120000000000001</v>
      </c>
      <c r="C708" s="18">
        <f>IFERROR(IF(ISBLANK(INDEX('Secondary Auction Data'!C:C, MATCH(Data!A708-IF(A708&lt;DATE(2003, 1,8), 4, 6), 'Secondary Auction Data'!A:A, 0))), "n/a", INDEX('Secondary Auction Data'!C:C, MATCH(Data!A708-IF(A708&lt;DATE(2003, 1,8), 4, 6), 'Secondary Auction Data'!A:A, 0))), "n/a")</f>
        <v>-150</v>
      </c>
      <c r="D708" s="18">
        <f>IFERROR(IF(ISBLANK(INDEX('Secondary Auction Data'!B:B, MATCH(Data!A708-IF(A708&lt;DATE(2003, 1,8), 4, 6), 'Secondary Auction Data'!A:A, 0))), "n/a", INDEX('Secondary Auction Data'!B:B, MATCH(Data!A708-IF(A708&lt;DATE(2003, 1,8), 4, 6), 'Secondary Auction Data'!A:A, 0))), "n/a")</f>
        <v>75</v>
      </c>
      <c r="E708" s="35">
        <v>280</v>
      </c>
      <c r="F708" s="17">
        <v>24.5</v>
      </c>
      <c r="G708" s="17">
        <v>13.5</v>
      </c>
      <c r="I708" s="9">
        <v>42389</v>
      </c>
      <c r="J708" s="26">
        <f t="shared" ref="J708" si="89">(1+(B708-Q708)/Q708)*100</f>
        <v>141.74496644295303</v>
      </c>
      <c r="K708" s="26">
        <f t="shared" si="76"/>
        <v>247.91265306501757</v>
      </c>
      <c r="L708" s="26">
        <f t="shared" si="77"/>
        <v>209.71540197370905</v>
      </c>
      <c r="M708" s="26">
        <f t="shared" ref="M708" si="90">(1+(E708-T708)/T708)*100</f>
        <v>155.55555555555557</v>
      </c>
      <c r="N708" s="26">
        <f t="shared" ref="N708" si="91">(1+(F708-U708)/U708)*100</f>
        <v>109.57066189624329</v>
      </c>
      <c r="O708" s="26">
        <f t="shared" ref="O708" si="92">(1+(G708-V708)/V708)*100</f>
        <v>95.744680851063833</v>
      </c>
      <c r="Q708" s="4">
        <v>1.49</v>
      </c>
      <c r="R708" s="4">
        <v>1815.8525729999999</v>
      </c>
      <c r="S708" s="4">
        <v>2338.2847000000002</v>
      </c>
      <c r="T708" s="4">
        <v>180</v>
      </c>
      <c r="U708" s="4">
        <v>22.36</v>
      </c>
      <c r="V708" s="4">
        <v>14.1</v>
      </c>
      <c r="X708" s="51">
        <v>42389</v>
      </c>
      <c r="Y708" s="52">
        <v>4651.7282894736845</v>
      </c>
      <c r="Z708" s="52">
        <v>4828.7431578947371</v>
      </c>
    </row>
    <row r="709" spans="1:26" x14ac:dyDescent="0.25">
      <c r="A709" s="51">
        <v>42396</v>
      </c>
      <c r="B709" s="17">
        <v>2.0699999999999998</v>
      </c>
      <c r="C709" s="18">
        <f>IFERROR(IF(ISBLANK(INDEX('Secondary Auction Data'!C:C, MATCH(Data!A709-IF(A709&lt;DATE(2003, 1,8), 4, 6), 'Secondary Auction Data'!A:A, 0))), "n/a", INDEX('Secondary Auction Data'!C:C, MATCH(Data!A709-IF(A709&lt;DATE(2003, 1,8), 4, 6), 'Secondary Auction Data'!A:A, 0))), "n/a")</f>
        <v>-62.5</v>
      </c>
      <c r="D709" s="18">
        <f>IFERROR(IF(ISBLANK(INDEX('Secondary Auction Data'!B:B, MATCH(Data!A709-IF(A709&lt;DATE(2003, 1,8), 4, 6), 'Secondary Auction Data'!A:A, 0))), "n/a", INDEX('Secondary Auction Data'!B:B, MATCH(Data!A709-IF(A709&lt;DATE(2003, 1,8), 4, 6), 'Secondary Auction Data'!A:A, 0))), "n/a")</f>
        <v>-12.5</v>
      </c>
      <c r="E709" s="35">
        <v>305</v>
      </c>
      <c r="F709" s="17">
        <v>23.25</v>
      </c>
      <c r="G709" s="17">
        <v>13</v>
      </c>
      <c r="I709" s="9">
        <v>42396</v>
      </c>
      <c r="J709" s="26">
        <f t="shared" ref="J709" si="93">(1+(B709-Q709)/Q709)*100</f>
        <v>138.92617449664428</v>
      </c>
      <c r="K709" s="26">
        <f t="shared" si="76"/>
        <v>252.73132619416043</v>
      </c>
      <c r="L709" s="26">
        <f t="shared" si="77"/>
        <v>205.97334267699466</v>
      </c>
      <c r="M709" s="26">
        <f t="shared" ref="M709" si="94">(1+(E709-T709)/T709)*100</f>
        <v>169.44444444444443</v>
      </c>
      <c r="N709" s="26">
        <f t="shared" ref="N709" si="95">(1+(F709-U709)/U709)*100</f>
        <v>103.98032200357783</v>
      </c>
      <c r="O709" s="26">
        <f t="shared" ref="O709" si="96">(1+(G709-V709)/V709)*100</f>
        <v>92.198581560283685</v>
      </c>
      <c r="Q709" s="4">
        <v>1.49</v>
      </c>
      <c r="R709" s="4">
        <v>1815.8525729999999</v>
      </c>
      <c r="S709" s="4">
        <v>2338.2847000000002</v>
      </c>
      <c r="T709" s="4">
        <v>180</v>
      </c>
      <c r="U709" s="4">
        <v>22.36</v>
      </c>
      <c r="V709" s="4">
        <v>14.1</v>
      </c>
      <c r="X709" s="51">
        <v>42396</v>
      </c>
      <c r="Y709" s="52">
        <v>4651.7282894736845</v>
      </c>
      <c r="Z709" s="52">
        <v>4828.7431578947371</v>
      </c>
    </row>
    <row r="710" spans="1:26" x14ac:dyDescent="0.25">
      <c r="A710" s="51">
        <v>42403</v>
      </c>
      <c r="B710" s="17">
        <v>2.0299999999999998</v>
      </c>
      <c r="C710" s="18">
        <f>IFERROR(IF(ISBLANK(INDEX('Secondary Auction Data'!C:C, MATCH(Data!A710-IF(A710&lt;DATE(2003, 1,8), 4, 6), 'Secondary Auction Data'!A:A, 0))), "n/a", INDEX('Secondary Auction Data'!C:C, MATCH(Data!A710-IF(A710&lt;DATE(2003, 1,8), 4, 6), 'Secondary Auction Data'!A:A, 0))), "n/a")</f>
        <v>-14.583333333333332</v>
      </c>
      <c r="D710" s="18">
        <f>IFERROR(IF(ISBLANK(INDEX('Secondary Auction Data'!B:B, MATCH(Data!A710-IF(A710&lt;DATE(2003, 1,8), 4, 6), 'Secondary Auction Data'!A:A, 0))), "n/a", INDEX('Secondary Auction Data'!B:B, MATCH(Data!A710-IF(A710&lt;DATE(2003, 1,8), 4, 6), 'Secondary Auction Data'!A:A, 0))), "n/a")</f>
        <v>37.5</v>
      </c>
      <c r="E710" s="35">
        <v>296</v>
      </c>
      <c r="F710" s="17">
        <v>22.75</v>
      </c>
      <c r="G710" s="17">
        <v>12.5</v>
      </c>
      <c r="I710" s="9">
        <v>42403</v>
      </c>
      <c r="J710" s="26">
        <f t="shared" ref="J710:J811" si="97">(1+(B710-Q710)/Q710)*100</f>
        <v>136.24161073825502</v>
      </c>
      <c r="K710" s="26">
        <f t="shared" si="76"/>
        <v>255.37012338392913</v>
      </c>
      <c r="L710" s="26">
        <f t="shared" si="77"/>
        <v>208.11166227511717</v>
      </c>
      <c r="M710" s="26">
        <f t="shared" ref="M710:M809" si="98">(1+(E710-T710)/T710)*100</f>
        <v>164.44444444444443</v>
      </c>
      <c r="N710" s="26">
        <f t="shared" ref="N710:N747" si="99">(1+(F710-U710)/U710)*100</f>
        <v>101.74418604651163</v>
      </c>
      <c r="O710" s="26">
        <f t="shared" ref="O710:O747" si="100">(1+(G710-V710)/V710)*100</f>
        <v>88.652482269503551</v>
      </c>
      <c r="Q710" s="4">
        <v>1.49</v>
      </c>
      <c r="R710" s="4">
        <v>1815.8525729999999</v>
      </c>
      <c r="S710" s="4">
        <v>2338.2847000000002</v>
      </c>
      <c r="T710" s="4">
        <v>180</v>
      </c>
      <c r="U710" s="4">
        <v>22.36</v>
      </c>
      <c r="V710" s="4">
        <v>14.1</v>
      </c>
      <c r="X710" s="51">
        <v>42403</v>
      </c>
      <c r="Y710" s="52">
        <v>4651.7282894736845</v>
      </c>
      <c r="Z710" s="52">
        <v>4828.7431578947371</v>
      </c>
    </row>
    <row r="711" spans="1:26" x14ac:dyDescent="0.25">
      <c r="A711" s="51">
        <v>42410</v>
      </c>
      <c r="B711" s="17">
        <v>2.008</v>
      </c>
      <c r="C711" s="18" t="str">
        <f>IFERROR(IF(ISBLANK(INDEX('Secondary Auction Data'!C:C, MATCH(Data!A711-IF(A711&lt;DATE(2003, 1,8), 4, 6), 'Secondary Auction Data'!A:A, 0))), "n/a", INDEX('Secondary Auction Data'!C:C, MATCH(Data!A711-IF(A711&lt;DATE(2003, 1,8), 4, 6), 'Secondary Auction Data'!A:A, 0))), "n/a")</f>
        <v>n/a</v>
      </c>
      <c r="D711" s="18">
        <f>IFERROR(IF(ISBLANK(INDEX('Secondary Auction Data'!B:B, MATCH(Data!A711-IF(A711&lt;DATE(2003, 1,8), 4, 6), 'Secondary Auction Data'!A:A, 0))), "n/a", INDEX('Secondary Auction Data'!B:B, MATCH(Data!A711-IF(A711&lt;DATE(2003, 1,8), 4, 6), 'Secondary Auction Data'!A:A, 0))), "n/a")</f>
        <v>-129.16666666666666</v>
      </c>
      <c r="E711" s="35">
        <v>277</v>
      </c>
      <c r="F711" s="17">
        <v>22.5</v>
      </c>
      <c r="G711" s="17">
        <v>12.5</v>
      </c>
      <c r="H711" s="54"/>
      <c r="I711" s="9">
        <v>42410</v>
      </c>
      <c r="J711" s="26">
        <f t="shared" si="97"/>
        <v>134.76510067114094</v>
      </c>
      <c r="K711" s="26">
        <f t="shared" si="76"/>
        <v>256.16098527318411</v>
      </c>
      <c r="L711" s="26">
        <f t="shared" si="77"/>
        <v>200.56601259739298</v>
      </c>
      <c r="M711" s="26">
        <f t="shared" si="98"/>
        <v>153.88888888888889</v>
      </c>
      <c r="N711" s="26">
        <f t="shared" si="99"/>
        <v>100.62611806797854</v>
      </c>
      <c r="O711" s="26">
        <f t="shared" si="100"/>
        <v>88.652482269503551</v>
      </c>
      <c r="Q711" s="4">
        <v>1.49</v>
      </c>
      <c r="R711" s="4">
        <v>1815.8525729999999</v>
      </c>
      <c r="S711" s="4">
        <v>2338.2847000000002</v>
      </c>
      <c r="T711" s="4">
        <v>180</v>
      </c>
      <c r="U711" s="4">
        <v>22.36</v>
      </c>
      <c r="V711" s="4">
        <v>14.1</v>
      </c>
      <c r="X711" s="51">
        <v>42410</v>
      </c>
      <c r="Y711" s="52">
        <v>4651.5058421052645</v>
      </c>
      <c r="Z711" s="52">
        <v>4818.9710526315794</v>
      </c>
    </row>
    <row r="712" spans="1:26" x14ac:dyDescent="0.25">
      <c r="A712" s="51">
        <v>42417</v>
      </c>
      <c r="B712" s="17">
        <v>1.98</v>
      </c>
      <c r="C712" s="18" t="str">
        <f>IFERROR(IF(ISBLANK(INDEX('Secondary Auction Data'!C:C, MATCH(Data!A712-IF(A712&lt;DATE(2003, 1,8), 4, 6), 'Secondary Auction Data'!A:A, 0))), "n/a", INDEX('Secondary Auction Data'!C:C, MATCH(Data!A712-IF(A712&lt;DATE(2003, 1,8), 4, 6), 'Secondary Auction Data'!A:A, 0))), "n/a")</f>
        <v>n/a</v>
      </c>
      <c r="D712" s="18">
        <f>IFERROR(IF(ISBLANK(INDEX('Secondary Auction Data'!B:B, MATCH(Data!A712-IF(A712&lt;DATE(2003, 1,8), 4, 6), 'Secondary Auction Data'!A:A, 0))), "n/a", INDEX('Secondary Auction Data'!B:B, MATCH(Data!A712-IF(A712&lt;DATE(2003, 1,8), 4, 6), 'Secondary Auction Data'!A:A, 0))), "n/a")</f>
        <v>-84.375</v>
      </c>
      <c r="E712" s="56">
        <v>258</v>
      </c>
      <c r="F712" s="17">
        <v>22.75</v>
      </c>
      <c r="G712" s="17">
        <v>12.75</v>
      </c>
      <c r="H712" s="54"/>
      <c r="I712" s="9">
        <v>42417</v>
      </c>
      <c r="J712" s="26">
        <f t="shared" si="97"/>
        <v>132.88590604026845</v>
      </c>
      <c r="K712" s="26">
        <f t="shared" ref="K712:K775" si="101">(C712+Y712)/R712*100</f>
        <v>256.16098527318411</v>
      </c>
      <c r="L712" s="26">
        <f t="shared" ref="L712:L775" si="102">(D712+Z712)/S712*100</f>
        <v>202.48159057071103</v>
      </c>
      <c r="M712" s="26">
        <f t="shared" si="98"/>
        <v>143.33333333333334</v>
      </c>
      <c r="N712" s="26">
        <f t="shared" si="99"/>
        <v>101.74418604651163</v>
      </c>
      <c r="O712" s="26">
        <f t="shared" si="100"/>
        <v>90.425531914893625</v>
      </c>
      <c r="Q712" s="4">
        <v>1.49</v>
      </c>
      <c r="R712" s="4">
        <v>1815.8525729999999</v>
      </c>
      <c r="S712" s="4">
        <v>2338.2847000000002</v>
      </c>
      <c r="T712" s="4">
        <v>180</v>
      </c>
      <c r="U712" s="4">
        <v>22.36</v>
      </c>
      <c r="V712" s="4">
        <v>14.1</v>
      </c>
      <c r="X712" s="51">
        <v>42417</v>
      </c>
      <c r="Y712" s="52">
        <v>4651.5058421052645</v>
      </c>
      <c r="Z712" s="52">
        <v>4818.9710526315794</v>
      </c>
    </row>
    <row r="713" spans="1:26" x14ac:dyDescent="0.25">
      <c r="A713" s="51">
        <v>42424</v>
      </c>
      <c r="B713" s="17">
        <v>1.9830000000000001</v>
      </c>
      <c r="C713" s="18">
        <f>IFERROR(IF(ISBLANK(INDEX('Secondary Auction Data'!C:C, MATCH(Data!A713-IF(A713&lt;DATE(2003, 1,8), 4, 6), 'Secondary Auction Data'!A:A, 0))), "n/a", INDEX('Secondary Auction Data'!C:C, MATCH(Data!A713-IF(A713&lt;DATE(2003, 1,8), 4, 6), 'Secondary Auction Data'!A:A, 0))), "n/a")</f>
        <v>-50</v>
      </c>
      <c r="D713" s="18">
        <f>IFERROR(IF(ISBLANK(INDEX('Secondary Auction Data'!B:B, MATCH(Data!A713-IF(A713&lt;DATE(2003, 1,8), 4, 6), 'Secondary Auction Data'!A:A, 0))), "n/a", INDEX('Secondary Auction Data'!B:B, MATCH(Data!A713-IF(A713&lt;DATE(2003, 1,8), 4, 6), 'Secondary Auction Data'!A:A, 0))), "n/a")</f>
        <v>-131.5</v>
      </c>
      <c r="E713" s="35">
        <v>255</v>
      </c>
      <c r="F713" s="17">
        <v>22.5</v>
      </c>
      <c r="G713" s="17">
        <v>13</v>
      </c>
      <c r="H713" s="17"/>
      <c r="I713" s="9">
        <v>42424</v>
      </c>
      <c r="J713" s="26">
        <f t="shared" si="97"/>
        <v>133.08724832214767</v>
      </c>
      <c r="K713" s="26">
        <f t="shared" si="101"/>
        <v>253.40745777081679</v>
      </c>
      <c r="L713" s="26">
        <f t="shared" si="102"/>
        <v>200.46622434948057</v>
      </c>
      <c r="M713" s="26">
        <f t="shared" si="98"/>
        <v>141.66666666666669</v>
      </c>
      <c r="N713" s="26">
        <f t="shared" si="99"/>
        <v>100.62611806797854</v>
      </c>
      <c r="O713" s="26">
        <f t="shared" si="100"/>
        <v>92.198581560283685</v>
      </c>
      <c r="Q713" s="4">
        <v>1.49</v>
      </c>
      <c r="R713" s="4">
        <v>1815.8525729999999</v>
      </c>
      <c r="S713" s="4">
        <v>2338.2847000000002</v>
      </c>
      <c r="T713" s="4">
        <v>180</v>
      </c>
      <c r="U713" s="4">
        <v>22.36</v>
      </c>
      <c r="V713" s="4">
        <v>14.1</v>
      </c>
      <c r="X713" s="51">
        <v>42424</v>
      </c>
      <c r="Y713" s="52">
        <v>4651.5058421052645</v>
      </c>
      <c r="Z713" s="52">
        <v>4818.9710526315794</v>
      </c>
    </row>
    <row r="714" spans="1:26" x14ac:dyDescent="0.25">
      <c r="A714" s="51">
        <v>42431</v>
      </c>
      <c r="B714" s="17">
        <v>1.9890000000000001</v>
      </c>
      <c r="C714" s="18">
        <f>IFERROR(IF(ISBLANK(INDEX('Secondary Auction Data'!C:C, MATCH(Data!A714-IF(A714&lt;DATE(2003, 1,8), 4, 6), 'Secondary Auction Data'!A:A, 0))), "n/a", INDEX('Secondary Auction Data'!C:C, MATCH(Data!A714-IF(A714&lt;DATE(2003, 1,8), 4, 6), 'Secondary Auction Data'!A:A, 0))), "n/a")</f>
        <v>-50</v>
      </c>
      <c r="D714" s="18">
        <f>IFERROR(IF(ISBLANK(INDEX('Secondary Auction Data'!B:B, MATCH(Data!A714-IF(A714&lt;DATE(2003, 1,8), 4, 6), 'Secondary Auction Data'!A:A, 0))), "n/a", INDEX('Secondary Auction Data'!B:B, MATCH(Data!A714-IF(A714&lt;DATE(2003, 1,8), 4, 6), 'Secondary Auction Data'!A:A, 0))), "n/a")</f>
        <v>-162.5</v>
      </c>
      <c r="E714" s="35">
        <v>230</v>
      </c>
      <c r="F714" s="17">
        <v>22.5</v>
      </c>
      <c r="G714" s="17">
        <v>13</v>
      </c>
      <c r="H714" s="17"/>
      <c r="I714" s="9">
        <v>42431</v>
      </c>
      <c r="J714" s="26">
        <f t="shared" si="97"/>
        <v>133.48993288590606</v>
      </c>
      <c r="K714" s="26">
        <f t="shared" si="101"/>
        <v>253.40745777081679</v>
      </c>
      <c r="L714" s="26">
        <f t="shared" si="102"/>
        <v>199.14046619864462</v>
      </c>
      <c r="M714" s="26">
        <f t="shared" si="98"/>
        <v>127.77777777777777</v>
      </c>
      <c r="N714" s="26">
        <f t="shared" si="99"/>
        <v>100.62611806797854</v>
      </c>
      <c r="O714" s="26">
        <f t="shared" si="100"/>
        <v>92.198581560283685</v>
      </c>
      <c r="Q714" s="4">
        <v>1.49</v>
      </c>
      <c r="R714" s="4">
        <v>1815.8525729999999</v>
      </c>
      <c r="S714" s="4">
        <v>2338.2847000000002</v>
      </c>
      <c r="T714" s="4">
        <v>180</v>
      </c>
      <c r="U714" s="4">
        <v>22.36</v>
      </c>
      <c r="V714" s="4">
        <v>14.1</v>
      </c>
      <c r="X714" s="51">
        <v>42431</v>
      </c>
      <c r="Y714" s="52">
        <v>4651.5058421052645</v>
      </c>
      <c r="Z714" s="52">
        <v>4818.9710526315794</v>
      </c>
    </row>
    <row r="715" spans="1:26" x14ac:dyDescent="0.25">
      <c r="A715" s="51">
        <v>42438</v>
      </c>
      <c r="B715" s="17">
        <v>2.0209999999999999</v>
      </c>
      <c r="C715" s="18">
        <f>IFERROR(IF(ISBLANK(INDEX('Secondary Auction Data'!C:C, MATCH(Data!A715-IF(A715&lt;DATE(2003, 1,8), 4, 6), 'Secondary Auction Data'!A:A, 0))), "n/a", INDEX('Secondary Auction Data'!C:C, MATCH(Data!A715-IF(A715&lt;DATE(2003, 1,8), 4, 6), 'Secondary Auction Data'!A:A, 0))), "n/a")</f>
        <v>-40.625</v>
      </c>
      <c r="D715" s="18">
        <f>IFERROR(IF(ISBLANK(INDEX('Secondary Auction Data'!B:B, MATCH(Data!A715-IF(A715&lt;DATE(2003, 1,8), 4, 6), 'Secondary Auction Data'!A:A, 0))), "n/a", INDEX('Secondary Auction Data'!B:B, MATCH(Data!A715-IF(A715&lt;DATE(2003, 1,8), 4, 6), 'Secondary Auction Data'!A:A, 0))), "n/a")</f>
        <v>-188.88888888888891</v>
      </c>
      <c r="E715" s="2">
        <v>225</v>
      </c>
      <c r="F715" s="17">
        <v>22.75</v>
      </c>
      <c r="G715" s="17">
        <v>13.25</v>
      </c>
      <c r="H715" s="17"/>
      <c r="I715" s="9">
        <v>42438</v>
      </c>
      <c r="J715" s="26">
        <f t="shared" si="97"/>
        <v>135.63758389261744</v>
      </c>
      <c r="K715" s="26">
        <f t="shared" si="101"/>
        <v>252.45245907329567</v>
      </c>
      <c r="L715" s="26">
        <f t="shared" si="102"/>
        <v>197.2073377483911</v>
      </c>
      <c r="M715" s="26">
        <f t="shared" si="98"/>
        <v>125</v>
      </c>
      <c r="N715" s="26">
        <f t="shared" si="99"/>
        <v>101.74418604651163</v>
      </c>
      <c r="O715" s="26">
        <f t="shared" si="100"/>
        <v>93.971631205673759</v>
      </c>
      <c r="Q715" s="4">
        <v>1.49</v>
      </c>
      <c r="R715" s="4">
        <v>1815.8525729999999</v>
      </c>
      <c r="S715" s="4">
        <v>2338.2847000000002</v>
      </c>
      <c r="T715" s="4">
        <v>180</v>
      </c>
      <c r="U715" s="4">
        <v>22.36</v>
      </c>
      <c r="V715" s="4">
        <v>14.1</v>
      </c>
      <c r="X715" s="51">
        <v>42438</v>
      </c>
      <c r="Y715" s="52">
        <v>4624.7894736842109</v>
      </c>
      <c r="Z715" s="52">
        <v>4800.1578947368425</v>
      </c>
    </row>
    <row r="716" spans="1:26" x14ac:dyDescent="0.25">
      <c r="A716" s="51">
        <v>42445</v>
      </c>
      <c r="B716" s="17">
        <v>2.0990000000000002</v>
      </c>
      <c r="C716" s="18" t="str">
        <f>IFERROR(IF(ISBLANK(INDEX('Secondary Auction Data'!C:C, MATCH(Data!A716-IF(A716&lt;DATE(2003, 1,8), 4, 6), 'Secondary Auction Data'!A:A, 0))), "n/a", INDEX('Secondary Auction Data'!C:C, MATCH(Data!A716-IF(A716&lt;DATE(2003, 1,8), 4, 6), 'Secondary Auction Data'!A:A, 0))), "n/a")</f>
        <v>n/a</v>
      </c>
      <c r="D716" s="18">
        <f>IFERROR(IF(ISBLANK(INDEX('Secondary Auction Data'!B:B, MATCH(Data!A716-IF(A716&lt;DATE(2003, 1,8), 4, 6), 'Secondary Auction Data'!A:A, 0))), "n/a", INDEX('Secondary Auction Data'!B:B, MATCH(Data!A716-IF(A716&lt;DATE(2003, 1,8), 4, 6), 'Secondary Auction Data'!A:A, 0))), "n/a")</f>
        <v>-197.91666666666666</v>
      </c>
      <c r="E716" s="2">
        <v>233</v>
      </c>
      <c r="F716" s="17">
        <v>23.5</v>
      </c>
      <c r="G716" s="17">
        <v>14</v>
      </c>
      <c r="H716" s="17"/>
      <c r="I716" s="9">
        <v>42445</v>
      </c>
      <c r="J716" s="26">
        <f t="shared" si="97"/>
        <v>140.87248322147653</v>
      </c>
      <c r="K716" s="26">
        <f t="shared" si="101"/>
        <v>254.6897001689691</v>
      </c>
      <c r="L716" s="26">
        <f t="shared" si="102"/>
        <v>196.82125226539674</v>
      </c>
      <c r="M716" s="26">
        <f t="shared" si="98"/>
        <v>129.44444444444446</v>
      </c>
      <c r="N716" s="26">
        <f t="shared" si="99"/>
        <v>105.09838998211092</v>
      </c>
      <c r="O716" s="26">
        <f t="shared" si="100"/>
        <v>99.290780141843967</v>
      </c>
      <c r="Q716" s="4">
        <v>1.49</v>
      </c>
      <c r="R716" s="4">
        <v>1815.8525729999999</v>
      </c>
      <c r="S716" s="4">
        <v>2338.2847000000002</v>
      </c>
      <c r="T716" s="4">
        <v>180</v>
      </c>
      <c r="U716" s="4">
        <v>22.36</v>
      </c>
      <c r="V716" s="4">
        <v>14.1</v>
      </c>
      <c r="X716" s="51">
        <v>42445</v>
      </c>
      <c r="Y716" s="52">
        <v>4624.7894736842109</v>
      </c>
      <c r="Z716" s="52">
        <v>4800.1578947368425</v>
      </c>
    </row>
    <row r="717" spans="1:26" x14ac:dyDescent="0.25">
      <c r="A717" s="51">
        <v>42452</v>
      </c>
      <c r="B717" s="17">
        <v>2.1190000000000002</v>
      </c>
      <c r="C717" s="18" t="str">
        <f>IFERROR(IF(ISBLANK(INDEX('Secondary Auction Data'!C:C, MATCH(Data!A717-IF(A717&lt;DATE(2003, 1,8), 4, 6), 'Secondary Auction Data'!A:A, 0))), "n/a", INDEX('Secondary Auction Data'!C:C, MATCH(Data!A717-IF(A717&lt;DATE(2003, 1,8), 4, 6), 'Secondary Auction Data'!A:A, 0))), "n/a")</f>
        <v>n/a</v>
      </c>
      <c r="D717" s="18">
        <f>IFERROR(IF(ISBLANK(INDEX('Secondary Auction Data'!B:B, MATCH(Data!A717-IF(A717&lt;DATE(2003, 1,8), 4, 6), 'Secondary Auction Data'!A:A, 0))), "n/a", INDEX('Secondary Auction Data'!B:B, MATCH(Data!A717-IF(A717&lt;DATE(2003, 1,8), 4, 6), 'Secondary Auction Data'!A:A, 0))), "n/a")</f>
        <v>-206</v>
      </c>
      <c r="E717" s="2">
        <v>248</v>
      </c>
      <c r="F717" s="17">
        <v>23</v>
      </c>
      <c r="G717" s="17">
        <v>14</v>
      </c>
      <c r="H717" s="17"/>
      <c r="I717" s="9">
        <v>42452</v>
      </c>
      <c r="J717" s="26">
        <f t="shared" si="97"/>
        <v>142.21476510067114</v>
      </c>
      <c r="K717" s="26">
        <f t="shared" si="101"/>
        <v>254.6897001689691</v>
      </c>
      <c r="L717" s="26">
        <f t="shared" si="102"/>
        <v>196.47555726370027</v>
      </c>
      <c r="M717" s="26">
        <f t="shared" si="98"/>
        <v>137.77777777777777</v>
      </c>
      <c r="N717" s="26">
        <f t="shared" si="99"/>
        <v>102.86225402504472</v>
      </c>
      <c r="O717" s="26">
        <f t="shared" si="100"/>
        <v>99.290780141843967</v>
      </c>
      <c r="Q717" s="4">
        <v>1.49</v>
      </c>
      <c r="R717" s="4">
        <v>1815.8525729999999</v>
      </c>
      <c r="S717" s="4">
        <v>2338.2847000000002</v>
      </c>
      <c r="T717" s="4">
        <v>180</v>
      </c>
      <c r="U717" s="4">
        <v>22.36</v>
      </c>
      <c r="V717" s="4">
        <v>14.1</v>
      </c>
      <c r="X717" s="51">
        <v>42452</v>
      </c>
      <c r="Y717" s="52">
        <v>4624.7894736842109</v>
      </c>
      <c r="Z717" s="52">
        <v>4800.1578947368425</v>
      </c>
    </row>
    <row r="718" spans="1:26" x14ac:dyDescent="0.25">
      <c r="A718" s="51">
        <v>42459</v>
      </c>
      <c r="B718" s="17">
        <v>2.121</v>
      </c>
      <c r="C718" s="18" t="str">
        <f>IFERROR(IF(ISBLANK(INDEX('Secondary Auction Data'!C:C, MATCH(Data!A718-IF(A718&lt;DATE(2003, 1,8), 4, 6), 'Secondary Auction Data'!A:A, 0))), "n/a", INDEX('Secondary Auction Data'!C:C, MATCH(Data!A718-IF(A718&lt;DATE(2003, 1,8), 4, 6), 'Secondary Auction Data'!A:A, 0))), "n/a")</f>
        <v>n/a</v>
      </c>
      <c r="D718" s="18">
        <f>IFERROR(IF(ISBLANK(INDEX('Secondary Auction Data'!B:B, MATCH(Data!A718-IF(A718&lt;DATE(2003, 1,8), 4, 6), 'Secondary Auction Data'!A:A, 0))), "n/a", INDEX('Secondary Auction Data'!B:B, MATCH(Data!A718-IF(A718&lt;DATE(2003, 1,8), 4, 6), 'Secondary Auction Data'!A:A, 0))), "n/a")</f>
        <v>-175</v>
      </c>
      <c r="E718" s="2">
        <v>280</v>
      </c>
      <c r="F718" s="17">
        <v>23</v>
      </c>
      <c r="G718" s="17">
        <v>14</v>
      </c>
      <c r="I718" s="9">
        <v>42459</v>
      </c>
      <c r="J718" s="26">
        <f t="shared" si="97"/>
        <v>142.34899328859061</v>
      </c>
      <c r="K718" s="26">
        <f t="shared" si="101"/>
        <v>254.6897001689691</v>
      </c>
      <c r="L718" s="26">
        <f t="shared" si="102"/>
        <v>197.80131541453622</v>
      </c>
      <c r="M718" s="26">
        <f t="shared" si="98"/>
        <v>155.55555555555557</v>
      </c>
      <c r="N718" s="26">
        <f t="shared" si="99"/>
        <v>102.86225402504472</v>
      </c>
      <c r="O718" s="26">
        <f t="shared" si="100"/>
        <v>99.290780141843967</v>
      </c>
      <c r="Q718" s="4">
        <v>1.49</v>
      </c>
      <c r="R718" s="4">
        <v>1815.8525729999999</v>
      </c>
      <c r="S718" s="4">
        <v>2338.2847000000002</v>
      </c>
      <c r="T718" s="4">
        <v>180</v>
      </c>
      <c r="U718" s="4">
        <v>22.36</v>
      </c>
      <c r="V718" s="4">
        <v>14.1</v>
      </c>
      <c r="X718" s="51">
        <v>42459</v>
      </c>
      <c r="Y718" s="52">
        <v>4624.7894736842109</v>
      </c>
      <c r="Z718" s="52">
        <v>4800.1578947368425</v>
      </c>
    </row>
    <row r="719" spans="1:26" x14ac:dyDescent="0.25">
      <c r="A719" s="51">
        <v>42466</v>
      </c>
      <c r="B719" s="17">
        <v>2.1150000000000002</v>
      </c>
      <c r="C719" s="18">
        <f>IFERROR(IF(ISBLANK(INDEX('Secondary Auction Data'!C:C, MATCH(Data!A719-IF(A719&lt;DATE(2003, 1,8), 4, 6), 'Secondary Auction Data'!A:A, 0))), "n/a", INDEX('Secondary Auction Data'!C:C, MATCH(Data!A719-IF(A719&lt;DATE(2003, 1,8), 4, 6), 'Secondary Auction Data'!A:A, 0))), "n/a")</f>
        <v>0</v>
      </c>
      <c r="D719" s="18">
        <f>IFERROR(IF(ISBLANK(INDEX('Secondary Auction Data'!B:B, MATCH(Data!A719-IF(A719&lt;DATE(2003, 1,8), 4, 6), 'Secondary Auction Data'!A:A, 0))), "n/a", INDEX('Secondary Auction Data'!B:B, MATCH(Data!A719-IF(A719&lt;DATE(2003, 1,8), 4, 6), 'Secondary Auction Data'!A:A, 0))), "n/a")</f>
        <v>-216.66666666666669</v>
      </c>
      <c r="E719" s="2">
        <v>280</v>
      </c>
      <c r="F719" s="17">
        <v>23.5</v>
      </c>
      <c r="G719" s="17">
        <v>14</v>
      </c>
      <c r="I719" s="9">
        <v>42466</v>
      </c>
      <c r="J719" s="26">
        <f t="shared" si="97"/>
        <v>141.94630872483222</v>
      </c>
      <c r="K719" s="26">
        <f t="shared" si="101"/>
        <v>254.09551791845826</v>
      </c>
      <c r="L719" s="26">
        <f t="shared" si="102"/>
        <v>195.34412359564104</v>
      </c>
      <c r="M719" s="26">
        <f t="shared" si="98"/>
        <v>155.55555555555557</v>
      </c>
      <c r="N719" s="26">
        <f t="shared" si="99"/>
        <v>105.09838998211092</v>
      </c>
      <c r="O719" s="26">
        <f t="shared" si="100"/>
        <v>99.290780141843967</v>
      </c>
      <c r="Q719" s="4">
        <v>1.49</v>
      </c>
      <c r="R719" s="4">
        <v>1815.8525729999999</v>
      </c>
      <c r="S719" s="4">
        <v>2338.2847000000002</v>
      </c>
      <c r="T719" s="4">
        <v>180</v>
      </c>
      <c r="U719" s="4">
        <v>22.36</v>
      </c>
      <c r="V719" s="4">
        <v>14.1</v>
      </c>
      <c r="X719" s="51">
        <v>42466</v>
      </c>
      <c r="Y719" s="52">
        <v>4614</v>
      </c>
      <c r="Z719" s="52">
        <v>4784.3684210526317</v>
      </c>
    </row>
    <row r="720" spans="1:26" x14ac:dyDescent="0.25">
      <c r="A720" s="51">
        <v>42473</v>
      </c>
      <c r="B720" s="17">
        <v>2.1280000000000001</v>
      </c>
      <c r="C720" s="18">
        <f>IFERROR(IF(ISBLANK(INDEX('Secondary Auction Data'!C:C, MATCH(Data!A720-IF(A720&lt;DATE(2003, 1,8), 4, 6), 'Secondary Auction Data'!A:A, 0))), "n/a", INDEX('Secondary Auction Data'!C:C, MATCH(Data!A720-IF(A720&lt;DATE(2003, 1,8), 4, 6), 'Secondary Auction Data'!A:A, 0))), "n/a")</f>
        <v>-56.75</v>
      </c>
      <c r="D720" s="18">
        <f>IFERROR(IF(ISBLANK(INDEX('Secondary Auction Data'!B:B, MATCH(Data!A720-IF(A720&lt;DATE(2003, 1,8), 4, 6), 'Secondary Auction Data'!A:A, 0))), "n/a", INDEX('Secondary Auction Data'!B:B, MATCH(Data!A720-IF(A720&lt;DATE(2003, 1,8), 4, 6), 'Secondary Auction Data'!A:A, 0))), "n/a")</f>
        <v>-237.5</v>
      </c>
      <c r="E720" s="2">
        <v>278</v>
      </c>
      <c r="F720" s="17">
        <v>24</v>
      </c>
      <c r="G720" s="17">
        <v>14.5</v>
      </c>
      <c r="I720" s="9">
        <v>42473</v>
      </c>
      <c r="J720" s="26">
        <f t="shared" si="97"/>
        <v>142.81879194630872</v>
      </c>
      <c r="K720" s="26">
        <f t="shared" si="101"/>
        <v>250.97026420327131</v>
      </c>
      <c r="L720" s="26">
        <f t="shared" si="102"/>
        <v>194.45315709642335</v>
      </c>
      <c r="M720" s="26">
        <f t="shared" si="98"/>
        <v>154.44444444444443</v>
      </c>
      <c r="N720" s="26">
        <f t="shared" si="99"/>
        <v>107.3345259391771</v>
      </c>
      <c r="O720" s="26">
        <f t="shared" si="100"/>
        <v>102.83687943262412</v>
      </c>
      <c r="Q720" s="4">
        <v>1.49</v>
      </c>
      <c r="R720" s="4">
        <v>1815.8525729999999</v>
      </c>
      <c r="S720" s="4">
        <v>2338.2847000000002</v>
      </c>
      <c r="T720" s="4">
        <v>180</v>
      </c>
      <c r="U720" s="4">
        <v>22.36</v>
      </c>
      <c r="V720" s="4">
        <v>14.1</v>
      </c>
      <c r="X720" s="51">
        <v>42473</v>
      </c>
      <c r="Y720" s="52">
        <v>4614</v>
      </c>
      <c r="Z720" s="52">
        <v>4784.3684210526317</v>
      </c>
    </row>
    <row r="721" spans="1:26" x14ac:dyDescent="0.25">
      <c r="A721" s="51">
        <v>42480</v>
      </c>
      <c r="B721" s="17">
        <v>2.165</v>
      </c>
      <c r="C721" s="18">
        <f>IFERROR(IF(ISBLANK(INDEX('Secondary Auction Data'!C:C, MATCH(Data!A721-IF(A721&lt;DATE(2003, 1,8), 4, 6), 'Secondary Auction Data'!A:A, 0))), "n/a", INDEX('Secondary Auction Data'!C:C, MATCH(Data!A721-IF(A721&lt;DATE(2003, 1,8), 4, 6), 'Secondary Auction Data'!A:A, 0))), "n/a")</f>
        <v>-62.5</v>
      </c>
      <c r="D721" s="18">
        <f>IFERROR(IF(ISBLANK(INDEX('Secondary Auction Data'!B:B, MATCH(Data!A721-IF(A721&lt;DATE(2003, 1,8), 4, 6), 'Secondary Auction Data'!A:A, 0))), "n/a", INDEX('Secondary Auction Data'!B:B, MATCH(Data!A721-IF(A721&lt;DATE(2003, 1,8), 4, 6), 'Secondary Auction Data'!A:A, 0))), "n/a")</f>
        <v>-225</v>
      </c>
      <c r="E721" s="2">
        <v>288</v>
      </c>
      <c r="F721" s="17">
        <v>24.5</v>
      </c>
      <c r="G721" s="17">
        <v>14.75</v>
      </c>
      <c r="I721" s="9">
        <v>42480</v>
      </c>
      <c r="J721" s="26">
        <f t="shared" si="97"/>
        <v>145.30201342281879</v>
      </c>
      <c r="K721" s="26">
        <f t="shared" si="101"/>
        <v>250.65360854049908</v>
      </c>
      <c r="L721" s="26">
        <f t="shared" si="102"/>
        <v>194.98773699595398</v>
      </c>
      <c r="M721" s="26">
        <f t="shared" si="98"/>
        <v>160</v>
      </c>
      <c r="N721" s="26">
        <f t="shared" si="99"/>
        <v>109.57066189624329</v>
      </c>
      <c r="O721" s="26">
        <f t="shared" si="100"/>
        <v>104.60992907801419</v>
      </c>
      <c r="P721" s="3" t="s">
        <v>27</v>
      </c>
      <c r="Q721" s="4">
        <v>1.49</v>
      </c>
      <c r="R721" s="4">
        <v>1815.8525729999999</v>
      </c>
      <c r="S721" s="4">
        <v>2338.2847000000002</v>
      </c>
      <c r="T721" s="4">
        <v>180</v>
      </c>
      <c r="U721" s="4">
        <v>22.36</v>
      </c>
      <c r="V721" s="4">
        <v>14.1</v>
      </c>
      <c r="X721" s="51">
        <v>42480</v>
      </c>
      <c r="Y721" s="52">
        <v>4614</v>
      </c>
      <c r="Z721" s="52">
        <v>4784.3684210526317</v>
      </c>
    </row>
    <row r="722" spans="1:26" x14ac:dyDescent="0.25">
      <c r="A722" s="51">
        <v>42487</v>
      </c>
      <c r="B722" s="17">
        <v>2.198</v>
      </c>
      <c r="C722" s="18">
        <f>IFERROR(IF(ISBLANK(INDEX('Secondary Auction Data'!C:C, MATCH(Data!A722-IF(A722&lt;DATE(2003, 1,8), 4, 6), 'Secondary Auction Data'!A:A, 0))), "n/a", INDEX('Secondary Auction Data'!C:C, MATCH(Data!A722-IF(A722&lt;DATE(2003, 1,8), 4, 6), 'Secondary Auction Data'!A:A, 0))), "n/a")</f>
        <v>-50</v>
      </c>
      <c r="D722" s="18">
        <f>IFERROR(IF(ISBLANK(INDEX('Secondary Auction Data'!B:B, MATCH(Data!A722-IF(A722&lt;DATE(2003, 1,8), 4, 6), 'Secondary Auction Data'!A:A, 0))), "n/a", INDEX('Secondary Auction Data'!B:B, MATCH(Data!A722-IF(A722&lt;DATE(2003, 1,8), 4, 6), 'Secondary Auction Data'!A:A, 0))), "n/a")</f>
        <v>-189.0625</v>
      </c>
      <c r="E722" s="2">
        <v>268</v>
      </c>
      <c r="F722" s="17">
        <v>25</v>
      </c>
      <c r="G722" s="17">
        <v>15</v>
      </c>
      <c r="I722" s="9">
        <v>42487</v>
      </c>
      <c r="J722" s="26">
        <f t="shared" si="97"/>
        <v>147.51677852348993</v>
      </c>
      <c r="K722" s="26">
        <f t="shared" si="101"/>
        <v>251.34199041609091</v>
      </c>
      <c r="L722" s="26">
        <f t="shared" si="102"/>
        <v>196.52465420710453</v>
      </c>
      <c r="M722" s="26">
        <f t="shared" si="98"/>
        <v>148.88888888888889</v>
      </c>
      <c r="N722" s="26">
        <f t="shared" si="99"/>
        <v>111.80679785330949</v>
      </c>
      <c r="O722" s="26">
        <f t="shared" si="100"/>
        <v>106.38297872340425</v>
      </c>
      <c r="Q722" s="4">
        <v>1.49</v>
      </c>
      <c r="R722" s="4">
        <v>1815.8525729999999</v>
      </c>
      <c r="S722" s="4">
        <v>2338.2847000000002</v>
      </c>
      <c r="T722" s="4">
        <v>180</v>
      </c>
      <c r="U722" s="4">
        <v>22.36</v>
      </c>
      <c r="V722" s="4">
        <v>14.1</v>
      </c>
      <c r="X722" s="51">
        <v>42487</v>
      </c>
      <c r="Y722" s="52">
        <v>4614</v>
      </c>
      <c r="Z722" s="52">
        <v>4784.3684210526317</v>
      </c>
    </row>
    <row r="723" spans="1:26" x14ac:dyDescent="0.25">
      <c r="A723" s="51">
        <v>42494</v>
      </c>
      <c r="B723" s="17">
        <v>2.266</v>
      </c>
      <c r="C723" s="18">
        <f>IFERROR(IF(ISBLANK(INDEX('Secondary Auction Data'!C:C, MATCH(Data!A723-IF(A723&lt;DATE(2003, 1,8), 4, 6), 'Secondary Auction Data'!A:A, 0))), "n/a", INDEX('Secondary Auction Data'!C:C, MATCH(Data!A723-IF(A723&lt;DATE(2003, 1,8), 4, 6), 'Secondary Auction Data'!A:A, 0))), "n/a")</f>
        <v>-87.5</v>
      </c>
      <c r="D723" s="18">
        <f>IFERROR(IF(ISBLANK(INDEX('Secondary Auction Data'!B:B, MATCH(Data!A723-IF(A723&lt;DATE(2003, 1,8), 4, 6), 'Secondary Auction Data'!A:A, 0))), "n/a", INDEX('Secondary Auction Data'!B:B, MATCH(Data!A723-IF(A723&lt;DATE(2003, 1,8), 4, 6), 'Secondary Auction Data'!A:A, 0))), "n/a")</f>
        <v>-178.125</v>
      </c>
      <c r="E723" s="2">
        <v>263</v>
      </c>
      <c r="F723" s="17">
        <v>25</v>
      </c>
      <c r="G723" s="17">
        <v>15</v>
      </c>
      <c r="I723" s="9">
        <v>42494</v>
      </c>
      <c r="J723" s="26">
        <f t="shared" si="97"/>
        <v>152.08053691275168</v>
      </c>
      <c r="K723" s="26">
        <f t="shared" si="101"/>
        <v>248.91453853900393</v>
      </c>
      <c r="L723" s="26">
        <f t="shared" si="102"/>
        <v>196.99241161919383</v>
      </c>
      <c r="M723" s="26">
        <f t="shared" si="98"/>
        <v>146.11111111111111</v>
      </c>
      <c r="N723" s="26">
        <f t="shared" si="99"/>
        <v>111.80679785330949</v>
      </c>
      <c r="O723" s="26">
        <f t="shared" si="100"/>
        <v>106.38297872340425</v>
      </c>
      <c r="Q723" s="4">
        <v>1.49</v>
      </c>
      <c r="R723" s="4">
        <v>1815.8525729999999</v>
      </c>
      <c r="S723" s="4">
        <v>2338.2847000000002</v>
      </c>
      <c r="T723" s="4">
        <v>180</v>
      </c>
      <c r="U723" s="4">
        <v>22.36</v>
      </c>
      <c r="V723" s="4">
        <v>14.1</v>
      </c>
      <c r="X723" s="51">
        <v>42494</v>
      </c>
      <c r="Y723" s="52">
        <v>4607.4210526315792</v>
      </c>
      <c r="Z723" s="52">
        <v>4784.3684210526317</v>
      </c>
    </row>
    <row r="724" spans="1:26" x14ac:dyDescent="0.25">
      <c r="A724" s="51">
        <v>42501</v>
      </c>
      <c r="B724" s="17">
        <v>2.2709999999999999</v>
      </c>
      <c r="C724" s="18" t="str">
        <f>IFERROR(IF(ISBLANK(INDEX('Secondary Auction Data'!C:C, MATCH(Data!A724-IF(A724&lt;DATE(2003, 1,8), 4, 6), 'Secondary Auction Data'!A:A, 0))), "n/a", INDEX('Secondary Auction Data'!C:C, MATCH(Data!A724-IF(A724&lt;DATE(2003, 1,8), 4, 6), 'Secondary Auction Data'!A:A, 0))), "n/a")</f>
        <v>n/a</v>
      </c>
      <c r="D724" s="18">
        <f>IFERROR(IF(ISBLANK(INDEX('Secondary Auction Data'!B:B, MATCH(Data!A724-IF(A724&lt;DATE(2003, 1,8), 4, 6), 'Secondary Auction Data'!A:A, 0))), "n/a", INDEX('Secondary Auction Data'!B:B, MATCH(Data!A724-IF(A724&lt;DATE(2003, 1,8), 4, 6), 'Secondary Auction Data'!A:A, 0))), "n/a")</f>
        <v>-178.125</v>
      </c>
      <c r="E724" s="2">
        <v>260</v>
      </c>
      <c r="F724" s="17">
        <v>25</v>
      </c>
      <c r="G724" s="17">
        <v>15</v>
      </c>
      <c r="I724" s="9">
        <v>42501</v>
      </c>
      <c r="J724" s="26">
        <f t="shared" si="97"/>
        <v>152.41610738255034</v>
      </c>
      <c r="K724" s="26">
        <f t="shared" si="101"/>
        <v>253.73321166814677</v>
      </c>
      <c r="L724" s="26">
        <f t="shared" si="102"/>
        <v>196.99241161919383</v>
      </c>
      <c r="M724" s="26">
        <f t="shared" si="98"/>
        <v>144.44444444444443</v>
      </c>
      <c r="N724" s="26">
        <f t="shared" si="99"/>
        <v>111.80679785330949</v>
      </c>
      <c r="O724" s="26">
        <f t="shared" si="100"/>
        <v>106.38297872340425</v>
      </c>
      <c r="Q724" s="4">
        <v>1.49</v>
      </c>
      <c r="R724" s="4">
        <v>1815.8525729999999</v>
      </c>
      <c r="S724" s="4">
        <v>2338.2847000000002</v>
      </c>
      <c r="T724" s="4">
        <v>180</v>
      </c>
      <c r="U724" s="4">
        <v>22.36</v>
      </c>
      <c r="V724" s="4">
        <v>14.1</v>
      </c>
      <c r="X724" s="51">
        <v>42501</v>
      </c>
      <c r="Y724" s="52">
        <v>4607.4210526315792</v>
      </c>
      <c r="Z724" s="52">
        <v>4784.3684210526317</v>
      </c>
    </row>
    <row r="725" spans="1:26" x14ac:dyDescent="0.25">
      <c r="A725" s="51">
        <v>42508</v>
      </c>
      <c r="B725" s="17">
        <v>2.2970000000000002</v>
      </c>
      <c r="C725" s="18">
        <f>IFERROR(IF(ISBLANK(INDEX('Secondary Auction Data'!C:C, MATCH(Data!A725-IF(A725&lt;DATE(2003, 1,8), 4, 6), 'Secondary Auction Data'!A:A, 0))), "n/a", INDEX('Secondary Auction Data'!C:C, MATCH(Data!A725-IF(A725&lt;DATE(2003, 1,8), 4, 6), 'Secondary Auction Data'!A:A, 0))), "n/a")</f>
        <v>-150</v>
      </c>
      <c r="D725" s="18">
        <f>IFERROR(IF(ISBLANK(INDEX('Secondary Auction Data'!B:B, MATCH(Data!A725-IF(A725&lt;DATE(2003, 1,8), 4, 6), 'Secondary Auction Data'!A:A, 0))), "n/a", INDEX('Secondary Auction Data'!B:B, MATCH(Data!A725-IF(A725&lt;DATE(2003, 1,8), 4, 6), 'Secondary Auction Data'!A:A, 0))), "n/a")</f>
        <v>-187.5</v>
      </c>
      <c r="E725" s="2">
        <v>258</v>
      </c>
      <c r="F725" s="17">
        <v>25.5</v>
      </c>
      <c r="G725" s="17">
        <v>15.5</v>
      </c>
      <c r="I725" s="9">
        <v>42508</v>
      </c>
      <c r="J725" s="26">
        <f t="shared" si="97"/>
        <v>154.16107382550337</v>
      </c>
      <c r="K725" s="26">
        <f t="shared" si="101"/>
        <v>245.47262916104472</v>
      </c>
      <c r="L725" s="26">
        <f t="shared" si="102"/>
        <v>196.59147669454583</v>
      </c>
      <c r="M725" s="26">
        <f t="shared" si="98"/>
        <v>143.33333333333334</v>
      </c>
      <c r="N725" s="26">
        <f t="shared" si="99"/>
        <v>114.04293381037567</v>
      </c>
      <c r="O725" s="26">
        <f t="shared" si="100"/>
        <v>109.92907801418438</v>
      </c>
      <c r="Q725" s="4">
        <v>1.49</v>
      </c>
      <c r="R725" s="4">
        <v>1815.8525729999999</v>
      </c>
      <c r="S725" s="4">
        <v>2338.2847000000002</v>
      </c>
      <c r="T725" s="4">
        <v>180</v>
      </c>
      <c r="U725" s="4">
        <v>22.36</v>
      </c>
      <c r="V725" s="4">
        <v>14.1</v>
      </c>
      <c r="X725" s="51">
        <v>42508</v>
      </c>
      <c r="Y725" s="52">
        <v>4607.4210526315792</v>
      </c>
      <c r="Z725" s="52">
        <v>4784.3684210526317</v>
      </c>
    </row>
    <row r="726" spans="1:26" x14ac:dyDescent="0.25">
      <c r="A726" s="51">
        <v>42515</v>
      </c>
      <c r="B726" s="17">
        <v>2.3570000000000002</v>
      </c>
      <c r="C726" s="18" t="str">
        <f>IFERROR(IF(ISBLANK(INDEX('Secondary Auction Data'!C:C, MATCH(Data!A726-IF(A726&lt;DATE(2003, 1,8), 4, 6), 'Secondary Auction Data'!A:A, 0))), "n/a", INDEX('Secondary Auction Data'!C:C, MATCH(Data!A726-IF(A726&lt;DATE(2003, 1,8), 4, 6), 'Secondary Auction Data'!A:A, 0))), "n/a")</f>
        <v>n/a</v>
      </c>
      <c r="D726" s="18">
        <f>IFERROR(IF(ISBLANK(INDEX('Secondary Auction Data'!B:B, MATCH(Data!A726-IF(A726&lt;DATE(2003, 1,8), 4, 6), 'Secondary Auction Data'!A:A, 0))), "n/a", INDEX('Secondary Auction Data'!B:B, MATCH(Data!A726-IF(A726&lt;DATE(2003, 1,8), 4, 6), 'Secondary Auction Data'!A:A, 0))), "n/a")</f>
        <v>137.5</v>
      </c>
      <c r="E726" s="2">
        <v>235</v>
      </c>
      <c r="F726" s="17">
        <v>26.5</v>
      </c>
      <c r="G726" s="17">
        <v>16</v>
      </c>
      <c r="I726" s="9">
        <v>42515</v>
      </c>
      <c r="J726" s="26">
        <f t="shared" si="97"/>
        <v>158.18791946308727</v>
      </c>
      <c r="K726" s="26">
        <f t="shared" si="101"/>
        <v>253.73321166814677</v>
      </c>
      <c r="L726" s="26">
        <f t="shared" si="102"/>
        <v>210.49055408234213</v>
      </c>
      <c r="M726" s="26">
        <f t="shared" si="98"/>
        <v>130.55555555555557</v>
      </c>
      <c r="N726" s="26">
        <f t="shared" si="99"/>
        <v>118.51520572450805</v>
      </c>
      <c r="O726" s="26">
        <f t="shared" si="100"/>
        <v>113.47517730496455</v>
      </c>
      <c r="Q726" s="4">
        <v>1.49</v>
      </c>
      <c r="R726" s="4">
        <v>1815.8525729999999</v>
      </c>
      <c r="S726" s="4">
        <v>2338.2847000000002</v>
      </c>
      <c r="T726" s="4">
        <v>180</v>
      </c>
      <c r="U726" s="4">
        <v>22.36</v>
      </c>
      <c r="V726" s="4">
        <v>14.1</v>
      </c>
      <c r="X726" s="51">
        <v>42515</v>
      </c>
      <c r="Y726" s="52">
        <v>4607.4210526315792</v>
      </c>
      <c r="Z726" s="52">
        <v>4784.3684210526317</v>
      </c>
    </row>
    <row r="727" spans="1:26" x14ac:dyDescent="0.25">
      <c r="A727" s="51">
        <v>42522</v>
      </c>
      <c r="B727" s="17">
        <v>2.3820000000000001</v>
      </c>
      <c r="C727" s="18" t="str">
        <f>IFERROR(IF(ISBLANK(INDEX('Secondary Auction Data'!C:C, MATCH(Data!A727-IF(A727&lt;DATE(2003, 1,8), 4, 6), 'Secondary Auction Data'!A:A, 0))), "n/a", INDEX('Secondary Auction Data'!C:C, MATCH(Data!A727-IF(A727&lt;DATE(2003, 1,8), 4, 6), 'Secondary Auction Data'!A:A, 0))), "n/a")</f>
        <v>n/a</v>
      </c>
      <c r="D727" s="18">
        <f>IFERROR(IF(ISBLANK(INDEX('Secondary Auction Data'!B:B, MATCH(Data!A727-IF(A727&lt;DATE(2003, 1,8), 4, 6), 'Secondary Auction Data'!A:A, 0))), "n/a", INDEX('Secondary Auction Data'!B:B, MATCH(Data!A727-IF(A727&lt;DATE(2003, 1,8), 4, 6), 'Secondary Auction Data'!A:A, 0))), "n/a")</f>
        <v>-112.5</v>
      </c>
      <c r="E727" s="2">
        <v>242</v>
      </c>
      <c r="F727" s="17">
        <v>27.25</v>
      </c>
      <c r="G727" s="17">
        <v>16.5</v>
      </c>
      <c r="I727" s="9">
        <v>42522</v>
      </c>
      <c r="J727" s="26">
        <f t="shared" si="97"/>
        <v>159.86577181208054</v>
      </c>
      <c r="K727" s="26">
        <f t="shared" si="101"/>
        <v>253.73321166814677</v>
      </c>
      <c r="L727" s="26">
        <f t="shared" si="102"/>
        <v>199.79895609172959</v>
      </c>
      <c r="M727" s="26">
        <f t="shared" si="98"/>
        <v>134.44444444444446</v>
      </c>
      <c r="N727" s="26">
        <f t="shared" si="99"/>
        <v>121.86940966010734</v>
      </c>
      <c r="O727" s="26">
        <f t="shared" si="100"/>
        <v>117.02127659574468</v>
      </c>
      <c r="Q727" s="4">
        <v>1.49</v>
      </c>
      <c r="R727" s="4">
        <v>1815.8525729999999</v>
      </c>
      <c r="S727" s="4">
        <v>2338.2847000000002</v>
      </c>
      <c r="T727" s="4">
        <v>180</v>
      </c>
      <c r="U727" s="4">
        <v>22.36</v>
      </c>
      <c r="V727" s="4">
        <v>14.1</v>
      </c>
      <c r="X727" s="51">
        <v>42522</v>
      </c>
      <c r="Y727" s="52">
        <v>4607.4210526315792</v>
      </c>
      <c r="Z727" s="52">
        <v>4784.3684210526317</v>
      </c>
    </row>
    <row r="728" spans="1:26" x14ac:dyDescent="0.25">
      <c r="A728" s="51">
        <v>42529</v>
      </c>
      <c r="B728" s="17">
        <v>2.407</v>
      </c>
      <c r="C728" s="18">
        <f>IFERROR(IF(ISBLANK(INDEX('Secondary Auction Data'!C:C, MATCH(Data!A728-IF(A728&lt;DATE(2003, 1,8), 4, 6), 'Secondary Auction Data'!A:A, 0))), "n/a", INDEX('Secondary Auction Data'!C:C, MATCH(Data!A728-IF(A728&lt;DATE(2003, 1,8), 4, 6), 'Secondary Auction Data'!A:A, 0))), "n/a")</f>
        <v>-50</v>
      </c>
      <c r="D728" s="18">
        <f>IFERROR(IF(ISBLANK(INDEX('Secondary Auction Data'!B:B, MATCH(Data!A728-IF(A728&lt;DATE(2003, 1,8), 4, 6), 'Secondary Auction Data'!A:A, 0))), "n/a", INDEX('Secondary Auction Data'!B:B, MATCH(Data!A728-IF(A728&lt;DATE(2003, 1,8), 4, 6), 'Secondary Auction Data'!A:A, 0))), "n/a")</f>
        <v>-63.888888888888893</v>
      </c>
      <c r="E728" s="2">
        <v>273</v>
      </c>
      <c r="F728" s="17">
        <v>28</v>
      </c>
      <c r="G728" s="17">
        <v>16.25</v>
      </c>
      <c r="I728" s="9">
        <v>42529</v>
      </c>
      <c r="J728" s="26">
        <f t="shared" si="97"/>
        <v>161.54362416107384</v>
      </c>
      <c r="K728" s="26">
        <f t="shared" si="101"/>
        <v>250.97968416577942</v>
      </c>
      <c r="L728" s="26">
        <f t="shared" si="102"/>
        <v>201.87787792323761</v>
      </c>
      <c r="M728" s="26">
        <f t="shared" si="98"/>
        <v>151.66666666666666</v>
      </c>
      <c r="N728" s="26">
        <f t="shared" si="99"/>
        <v>125.22361359570662</v>
      </c>
      <c r="O728" s="26">
        <f t="shared" si="100"/>
        <v>115.24822695035462</v>
      </c>
      <c r="Q728" s="4">
        <v>1.49</v>
      </c>
      <c r="R728" s="4">
        <v>1815.8525729999999</v>
      </c>
      <c r="S728" s="4">
        <v>2338.2847000000002</v>
      </c>
      <c r="T728" s="4">
        <v>180</v>
      </c>
      <c r="U728" s="4">
        <v>22.36</v>
      </c>
      <c r="V728" s="4">
        <v>14.1</v>
      </c>
      <c r="X728" s="51">
        <v>42529</v>
      </c>
      <c r="Y728" s="52">
        <v>4607.4210526315792</v>
      </c>
      <c r="Z728" s="52">
        <v>4784.3684210526317</v>
      </c>
    </row>
    <row r="729" spans="1:26" x14ac:dyDescent="0.25">
      <c r="A729" s="51">
        <v>42536</v>
      </c>
      <c r="B729" s="17">
        <v>2.431</v>
      </c>
      <c r="C729" s="18">
        <f>IFERROR(IF(ISBLANK(INDEX('Secondary Auction Data'!C:C, MATCH(Data!A729-IF(A729&lt;DATE(2003, 1,8), 4, 6), 'Secondary Auction Data'!A:A, 0))), "n/a", INDEX('Secondary Auction Data'!C:C, MATCH(Data!A729-IF(A729&lt;DATE(2003, 1,8), 4, 6), 'Secondary Auction Data'!A:A, 0))), "n/a")</f>
        <v>-50</v>
      </c>
      <c r="D729" s="18">
        <f>IFERROR(IF(ISBLANK(INDEX('Secondary Auction Data'!B:B, MATCH(Data!A729-IF(A729&lt;DATE(2003, 1,8), 4, 6), 'Secondary Auction Data'!A:A, 0))), "n/a", INDEX('Secondary Auction Data'!B:B, MATCH(Data!A729-IF(A729&lt;DATE(2003, 1,8), 4, 6), 'Secondary Auction Data'!A:A, 0))), "n/a")</f>
        <v>20.833333333333332</v>
      </c>
      <c r="E729" s="2">
        <v>313</v>
      </c>
      <c r="F729" s="17">
        <v>28.25</v>
      </c>
      <c r="G729" s="17">
        <v>16</v>
      </c>
      <c r="I729" s="9">
        <v>42536</v>
      </c>
      <c r="J729" s="26">
        <f t="shared" si="97"/>
        <v>163.1543624161074</v>
      </c>
      <c r="K729" s="26">
        <f t="shared" si="101"/>
        <v>250.97968416577942</v>
      </c>
      <c r="L729" s="26">
        <f t="shared" si="102"/>
        <v>205.50114168672295</v>
      </c>
      <c r="M729" s="26">
        <f t="shared" si="98"/>
        <v>173.88888888888889</v>
      </c>
      <c r="N729" s="26">
        <f t="shared" si="99"/>
        <v>126.3416815742397</v>
      </c>
      <c r="O729" s="26">
        <f t="shared" si="100"/>
        <v>113.47517730496455</v>
      </c>
      <c r="Q729" s="4">
        <v>1.49</v>
      </c>
      <c r="R729" s="4">
        <v>1815.8525729999999</v>
      </c>
      <c r="S729" s="4">
        <v>2338.2847000000002</v>
      </c>
      <c r="T729" s="4">
        <v>180</v>
      </c>
      <c r="U729" s="4">
        <v>22.36</v>
      </c>
      <c r="V729" s="4">
        <v>14.1</v>
      </c>
      <c r="X729" s="51">
        <v>42536</v>
      </c>
      <c r="Y729" s="52">
        <v>4607.4210526315792</v>
      </c>
      <c r="Z729" s="52">
        <v>4784.3684210526317</v>
      </c>
    </row>
    <row r="730" spans="1:26" x14ac:dyDescent="0.25">
      <c r="A730" s="51">
        <v>42543</v>
      </c>
      <c r="B730" s="17">
        <v>2.4260000000000002</v>
      </c>
      <c r="C730" s="18">
        <f>IFERROR(IF(ISBLANK(INDEX('Secondary Auction Data'!C:C, MATCH(Data!A730-IF(A730&lt;DATE(2003, 1,8), 4, 6), 'Secondary Auction Data'!A:A, 0))), "n/a", INDEX('Secondary Auction Data'!C:C, MATCH(Data!A730-IF(A730&lt;DATE(2003, 1,8), 4, 6), 'Secondary Auction Data'!A:A, 0))), "n/a")</f>
        <v>-6.25</v>
      </c>
      <c r="D730" s="18">
        <f>IFERROR(IF(ISBLANK(INDEX('Secondary Auction Data'!B:B, MATCH(Data!A730-IF(A730&lt;DATE(2003, 1,8), 4, 6), 'Secondary Auction Data'!A:A, 0))), "n/a", INDEX('Secondary Auction Data'!B:B, MATCH(Data!A730-IF(A730&lt;DATE(2003, 1,8), 4, 6), 'Secondary Auction Data'!A:A, 0))), "n/a")</f>
        <v>-62.5</v>
      </c>
      <c r="E730" s="2">
        <v>405</v>
      </c>
      <c r="F730" s="17">
        <v>28.25</v>
      </c>
      <c r="G730" s="17">
        <v>15.5</v>
      </c>
      <c r="I730" s="9">
        <v>42543</v>
      </c>
      <c r="J730" s="26">
        <f t="shared" si="97"/>
        <v>162.81879194630875</v>
      </c>
      <c r="K730" s="26">
        <f t="shared" si="101"/>
        <v>253.38902073035086</v>
      </c>
      <c r="L730" s="26">
        <f t="shared" si="102"/>
        <v>201.9372756898521</v>
      </c>
      <c r="M730" s="26">
        <f t="shared" si="98"/>
        <v>225</v>
      </c>
      <c r="N730" s="26">
        <f t="shared" si="99"/>
        <v>126.3416815742397</v>
      </c>
      <c r="O730" s="26">
        <f t="shared" si="100"/>
        <v>109.92907801418438</v>
      </c>
      <c r="Q730" s="4">
        <v>1.49</v>
      </c>
      <c r="R730" s="4">
        <v>1815.8525729999999</v>
      </c>
      <c r="S730" s="4">
        <v>2338.2847000000002</v>
      </c>
      <c r="T730" s="4">
        <v>180</v>
      </c>
      <c r="U730" s="4">
        <v>22.36</v>
      </c>
      <c r="V730" s="4">
        <v>14.1</v>
      </c>
      <c r="X730" s="51">
        <v>42543</v>
      </c>
      <c r="Y730" s="52">
        <v>4607.4210526315792</v>
      </c>
      <c r="Z730" s="52">
        <v>4784.3684210526317</v>
      </c>
    </row>
    <row r="731" spans="1:26" x14ac:dyDescent="0.25">
      <c r="A731" s="51">
        <v>42550</v>
      </c>
      <c r="B731" s="17">
        <v>2.4260000000000002</v>
      </c>
      <c r="C731" s="18">
        <f>IFERROR(IF(ISBLANK(INDEX('Secondary Auction Data'!C:C, MATCH(Data!A731-IF(A731&lt;DATE(2003, 1,8), 4, 6), 'Secondary Auction Data'!A:A, 0))), "n/a", INDEX('Secondary Auction Data'!C:C, MATCH(Data!A731-IF(A731&lt;DATE(2003, 1,8), 4, 6), 'Secondary Auction Data'!A:A, 0))), "n/a")</f>
        <v>-6.25</v>
      </c>
      <c r="D731" s="18">
        <f>IFERROR(IF(ISBLANK(INDEX('Secondary Auction Data'!B:B, MATCH(Data!A731-IF(A731&lt;DATE(2003, 1,8), 4, 6), 'Secondary Auction Data'!A:A, 0))), "n/a", INDEX('Secondary Auction Data'!B:B, MATCH(Data!A731-IF(A731&lt;DATE(2003, 1,8), 4, 6), 'Secondary Auction Data'!A:A, 0))), "n/a")</f>
        <v>-25</v>
      </c>
      <c r="E731" s="2">
        <v>400</v>
      </c>
      <c r="F731" s="17">
        <v>28.75</v>
      </c>
      <c r="G731" s="17">
        <v>16</v>
      </c>
      <c r="I731" s="9">
        <v>42550</v>
      </c>
      <c r="J731" s="26">
        <f t="shared" si="97"/>
        <v>162.81879194630875</v>
      </c>
      <c r="K731" s="26">
        <f t="shared" si="101"/>
        <v>253.38902073035086</v>
      </c>
      <c r="L731" s="26">
        <f t="shared" si="102"/>
        <v>203.54101538844401</v>
      </c>
      <c r="M731" s="26">
        <f t="shared" si="98"/>
        <v>222.22222222222223</v>
      </c>
      <c r="N731" s="26">
        <f t="shared" si="99"/>
        <v>128.5778175313059</v>
      </c>
      <c r="O731" s="26">
        <f t="shared" si="100"/>
        <v>113.47517730496455</v>
      </c>
      <c r="Q731" s="4">
        <v>1.49</v>
      </c>
      <c r="R731" s="4">
        <v>1815.8525729999999</v>
      </c>
      <c r="S731" s="4">
        <v>2338.2847000000002</v>
      </c>
      <c r="T731" s="4">
        <v>180</v>
      </c>
      <c r="U731" s="4">
        <v>22.36</v>
      </c>
      <c r="V731" s="4">
        <v>14.1</v>
      </c>
      <c r="X731" s="51">
        <v>42550</v>
      </c>
      <c r="Y731" s="52">
        <v>4607.4210526315792</v>
      </c>
      <c r="Z731" s="52">
        <v>4784.3684210526317</v>
      </c>
    </row>
    <row r="732" spans="1:26" x14ac:dyDescent="0.25">
      <c r="A732" s="51">
        <v>42557</v>
      </c>
      <c r="B732" s="17">
        <v>2.423</v>
      </c>
      <c r="C732" s="18">
        <f>IFERROR(IF(ISBLANK(INDEX('Secondary Auction Data'!C:C, MATCH(Data!A732-IF(A732&lt;DATE(2003, 1,8), 4, 6), 'Secondary Auction Data'!A:A, 0))), "n/a", INDEX('Secondary Auction Data'!C:C, MATCH(Data!A732-IF(A732&lt;DATE(2003, 1,8), 4, 6), 'Secondary Auction Data'!A:A, 0))), "n/a")</f>
        <v>0</v>
      </c>
      <c r="D732" s="18">
        <f>IFERROR(IF(ISBLANK(INDEX('Secondary Auction Data'!B:B, MATCH(Data!A732-IF(A732&lt;DATE(2003, 1,8), 4, 6), 'Secondary Auction Data'!A:A, 0))), "n/a", INDEX('Secondary Auction Data'!B:B, MATCH(Data!A732-IF(A732&lt;DATE(2003, 1,8), 4, 6), 'Secondary Auction Data'!A:A, 0))), "n/a")</f>
        <v>81.25</v>
      </c>
      <c r="E732" s="2">
        <v>453</v>
      </c>
      <c r="F732" s="17">
        <v>29.25</v>
      </c>
      <c r="G732" s="17">
        <v>16</v>
      </c>
      <c r="I732" s="9">
        <v>42557</v>
      </c>
      <c r="J732" s="26">
        <f t="shared" si="97"/>
        <v>162.61744966442953</v>
      </c>
      <c r="K732" s="26">
        <f t="shared" si="101"/>
        <v>255.03058977221224</v>
      </c>
      <c r="L732" s="26">
        <f t="shared" si="102"/>
        <v>208.78147400775853</v>
      </c>
      <c r="M732" s="26">
        <f t="shared" si="98"/>
        <v>251.66666666666666</v>
      </c>
      <c r="N732" s="26">
        <f t="shared" si="99"/>
        <v>130.81395348837211</v>
      </c>
      <c r="O732" s="26">
        <f t="shared" si="100"/>
        <v>113.47517730496455</v>
      </c>
      <c r="Q732" s="4">
        <v>1.49</v>
      </c>
      <c r="R732" s="4">
        <v>1815.8525729999999</v>
      </c>
      <c r="S732" s="4">
        <v>2338.2847000000002</v>
      </c>
      <c r="T732" s="4">
        <v>180</v>
      </c>
      <c r="U732" s="4">
        <v>22.36</v>
      </c>
      <c r="V732" s="4">
        <v>14.1</v>
      </c>
      <c r="X732" s="51">
        <v>42557</v>
      </c>
      <c r="Y732" s="52">
        <v>4630.9795263157903</v>
      </c>
      <c r="Z732" s="52">
        <v>4800.6552631578952</v>
      </c>
    </row>
    <row r="733" spans="1:26" x14ac:dyDescent="0.25">
      <c r="A733" s="51">
        <v>42564</v>
      </c>
      <c r="B733" s="17">
        <v>2.4140000000000001</v>
      </c>
      <c r="C733" s="18">
        <f>IFERROR(IF(ISBLANK(INDEX('Secondary Auction Data'!C:C, MATCH(Data!A733-IF(A733&lt;DATE(2003, 1,8), 4, 6), 'Secondary Auction Data'!A:A, 0))), "n/a", INDEX('Secondary Auction Data'!C:C, MATCH(Data!A733-IF(A733&lt;DATE(2003, 1,8), 4, 6), 'Secondary Auction Data'!A:A, 0))), "n/a")</f>
        <v>25</v>
      </c>
      <c r="D733" s="18">
        <f>IFERROR(IF(ISBLANK(INDEX('Secondary Auction Data'!B:B, MATCH(Data!A733-IF(A733&lt;DATE(2003, 1,8), 4, 6), 'Secondary Auction Data'!A:A, 0))), "n/a", INDEX('Secondary Auction Data'!B:B, MATCH(Data!A733-IF(A733&lt;DATE(2003, 1,8), 4, 6), 'Secondary Auction Data'!A:A, 0))), "n/a")</f>
        <v>81.25</v>
      </c>
      <c r="E733" s="2">
        <v>387.5</v>
      </c>
      <c r="F733" s="17">
        <v>31.25</v>
      </c>
      <c r="G733" s="17">
        <v>17</v>
      </c>
      <c r="I733" s="9">
        <v>42564</v>
      </c>
      <c r="J733" s="26">
        <f t="shared" si="97"/>
        <v>162.01342281879195</v>
      </c>
      <c r="K733" s="26">
        <f t="shared" si="101"/>
        <v>256.4073535233959</v>
      </c>
      <c r="L733" s="26">
        <f t="shared" si="102"/>
        <v>208.78147400775853</v>
      </c>
      <c r="M733" s="26">
        <f t="shared" si="98"/>
        <v>215.27777777777777</v>
      </c>
      <c r="N733" s="26">
        <f t="shared" si="99"/>
        <v>139.75849731663686</v>
      </c>
      <c r="O733" s="26">
        <f t="shared" si="100"/>
        <v>120.56737588652481</v>
      </c>
      <c r="Q733" s="4">
        <v>1.49</v>
      </c>
      <c r="R733" s="4">
        <v>1815.8525729999999</v>
      </c>
      <c r="S733" s="4">
        <v>2338.2847000000002</v>
      </c>
      <c r="T733" s="4">
        <v>180</v>
      </c>
      <c r="U733" s="4">
        <v>22.36</v>
      </c>
      <c r="V733" s="4">
        <v>14.1</v>
      </c>
      <c r="X733" s="51">
        <v>42564</v>
      </c>
      <c r="Y733" s="52">
        <v>4630.9795263157903</v>
      </c>
      <c r="Z733" s="52">
        <v>4800.6552631578952</v>
      </c>
    </row>
    <row r="734" spans="1:26" x14ac:dyDescent="0.25">
      <c r="A734" s="51">
        <v>42571</v>
      </c>
      <c r="B734" s="17">
        <v>2.4020000000000001</v>
      </c>
      <c r="C734" s="18">
        <f>IFERROR(IF(ISBLANK(INDEX('Secondary Auction Data'!C:C, MATCH(Data!A734-IF(A734&lt;DATE(2003, 1,8), 4, 6), 'Secondary Auction Data'!A:A, 0))), "n/a", INDEX('Secondary Auction Data'!C:C, MATCH(Data!A734-IF(A734&lt;DATE(2003, 1,8), 4, 6), 'Secondary Auction Data'!A:A, 0))), "n/a")</f>
        <v>25</v>
      </c>
      <c r="D734" s="18">
        <f>IFERROR(IF(ISBLANK(INDEX('Secondary Auction Data'!B:B, MATCH(Data!A734-IF(A734&lt;DATE(2003, 1,8), 4, 6), 'Secondary Auction Data'!A:A, 0))), "n/a", INDEX('Secondary Auction Data'!B:B, MATCH(Data!A734-IF(A734&lt;DATE(2003, 1,8), 4, 6), 'Secondary Auction Data'!A:A, 0))), "n/a")</f>
        <v>437.5</v>
      </c>
      <c r="E734" s="2">
        <v>422</v>
      </c>
      <c r="F734" s="17">
        <v>31.25</v>
      </c>
      <c r="G734" s="17">
        <v>17.5</v>
      </c>
      <c r="I734" s="9">
        <v>42571</v>
      </c>
      <c r="J734" s="26">
        <f t="shared" si="97"/>
        <v>161.20805369127518</v>
      </c>
      <c r="K734" s="26">
        <f t="shared" si="101"/>
        <v>256.4073535233959</v>
      </c>
      <c r="L734" s="26">
        <f t="shared" si="102"/>
        <v>224.0170011443814</v>
      </c>
      <c r="M734" s="26">
        <f t="shared" si="98"/>
        <v>234.44444444444446</v>
      </c>
      <c r="N734" s="26">
        <f t="shared" si="99"/>
        <v>139.75849731663686</v>
      </c>
      <c r="O734" s="26">
        <f t="shared" si="100"/>
        <v>124.11347517730498</v>
      </c>
      <c r="Q734" s="4">
        <v>1.49</v>
      </c>
      <c r="R734" s="4">
        <v>1815.8525729999999</v>
      </c>
      <c r="S734" s="4">
        <v>2338.2847000000002</v>
      </c>
      <c r="T734" s="4">
        <v>180</v>
      </c>
      <c r="U734" s="4">
        <v>22.36</v>
      </c>
      <c r="V734" s="4">
        <v>14.1</v>
      </c>
      <c r="X734" s="51">
        <v>42571</v>
      </c>
      <c r="Y734" s="52">
        <v>4630.9795263157903</v>
      </c>
      <c r="Z734" s="52">
        <v>4800.6552631578952</v>
      </c>
    </row>
    <row r="735" spans="1:26" x14ac:dyDescent="0.25">
      <c r="A735" s="51">
        <v>42578</v>
      </c>
      <c r="B735" s="17">
        <v>2.379</v>
      </c>
      <c r="C735" s="18">
        <f>IFERROR(IF(ISBLANK(INDEX('Secondary Auction Data'!C:C, MATCH(Data!A735-IF(A735&lt;DATE(2003, 1,8), 4, 6), 'Secondary Auction Data'!A:A, 0))), "n/a", INDEX('Secondary Auction Data'!C:C, MATCH(Data!A735-IF(A735&lt;DATE(2003, 1,8), 4, 6), 'Secondary Auction Data'!A:A, 0))), "n/a")</f>
        <v>56.25</v>
      </c>
      <c r="D735" s="18">
        <f>IFERROR(IF(ISBLANK(INDEX('Secondary Auction Data'!B:B, MATCH(Data!A735-IF(A735&lt;DATE(2003, 1,8), 4, 6), 'Secondary Auction Data'!A:A, 0))), "n/a", INDEX('Secondary Auction Data'!B:B, MATCH(Data!A735-IF(A735&lt;DATE(2003, 1,8), 4, 6), 'Secondary Auction Data'!A:A, 0))), "n/a")</f>
        <v>281.25</v>
      </c>
      <c r="E735" s="2">
        <v>395</v>
      </c>
      <c r="F735" s="17">
        <v>31.25</v>
      </c>
      <c r="G735" s="17">
        <v>17.5</v>
      </c>
      <c r="I735" s="9">
        <v>42578</v>
      </c>
      <c r="J735" s="26">
        <f t="shared" si="97"/>
        <v>159.66442953020135</v>
      </c>
      <c r="K735" s="26">
        <f t="shared" si="101"/>
        <v>258.12830821237549</v>
      </c>
      <c r="L735" s="26">
        <f t="shared" si="102"/>
        <v>217.33475240024856</v>
      </c>
      <c r="M735" s="26">
        <f t="shared" si="98"/>
        <v>219.44444444444446</v>
      </c>
      <c r="N735" s="26">
        <f t="shared" si="99"/>
        <v>139.75849731663686</v>
      </c>
      <c r="O735" s="26">
        <f t="shared" si="100"/>
        <v>124.11347517730498</v>
      </c>
      <c r="Q735" s="4">
        <v>1.49</v>
      </c>
      <c r="R735" s="4">
        <v>1815.8525729999999</v>
      </c>
      <c r="S735" s="4">
        <v>2338.2847000000002</v>
      </c>
      <c r="T735" s="4">
        <v>180</v>
      </c>
      <c r="U735" s="4">
        <v>22.36</v>
      </c>
      <c r="V735" s="4">
        <v>14.1</v>
      </c>
      <c r="X735" s="51">
        <v>42578</v>
      </c>
      <c r="Y735" s="52">
        <v>4630.9795263157903</v>
      </c>
      <c r="Z735" s="52">
        <v>4800.6552631578952</v>
      </c>
    </row>
    <row r="736" spans="1:26" x14ac:dyDescent="0.25">
      <c r="A736" s="51">
        <v>42585</v>
      </c>
      <c r="B736" s="17">
        <v>2.3479999999999999</v>
      </c>
      <c r="C736" s="18">
        <f>IFERROR(IF(ISBLANK(INDEX('Secondary Auction Data'!C:C, MATCH(Data!A736-IF(A736&lt;DATE(2003, 1,8), 4, 6), 'Secondary Auction Data'!A:A, 0))), "n/a", INDEX('Secondary Auction Data'!C:C, MATCH(Data!A736-IF(A736&lt;DATE(2003, 1,8), 4, 6), 'Secondary Auction Data'!A:A, 0))), "n/a")</f>
        <v>62.5</v>
      </c>
      <c r="D736" s="18">
        <f>IFERROR(IF(ISBLANK(INDEX('Secondary Auction Data'!B:B, MATCH(Data!A736-IF(A736&lt;DATE(2003, 1,8), 4, 6), 'Secondary Auction Data'!A:A, 0))), "n/a", INDEX('Secondary Auction Data'!B:B, MATCH(Data!A736-IF(A736&lt;DATE(2003, 1,8), 4, 6), 'Secondary Auction Data'!A:A, 0))), "n/a")</f>
        <v>450</v>
      </c>
      <c r="E736" s="2">
        <v>393</v>
      </c>
      <c r="F736" s="17">
        <v>29.5</v>
      </c>
      <c r="G736" s="17">
        <v>16.5</v>
      </c>
      <c r="I736" s="9">
        <v>42585</v>
      </c>
      <c r="J736" s="26">
        <f t="shared" si="97"/>
        <v>157.58389261744966</v>
      </c>
      <c r="K736" s="26">
        <f t="shared" si="101"/>
        <v>258.47249915017142</v>
      </c>
      <c r="L736" s="26">
        <f t="shared" si="102"/>
        <v>224.55158104391199</v>
      </c>
      <c r="M736" s="26">
        <f t="shared" si="98"/>
        <v>218.33333333333337</v>
      </c>
      <c r="N736" s="26">
        <f t="shared" si="99"/>
        <v>131.93202146690518</v>
      </c>
      <c r="O736" s="26">
        <f t="shared" si="100"/>
        <v>117.02127659574468</v>
      </c>
      <c r="Q736" s="4">
        <v>1.49</v>
      </c>
      <c r="R736" s="4">
        <v>1815.8525729999999</v>
      </c>
      <c r="S736" s="4">
        <v>2338.2847000000002</v>
      </c>
      <c r="T736" s="4">
        <v>180</v>
      </c>
      <c r="U736" s="4">
        <v>22.36</v>
      </c>
      <c r="V736" s="4">
        <v>14.1</v>
      </c>
      <c r="X736" s="51">
        <v>42585</v>
      </c>
      <c r="Y736" s="52">
        <v>4630.9795263157903</v>
      </c>
      <c r="Z736" s="52">
        <v>4800.6552631578952</v>
      </c>
    </row>
    <row r="737" spans="1:26" x14ac:dyDescent="0.25">
      <c r="A737" s="51">
        <v>42592</v>
      </c>
      <c r="B737" s="17">
        <v>2.3159999999999998</v>
      </c>
      <c r="C737" s="18">
        <f>IFERROR(IF(ISBLANK(INDEX('Secondary Auction Data'!C:C, MATCH(Data!A737-IF(A737&lt;DATE(2003, 1,8), 4, 6), 'Secondary Auction Data'!A:A, 0))), "n/a", INDEX('Secondary Auction Data'!C:C, MATCH(Data!A737-IF(A737&lt;DATE(2003, 1,8), 4, 6), 'Secondary Auction Data'!A:A, 0))), "n/a")</f>
        <v>56.25</v>
      </c>
      <c r="D737" s="18">
        <f>IFERROR(IF(ISBLANK(INDEX('Secondary Auction Data'!B:B, MATCH(Data!A737-IF(A737&lt;DATE(2003, 1,8), 4, 6), 'Secondary Auction Data'!A:A, 0))), "n/a", INDEX('Secondary Auction Data'!B:B, MATCH(Data!A737-IF(A737&lt;DATE(2003, 1,8), 4, 6), 'Secondary Auction Data'!A:A, 0))), "n/a")</f>
        <v>595.83333333333337</v>
      </c>
      <c r="E737" s="2">
        <v>363</v>
      </c>
      <c r="F737" s="17">
        <v>28.25</v>
      </c>
      <c r="G737" s="17">
        <v>16</v>
      </c>
      <c r="I737" s="9">
        <v>42592</v>
      </c>
      <c r="J737" s="26">
        <f t="shared" si="97"/>
        <v>155.43624161073825</v>
      </c>
      <c r="K737" s="26">
        <f t="shared" si="101"/>
        <v>260.90451608601228</v>
      </c>
      <c r="L737" s="26">
        <f t="shared" si="102"/>
        <v>231.74221714821735</v>
      </c>
      <c r="M737" s="26">
        <f t="shared" si="98"/>
        <v>201.66666666666666</v>
      </c>
      <c r="N737" s="26">
        <f t="shared" si="99"/>
        <v>126.3416815742397</v>
      </c>
      <c r="O737" s="26">
        <f t="shared" si="100"/>
        <v>113.47517730496455</v>
      </c>
      <c r="Q737" s="4">
        <v>1.49</v>
      </c>
      <c r="R737" s="4">
        <v>1815.8525729999999</v>
      </c>
      <c r="S737" s="4">
        <v>2338.2847000000002</v>
      </c>
      <c r="T737" s="4">
        <v>180</v>
      </c>
      <c r="U737" s="4">
        <v>22.36</v>
      </c>
      <c r="V737" s="4">
        <v>14.1</v>
      </c>
      <c r="X737" s="51">
        <v>42592</v>
      </c>
      <c r="Y737" s="52">
        <v>4681.391368421052</v>
      </c>
      <c r="Z737" s="52">
        <v>4822.95947368421</v>
      </c>
    </row>
    <row r="738" spans="1:26" x14ac:dyDescent="0.25">
      <c r="A738" s="51">
        <v>42599</v>
      </c>
      <c r="B738" s="17">
        <v>2.31</v>
      </c>
      <c r="C738" s="18">
        <f>IFERROR(IF(ISBLANK(INDEX('Secondary Auction Data'!C:C, MATCH(Data!A738-IF(A738&lt;DATE(2003, 1,8), 4, 6), 'Secondary Auction Data'!A:A, 0))), "n/a", INDEX('Secondary Auction Data'!C:C, MATCH(Data!A738-IF(A738&lt;DATE(2003, 1,8), 4, 6), 'Secondary Auction Data'!A:A, 0))), "n/a")</f>
        <v>125</v>
      </c>
      <c r="D738" s="18">
        <f>IFERROR(IF(ISBLANK(INDEX('Secondary Auction Data'!B:B, MATCH(Data!A738-IF(A738&lt;DATE(2003, 1,8), 4, 6), 'Secondary Auction Data'!A:A, 0))), "n/a", INDEX('Secondary Auction Data'!B:B, MATCH(Data!A738-IF(A738&lt;DATE(2003, 1,8), 4, 6), 'Secondary Auction Data'!A:A, 0))), "n/a")</f>
        <v>687.5</v>
      </c>
      <c r="E738" s="2">
        <v>390</v>
      </c>
      <c r="F738" s="17">
        <v>28.25</v>
      </c>
      <c r="G738" s="17">
        <v>16</v>
      </c>
      <c r="I738" s="9">
        <v>42599</v>
      </c>
      <c r="J738" s="26">
        <f t="shared" si="97"/>
        <v>155.03355704697987</v>
      </c>
      <c r="K738" s="26">
        <f t="shared" si="101"/>
        <v>264.69061640176733</v>
      </c>
      <c r="L738" s="26">
        <f t="shared" si="102"/>
        <v>235.66246974477531</v>
      </c>
      <c r="M738" s="26">
        <f t="shared" si="98"/>
        <v>216.66666666666669</v>
      </c>
      <c r="N738" s="26">
        <f t="shared" si="99"/>
        <v>126.3416815742397</v>
      </c>
      <c r="O738" s="26">
        <f t="shared" si="100"/>
        <v>113.47517730496455</v>
      </c>
      <c r="Q738" s="4">
        <v>1.49</v>
      </c>
      <c r="R738" s="4">
        <v>1815.8525729999999</v>
      </c>
      <c r="S738" s="4">
        <v>2338.2847000000002</v>
      </c>
      <c r="T738" s="4">
        <v>180</v>
      </c>
      <c r="U738" s="4">
        <v>22.36</v>
      </c>
      <c r="V738" s="4">
        <v>14.1</v>
      </c>
      <c r="X738" s="51">
        <v>42599</v>
      </c>
      <c r="Y738" s="52">
        <v>4681.391368421052</v>
      </c>
      <c r="Z738" s="52">
        <v>4822.95947368421</v>
      </c>
    </row>
    <row r="739" spans="1:26" x14ac:dyDescent="0.25">
      <c r="A739" s="51">
        <v>42606</v>
      </c>
      <c r="B739" s="17">
        <v>2.37</v>
      </c>
      <c r="C739" s="18">
        <f>IFERROR(IF(ISBLANK(INDEX('Secondary Auction Data'!C:C, MATCH(Data!A739-IF(A739&lt;DATE(2003, 1,8), 4, 6), 'Secondary Auction Data'!A:A, 0))), "n/a", INDEX('Secondary Auction Data'!C:C, MATCH(Data!A739-IF(A739&lt;DATE(2003, 1,8), 4, 6), 'Secondary Auction Data'!A:A, 0))), "n/a")</f>
        <v>50</v>
      </c>
      <c r="D739" s="18">
        <f>IFERROR(IF(ISBLANK(INDEX('Secondary Auction Data'!B:B, MATCH(Data!A739-IF(A739&lt;DATE(2003, 1,8), 4, 6), 'Secondary Auction Data'!A:A, 0))), "n/a", INDEX('Secondary Auction Data'!B:B, MATCH(Data!A739-IF(A739&lt;DATE(2003, 1,8), 4, 6), 'Secondary Auction Data'!A:A, 0))), "n/a")</f>
        <v>1006.25</v>
      </c>
      <c r="E739" s="2">
        <v>390</v>
      </c>
      <c r="F739" s="17">
        <v>29.25</v>
      </c>
      <c r="G739" s="17">
        <v>16.5</v>
      </c>
      <c r="I739" s="9">
        <v>42606</v>
      </c>
      <c r="J739" s="26">
        <f t="shared" si="97"/>
        <v>159.06040268456377</v>
      </c>
      <c r="K739" s="26">
        <f t="shared" si="101"/>
        <v>260.56032514821635</v>
      </c>
      <c r="L739" s="26">
        <f t="shared" si="102"/>
        <v>249.29425718280623</v>
      </c>
      <c r="M739" s="26">
        <f t="shared" si="98"/>
        <v>216.66666666666669</v>
      </c>
      <c r="N739" s="26">
        <f t="shared" si="99"/>
        <v>130.81395348837211</v>
      </c>
      <c r="O739" s="26">
        <f t="shared" si="100"/>
        <v>117.02127659574468</v>
      </c>
      <c r="Q739" s="4">
        <v>1.49</v>
      </c>
      <c r="R739" s="4">
        <v>1815.8525729999999</v>
      </c>
      <c r="S739" s="4">
        <v>2338.2847000000002</v>
      </c>
      <c r="T739" s="4">
        <v>180</v>
      </c>
      <c r="U739" s="4">
        <v>22.36</v>
      </c>
      <c r="V739" s="4">
        <v>14.1</v>
      </c>
      <c r="X739" s="51">
        <v>42606</v>
      </c>
      <c r="Y739" s="52">
        <v>4681.391368421052</v>
      </c>
      <c r="Z739" s="52">
        <v>4822.95947368421</v>
      </c>
    </row>
    <row r="740" spans="1:26" x14ac:dyDescent="0.25">
      <c r="A740" s="51">
        <v>42613</v>
      </c>
      <c r="B740" s="17">
        <v>2.4089999999999998</v>
      </c>
      <c r="C740" s="18" t="str">
        <f>IFERROR(IF(ISBLANK(INDEX('Secondary Auction Data'!C:C, MATCH(Data!A740-IF(A740&lt;DATE(2003, 1,8), 4, 6), 'Secondary Auction Data'!A:A, 0))), "n/a", INDEX('Secondary Auction Data'!C:C, MATCH(Data!A740-IF(A740&lt;DATE(2003, 1,8), 4, 6), 'Secondary Auction Data'!A:A, 0))), "n/a")</f>
        <v>n/a</v>
      </c>
      <c r="D740" s="18">
        <f>IFERROR(IF(ISBLANK(INDEX('Secondary Auction Data'!B:B, MATCH(Data!A740-IF(A740&lt;DATE(2003, 1,8), 4, 6), 'Secondary Auction Data'!A:A, 0))), "n/a", INDEX('Secondary Auction Data'!B:B, MATCH(Data!A740-IF(A740&lt;DATE(2003, 1,8), 4, 6), 'Secondary Auction Data'!A:A, 0))), "n/a")</f>
        <v>887.5</v>
      </c>
      <c r="E740" s="2">
        <v>385</v>
      </c>
      <c r="F740" s="17">
        <v>29.5</v>
      </c>
      <c r="G740" s="17">
        <v>16.5</v>
      </c>
      <c r="I740" s="9">
        <v>42613</v>
      </c>
      <c r="J740" s="26">
        <f t="shared" si="97"/>
        <v>161.67785234899327</v>
      </c>
      <c r="K740" s="26">
        <f t="shared" si="101"/>
        <v>257.80679764584897</v>
      </c>
      <c r="L740" s="26">
        <f t="shared" si="102"/>
        <v>244.21574813726531</v>
      </c>
      <c r="M740" s="26">
        <f t="shared" si="98"/>
        <v>213.88888888888889</v>
      </c>
      <c r="N740" s="26">
        <f t="shared" si="99"/>
        <v>131.93202146690518</v>
      </c>
      <c r="O740" s="26">
        <f t="shared" si="100"/>
        <v>117.02127659574468</v>
      </c>
      <c r="Q740" s="4">
        <v>1.49</v>
      </c>
      <c r="R740" s="4">
        <v>1815.8525729999999</v>
      </c>
      <c r="S740" s="4">
        <v>2338.2847000000002</v>
      </c>
      <c r="T740" s="4">
        <v>180</v>
      </c>
      <c r="U740" s="4">
        <v>22.36</v>
      </c>
      <c r="V740" s="4">
        <v>14.1</v>
      </c>
      <c r="X740" s="51">
        <v>42613</v>
      </c>
      <c r="Y740" s="52">
        <v>4681.391368421052</v>
      </c>
      <c r="Z740" s="52">
        <v>4822.95947368421</v>
      </c>
    </row>
    <row r="741" spans="1:26" x14ac:dyDescent="0.25">
      <c r="A741" s="51">
        <v>42620</v>
      </c>
      <c r="B741" s="17">
        <v>2.407</v>
      </c>
      <c r="C741" s="18">
        <f>IFERROR(IF(ISBLANK(INDEX('Secondary Auction Data'!C:C, MATCH(Data!A741-IF(A741&lt;DATE(2003, 1,8), 4, 6), 'Secondary Auction Data'!A:A, 0))), "n/a", INDEX('Secondary Auction Data'!C:C, MATCH(Data!A741-IF(A741&lt;DATE(2003, 1,8), 4, 6), 'Secondary Auction Data'!A:A, 0))), "n/a")</f>
        <v>296.875</v>
      </c>
      <c r="D741" s="18">
        <f>IFERROR(IF(ISBLANK(INDEX('Secondary Auction Data'!B:B, MATCH(Data!A741-IF(A741&lt;DATE(2003, 1,8), 4, 6), 'Secondary Auction Data'!A:A, 0))), "n/a", INDEX('Secondary Auction Data'!B:B, MATCH(Data!A741-IF(A741&lt;DATE(2003, 1,8), 4, 6), 'Secondary Auction Data'!A:A, 0))), "n/a")</f>
        <v>670.83333333333337</v>
      </c>
      <c r="E741" s="2">
        <v>405</v>
      </c>
      <c r="F741" s="17">
        <v>30</v>
      </c>
      <c r="G741" s="17">
        <v>16.5</v>
      </c>
      <c r="I741" s="9">
        <v>42620</v>
      </c>
      <c r="J741" s="26">
        <f t="shared" si="97"/>
        <v>161.54362416107384</v>
      </c>
      <c r="K741" s="26">
        <f t="shared" si="101"/>
        <v>274.13409693318636</v>
      </c>
      <c r="L741" s="26">
        <f t="shared" si="102"/>
        <v>234.94969654540111</v>
      </c>
      <c r="M741" s="26">
        <f t="shared" si="98"/>
        <v>225</v>
      </c>
      <c r="N741" s="26">
        <f t="shared" si="99"/>
        <v>134.16815742397139</v>
      </c>
      <c r="O741" s="26">
        <f t="shared" si="100"/>
        <v>117.02127659574468</v>
      </c>
      <c r="Q741" s="4">
        <v>1.49</v>
      </c>
      <c r="R741" s="4">
        <v>1815.8525729999999</v>
      </c>
      <c r="S741" s="4">
        <v>2338.2847000000002</v>
      </c>
      <c r="T741" s="4">
        <v>180</v>
      </c>
      <c r="U741" s="4">
        <v>22.36</v>
      </c>
      <c r="V741" s="4">
        <v>14.1</v>
      </c>
      <c r="X741" s="51">
        <v>42620</v>
      </c>
      <c r="Y741" s="52">
        <v>4680.9960526315781</v>
      </c>
      <c r="Z741" s="52">
        <v>4822.95947368421</v>
      </c>
    </row>
    <row r="742" spans="1:26" x14ac:dyDescent="0.25">
      <c r="A742" s="51">
        <v>42627</v>
      </c>
      <c r="B742" s="17">
        <v>2.399</v>
      </c>
      <c r="C742" s="18">
        <f>IFERROR(IF(ISBLANK(INDEX('Secondary Auction Data'!C:C, MATCH(Data!A742-IF(A742&lt;DATE(2003, 1,8), 4, 6), 'Secondary Auction Data'!A:A, 0))), "n/a", INDEX('Secondary Auction Data'!C:C, MATCH(Data!A742-IF(A742&lt;DATE(2003, 1,8), 4, 6), 'Secondary Auction Data'!A:A, 0))), "n/a")</f>
        <v>262.5</v>
      </c>
      <c r="D742" s="18">
        <f>IFERROR(IF(ISBLANK(INDEX('Secondary Auction Data'!B:B, MATCH(Data!A742-IF(A742&lt;DATE(2003, 1,8), 4, 6), 'Secondary Auction Data'!A:A, 0))), "n/a", INDEX('Secondary Auction Data'!B:B, MATCH(Data!A742-IF(A742&lt;DATE(2003, 1,8), 4, 6), 'Secondary Auction Data'!A:A, 0))), "n/a")</f>
        <v>125</v>
      </c>
      <c r="E742" s="2">
        <v>433</v>
      </c>
      <c r="F742" s="17">
        <v>30.5</v>
      </c>
      <c r="G742" s="17">
        <v>16.5</v>
      </c>
      <c r="I742" s="9">
        <v>42627</v>
      </c>
      <c r="J742" s="26">
        <f t="shared" si="97"/>
        <v>161.00671140939596</v>
      </c>
      <c r="K742" s="26">
        <f t="shared" si="101"/>
        <v>272.2410467753088</v>
      </c>
      <c r="L742" s="26">
        <f t="shared" si="102"/>
        <v>211.60637426589713</v>
      </c>
      <c r="M742" s="26">
        <f t="shared" si="98"/>
        <v>240.55555555555554</v>
      </c>
      <c r="N742" s="26">
        <f t="shared" si="99"/>
        <v>136.40429338103758</v>
      </c>
      <c r="O742" s="26">
        <f t="shared" si="100"/>
        <v>117.02127659574468</v>
      </c>
      <c r="Q742" s="4">
        <v>1.49</v>
      </c>
      <c r="R742" s="4">
        <v>1815.8525729999999</v>
      </c>
      <c r="S742" s="4">
        <v>2338.2847000000002</v>
      </c>
      <c r="T742" s="4">
        <v>180</v>
      </c>
      <c r="U742" s="4">
        <v>22.36</v>
      </c>
      <c r="V742" s="4">
        <v>14.1</v>
      </c>
      <c r="X742" s="51">
        <v>42627</v>
      </c>
      <c r="Y742" s="52">
        <v>4680.9960526315781</v>
      </c>
      <c r="Z742" s="52">
        <v>4822.95947368421</v>
      </c>
    </row>
    <row r="743" spans="1:26" x14ac:dyDescent="0.25">
      <c r="A743" s="51">
        <v>42634</v>
      </c>
      <c r="B743" s="17">
        <v>2.3889999999999998</v>
      </c>
      <c r="C743" s="18">
        <f>IFERROR(IF(ISBLANK(INDEX('Secondary Auction Data'!C:C, MATCH(Data!A743-IF(A743&lt;DATE(2003, 1,8), 4, 6), 'Secondary Auction Data'!A:A, 0))), "n/a", INDEX('Secondary Auction Data'!C:C, MATCH(Data!A743-IF(A743&lt;DATE(2003, 1,8), 4, 6), 'Secondary Auction Data'!A:A, 0))), "n/a")</f>
        <v>275</v>
      </c>
      <c r="D743" s="18">
        <f>IFERROR(IF(ISBLANK(INDEX('Secondary Auction Data'!B:B, MATCH(Data!A743-IF(A743&lt;DATE(2003, 1,8), 4, 6), 'Secondary Auction Data'!A:A, 0))), "n/a", INDEX('Secondary Auction Data'!B:B, MATCH(Data!A743-IF(A743&lt;DATE(2003, 1,8), 4, 6), 'Secondary Auction Data'!A:A, 0))), "n/a")</f>
        <v>1287.5</v>
      </c>
      <c r="E743" s="2">
        <v>418</v>
      </c>
      <c r="F743" s="17">
        <v>30</v>
      </c>
      <c r="G743" s="17">
        <v>16.25</v>
      </c>
      <c r="I743" s="9">
        <v>42634</v>
      </c>
      <c r="J743" s="26">
        <f t="shared" si="97"/>
        <v>160.33557046979865</v>
      </c>
      <c r="K743" s="26">
        <f t="shared" si="101"/>
        <v>272.9294286509006</v>
      </c>
      <c r="L743" s="26">
        <f t="shared" si="102"/>
        <v>261.32230492224534</v>
      </c>
      <c r="M743" s="26">
        <f t="shared" si="98"/>
        <v>232.2222222222222</v>
      </c>
      <c r="N743" s="26">
        <f t="shared" si="99"/>
        <v>134.16815742397139</v>
      </c>
      <c r="O743" s="26">
        <f t="shared" si="100"/>
        <v>115.24822695035462</v>
      </c>
      <c r="Q743" s="4">
        <v>1.49</v>
      </c>
      <c r="R743" s="4">
        <v>1815.8525729999999</v>
      </c>
      <c r="S743" s="4">
        <v>2338.2847000000002</v>
      </c>
      <c r="T743" s="4">
        <v>180</v>
      </c>
      <c r="U743" s="4">
        <v>22.36</v>
      </c>
      <c r="V743" s="4">
        <v>14.1</v>
      </c>
      <c r="X743" s="51">
        <v>42634</v>
      </c>
      <c r="Y743" s="52">
        <v>4680.9960526315781</v>
      </c>
      <c r="Z743" s="52">
        <v>4822.95947368421</v>
      </c>
    </row>
    <row r="744" spans="1:26" x14ac:dyDescent="0.25">
      <c r="A744" s="51">
        <v>42641</v>
      </c>
      <c r="B744" s="17">
        <v>2.3820000000000001</v>
      </c>
      <c r="C744" s="18">
        <f>IFERROR(IF(ISBLANK(INDEX('Secondary Auction Data'!C:C, MATCH(Data!A744-IF(A744&lt;DATE(2003, 1,8), 4, 6), 'Secondary Auction Data'!A:A, 0))), "n/a", INDEX('Secondary Auction Data'!C:C, MATCH(Data!A744-IF(A744&lt;DATE(2003, 1,8), 4, 6), 'Secondary Auction Data'!A:A, 0))), "n/a")</f>
        <v>225</v>
      </c>
      <c r="D744" s="18">
        <f>IFERROR(IF(ISBLANK(INDEX('Secondary Auction Data'!B:B, MATCH(Data!A744-IF(A744&lt;DATE(2003, 1,8), 4, 6), 'Secondary Auction Data'!A:A, 0))), "n/a", INDEX('Secondary Auction Data'!B:B, MATCH(Data!A744-IF(A744&lt;DATE(2003, 1,8), 4, 6), 'Secondary Auction Data'!A:A, 0))), "n/a")</f>
        <v>1050</v>
      </c>
      <c r="E744" s="2">
        <v>535</v>
      </c>
      <c r="F744" s="17">
        <v>30.25</v>
      </c>
      <c r="G744" s="17">
        <v>16.5</v>
      </c>
      <c r="I744" s="9">
        <v>42641</v>
      </c>
      <c r="J744" s="26">
        <f t="shared" si="97"/>
        <v>159.86577181208054</v>
      </c>
      <c r="K744" s="26">
        <f t="shared" si="101"/>
        <v>270.17590114853334</v>
      </c>
      <c r="L744" s="26">
        <f t="shared" si="102"/>
        <v>251.16528683116343</v>
      </c>
      <c r="M744" s="26">
        <f t="shared" si="98"/>
        <v>297.22222222222223</v>
      </c>
      <c r="N744" s="26">
        <f t="shared" si="99"/>
        <v>135.28622540250447</v>
      </c>
      <c r="O744" s="26">
        <f t="shared" si="100"/>
        <v>117.02127659574468</v>
      </c>
      <c r="Q744" s="4">
        <v>1.49</v>
      </c>
      <c r="R744" s="4">
        <v>1815.8525729999999</v>
      </c>
      <c r="S744" s="4">
        <v>2338.2847000000002</v>
      </c>
      <c r="T744" s="4">
        <v>180</v>
      </c>
      <c r="U744" s="4">
        <v>22.36</v>
      </c>
      <c r="V744" s="4">
        <v>14.1</v>
      </c>
      <c r="X744" s="51">
        <v>42641</v>
      </c>
      <c r="Y744" s="52">
        <v>4680.9960526315781</v>
      </c>
      <c r="Z744" s="52">
        <v>4822.95947368421</v>
      </c>
    </row>
    <row r="745" spans="1:26" x14ac:dyDescent="0.25">
      <c r="A745" s="51">
        <v>42648</v>
      </c>
      <c r="B745" s="17">
        <v>2.3889999999999998</v>
      </c>
      <c r="C745" s="18">
        <f>IFERROR(IF(ISBLANK(INDEX('Secondary Auction Data'!C:C, MATCH(Data!A745-IF(A745&lt;DATE(2003, 1,8), 4, 6), 'Secondary Auction Data'!A:A, 0))), "n/a", INDEX('Secondary Auction Data'!C:C, MATCH(Data!A745-IF(A745&lt;DATE(2003, 1,8), 4, 6), 'Secondary Auction Data'!A:A, 0))), "n/a")</f>
        <v>118.75</v>
      </c>
      <c r="D745" s="18">
        <f>IFERROR(IF(ISBLANK(INDEX('Secondary Auction Data'!B:B, MATCH(Data!A745-IF(A745&lt;DATE(2003, 1,8), 4, 6), 'Secondary Auction Data'!A:A, 0))), "n/a", INDEX('Secondary Auction Data'!B:B, MATCH(Data!A745-IF(A745&lt;DATE(2003, 1,8), 4, 6), 'Secondary Auction Data'!A:A, 0))), "n/a")</f>
        <v>1200</v>
      </c>
      <c r="E745" s="2">
        <v>438</v>
      </c>
      <c r="F745" s="17">
        <v>30</v>
      </c>
      <c r="G745" s="17">
        <v>16.5</v>
      </c>
      <c r="I745" s="9">
        <v>42648</v>
      </c>
      <c r="J745" s="26">
        <f t="shared" si="97"/>
        <v>160.33557046979865</v>
      </c>
      <c r="K745" s="26">
        <f t="shared" si="101"/>
        <v>268.13057367364991</v>
      </c>
      <c r="L745" s="26">
        <f t="shared" si="102"/>
        <v>259.77058266145627</v>
      </c>
      <c r="M745" s="26">
        <f t="shared" si="98"/>
        <v>243.33333333333337</v>
      </c>
      <c r="N745" s="26">
        <f t="shared" si="99"/>
        <v>134.16815742397139</v>
      </c>
      <c r="O745" s="26">
        <f t="shared" si="100"/>
        <v>117.02127659574468</v>
      </c>
      <c r="Q745" s="4">
        <v>1.49</v>
      </c>
      <c r="R745" s="4">
        <v>1815.8525729999999</v>
      </c>
      <c r="S745" s="4">
        <v>2338.2847000000002</v>
      </c>
      <c r="T745" s="4">
        <v>180</v>
      </c>
      <c r="U745" s="4">
        <v>22.36</v>
      </c>
      <c r="V745" s="4">
        <v>14.1</v>
      </c>
      <c r="X745" s="51">
        <v>42648</v>
      </c>
      <c r="Y745" s="52">
        <v>4750.1059210526319</v>
      </c>
      <c r="Z745" s="52">
        <v>4874.1757894736847</v>
      </c>
    </row>
    <row r="746" spans="1:26" x14ac:dyDescent="0.25">
      <c r="A746" s="51">
        <v>42655</v>
      </c>
      <c r="B746" s="17">
        <v>2.4449999999999998</v>
      </c>
      <c r="C746" s="18">
        <f>IFERROR(IF(ISBLANK(INDEX('Secondary Auction Data'!C:C, MATCH(Data!A746-IF(A746&lt;DATE(2003, 1,8), 4, 6), 'Secondary Auction Data'!A:A, 0))), "n/a", INDEX('Secondary Auction Data'!C:C, MATCH(Data!A746-IF(A746&lt;DATE(2003, 1,8), 4, 6), 'Secondary Auction Data'!A:A, 0))), "n/a")</f>
        <v>120.83333333333334</v>
      </c>
      <c r="D746" s="18">
        <f>IFERROR(IF(ISBLANK(INDEX('Secondary Auction Data'!B:B, MATCH(Data!A746-IF(A746&lt;DATE(2003, 1,8), 4, 6), 'Secondary Auction Data'!A:A, 0))), "n/a", INDEX('Secondary Auction Data'!B:B, MATCH(Data!A746-IF(A746&lt;DATE(2003, 1,8), 4, 6), 'Secondary Auction Data'!A:A, 0))), "n/a")</f>
        <v>791.66666666666663</v>
      </c>
      <c r="E746" s="2">
        <v>345</v>
      </c>
      <c r="F746" s="17">
        <v>29.75</v>
      </c>
      <c r="G746" s="17">
        <v>16.25</v>
      </c>
      <c r="I746" s="9">
        <v>42655</v>
      </c>
      <c r="J746" s="26">
        <f t="shared" si="97"/>
        <v>164.09395973154361</v>
      </c>
      <c r="K746" s="26">
        <f t="shared" si="101"/>
        <v>268.24530398624853</v>
      </c>
      <c r="L746" s="26">
        <f t="shared" si="102"/>
        <v>242.30763927678916</v>
      </c>
      <c r="M746" s="26">
        <f t="shared" si="98"/>
        <v>191.66666666666666</v>
      </c>
      <c r="N746" s="26">
        <f t="shared" si="99"/>
        <v>133.05008944543829</v>
      </c>
      <c r="O746" s="26">
        <f t="shared" si="100"/>
        <v>115.24822695035462</v>
      </c>
      <c r="Q746" s="4">
        <v>1.49</v>
      </c>
      <c r="R746" s="4">
        <v>1815.8525729999999</v>
      </c>
      <c r="S746" s="4">
        <v>2338.2847000000002</v>
      </c>
      <c r="T746" s="4">
        <v>180</v>
      </c>
      <c r="U746" s="4">
        <v>22.36</v>
      </c>
      <c r="V746" s="4">
        <v>14.1</v>
      </c>
      <c r="X746" s="51">
        <v>42655</v>
      </c>
      <c r="Y746" s="52">
        <v>4750.1059210526319</v>
      </c>
      <c r="Z746" s="52">
        <v>4874.1757894736847</v>
      </c>
    </row>
    <row r="747" spans="1:26" x14ac:dyDescent="0.25">
      <c r="A747" s="51">
        <v>42662</v>
      </c>
      <c r="B747" s="17">
        <v>2.4809999999999999</v>
      </c>
      <c r="C747" s="18">
        <f>IFERROR(IF(ISBLANK(INDEX('Secondary Auction Data'!C:C, MATCH(Data!A747-IF(A747&lt;DATE(2003, 1,8), 4, 6), 'Secondary Auction Data'!A:A, 0))), "n/a", INDEX('Secondary Auction Data'!C:C, MATCH(Data!A747-IF(A747&lt;DATE(2003, 1,8), 4, 6), 'Secondary Auction Data'!A:A, 0))), "n/a")</f>
        <v>56.25</v>
      </c>
      <c r="D747" s="18">
        <f>IFERROR(IF(ISBLANK(INDEX('Secondary Auction Data'!B:B, MATCH(Data!A747-IF(A747&lt;DATE(2003, 1,8), 4, 6), 'Secondary Auction Data'!A:A, 0))), "n/a", INDEX('Secondary Auction Data'!B:B, MATCH(Data!A747-IF(A747&lt;DATE(2003, 1,8), 4, 6), 'Secondary Auction Data'!A:A, 0))), "n/a")</f>
        <v>1250</v>
      </c>
      <c r="E747" s="2">
        <v>368</v>
      </c>
      <c r="F747" s="17">
        <v>30.25</v>
      </c>
      <c r="G747" s="17">
        <v>17.5</v>
      </c>
      <c r="I747" s="9">
        <v>42662</v>
      </c>
      <c r="J747" s="26">
        <f t="shared" si="97"/>
        <v>166.51006711409394</v>
      </c>
      <c r="K747" s="26">
        <f t="shared" si="101"/>
        <v>264.68866429569073</v>
      </c>
      <c r="L747" s="26">
        <f t="shared" si="102"/>
        <v>261.90890225957878</v>
      </c>
      <c r="M747" s="26">
        <f t="shared" si="98"/>
        <v>204.44444444444443</v>
      </c>
      <c r="N747" s="26">
        <f t="shared" si="99"/>
        <v>135.28622540250447</v>
      </c>
      <c r="O747" s="26">
        <f t="shared" si="100"/>
        <v>124.11347517730498</v>
      </c>
      <c r="Q747" s="4">
        <v>1.49</v>
      </c>
      <c r="R747" s="4">
        <v>1815.8525729999999</v>
      </c>
      <c r="S747" s="4">
        <v>2338.2847000000002</v>
      </c>
      <c r="T747" s="4">
        <v>180</v>
      </c>
      <c r="U747" s="4">
        <v>22.36</v>
      </c>
      <c r="V747" s="4">
        <v>14.1</v>
      </c>
      <c r="X747" s="51">
        <v>42662</v>
      </c>
      <c r="Y747" s="52">
        <v>4750.1059210526319</v>
      </c>
      <c r="Z747" s="52">
        <v>4874.1757894736847</v>
      </c>
    </row>
    <row r="748" spans="1:26" x14ac:dyDescent="0.25">
      <c r="A748" s="51">
        <v>42669</v>
      </c>
      <c r="B748" s="17">
        <v>2.48</v>
      </c>
      <c r="C748" s="18">
        <f>IFERROR(IF(ISBLANK(INDEX('Secondary Auction Data'!C:C, MATCH(Data!A748-IF(A748&lt;DATE(2003, 1,8), 4, 6), 'Secondary Auction Data'!A:A, 0))), "n/a", INDEX('Secondary Auction Data'!C:C, MATCH(Data!A748-IF(A748&lt;DATE(2003, 1,8), 4, 6), 'Secondary Auction Data'!A:A, 0))), "n/a")</f>
        <v>37.5</v>
      </c>
      <c r="D748" s="18">
        <f>IFERROR(IF(ISBLANK(INDEX('Secondary Auction Data'!B:B, MATCH(Data!A748-IF(A748&lt;DATE(2003, 1,8), 4, 6), 'Secondary Auction Data'!A:A, 0))), "n/a", INDEX('Secondary Auction Data'!B:B, MATCH(Data!A748-IF(A748&lt;DATE(2003, 1,8), 4, 6), 'Secondary Auction Data'!A:A, 0))), "n/a")</f>
        <v>256.25</v>
      </c>
      <c r="E748" s="2">
        <v>513</v>
      </c>
      <c r="F748" s="17">
        <v>31.75</v>
      </c>
      <c r="G748" s="17">
        <v>18</v>
      </c>
      <c r="I748" s="9">
        <v>42669</v>
      </c>
      <c r="J748" s="26">
        <f t="shared" si="97"/>
        <v>166.44295302013424</v>
      </c>
      <c r="K748" s="26">
        <f t="shared" si="101"/>
        <v>263.65609148230294</v>
      </c>
      <c r="L748" s="26">
        <f t="shared" si="102"/>
        <v>219.40980024689401</v>
      </c>
      <c r="M748" s="26">
        <f t="shared" si="98"/>
        <v>285</v>
      </c>
      <c r="N748" s="26">
        <f t="shared" ref="N748:N809" si="103">(1+(F748-U748)/U748)*100</f>
        <v>141.99463327370304</v>
      </c>
      <c r="O748" s="26">
        <f t="shared" ref="O748:O809" si="104">(1+(G748-V748)/V748)*100</f>
        <v>127.65957446808511</v>
      </c>
      <c r="Q748" s="4">
        <v>1.49</v>
      </c>
      <c r="R748" s="4">
        <v>1815.8525729999999</v>
      </c>
      <c r="S748" s="4">
        <v>2338.2847000000002</v>
      </c>
      <c r="T748" s="4">
        <v>180</v>
      </c>
      <c r="U748" s="4">
        <v>22.36</v>
      </c>
      <c r="V748" s="4">
        <v>14.1</v>
      </c>
      <c r="X748" s="51">
        <v>42669</v>
      </c>
      <c r="Y748" s="52">
        <v>4750.1059210526319</v>
      </c>
      <c r="Z748" s="52">
        <v>4874.1757894736847</v>
      </c>
    </row>
    <row r="749" spans="1:26" x14ac:dyDescent="0.25">
      <c r="A749" s="51">
        <v>42676</v>
      </c>
      <c r="B749" s="17">
        <v>2.4790000000000001</v>
      </c>
      <c r="C749" s="18" t="str">
        <f>IFERROR(IF(ISBLANK(INDEX('Secondary Auction Data'!C:C, MATCH(Data!A749-IF(A749&lt;DATE(2003, 1,8), 4, 6), 'Secondary Auction Data'!A:A, 0))), "n/a", INDEX('Secondary Auction Data'!C:C, MATCH(Data!A749-IF(A749&lt;DATE(2003, 1,8), 4, 6), 'Secondary Auction Data'!A:A, 0))), "n/a")</f>
        <v>n/a</v>
      </c>
      <c r="D749" s="18">
        <f>IFERROR(IF(ISBLANK(INDEX('Secondary Auction Data'!B:B, MATCH(Data!A749-IF(A749&lt;DATE(2003, 1,8), 4, 6), 'Secondary Auction Data'!A:A, 0))), "n/a", INDEX('Secondary Auction Data'!B:B, MATCH(Data!A749-IF(A749&lt;DATE(2003, 1,8), 4, 6), 'Secondary Auction Data'!A:A, 0))), "n/a")</f>
        <v>6.25</v>
      </c>
      <c r="E749" s="2">
        <v>450</v>
      </c>
      <c r="F749" s="17">
        <v>31.75</v>
      </c>
      <c r="G749" s="17">
        <v>18</v>
      </c>
      <c r="I749" s="9">
        <v>42676</v>
      </c>
      <c r="J749" s="26">
        <f t="shared" si="97"/>
        <v>166.37583892617451</v>
      </c>
      <c r="K749" s="26">
        <f t="shared" si="101"/>
        <v>261.59094585552742</v>
      </c>
      <c r="L749" s="26">
        <f t="shared" si="102"/>
        <v>208.71820225628147</v>
      </c>
      <c r="M749" s="26">
        <f t="shared" si="98"/>
        <v>250</v>
      </c>
      <c r="N749" s="26">
        <f t="shared" si="103"/>
        <v>141.99463327370304</v>
      </c>
      <c r="O749" s="26">
        <f t="shared" si="104"/>
        <v>127.65957446808511</v>
      </c>
      <c r="Q749" s="4">
        <v>1.49</v>
      </c>
      <c r="R749" s="4">
        <v>1815.8525729999999</v>
      </c>
      <c r="S749" s="4">
        <v>2338.2847000000002</v>
      </c>
      <c r="T749" s="4">
        <v>180</v>
      </c>
      <c r="U749" s="4">
        <v>22.36</v>
      </c>
      <c r="V749" s="4">
        <v>14.1</v>
      </c>
      <c r="X749" s="51">
        <v>42676</v>
      </c>
      <c r="Y749" s="52">
        <v>4750.1059210526319</v>
      </c>
      <c r="Z749" s="52">
        <v>4874.1757894736847</v>
      </c>
    </row>
    <row r="750" spans="1:26" x14ac:dyDescent="0.25">
      <c r="A750" s="51">
        <v>42683</v>
      </c>
      <c r="B750" s="17">
        <v>2.4700000000000002</v>
      </c>
      <c r="C750" s="18" t="str">
        <f>IFERROR(IF(ISBLANK(INDEX('Secondary Auction Data'!C:C, MATCH(Data!A750-IF(A750&lt;DATE(2003, 1,8), 4, 6), 'Secondary Auction Data'!A:A, 0))), "n/a", INDEX('Secondary Auction Data'!C:C, MATCH(Data!A750-IF(A750&lt;DATE(2003, 1,8), 4, 6), 'Secondary Auction Data'!A:A, 0))), "n/a")</f>
        <v>n/a</v>
      </c>
      <c r="D750" s="18" t="str">
        <f>IFERROR(IF(ISBLANK(INDEX('Secondary Auction Data'!B:B, MATCH(Data!A750-IF(A750&lt;DATE(2003, 1,8), 4, 6), 'Secondary Auction Data'!A:A, 0))), "n/a", INDEX('Secondary Auction Data'!B:B, MATCH(Data!A750-IF(A750&lt;DATE(2003, 1,8), 4, 6), 'Secondary Auction Data'!A:A, 0))), "n/a")</f>
        <v>n/a</v>
      </c>
      <c r="E750" s="2">
        <v>300</v>
      </c>
      <c r="F750" s="17">
        <v>31.75</v>
      </c>
      <c r="G750" s="17">
        <v>17.75</v>
      </c>
      <c r="I750" s="9">
        <v>42683</v>
      </c>
      <c r="J750" s="26">
        <f t="shared" si="97"/>
        <v>165.77181208053693</v>
      </c>
      <c r="K750" s="26">
        <f t="shared" si="101"/>
        <v>260.77906827145443</v>
      </c>
      <c r="L750" s="26">
        <f t="shared" si="102"/>
        <v>208.45091230651619</v>
      </c>
      <c r="M750" s="26">
        <f t="shared" si="98"/>
        <v>166.66666666666666</v>
      </c>
      <c r="N750" s="26">
        <f t="shared" si="103"/>
        <v>141.99463327370304</v>
      </c>
      <c r="O750" s="26">
        <f t="shared" si="104"/>
        <v>125.88652482269505</v>
      </c>
      <c r="Q750" s="4">
        <v>1.49</v>
      </c>
      <c r="R750" s="4">
        <v>1815.8525729999999</v>
      </c>
      <c r="S750" s="4">
        <v>2338.2847000000002</v>
      </c>
      <c r="T750" s="4">
        <v>180</v>
      </c>
      <c r="U750" s="4">
        <v>22.36</v>
      </c>
      <c r="V750" s="4">
        <v>14.1</v>
      </c>
      <c r="X750" s="51">
        <v>42683</v>
      </c>
      <c r="Y750" s="52">
        <v>4735.3634210526316</v>
      </c>
      <c r="Z750" s="52">
        <v>4874.1757894736847</v>
      </c>
    </row>
    <row r="751" spans="1:26" x14ac:dyDescent="0.25">
      <c r="A751" s="51">
        <v>42690</v>
      </c>
      <c r="B751" s="17">
        <v>2.4430000000000001</v>
      </c>
      <c r="C751" s="18">
        <f>IFERROR(IF(ISBLANK(INDEX('Secondary Auction Data'!C:C, MATCH(Data!A751-IF(A751&lt;DATE(2003, 1,8), 4, 6), 'Secondary Auction Data'!A:A, 0))), "n/a", INDEX('Secondary Auction Data'!C:C, MATCH(Data!A751-IF(A751&lt;DATE(2003, 1,8), 4, 6), 'Secondary Auction Data'!A:A, 0))), "n/a")</f>
        <v>-106.25</v>
      </c>
      <c r="D751" s="18">
        <f>IFERROR(IF(ISBLANK(INDEX('Secondary Auction Data'!B:B, MATCH(Data!A751-IF(A751&lt;DATE(2003, 1,8), 4, 6), 'Secondary Auction Data'!A:A, 0))), "n/a", INDEX('Secondary Auction Data'!B:B, MATCH(Data!A751-IF(A751&lt;DATE(2003, 1,8), 4, 6), 'Secondary Auction Data'!A:A, 0))), "n/a")</f>
        <v>12.5</v>
      </c>
      <c r="E751" s="2">
        <v>258</v>
      </c>
      <c r="F751" s="17">
        <v>32</v>
      </c>
      <c r="G751" s="17">
        <v>17.75</v>
      </c>
      <c r="I751" s="9">
        <v>42690</v>
      </c>
      <c r="J751" s="26">
        <f t="shared" si="97"/>
        <v>163.95973154362417</v>
      </c>
      <c r="K751" s="26">
        <f t="shared" si="101"/>
        <v>254.92782232892384</v>
      </c>
      <c r="L751" s="26">
        <f t="shared" si="102"/>
        <v>208.98549220604679</v>
      </c>
      <c r="M751" s="26">
        <f t="shared" si="98"/>
        <v>143.33333333333334</v>
      </c>
      <c r="N751" s="26">
        <f t="shared" si="103"/>
        <v>143.11270125223615</v>
      </c>
      <c r="O751" s="26">
        <f t="shared" si="104"/>
        <v>125.88652482269505</v>
      </c>
      <c r="Q751" s="4">
        <v>1.49</v>
      </c>
      <c r="R751" s="4">
        <v>1815.8525729999999</v>
      </c>
      <c r="S751" s="4">
        <v>2338.2847000000002</v>
      </c>
      <c r="T751" s="4">
        <v>180</v>
      </c>
      <c r="U751" s="4">
        <v>22.36</v>
      </c>
      <c r="V751" s="4">
        <v>14.1</v>
      </c>
      <c r="X751" s="51">
        <v>42690</v>
      </c>
      <c r="Y751" s="52">
        <v>4735.3634210526316</v>
      </c>
      <c r="Z751" s="52">
        <v>4874.1757894736847</v>
      </c>
    </row>
    <row r="752" spans="1:26" x14ac:dyDescent="0.25">
      <c r="A752" s="51">
        <v>42697</v>
      </c>
      <c r="B752" s="17">
        <v>2.4209999999999998</v>
      </c>
      <c r="C752" s="18">
        <f>IFERROR(IF(ISBLANK(INDEX('Secondary Auction Data'!C:C, MATCH(Data!A752-IF(A752&lt;DATE(2003, 1,8), 4, 6), 'Secondary Auction Data'!A:A, 0))), "n/a", INDEX('Secondary Auction Data'!C:C, MATCH(Data!A752-IF(A752&lt;DATE(2003, 1,8), 4, 6), 'Secondary Auction Data'!A:A, 0))), "n/a")</f>
        <v>-80.625</v>
      </c>
      <c r="D752" s="18">
        <f>IFERROR(IF(ISBLANK(INDEX('Secondary Auction Data'!B:B, MATCH(Data!A752-IF(A752&lt;DATE(2003, 1,8), 4, 6), 'Secondary Auction Data'!A:A, 0))), "n/a", INDEX('Secondary Auction Data'!B:B, MATCH(Data!A752-IF(A752&lt;DATE(2003, 1,8), 4, 6), 'Secondary Auction Data'!A:A, 0))), "n/a")</f>
        <v>-30.555555555555557</v>
      </c>
      <c r="E752" s="2">
        <v>245</v>
      </c>
      <c r="F752" s="17">
        <v>35.5</v>
      </c>
      <c r="G752" s="17">
        <v>20</v>
      </c>
      <c r="I752" s="9">
        <v>42697</v>
      </c>
      <c r="J752" s="26">
        <f t="shared" si="97"/>
        <v>162.48322147651004</v>
      </c>
      <c r="K752" s="26">
        <f t="shared" si="101"/>
        <v>256.33900517388713</v>
      </c>
      <c r="L752" s="26">
        <f t="shared" si="102"/>
        <v>207.14416144099684</v>
      </c>
      <c r="M752" s="26">
        <f t="shared" si="98"/>
        <v>136.11111111111111</v>
      </c>
      <c r="N752" s="26">
        <f t="shared" si="103"/>
        <v>158.76565295169945</v>
      </c>
      <c r="O752" s="26">
        <f t="shared" si="104"/>
        <v>141.84397163120568</v>
      </c>
      <c r="Q752" s="4">
        <v>1.49</v>
      </c>
      <c r="R752" s="4">
        <v>1815.8525729999999</v>
      </c>
      <c r="S752" s="4">
        <v>2338.2847000000002</v>
      </c>
      <c r="T752" s="4">
        <v>180</v>
      </c>
      <c r="U752" s="4">
        <v>22.36</v>
      </c>
      <c r="V752" s="4">
        <v>14.1</v>
      </c>
      <c r="X752" s="51">
        <v>42697</v>
      </c>
      <c r="Y752" s="52">
        <v>4735.3634210526316</v>
      </c>
      <c r="Z752" s="52">
        <v>4874.1757894736847</v>
      </c>
    </row>
    <row r="753" spans="1:26" x14ac:dyDescent="0.25">
      <c r="A753" s="51">
        <v>42704</v>
      </c>
      <c r="B753" s="17">
        <v>2.42</v>
      </c>
      <c r="C753" s="18">
        <f>IFERROR(IF(ISBLANK(INDEX('Secondary Auction Data'!C:C, MATCH(Data!A753-IF(A753&lt;DATE(2003, 1,8), 4, 6), 'Secondary Auction Data'!A:A, 0))), "n/a", INDEX('Secondary Auction Data'!C:C, MATCH(Data!A753-IF(A753&lt;DATE(2003, 1,8), 4, 6), 'Secondary Auction Data'!A:A, 0))), "n/a")</f>
        <v>-83.75</v>
      </c>
      <c r="D753" s="18">
        <f>IFERROR(IF(ISBLANK(INDEX('Secondary Auction Data'!B:B, MATCH(Data!A753-IF(A753&lt;DATE(2003, 1,8), 4, 6), 'Secondary Auction Data'!A:A, 0))), "n/a", INDEX('Secondary Auction Data'!B:B, MATCH(Data!A753-IF(A753&lt;DATE(2003, 1,8), 4, 6), 'Secondary Auction Data'!A:A, 0))), "n/a")</f>
        <v>-51.388888888888893</v>
      </c>
      <c r="E753" s="2">
        <v>240</v>
      </c>
      <c r="F753" s="17">
        <v>35.5</v>
      </c>
      <c r="G753" s="17">
        <v>19.25</v>
      </c>
      <c r="I753" s="9">
        <v>42704</v>
      </c>
      <c r="J753" s="26">
        <f t="shared" si="97"/>
        <v>162.41610738255034</v>
      </c>
      <c r="K753" s="26">
        <f t="shared" si="101"/>
        <v>256.16690970498917</v>
      </c>
      <c r="L753" s="26">
        <f t="shared" si="102"/>
        <v>206.25319494177913</v>
      </c>
      <c r="M753" s="26">
        <f t="shared" si="98"/>
        <v>133.33333333333331</v>
      </c>
      <c r="N753" s="26">
        <f t="shared" si="103"/>
        <v>158.76565295169945</v>
      </c>
      <c r="O753" s="26">
        <f t="shared" si="104"/>
        <v>136.52482269503548</v>
      </c>
      <c r="Q753" s="4">
        <v>1.49</v>
      </c>
      <c r="R753" s="4">
        <v>1815.8525729999999</v>
      </c>
      <c r="S753" s="4">
        <v>2338.2847000000002</v>
      </c>
      <c r="T753" s="4">
        <v>180</v>
      </c>
      <c r="U753" s="4">
        <v>22.36</v>
      </c>
      <c r="V753" s="4">
        <v>14.1</v>
      </c>
      <c r="X753" s="51">
        <v>42704</v>
      </c>
      <c r="Y753" s="52">
        <v>4735.3634210526316</v>
      </c>
      <c r="Z753" s="52">
        <v>4874.1757894736847</v>
      </c>
    </row>
    <row r="754" spans="1:26" x14ac:dyDescent="0.25">
      <c r="A754" s="51">
        <v>42711</v>
      </c>
      <c r="B754" s="17">
        <v>2.48</v>
      </c>
      <c r="C754" s="18" t="str">
        <f>IFERROR(IF(ISBLANK(INDEX('Secondary Auction Data'!C:C, MATCH(Data!A754-IF(A754&lt;DATE(2003, 1,8), 4, 6), 'Secondary Auction Data'!A:A, 0))), "n/a", INDEX('Secondary Auction Data'!C:C, MATCH(Data!A754-IF(A754&lt;DATE(2003, 1,8), 4, 6), 'Secondary Auction Data'!A:A, 0))), "n/a")</f>
        <v>n/a</v>
      </c>
      <c r="D754" s="18" t="str">
        <f>IFERROR(IF(ISBLANK(INDEX('Secondary Auction Data'!B:B, MATCH(Data!A754-IF(A754&lt;DATE(2003, 1,8), 4, 6), 'Secondary Auction Data'!A:A, 0))), "n/a", INDEX('Secondary Auction Data'!B:B, MATCH(Data!A754-IF(A754&lt;DATE(2003, 1,8), 4, 6), 'Secondary Auction Data'!A:A, 0))), "n/a")</f>
        <v>n/a</v>
      </c>
      <c r="E754" s="2">
        <v>233</v>
      </c>
      <c r="F754" s="17">
        <v>37</v>
      </c>
      <c r="G754" s="17">
        <v>20</v>
      </c>
      <c r="I754" s="9">
        <v>42711</v>
      </c>
      <c r="J754" s="26">
        <f t="shared" si="97"/>
        <v>166.44295302013424</v>
      </c>
      <c r="K754" s="26">
        <f t="shared" si="101"/>
        <v>261.3092889765353</v>
      </c>
      <c r="L754" s="26">
        <f t="shared" si="102"/>
        <v>208.72952409583783</v>
      </c>
      <c r="M754" s="26">
        <f t="shared" si="98"/>
        <v>129.44444444444446</v>
      </c>
      <c r="N754" s="26">
        <f t="shared" si="103"/>
        <v>165.47406082289802</v>
      </c>
      <c r="O754" s="26">
        <f t="shared" si="104"/>
        <v>141.84397163120568</v>
      </c>
      <c r="Q754" s="4">
        <v>1.49</v>
      </c>
      <c r="R754" s="4">
        <v>1815.8525729999999</v>
      </c>
      <c r="S754" s="4">
        <v>2338.2847000000002</v>
      </c>
      <c r="T754" s="4">
        <v>180</v>
      </c>
      <c r="U754" s="4">
        <v>22.36</v>
      </c>
      <c r="V754" s="4">
        <v>14.1</v>
      </c>
      <c r="X754" s="51">
        <v>42711</v>
      </c>
      <c r="Y754" s="52">
        <v>4744.9914473684212</v>
      </c>
      <c r="Z754" s="52">
        <v>4880.6905263157896</v>
      </c>
    </row>
    <row r="755" spans="1:26" x14ac:dyDescent="0.25">
      <c r="A755" s="51">
        <v>42718</v>
      </c>
      <c r="B755" s="17">
        <v>2.4929999999999999</v>
      </c>
      <c r="C755" s="18" t="str">
        <f>IFERROR(IF(ISBLANK(INDEX('Secondary Auction Data'!C:C, MATCH(Data!A755-IF(A755&lt;DATE(2003, 1,8), 4, 6), 'Secondary Auction Data'!A:A, 0))), "n/a", INDEX('Secondary Auction Data'!C:C, MATCH(Data!A755-IF(A755&lt;DATE(2003, 1,8), 4, 6), 'Secondary Auction Data'!A:A, 0))), "n/a")</f>
        <v>n/a</v>
      </c>
      <c r="D755" s="18" t="str">
        <f>IFERROR(IF(ISBLANK(INDEX('Secondary Auction Data'!B:B, MATCH(Data!A755-IF(A755&lt;DATE(2003, 1,8), 4, 6), 'Secondary Auction Data'!A:A, 0))), "n/a", INDEX('Secondary Auction Data'!B:B, MATCH(Data!A755-IF(A755&lt;DATE(2003, 1,8), 4, 6), 'Secondary Auction Data'!A:A, 0))), "n/a")</f>
        <v>n/a</v>
      </c>
      <c r="E755" s="2">
        <v>260</v>
      </c>
      <c r="F755" s="17">
        <v>37.5</v>
      </c>
      <c r="G755" s="17">
        <v>20</v>
      </c>
      <c r="I755" s="9">
        <v>42718</v>
      </c>
      <c r="J755" s="26">
        <f t="shared" si="97"/>
        <v>167.31543624161071</v>
      </c>
      <c r="K755" s="26">
        <f t="shared" si="101"/>
        <v>261.3092889765353</v>
      </c>
      <c r="L755" s="26">
        <f t="shared" si="102"/>
        <v>208.72952409583783</v>
      </c>
      <c r="M755" s="26">
        <f t="shared" si="98"/>
        <v>144.44444444444443</v>
      </c>
      <c r="N755" s="26">
        <f t="shared" si="103"/>
        <v>167.71019677996421</v>
      </c>
      <c r="O755" s="26">
        <f t="shared" si="104"/>
        <v>141.84397163120568</v>
      </c>
      <c r="Q755" s="4">
        <v>1.49</v>
      </c>
      <c r="R755" s="4">
        <v>1815.8525729999999</v>
      </c>
      <c r="S755" s="4">
        <v>2338.2847000000002</v>
      </c>
      <c r="T755" s="4">
        <v>180</v>
      </c>
      <c r="U755" s="4">
        <v>22.36</v>
      </c>
      <c r="V755" s="4">
        <v>14.1</v>
      </c>
      <c r="X755" s="51">
        <v>42718</v>
      </c>
      <c r="Y755" s="52">
        <v>4744.9914473684212</v>
      </c>
      <c r="Z755" s="52">
        <v>4880.6905263157896</v>
      </c>
    </row>
    <row r="756" spans="1:26" x14ac:dyDescent="0.25">
      <c r="A756" s="51">
        <v>42725</v>
      </c>
      <c r="B756" s="17">
        <v>2.5270000000000001</v>
      </c>
      <c r="C756" s="18" t="str">
        <f>IFERROR(IF(ISBLANK(INDEX('Secondary Auction Data'!C:C, MATCH(Data!A756-IF(A756&lt;DATE(2003, 1,8), 4, 6), 'Secondary Auction Data'!A:A, 0))), "n/a", INDEX('Secondary Auction Data'!C:C, MATCH(Data!A756-IF(A756&lt;DATE(2003, 1,8), 4, 6), 'Secondary Auction Data'!A:A, 0))), "n/a")</f>
        <v>n/a</v>
      </c>
      <c r="D756" s="18">
        <f>IFERROR(IF(ISBLANK(INDEX('Secondary Auction Data'!B:B, MATCH(Data!A756-IF(A756&lt;DATE(2003, 1,8), 4, 6), 'Secondary Auction Data'!A:A, 0))), "n/a", INDEX('Secondary Auction Data'!B:B, MATCH(Data!A756-IF(A756&lt;DATE(2003, 1,8), 4, 6), 'Secondary Auction Data'!A:A, 0))), "n/a")</f>
        <v>150</v>
      </c>
      <c r="E756" s="2">
        <v>278</v>
      </c>
      <c r="F756" s="17">
        <v>36.75</v>
      </c>
      <c r="G756" s="17">
        <v>19.25</v>
      </c>
      <c r="I756" s="9">
        <v>42725</v>
      </c>
      <c r="J756" s="26">
        <f t="shared" si="97"/>
        <v>169.59731543624162</v>
      </c>
      <c r="K756" s="26">
        <f t="shared" si="101"/>
        <v>261.3092889765353</v>
      </c>
      <c r="L756" s="26">
        <f t="shared" si="102"/>
        <v>215.14448289020532</v>
      </c>
      <c r="M756" s="26">
        <f t="shared" si="98"/>
        <v>154.44444444444443</v>
      </c>
      <c r="N756" s="26">
        <f t="shared" si="103"/>
        <v>164.35599284436492</v>
      </c>
      <c r="O756" s="26">
        <f t="shared" si="104"/>
        <v>136.52482269503548</v>
      </c>
      <c r="Q756" s="4">
        <v>1.49</v>
      </c>
      <c r="R756" s="4">
        <v>1815.8525729999999</v>
      </c>
      <c r="S756" s="4">
        <v>2338.2847000000002</v>
      </c>
      <c r="T756" s="4">
        <v>180</v>
      </c>
      <c r="U756" s="4">
        <v>22.36</v>
      </c>
      <c r="V756" s="4">
        <v>14.1</v>
      </c>
      <c r="X756" s="51">
        <v>42725</v>
      </c>
      <c r="Y756" s="52">
        <v>4744.9914473684212</v>
      </c>
      <c r="Z756" s="52">
        <v>4880.6905263157896</v>
      </c>
    </row>
    <row r="757" spans="1:26" x14ac:dyDescent="0.25">
      <c r="A757" s="51">
        <v>42732</v>
      </c>
      <c r="B757" s="17">
        <v>2.54</v>
      </c>
      <c r="C757" s="18" t="str">
        <f>IFERROR(IF(ISBLANK(INDEX('Secondary Auction Data'!C:C, MATCH(Data!A757-IF(A757&lt;DATE(2003, 1,8), 4, 6), 'Secondary Auction Data'!A:A, 0))), "n/a", INDEX('Secondary Auction Data'!C:C, MATCH(Data!A757-IF(A757&lt;DATE(2003, 1,8), 4, 6), 'Secondary Auction Data'!A:A, 0))), "n/a")</f>
        <v>n/a</v>
      </c>
      <c r="D757" s="18">
        <f>IFERROR(IF(ISBLANK(INDEX('Secondary Auction Data'!B:B, MATCH(Data!A757-IF(A757&lt;DATE(2003, 1,8), 4, 6), 'Secondary Auction Data'!A:A, 0))), "n/a", INDEX('Secondary Auction Data'!B:B, MATCH(Data!A757-IF(A757&lt;DATE(2003, 1,8), 4, 6), 'Secondary Auction Data'!A:A, 0))), "n/a")</f>
        <v>425</v>
      </c>
      <c r="E757" s="2">
        <v>273</v>
      </c>
      <c r="F757" s="17">
        <v>35.5</v>
      </c>
      <c r="G757" s="17">
        <v>18.25</v>
      </c>
      <c r="I757" s="9">
        <v>42732</v>
      </c>
      <c r="J757" s="26">
        <f t="shared" si="97"/>
        <v>170.46979865771812</v>
      </c>
      <c r="K757" s="26">
        <f t="shared" si="101"/>
        <v>261.3092889765353</v>
      </c>
      <c r="L757" s="26">
        <f t="shared" si="102"/>
        <v>226.90524067987909</v>
      </c>
      <c r="M757" s="26">
        <f t="shared" si="98"/>
        <v>151.66666666666666</v>
      </c>
      <c r="N757" s="26">
        <f t="shared" si="103"/>
        <v>158.76565295169945</v>
      </c>
      <c r="O757" s="26">
        <f t="shared" si="104"/>
        <v>129.43262411347519</v>
      </c>
      <c r="Q757" s="4">
        <v>1.49</v>
      </c>
      <c r="R757" s="4">
        <v>1815.8525729999999</v>
      </c>
      <c r="S757" s="4">
        <v>2338.2847000000002</v>
      </c>
      <c r="T757" s="4">
        <v>180</v>
      </c>
      <c r="U757" s="4">
        <v>22.36</v>
      </c>
      <c r="V757" s="4">
        <v>14.1</v>
      </c>
      <c r="X757" s="51">
        <v>42732</v>
      </c>
      <c r="Y757" s="52">
        <v>4744.9914473684212</v>
      </c>
      <c r="Z757" s="52">
        <v>4880.6905263157896</v>
      </c>
    </row>
    <row r="758" spans="1:26" x14ac:dyDescent="0.25">
      <c r="A758" s="51">
        <v>42739</v>
      </c>
      <c r="B758" s="17">
        <v>2.59</v>
      </c>
      <c r="C758" s="18">
        <f>IFERROR(IF(ISBLANK(INDEX('Secondary Auction Data'!C:C, MATCH(Data!A758-IF(A758&lt;DATE(2003, 1,8), 4, 6), 'Secondary Auction Data'!A:A, 0))), "n/a", INDEX('Secondary Auction Data'!C:C, MATCH(Data!A758-IF(A758&lt;DATE(2003, 1,8), 4, 6), 'Secondary Auction Data'!A:A, 0))), "n/a")</f>
        <v>25</v>
      </c>
      <c r="D758" s="18">
        <f>IFERROR(IF(ISBLANK(INDEX('Secondary Auction Data'!B:B, MATCH(Data!A758-IF(A758&lt;DATE(2003, 1,8), 4, 6), 'Secondary Auction Data'!A:A, 0))), "n/a", INDEX('Secondary Auction Data'!B:B, MATCH(Data!A758-IF(A758&lt;DATE(2003, 1,8), 4, 6), 'Secondary Auction Data'!A:A, 0))), "n/a")</f>
        <v>542.70833333333337</v>
      </c>
      <c r="E758" s="2">
        <v>268</v>
      </c>
      <c r="F758" s="17">
        <v>35.5</v>
      </c>
      <c r="G758" s="17">
        <v>18.25</v>
      </c>
      <c r="I758" s="9">
        <v>42739</v>
      </c>
      <c r="J758" s="26">
        <f t="shared" si="97"/>
        <v>173.82550335570471</v>
      </c>
      <c r="K758" s="26">
        <f t="shared" si="101"/>
        <v>263.00082005031453</v>
      </c>
      <c r="L758" s="26">
        <f t="shared" si="102"/>
        <v>232.25006805277144</v>
      </c>
      <c r="M758" s="26">
        <f t="shared" si="98"/>
        <v>148.88888888888889</v>
      </c>
      <c r="N758" s="26">
        <f t="shared" si="103"/>
        <v>158.76565295169945</v>
      </c>
      <c r="O758" s="26">
        <f t="shared" si="104"/>
        <v>129.43262411347519</v>
      </c>
      <c r="Q758" s="4">
        <v>1.49</v>
      </c>
      <c r="R758" s="4">
        <v>1815.8525729999999</v>
      </c>
      <c r="S758" s="4">
        <v>2338.2847000000002</v>
      </c>
      <c r="T758" s="4">
        <v>180</v>
      </c>
      <c r="U758" s="4">
        <v>22.36</v>
      </c>
      <c r="V758" s="4">
        <v>14.1</v>
      </c>
      <c r="X758" s="51">
        <v>42739</v>
      </c>
      <c r="Y758" s="52">
        <v>4750.7071578947362</v>
      </c>
      <c r="Z758" s="52">
        <v>4887.95947368421</v>
      </c>
    </row>
    <row r="759" spans="1:26" x14ac:dyDescent="0.25">
      <c r="A759" s="51">
        <v>42746</v>
      </c>
      <c r="B759" s="17">
        <v>2.597</v>
      </c>
      <c r="C759" s="18">
        <f>IFERROR(IF(ISBLANK(INDEX('Secondary Auction Data'!C:C, MATCH(Data!A759-IF(A759&lt;DATE(2003, 1,8), 4, 6), 'Secondary Auction Data'!A:A, 0))), "n/a", INDEX('Secondary Auction Data'!C:C, MATCH(Data!A759-IF(A759&lt;DATE(2003, 1,8), 4, 6), 'Secondary Auction Data'!A:A, 0))), "n/a")</f>
        <v>-25</v>
      </c>
      <c r="D759" s="18">
        <f>IFERROR(IF(ISBLANK(INDEX('Secondary Auction Data'!B:B, MATCH(Data!A759-IF(A759&lt;DATE(2003, 1,8), 4, 6), 'Secondary Auction Data'!A:A, 0))), "n/a", INDEX('Secondary Auction Data'!B:B, MATCH(Data!A759-IF(A759&lt;DATE(2003, 1,8), 4, 6), 'Secondary Auction Data'!A:A, 0))), "n/a")</f>
        <v>658.33333333333337</v>
      </c>
      <c r="E759" s="2">
        <v>320</v>
      </c>
      <c r="F759" s="17">
        <v>35</v>
      </c>
      <c r="G759" s="17">
        <v>17.75</v>
      </c>
      <c r="I759" s="9">
        <v>42746</v>
      </c>
      <c r="J759" s="26">
        <f t="shared" si="97"/>
        <v>174.2953020134228</v>
      </c>
      <c r="K759" s="26">
        <f t="shared" si="101"/>
        <v>260.24729254794721</v>
      </c>
      <c r="L759" s="26">
        <f t="shared" si="102"/>
        <v>237.19493212342974</v>
      </c>
      <c r="M759" s="26">
        <f t="shared" si="98"/>
        <v>177.77777777777777</v>
      </c>
      <c r="N759" s="26">
        <f t="shared" si="103"/>
        <v>156.5295169946333</v>
      </c>
      <c r="O759" s="26">
        <f t="shared" si="104"/>
        <v>125.88652482269505</v>
      </c>
      <c r="Q759" s="4">
        <v>1.49</v>
      </c>
      <c r="R759" s="4">
        <v>1815.8525729999999</v>
      </c>
      <c r="S759" s="4">
        <v>2338.2847000000002</v>
      </c>
      <c r="T759" s="4">
        <v>180</v>
      </c>
      <c r="U759" s="4">
        <v>22.36</v>
      </c>
      <c r="V759" s="4">
        <v>14.1</v>
      </c>
      <c r="X759" s="51">
        <v>42746</v>
      </c>
      <c r="Y759" s="52">
        <v>4750.7071578947362</v>
      </c>
      <c r="Z759" s="52">
        <v>4887.95947368421</v>
      </c>
    </row>
    <row r="760" spans="1:26" x14ac:dyDescent="0.25">
      <c r="A760" s="51">
        <v>42753</v>
      </c>
      <c r="B760" s="17">
        <v>2.585</v>
      </c>
      <c r="C760" s="18" t="str">
        <f>IFERROR(IF(ISBLANK(INDEX('Secondary Auction Data'!C:C, MATCH(Data!A760-IF(A760&lt;DATE(2003, 1,8), 4, 6), 'Secondary Auction Data'!A:A, 0))), "n/a", INDEX('Secondary Auction Data'!C:C, MATCH(Data!A760-IF(A760&lt;DATE(2003, 1,8), 4, 6), 'Secondary Auction Data'!A:A, 0))), "n/a")</f>
        <v>n/a</v>
      </c>
      <c r="D760" s="18">
        <f>IFERROR(IF(ISBLANK(INDEX('Secondary Auction Data'!B:B, MATCH(Data!A760-IF(A760&lt;DATE(2003, 1,8), 4, 6), 'Secondary Auction Data'!A:A, 0))), "n/a", INDEX('Secondary Auction Data'!B:B, MATCH(Data!A760-IF(A760&lt;DATE(2003, 1,8), 4, 6), 'Secondary Auction Data'!A:A, 0))), "n/a")</f>
        <v>1125</v>
      </c>
      <c r="E760" s="2">
        <v>345</v>
      </c>
      <c r="F760" s="17">
        <v>35</v>
      </c>
      <c r="G760" s="17">
        <v>18</v>
      </c>
      <c r="I760" s="9">
        <v>42753</v>
      </c>
      <c r="J760" s="26">
        <f t="shared" si="97"/>
        <v>173.48993288590603</v>
      </c>
      <c r="K760" s="26">
        <f t="shared" si="101"/>
        <v>261.62405629913087</v>
      </c>
      <c r="L760" s="26">
        <f t="shared" si="102"/>
        <v>257.15258170590647</v>
      </c>
      <c r="M760" s="26">
        <f t="shared" si="98"/>
        <v>191.66666666666666</v>
      </c>
      <c r="N760" s="26">
        <f t="shared" si="103"/>
        <v>156.5295169946333</v>
      </c>
      <c r="O760" s="26">
        <f t="shared" si="104"/>
        <v>127.65957446808511</v>
      </c>
      <c r="Q760" s="4">
        <v>1.49</v>
      </c>
      <c r="R760" s="4">
        <v>1815.8525729999999</v>
      </c>
      <c r="S760" s="4">
        <v>2338.2847000000002</v>
      </c>
      <c r="T760" s="4">
        <v>180</v>
      </c>
      <c r="U760" s="4">
        <v>22.36</v>
      </c>
      <c r="V760" s="4">
        <v>14.1</v>
      </c>
      <c r="X760" s="51">
        <v>42753</v>
      </c>
      <c r="Y760" s="52">
        <v>4750.7071578947362</v>
      </c>
      <c r="Z760" s="52">
        <v>4887.95947368421</v>
      </c>
    </row>
    <row r="761" spans="1:26" x14ac:dyDescent="0.25">
      <c r="A761" s="51">
        <v>42760</v>
      </c>
      <c r="B761" s="17">
        <v>2.569</v>
      </c>
      <c r="C761" s="18">
        <f>IFERROR(IF(ISBLANK(INDEX('Secondary Auction Data'!C:C, MATCH(Data!A761-IF(A761&lt;DATE(2003, 1,8), 4, 6), 'Secondary Auction Data'!A:A, 0))), "n/a", INDEX('Secondary Auction Data'!C:C, MATCH(Data!A761-IF(A761&lt;DATE(2003, 1,8), 4, 6), 'Secondary Auction Data'!A:A, 0))), "n/a")</f>
        <v>31.25</v>
      </c>
      <c r="D761" s="18">
        <f>IFERROR(IF(ISBLANK(INDEX('Secondary Auction Data'!B:B, MATCH(Data!A761-IF(A761&lt;DATE(2003, 1,8), 4, 6), 'Secondary Auction Data'!A:A, 0))), "n/a", INDEX('Secondary Auction Data'!B:B, MATCH(Data!A761-IF(A761&lt;DATE(2003, 1,8), 4, 6), 'Secondary Auction Data'!A:A, 0))), "n/a")</f>
        <v>833.33333333333337</v>
      </c>
      <c r="E761" s="2">
        <v>375</v>
      </c>
      <c r="F761" s="17">
        <v>35.25</v>
      </c>
      <c r="G761" s="17">
        <v>18</v>
      </c>
      <c r="I761" s="9">
        <v>42760</v>
      </c>
      <c r="J761" s="26">
        <f t="shared" si="97"/>
        <v>172.41610738255034</v>
      </c>
      <c r="K761" s="26">
        <f t="shared" si="101"/>
        <v>263.34501098811046</v>
      </c>
      <c r="L761" s="26">
        <f t="shared" si="102"/>
        <v>244.67905071685848</v>
      </c>
      <c r="M761" s="26">
        <f t="shared" si="98"/>
        <v>208.33333333333331</v>
      </c>
      <c r="N761" s="26">
        <f t="shared" si="103"/>
        <v>157.64758497316637</v>
      </c>
      <c r="O761" s="26">
        <f t="shared" si="104"/>
        <v>127.65957446808511</v>
      </c>
      <c r="Q761" s="4">
        <v>1.49</v>
      </c>
      <c r="R761" s="4">
        <v>1815.8525729999999</v>
      </c>
      <c r="S761" s="4">
        <v>2338.2847000000002</v>
      </c>
      <c r="T761" s="4">
        <v>180</v>
      </c>
      <c r="U761" s="4">
        <v>22.36</v>
      </c>
      <c r="V761" s="4">
        <v>14.1</v>
      </c>
      <c r="X761" s="51">
        <v>42760</v>
      </c>
      <c r="Y761" s="52">
        <v>4750.7071578947362</v>
      </c>
      <c r="Z761" s="52">
        <v>4887.95947368421</v>
      </c>
    </row>
    <row r="762" spans="1:26" x14ac:dyDescent="0.25">
      <c r="A762" s="51">
        <v>42767</v>
      </c>
      <c r="B762" s="17">
        <v>2.5619999999999998</v>
      </c>
      <c r="C762" s="18" t="str">
        <f>IFERROR(IF(ISBLANK(INDEX('Secondary Auction Data'!C:C, MATCH(Data!A762-IF(A762&lt;DATE(2003, 1,8), 4, 6), 'Secondary Auction Data'!A:A, 0))), "n/a", INDEX('Secondary Auction Data'!C:C, MATCH(Data!A762-IF(A762&lt;DATE(2003, 1,8), 4, 6), 'Secondary Auction Data'!A:A, 0))), "n/a")</f>
        <v>n/a</v>
      </c>
      <c r="D762" s="18">
        <f>IFERROR(IF(ISBLANK(INDEX('Secondary Auction Data'!B:B, MATCH(Data!A762-IF(A762&lt;DATE(2003, 1,8), 4, 6), 'Secondary Auction Data'!A:A, 0))), "n/a", INDEX('Secondary Auction Data'!B:B, MATCH(Data!A762-IF(A762&lt;DATE(2003, 1,8), 4, 6), 'Secondary Auction Data'!A:A, 0))), "n/a")</f>
        <v>1075</v>
      </c>
      <c r="E762" s="2">
        <v>308</v>
      </c>
      <c r="F762" s="17">
        <v>35.5</v>
      </c>
      <c r="G762" s="17">
        <v>18</v>
      </c>
      <c r="I762" s="9">
        <v>42767</v>
      </c>
      <c r="J762" s="26">
        <f t="shared" si="97"/>
        <v>171.94630872483222</v>
      </c>
      <c r="K762" s="26">
        <f t="shared" si="101"/>
        <v>261.62405629913087</v>
      </c>
      <c r="L762" s="26">
        <f t="shared" si="102"/>
        <v>255.01426210778396</v>
      </c>
      <c r="M762" s="26">
        <f t="shared" si="98"/>
        <v>171.11111111111111</v>
      </c>
      <c r="N762" s="26">
        <f t="shared" si="103"/>
        <v>158.76565295169945</v>
      </c>
      <c r="O762" s="26">
        <f t="shared" si="104"/>
        <v>127.65957446808511</v>
      </c>
      <c r="Q762" s="4">
        <v>1.49</v>
      </c>
      <c r="R762" s="4">
        <v>1815.8525729999999</v>
      </c>
      <c r="S762" s="4">
        <v>2338.2847000000002</v>
      </c>
      <c r="T762" s="4">
        <v>180</v>
      </c>
      <c r="U762" s="4">
        <v>22.36</v>
      </c>
      <c r="V762" s="4">
        <v>14.1</v>
      </c>
      <c r="X762" s="51">
        <v>42767</v>
      </c>
      <c r="Y762" s="52">
        <v>4750.7071578947362</v>
      </c>
      <c r="Z762" s="52">
        <v>4887.95947368421</v>
      </c>
    </row>
    <row r="763" spans="1:26" x14ac:dyDescent="0.25">
      <c r="A763" s="51">
        <v>42774</v>
      </c>
      <c r="B763" s="17">
        <v>2.5579999999999998</v>
      </c>
      <c r="C763" s="18">
        <f>IFERROR(IF(ISBLANK(INDEX('Secondary Auction Data'!C:C, MATCH(Data!A763-IF(A763&lt;DATE(2003, 1,8), 4, 6), 'Secondary Auction Data'!A:A, 0))), "n/a", INDEX('Secondary Auction Data'!C:C, MATCH(Data!A763-IF(A763&lt;DATE(2003, 1,8), 4, 6), 'Secondary Auction Data'!A:A, 0))), "n/a")</f>
        <v>250</v>
      </c>
      <c r="D763" s="18">
        <f>IFERROR(IF(ISBLANK(INDEX('Secondary Auction Data'!B:B, MATCH(Data!A763-IF(A763&lt;DATE(2003, 1,8), 4, 6), 'Secondary Auction Data'!A:A, 0))), "n/a", INDEX('Secondary Auction Data'!B:B, MATCH(Data!A763-IF(A763&lt;DATE(2003, 1,8), 4, 6), 'Secondary Auction Data'!A:A, 0))), "n/a")</f>
        <v>1116.6666666666665</v>
      </c>
      <c r="E763" s="2">
        <v>345</v>
      </c>
      <c r="F763" s="17">
        <v>35.25</v>
      </c>
      <c r="G763" s="17">
        <v>17.75</v>
      </c>
      <c r="I763" s="9">
        <v>42774</v>
      </c>
      <c r="J763" s="26">
        <f t="shared" si="97"/>
        <v>171.6778523489933</v>
      </c>
      <c r="K763" s="26">
        <f t="shared" si="101"/>
        <v>275.94330942474181</v>
      </c>
      <c r="L763" s="26">
        <f t="shared" si="102"/>
        <v>257.07480689554109</v>
      </c>
      <c r="M763" s="26">
        <f t="shared" si="98"/>
        <v>191.66666666666666</v>
      </c>
      <c r="N763" s="26">
        <f t="shared" si="103"/>
        <v>157.64758497316637</v>
      </c>
      <c r="O763" s="26">
        <f t="shared" si="104"/>
        <v>125.88652482269505</v>
      </c>
      <c r="Q763" s="4">
        <v>1.49</v>
      </c>
      <c r="R763" s="4">
        <v>1815.8525729999999</v>
      </c>
      <c r="S763" s="4">
        <v>2338.2847000000002</v>
      </c>
      <c r="T763" s="4">
        <v>180</v>
      </c>
      <c r="U763" s="4">
        <v>22.36</v>
      </c>
      <c r="V763" s="4">
        <v>14.1</v>
      </c>
      <c r="X763" s="51">
        <v>42774</v>
      </c>
      <c r="Y763" s="52">
        <v>4760.7236842105258</v>
      </c>
      <c r="Z763" s="52">
        <v>4894.4742105263158</v>
      </c>
    </row>
    <row r="764" spans="1:26" x14ac:dyDescent="0.25">
      <c r="A764" s="51">
        <v>42781</v>
      </c>
      <c r="B764" s="17">
        <v>2.5649999999999999</v>
      </c>
      <c r="C764" s="18" t="str">
        <f>IFERROR(IF(ISBLANK(INDEX('Secondary Auction Data'!C:C, MATCH(Data!A764-IF(A764&lt;DATE(2003, 1,8), 4, 6), 'Secondary Auction Data'!A:A, 0))), "n/a", INDEX('Secondary Auction Data'!C:C, MATCH(Data!A764-IF(A764&lt;DATE(2003, 1,8), 4, 6), 'Secondary Auction Data'!A:A, 0))), "n/a")</f>
        <v>n/a</v>
      </c>
      <c r="D764" s="18">
        <f>IFERROR(IF(ISBLANK(INDEX('Secondary Auction Data'!B:B, MATCH(Data!A764-IF(A764&lt;DATE(2003, 1,8), 4, 6), 'Secondary Auction Data'!A:A, 0))), "n/a", INDEX('Secondary Auction Data'!B:B, MATCH(Data!A764-IF(A764&lt;DATE(2003, 1,8), 4, 6), 'Secondary Auction Data'!A:A, 0))), "n/a")</f>
        <v>1900</v>
      </c>
      <c r="E764" s="2">
        <v>315</v>
      </c>
      <c r="F764" s="17">
        <v>35.75</v>
      </c>
      <c r="G764" s="17">
        <v>18.25</v>
      </c>
      <c r="I764" s="9">
        <v>42781</v>
      </c>
      <c r="J764" s="26">
        <f t="shared" si="97"/>
        <v>172.14765100671141</v>
      </c>
      <c r="K764" s="26">
        <f t="shared" si="101"/>
        <v>262.17567191290516</v>
      </c>
      <c r="L764" s="26">
        <f t="shared" si="102"/>
        <v>290.57514726612698</v>
      </c>
      <c r="M764" s="26">
        <f t="shared" si="98"/>
        <v>175</v>
      </c>
      <c r="N764" s="26">
        <f t="shared" si="103"/>
        <v>159.88372093023258</v>
      </c>
      <c r="O764" s="26">
        <f t="shared" si="104"/>
        <v>129.43262411347519</v>
      </c>
      <c r="Q764" s="4">
        <v>1.49</v>
      </c>
      <c r="R764" s="4">
        <v>1815.8525729999999</v>
      </c>
      <c r="S764" s="4">
        <v>2338.2847000000002</v>
      </c>
      <c r="T764" s="4">
        <v>180</v>
      </c>
      <c r="U764" s="4">
        <v>22.36</v>
      </c>
      <c r="V764" s="4">
        <v>14.1</v>
      </c>
      <c r="X764" s="51">
        <v>42781</v>
      </c>
      <c r="Y764" s="52">
        <v>4760.7236842105258</v>
      </c>
      <c r="Z764" s="52">
        <v>4894.4742105263158</v>
      </c>
    </row>
    <row r="765" spans="1:26" x14ac:dyDescent="0.25">
      <c r="A765" s="51">
        <v>42788</v>
      </c>
      <c r="B765" s="17">
        <v>2.5720000000000001</v>
      </c>
      <c r="C765" s="18">
        <f>IFERROR(IF(ISBLANK(INDEX('Secondary Auction Data'!C:C, MATCH(Data!A765-IF(A765&lt;DATE(2003, 1,8), 4, 6), 'Secondary Auction Data'!A:A, 0))), "n/a", INDEX('Secondary Auction Data'!C:C, MATCH(Data!A765-IF(A765&lt;DATE(2003, 1,8), 4, 6), 'Secondary Auction Data'!A:A, 0))), "n/a")</f>
        <v>87.5</v>
      </c>
      <c r="D765" s="18">
        <f>IFERROR(IF(ISBLANK(INDEX('Secondary Auction Data'!B:B, MATCH(Data!A765-IF(A765&lt;DATE(2003, 1,8), 4, 6), 'Secondary Auction Data'!A:A, 0))), "n/a", INDEX('Secondary Auction Data'!B:B, MATCH(Data!A765-IF(A765&lt;DATE(2003, 1,8), 4, 6), 'Secondary Auction Data'!A:A, 0))), "n/a")</f>
        <v>1181.25</v>
      </c>
      <c r="E765" s="2">
        <v>290</v>
      </c>
      <c r="F765" s="17">
        <v>35.75</v>
      </c>
      <c r="G765" s="17">
        <v>18.5</v>
      </c>
      <c r="I765" s="9">
        <v>42788</v>
      </c>
      <c r="J765" s="26">
        <f t="shared" si="97"/>
        <v>172.61744966442953</v>
      </c>
      <c r="K765" s="26">
        <f t="shared" si="101"/>
        <v>266.99434504204794</v>
      </c>
      <c r="L765" s="26">
        <f t="shared" si="102"/>
        <v>259.83680304311594</v>
      </c>
      <c r="M765" s="26">
        <f t="shared" si="98"/>
        <v>161.11111111111111</v>
      </c>
      <c r="N765" s="26">
        <f t="shared" si="103"/>
        <v>159.88372093023258</v>
      </c>
      <c r="O765" s="26">
        <f t="shared" si="104"/>
        <v>131.20567375886526</v>
      </c>
      <c r="Q765" s="4">
        <v>1.49</v>
      </c>
      <c r="R765" s="4">
        <v>1815.8525729999999</v>
      </c>
      <c r="S765" s="4">
        <v>2338.2847000000002</v>
      </c>
      <c r="T765" s="4">
        <v>180</v>
      </c>
      <c r="U765" s="4">
        <v>22.36</v>
      </c>
      <c r="V765" s="4">
        <v>14.1</v>
      </c>
      <c r="X765" s="51">
        <v>42788</v>
      </c>
      <c r="Y765" s="52">
        <v>4760.7236842105258</v>
      </c>
      <c r="Z765" s="52">
        <v>4894.4742105263158</v>
      </c>
    </row>
    <row r="766" spans="1:26" x14ac:dyDescent="0.25">
      <c r="A766" s="51">
        <v>42795</v>
      </c>
      <c r="B766" s="17">
        <v>2.577</v>
      </c>
      <c r="C766" s="18" t="str">
        <f>IFERROR(IF(ISBLANK(INDEX('Secondary Auction Data'!C:C, MATCH(Data!A766-IF(A766&lt;DATE(2003, 1,8), 4, 6), 'Secondary Auction Data'!A:A, 0))), "n/a", INDEX('Secondary Auction Data'!C:C, MATCH(Data!A766-IF(A766&lt;DATE(2003, 1,8), 4, 6), 'Secondary Auction Data'!A:A, 0))), "n/a")</f>
        <v>n/a</v>
      </c>
      <c r="D766" s="18">
        <f>IFERROR(IF(ISBLANK(INDEX('Secondary Auction Data'!B:B, MATCH(Data!A766-IF(A766&lt;DATE(2003, 1,8), 4, 6), 'Secondary Auction Data'!A:A, 0))), "n/a", INDEX('Secondary Auction Data'!B:B, MATCH(Data!A766-IF(A766&lt;DATE(2003, 1,8), 4, 6), 'Secondary Auction Data'!A:A, 0))), "n/a")</f>
        <v>1787.5</v>
      </c>
      <c r="E766" s="2">
        <v>308</v>
      </c>
      <c r="F766" s="17">
        <v>36.5</v>
      </c>
      <c r="G766" s="17">
        <v>19</v>
      </c>
      <c r="I766" s="9">
        <v>42795</v>
      </c>
      <c r="J766" s="26">
        <f t="shared" si="97"/>
        <v>172.95302013422821</v>
      </c>
      <c r="K766" s="26">
        <f t="shared" si="101"/>
        <v>262.17567191290516</v>
      </c>
      <c r="L766" s="26">
        <f t="shared" si="102"/>
        <v>285.76392817035133</v>
      </c>
      <c r="M766" s="26">
        <f t="shared" si="98"/>
        <v>171.11111111111111</v>
      </c>
      <c r="N766" s="26">
        <f t="shared" si="103"/>
        <v>163.23792486583187</v>
      </c>
      <c r="O766" s="26">
        <f t="shared" si="104"/>
        <v>134.75177304964538</v>
      </c>
      <c r="Q766" s="4">
        <v>1.49</v>
      </c>
      <c r="R766" s="4">
        <v>1815.8525729999999</v>
      </c>
      <c r="S766" s="4">
        <v>2338.2847000000002</v>
      </c>
      <c r="T766" s="4">
        <v>180</v>
      </c>
      <c r="U766" s="4">
        <v>22.36</v>
      </c>
      <c r="V766" s="4">
        <v>14.1</v>
      </c>
      <c r="X766" s="51">
        <v>42795</v>
      </c>
      <c r="Y766" s="52">
        <v>4760.7236842105258</v>
      </c>
      <c r="Z766" s="52">
        <v>4894.4742105263158</v>
      </c>
    </row>
    <row r="767" spans="1:26" x14ac:dyDescent="0.25">
      <c r="A767" s="51">
        <v>42802</v>
      </c>
      <c r="B767" s="17">
        <v>2.5790000000000002</v>
      </c>
      <c r="C767" s="18">
        <f>IFERROR(IF(ISBLANK(INDEX('Secondary Auction Data'!C:C, MATCH(Data!A767-IF(A767&lt;DATE(2003, 1,8), 4, 6), 'Secondary Auction Data'!A:A, 0))), "n/a", INDEX('Secondary Auction Data'!C:C, MATCH(Data!A767-IF(A767&lt;DATE(2003, 1,8), 4, 6), 'Secondary Auction Data'!A:A, 0))), "n/a")</f>
        <v>75</v>
      </c>
      <c r="D767" s="18">
        <f>IFERROR(IF(ISBLANK(INDEX('Secondary Auction Data'!B:B, MATCH(Data!A767-IF(A767&lt;DATE(2003, 1,8), 4, 6), 'Secondary Auction Data'!A:A, 0))), "n/a", INDEX('Secondary Auction Data'!B:B, MATCH(Data!A767-IF(A767&lt;DATE(2003, 1,8), 4, 6), 'Secondary Auction Data'!A:A, 0))), "n/a")</f>
        <v>2258.333333333333</v>
      </c>
      <c r="E767" s="2">
        <v>307</v>
      </c>
      <c r="F767" s="17">
        <v>37.25</v>
      </c>
      <c r="G767" s="17">
        <v>19.75</v>
      </c>
      <c r="I767" s="9">
        <v>42802</v>
      </c>
      <c r="J767" s="26">
        <f t="shared" si="97"/>
        <v>173.08724832214767</v>
      </c>
      <c r="K767" s="26">
        <f t="shared" si="101"/>
        <v>266.57816385231519</v>
      </c>
      <c r="L767" s="26">
        <f t="shared" si="102"/>
        <v>306.03907694733243</v>
      </c>
      <c r="M767" s="26">
        <f t="shared" si="98"/>
        <v>170.55555555555557</v>
      </c>
      <c r="N767" s="26">
        <f t="shared" si="103"/>
        <v>166.59212880143113</v>
      </c>
      <c r="O767" s="26">
        <f t="shared" si="104"/>
        <v>140.0709219858156</v>
      </c>
      <c r="Q767" s="4">
        <v>1.49</v>
      </c>
      <c r="R767" s="4">
        <v>1815.8525729999999</v>
      </c>
      <c r="S767" s="4">
        <v>2338.2847000000002</v>
      </c>
      <c r="T767" s="4">
        <v>180</v>
      </c>
      <c r="U767" s="4">
        <v>22.36</v>
      </c>
      <c r="V767" s="4">
        <v>14.1</v>
      </c>
      <c r="X767" s="51">
        <v>42802</v>
      </c>
      <c r="Y767" s="52">
        <v>4765.6664473684204</v>
      </c>
      <c r="Z767" s="52">
        <v>4897.7315789473678</v>
      </c>
    </row>
    <row r="768" spans="1:26" x14ac:dyDescent="0.25">
      <c r="A768" s="51">
        <v>42809</v>
      </c>
      <c r="B768" s="17">
        <v>2.5640000000000001</v>
      </c>
      <c r="C768" s="18">
        <f>IFERROR(IF(ISBLANK(INDEX('Secondary Auction Data'!C:C, MATCH(Data!A768-IF(A768&lt;DATE(2003, 1,8), 4, 6), 'Secondary Auction Data'!A:A, 0))), "n/a", INDEX('Secondary Auction Data'!C:C, MATCH(Data!A768-IF(A768&lt;DATE(2003, 1,8), 4, 6), 'Secondary Auction Data'!A:A, 0))), "n/a")</f>
        <v>0</v>
      </c>
      <c r="D768" s="18">
        <f>IFERROR(IF(ISBLANK(INDEX('Secondary Auction Data'!B:B, MATCH(Data!A768-IF(A768&lt;DATE(2003, 1,8), 4, 6), 'Secondary Auction Data'!A:A, 0))), "n/a", INDEX('Secondary Auction Data'!B:B, MATCH(Data!A768-IF(A768&lt;DATE(2003, 1,8), 4, 6), 'Secondary Auction Data'!A:A, 0))), "n/a")</f>
        <v>400</v>
      </c>
      <c r="E768" s="2">
        <v>310</v>
      </c>
      <c r="F768" s="17">
        <v>39</v>
      </c>
      <c r="G768" s="17">
        <v>21.25</v>
      </c>
      <c r="I768" s="9">
        <v>42809</v>
      </c>
      <c r="J768" s="26">
        <f t="shared" si="97"/>
        <v>172.08053691275168</v>
      </c>
      <c r="K768" s="26">
        <f t="shared" si="101"/>
        <v>262.44787259876415</v>
      </c>
      <c r="L768" s="26">
        <f t="shared" si="102"/>
        <v>226.56486521711264</v>
      </c>
      <c r="M768" s="26">
        <f t="shared" si="98"/>
        <v>172.22222222222223</v>
      </c>
      <c r="N768" s="26">
        <f t="shared" si="103"/>
        <v>174.41860465116278</v>
      </c>
      <c r="O768" s="26">
        <f t="shared" si="104"/>
        <v>150.70921985815602</v>
      </c>
      <c r="Q768" s="4">
        <v>1.49</v>
      </c>
      <c r="R768" s="4">
        <v>1815.8525729999999</v>
      </c>
      <c r="S768" s="4">
        <v>2338.2847000000002</v>
      </c>
      <c r="T768" s="4">
        <v>180</v>
      </c>
      <c r="U768" s="4">
        <v>22.36</v>
      </c>
      <c r="V768" s="4">
        <v>14.1</v>
      </c>
      <c r="X768" s="51">
        <v>42809</v>
      </c>
      <c r="Y768" s="52">
        <v>4765.6664473684204</v>
      </c>
      <c r="Z768" s="52">
        <v>4897.7315789473678</v>
      </c>
    </row>
    <row r="769" spans="1:26" x14ac:dyDescent="0.25">
      <c r="A769" s="51">
        <v>42816</v>
      </c>
      <c r="B769" s="17">
        <v>2.5390000000000001</v>
      </c>
      <c r="C769" s="18">
        <f>IFERROR(IF(ISBLANK(INDEX('Secondary Auction Data'!C:C, MATCH(Data!A769-IF(A769&lt;DATE(2003, 1,8), 4, 6), 'Secondary Auction Data'!A:A, 0))), "n/a", INDEX('Secondary Auction Data'!C:C, MATCH(Data!A769-IF(A769&lt;DATE(2003, 1,8), 4, 6), 'Secondary Auction Data'!A:A, 0))), "n/a")</f>
        <v>12.5</v>
      </c>
      <c r="D769" s="18">
        <f>IFERROR(IF(ISBLANK(INDEX('Secondary Auction Data'!B:B, MATCH(Data!A769-IF(A769&lt;DATE(2003, 1,8), 4, 6), 'Secondary Auction Data'!A:A, 0))), "n/a", INDEX('Secondary Auction Data'!B:B, MATCH(Data!A769-IF(A769&lt;DATE(2003, 1,8), 4, 6), 'Secondary Auction Data'!A:A, 0))), "n/a")</f>
        <v>-196.875</v>
      </c>
      <c r="E769" s="2">
        <v>268</v>
      </c>
      <c r="F769" s="17">
        <v>38.5</v>
      </c>
      <c r="G769" s="17">
        <v>21</v>
      </c>
      <c r="I769" s="9">
        <v>42816</v>
      </c>
      <c r="J769" s="26">
        <f t="shared" si="97"/>
        <v>170.40268456375841</v>
      </c>
      <c r="K769" s="26">
        <f t="shared" si="101"/>
        <v>263.13625447435595</v>
      </c>
      <c r="L769" s="26">
        <f t="shared" si="102"/>
        <v>201.0386750145253</v>
      </c>
      <c r="M769" s="26">
        <f t="shared" si="98"/>
        <v>148.88888888888889</v>
      </c>
      <c r="N769" s="26">
        <f t="shared" si="103"/>
        <v>172.1824686940966</v>
      </c>
      <c r="O769" s="26">
        <f t="shared" si="104"/>
        <v>148.93617021276597</v>
      </c>
      <c r="Q769" s="4">
        <v>1.49</v>
      </c>
      <c r="R769" s="4">
        <v>1815.8525729999999</v>
      </c>
      <c r="S769" s="4">
        <v>2338.2847000000002</v>
      </c>
      <c r="T769" s="4">
        <v>180</v>
      </c>
      <c r="U769" s="4">
        <v>22.36</v>
      </c>
      <c r="V769" s="4">
        <v>14.1</v>
      </c>
      <c r="X769" s="51">
        <v>42816</v>
      </c>
      <c r="Y769" s="52">
        <v>4765.6664473684204</v>
      </c>
      <c r="Z769" s="52">
        <v>4897.7315789473678</v>
      </c>
    </row>
    <row r="770" spans="1:26" x14ac:dyDescent="0.25">
      <c r="A770" s="51">
        <v>42823</v>
      </c>
      <c r="B770" s="17">
        <v>2.532</v>
      </c>
      <c r="C770" s="18">
        <f>IFERROR(IF(ISBLANK(INDEX('Secondary Auction Data'!C:C, MATCH(Data!A770-IF(A770&lt;DATE(2003, 1,8), 4, 6), 'Secondary Auction Data'!A:A, 0))), "n/a", INDEX('Secondary Auction Data'!C:C, MATCH(Data!A770-IF(A770&lt;DATE(2003, 1,8), 4, 6), 'Secondary Auction Data'!A:A, 0))), "n/a")</f>
        <v>-25</v>
      </c>
      <c r="D770" s="18">
        <f>IFERROR(IF(ISBLANK(INDEX('Secondary Auction Data'!B:B, MATCH(Data!A770-IF(A770&lt;DATE(2003, 1,8), 4, 6), 'Secondary Auction Data'!A:A, 0))), "n/a", INDEX('Secondary Auction Data'!B:B, MATCH(Data!A770-IF(A770&lt;DATE(2003, 1,8), 4, 6), 'Secondary Auction Data'!A:A, 0))), "n/a")</f>
        <v>218.75</v>
      </c>
      <c r="E770" s="2">
        <v>255</v>
      </c>
      <c r="F770" s="17">
        <v>38</v>
      </c>
      <c r="G770" s="17">
        <v>20.5</v>
      </c>
      <c r="I770" s="9">
        <v>42823</v>
      </c>
      <c r="J770" s="26">
        <f t="shared" si="97"/>
        <v>169.93288590604027</v>
      </c>
      <c r="K770" s="26">
        <f t="shared" si="101"/>
        <v>261.07110884758049</v>
      </c>
      <c r="L770" s="26">
        <f t="shared" si="102"/>
        <v>218.81345667391861</v>
      </c>
      <c r="M770" s="26">
        <f t="shared" si="98"/>
        <v>141.66666666666669</v>
      </c>
      <c r="N770" s="26">
        <f t="shared" si="103"/>
        <v>169.94633273703042</v>
      </c>
      <c r="O770" s="26">
        <f t="shared" si="104"/>
        <v>145.39007092198582</v>
      </c>
      <c r="Q770" s="4">
        <v>1.49</v>
      </c>
      <c r="R770" s="4">
        <v>1815.8525729999999</v>
      </c>
      <c r="S770" s="4">
        <v>2338.2847000000002</v>
      </c>
      <c r="T770" s="4">
        <v>180</v>
      </c>
      <c r="U770" s="4">
        <v>22.36</v>
      </c>
      <c r="V770" s="4">
        <v>14.1</v>
      </c>
      <c r="X770" s="51">
        <v>42823</v>
      </c>
      <c r="Y770" s="52">
        <v>4765.6664473684204</v>
      </c>
      <c r="Z770" s="52">
        <v>4897.7315789473678</v>
      </c>
    </row>
    <row r="771" spans="1:26" x14ac:dyDescent="0.25">
      <c r="A771" s="51">
        <v>42830</v>
      </c>
      <c r="B771" s="17">
        <v>2.556</v>
      </c>
      <c r="C771" s="18">
        <f>IFERROR(IF(ISBLANK(INDEX('Secondary Auction Data'!C:C, MATCH(Data!A771-IF(A771&lt;DATE(2003, 1,8), 4, 6), 'Secondary Auction Data'!A:A, 0))), "n/a", INDEX('Secondary Auction Data'!C:C, MATCH(Data!A771-IF(A771&lt;DATE(2003, 1,8), 4, 6), 'Secondary Auction Data'!A:A, 0))), "n/a")</f>
        <v>-37.5</v>
      </c>
      <c r="D771" s="18">
        <f>IFERROR(IF(ISBLANK(INDEX('Secondary Auction Data'!B:B, MATCH(Data!A771-IF(A771&lt;DATE(2003, 1,8), 4, 6), 'Secondary Auction Data'!A:A, 0))), "n/a", INDEX('Secondary Auction Data'!B:B, MATCH(Data!A771-IF(A771&lt;DATE(2003, 1,8), 4, 6), 'Secondary Auction Data'!A:A, 0))), "n/a")</f>
        <v>-320.83333333333331</v>
      </c>
      <c r="E771" s="2">
        <v>255</v>
      </c>
      <c r="F771" s="17">
        <v>39</v>
      </c>
      <c r="G771" s="17">
        <v>21.25</v>
      </c>
      <c r="I771" s="9">
        <v>42830</v>
      </c>
      <c r="J771" s="26">
        <f t="shared" si="97"/>
        <v>171.54362416107384</v>
      </c>
      <c r="K771" s="26">
        <f t="shared" si="101"/>
        <v>260.36133206329527</v>
      </c>
      <c r="L771" s="26">
        <f t="shared" si="102"/>
        <v>195.73742434417991</v>
      </c>
      <c r="M771" s="26">
        <f t="shared" si="98"/>
        <v>141.66666666666669</v>
      </c>
      <c r="N771" s="26">
        <f t="shared" si="103"/>
        <v>174.41860465116278</v>
      </c>
      <c r="O771" s="26">
        <f t="shared" si="104"/>
        <v>150.70921985815602</v>
      </c>
      <c r="Q771" s="4">
        <v>1.49</v>
      </c>
      <c r="R771" s="4">
        <v>1815.8525729999999</v>
      </c>
      <c r="S771" s="4">
        <v>2338.2847000000002</v>
      </c>
      <c r="T771" s="4">
        <v>180</v>
      </c>
      <c r="U771" s="4">
        <v>22.36</v>
      </c>
      <c r="V771" s="4">
        <v>14.1</v>
      </c>
      <c r="X771" s="51">
        <v>42830</v>
      </c>
      <c r="Y771" s="52">
        <v>4765.2779473684213</v>
      </c>
      <c r="Z771" s="52">
        <v>4897.7315789473678</v>
      </c>
    </row>
    <row r="772" spans="1:26" x14ac:dyDescent="0.25">
      <c r="A772" s="51">
        <v>42837</v>
      </c>
      <c r="B772" s="17">
        <v>2.5819999999999999</v>
      </c>
      <c r="C772" s="18">
        <f>IFERROR(IF(ISBLANK(INDEX('Secondary Auction Data'!C:C, MATCH(Data!A772-IF(A772&lt;DATE(2003, 1,8), 4, 6), 'Secondary Auction Data'!A:A, 0))), "n/a", INDEX('Secondary Auction Data'!C:C, MATCH(Data!A772-IF(A772&lt;DATE(2003, 1,8), 4, 6), 'Secondary Auction Data'!A:A, 0))), "n/a")</f>
        <v>-125</v>
      </c>
      <c r="D772" s="18">
        <f>IFERROR(IF(ISBLANK(INDEX('Secondary Auction Data'!B:B, MATCH(Data!A772-IF(A772&lt;DATE(2003, 1,8), 4, 6), 'Secondary Auction Data'!A:A, 0))), "n/a", INDEX('Secondary Auction Data'!B:B, MATCH(Data!A772-IF(A772&lt;DATE(2003, 1,8), 4, 6), 'Secondary Auction Data'!A:A, 0))), "n/a")</f>
        <v>-318.75</v>
      </c>
      <c r="E772" s="2">
        <v>243</v>
      </c>
      <c r="F772" s="17">
        <v>39</v>
      </c>
      <c r="G772" s="17">
        <v>21</v>
      </c>
      <c r="I772" s="9">
        <v>42837</v>
      </c>
      <c r="J772" s="26">
        <f t="shared" si="97"/>
        <v>173.28859060402684</v>
      </c>
      <c r="K772" s="26">
        <f t="shared" si="101"/>
        <v>255.54265893415246</v>
      </c>
      <c r="L772" s="26">
        <f t="shared" si="102"/>
        <v>195.82652099410168</v>
      </c>
      <c r="M772" s="26">
        <f t="shared" si="98"/>
        <v>135</v>
      </c>
      <c r="N772" s="26">
        <f t="shared" si="103"/>
        <v>174.41860465116278</v>
      </c>
      <c r="O772" s="26">
        <f t="shared" si="104"/>
        <v>148.93617021276597</v>
      </c>
      <c r="Q772" s="4">
        <v>1.49</v>
      </c>
      <c r="R772" s="4">
        <v>1815.8525729999999</v>
      </c>
      <c r="S772" s="4">
        <v>2338.2847000000002</v>
      </c>
      <c r="T772" s="4">
        <v>180</v>
      </c>
      <c r="U772" s="4">
        <v>22.36</v>
      </c>
      <c r="V772" s="4">
        <v>14.1</v>
      </c>
      <c r="X772" s="51">
        <v>42837</v>
      </c>
      <c r="Y772" s="52">
        <v>4765.2779473684213</v>
      </c>
      <c r="Z772" s="52">
        <v>4897.7315789473678</v>
      </c>
    </row>
    <row r="773" spans="1:26" x14ac:dyDescent="0.25">
      <c r="A773" s="51">
        <v>42844</v>
      </c>
      <c r="B773" s="17">
        <v>2.597</v>
      </c>
      <c r="C773" s="18">
        <f>IFERROR(IF(ISBLANK(INDEX('Secondary Auction Data'!C:C, MATCH(Data!A773-IF(A773&lt;DATE(2003, 1,8), 4, 6), 'Secondary Auction Data'!A:A, 0))), "n/a", INDEX('Secondary Auction Data'!C:C, MATCH(Data!A773-IF(A773&lt;DATE(2003, 1,8), 4, 6), 'Secondary Auction Data'!A:A, 0))), "n/a")</f>
        <v>-62.5</v>
      </c>
      <c r="D773" s="18">
        <f>IFERROR(IF(ISBLANK(INDEX('Secondary Auction Data'!B:B, MATCH(Data!A773-IF(A773&lt;DATE(2003, 1,8), 4, 6), 'Secondary Auction Data'!A:A, 0))), "n/a", INDEX('Secondary Auction Data'!B:B, MATCH(Data!A773-IF(A773&lt;DATE(2003, 1,8), 4, 6), 'Secondary Auction Data'!A:A, 0))), "n/a")</f>
        <v>-225</v>
      </c>
      <c r="E773" s="2">
        <v>245</v>
      </c>
      <c r="F773" s="17">
        <v>40.25</v>
      </c>
      <c r="G773" s="17">
        <v>22.25</v>
      </c>
      <c r="I773" s="9">
        <v>42844</v>
      </c>
      <c r="J773" s="26">
        <f t="shared" si="97"/>
        <v>174.2953020134228</v>
      </c>
      <c r="K773" s="26">
        <f t="shared" si="101"/>
        <v>258.98456831211161</v>
      </c>
      <c r="L773" s="26">
        <f t="shared" si="102"/>
        <v>199.83587024058139</v>
      </c>
      <c r="M773" s="26">
        <f t="shared" si="98"/>
        <v>136.11111111111111</v>
      </c>
      <c r="N773" s="26">
        <f t="shared" si="103"/>
        <v>180.00894454382825</v>
      </c>
      <c r="O773" s="26">
        <f t="shared" si="104"/>
        <v>157.80141843971631</v>
      </c>
      <c r="Q773" s="4">
        <v>1.49</v>
      </c>
      <c r="R773" s="4">
        <v>1815.8525729999999</v>
      </c>
      <c r="S773" s="4">
        <v>2338.2847000000002</v>
      </c>
      <c r="T773" s="4">
        <v>180</v>
      </c>
      <c r="U773" s="4">
        <v>22.36</v>
      </c>
      <c r="V773" s="4">
        <v>14.1</v>
      </c>
      <c r="X773" s="51">
        <v>42844</v>
      </c>
      <c r="Y773" s="52">
        <v>4765.2779473684213</v>
      </c>
      <c r="Z773" s="52">
        <v>4897.7315789473678</v>
      </c>
    </row>
    <row r="774" spans="1:26" x14ac:dyDescent="0.25">
      <c r="A774" s="51">
        <v>42851</v>
      </c>
      <c r="B774" s="17">
        <v>2.5950000000000002</v>
      </c>
      <c r="C774" s="18" t="str">
        <f>IFERROR(IF(ISBLANK(INDEX('Secondary Auction Data'!C:C, MATCH(Data!A774-IF(A774&lt;DATE(2003, 1,8), 4, 6), 'Secondary Auction Data'!A:A, 0))), "n/a", INDEX('Secondary Auction Data'!C:C, MATCH(Data!A774-IF(A774&lt;DATE(2003, 1,8), 4, 6), 'Secondary Auction Data'!A:A, 0))), "n/a")</f>
        <v>n/a</v>
      </c>
      <c r="D774" s="18">
        <f>IFERROR(IF(ISBLANK(INDEX('Secondary Auction Data'!B:B, MATCH(Data!A774-IF(A774&lt;DATE(2003, 1,8), 4, 6), 'Secondary Auction Data'!A:A, 0))), "n/a", INDEX('Secondary Auction Data'!B:B, MATCH(Data!A774-IF(A774&lt;DATE(2003, 1,8), 4, 6), 'Secondary Auction Data'!A:A, 0))), "n/a")</f>
        <v>-290.625</v>
      </c>
      <c r="E774" s="2">
        <v>238</v>
      </c>
      <c r="F774" s="17">
        <v>40.5</v>
      </c>
      <c r="G774" s="17">
        <v>22</v>
      </c>
      <c r="I774" s="9">
        <v>42851</v>
      </c>
      <c r="J774" s="26">
        <f t="shared" si="97"/>
        <v>174.16107382550337</v>
      </c>
      <c r="K774" s="26">
        <f t="shared" si="101"/>
        <v>262.42647769007078</v>
      </c>
      <c r="L774" s="26">
        <f t="shared" si="102"/>
        <v>197.0293257680456</v>
      </c>
      <c r="M774" s="26">
        <f t="shared" si="98"/>
        <v>132.22222222222223</v>
      </c>
      <c r="N774" s="26">
        <f t="shared" si="103"/>
        <v>181.12701252236135</v>
      </c>
      <c r="O774" s="26">
        <f t="shared" si="104"/>
        <v>156.02836879432624</v>
      </c>
      <c r="Q774" s="4">
        <v>1.49</v>
      </c>
      <c r="R774" s="4">
        <v>1815.8525729999999</v>
      </c>
      <c r="S774" s="4">
        <v>2338.2847000000002</v>
      </c>
      <c r="T774" s="4">
        <v>180</v>
      </c>
      <c r="U774" s="4">
        <v>22.36</v>
      </c>
      <c r="V774" s="4">
        <v>14.1</v>
      </c>
      <c r="X774" s="51">
        <v>42851</v>
      </c>
      <c r="Y774" s="52">
        <v>4765.2779473684213</v>
      </c>
      <c r="Z774" s="52">
        <v>4897.7315789473678</v>
      </c>
    </row>
    <row r="775" spans="1:26" x14ac:dyDescent="0.25">
      <c r="A775" s="51">
        <v>42858</v>
      </c>
      <c r="B775" s="17">
        <v>2.5830000000000002</v>
      </c>
      <c r="C775" s="18">
        <f>IFERROR(IF(ISBLANK(INDEX('Secondary Auction Data'!C:C, MATCH(Data!A775-IF(A775&lt;DATE(2003, 1,8), 4, 6), 'Secondary Auction Data'!A:A, 0))), "n/a", INDEX('Secondary Auction Data'!C:C, MATCH(Data!A775-IF(A775&lt;DATE(2003, 1,8), 4, 6), 'Secondary Auction Data'!A:A, 0))), "n/a")</f>
        <v>-62.5</v>
      </c>
      <c r="D775" s="18">
        <f>IFERROR(IF(ISBLANK(INDEX('Secondary Auction Data'!B:B, MATCH(Data!A775-IF(A775&lt;DATE(2003, 1,8), 4, 6), 'Secondary Auction Data'!A:A, 0))), "n/a", INDEX('Secondary Auction Data'!B:B, MATCH(Data!A775-IF(A775&lt;DATE(2003, 1,8), 4, 6), 'Secondary Auction Data'!A:A, 0))), "n/a")</f>
        <v>-281.25</v>
      </c>
      <c r="E775" s="2">
        <v>265</v>
      </c>
      <c r="F775" s="17">
        <v>39.75</v>
      </c>
      <c r="G775" s="17">
        <v>21</v>
      </c>
      <c r="I775" s="9">
        <v>42858</v>
      </c>
      <c r="J775" s="26">
        <f t="shared" si="97"/>
        <v>173.3557046979866</v>
      </c>
      <c r="K775" s="26">
        <f t="shared" si="101"/>
        <v>258.98456831211161</v>
      </c>
      <c r="L775" s="26">
        <f t="shared" si="102"/>
        <v>197.43026069269357</v>
      </c>
      <c r="M775" s="26">
        <f t="shared" si="98"/>
        <v>147.22222222222223</v>
      </c>
      <c r="N775" s="26">
        <f t="shared" si="103"/>
        <v>177.77280858676207</v>
      </c>
      <c r="O775" s="26">
        <f t="shared" si="104"/>
        <v>148.93617021276597</v>
      </c>
      <c r="Q775" s="4">
        <v>1.49</v>
      </c>
      <c r="R775" s="4">
        <v>1815.8525729999999</v>
      </c>
      <c r="S775" s="4">
        <v>2338.2847000000002</v>
      </c>
      <c r="T775" s="4">
        <v>180</v>
      </c>
      <c r="U775" s="4">
        <v>22.36</v>
      </c>
      <c r="V775" s="4">
        <v>14.1</v>
      </c>
      <c r="X775" s="51">
        <v>42858</v>
      </c>
      <c r="Y775" s="52">
        <v>4765.2779473684213</v>
      </c>
      <c r="Z775" s="52">
        <v>4897.7315789473678</v>
      </c>
    </row>
    <row r="776" spans="1:26" x14ac:dyDescent="0.25">
      <c r="A776" s="51">
        <v>42865</v>
      </c>
      <c r="B776" s="17">
        <v>2.5649999999999999</v>
      </c>
      <c r="C776" s="18" t="str">
        <f>IFERROR(IF(ISBLANK(INDEX('Secondary Auction Data'!C:C, MATCH(Data!A776-IF(A776&lt;DATE(2003, 1,8), 4, 6), 'Secondary Auction Data'!A:A, 0))), "n/a", INDEX('Secondary Auction Data'!C:C, MATCH(Data!A776-IF(A776&lt;DATE(2003, 1,8), 4, 6), 'Secondary Auction Data'!A:A, 0))), "n/a")</f>
        <v>n/a</v>
      </c>
      <c r="D776" s="18">
        <f>IFERROR(IF(ISBLANK(INDEX('Secondary Auction Data'!B:B, MATCH(Data!A776-IF(A776&lt;DATE(2003, 1,8), 4, 6), 'Secondary Auction Data'!A:A, 0))), "n/a", INDEX('Secondary Auction Data'!B:B, MATCH(Data!A776-IF(A776&lt;DATE(2003, 1,8), 4, 6), 'Secondary Auction Data'!A:A, 0))), "n/a")</f>
        <v>-204.16666666666669</v>
      </c>
      <c r="E776" s="2">
        <v>305</v>
      </c>
      <c r="F776" s="17">
        <v>38.75</v>
      </c>
      <c r="G776" s="17">
        <v>20.25</v>
      </c>
      <c r="I776" s="9">
        <v>42865</v>
      </c>
      <c r="J776" s="26">
        <f t="shared" si="97"/>
        <v>172.14765100671141</v>
      </c>
      <c r="K776" s="26">
        <f t="shared" ref="K776:K839" si="105">(C776+Y776)/R776*100</f>
        <v>262.42647769007078</v>
      </c>
      <c r="L776" s="26">
        <f t="shared" ref="L776:L839" si="106">(D776+Z776)/S776*100</f>
        <v>200.72683673979904</v>
      </c>
      <c r="M776" s="26">
        <f t="shared" si="98"/>
        <v>169.44444444444443</v>
      </c>
      <c r="N776" s="26">
        <f t="shared" si="103"/>
        <v>173.3005366726297</v>
      </c>
      <c r="O776" s="26">
        <f t="shared" si="104"/>
        <v>143.61702127659575</v>
      </c>
      <c r="Q776" s="4">
        <v>1.49</v>
      </c>
      <c r="R776" s="4">
        <v>1815.8525729999999</v>
      </c>
      <c r="S776" s="4">
        <v>2338.2847000000002</v>
      </c>
      <c r="T776" s="4">
        <v>180</v>
      </c>
      <c r="U776" s="4">
        <v>22.36</v>
      </c>
      <c r="V776" s="4">
        <v>14.1</v>
      </c>
      <c r="X776" s="51">
        <v>42865</v>
      </c>
      <c r="Y776" s="52">
        <v>4765.2779473684213</v>
      </c>
      <c r="Z776" s="52">
        <v>4897.7315789473678</v>
      </c>
    </row>
    <row r="777" spans="1:26" x14ac:dyDescent="0.25">
      <c r="A777" s="51">
        <v>42872</v>
      </c>
      <c r="B777" s="17">
        <v>2.544</v>
      </c>
      <c r="C777" s="18">
        <f>IFERROR(IF(ISBLANK(INDEX('Secondary Auction Data'!C:C, MATCH(Data!A777-IF(A777&lt;DATE(2003, 1,8), 4, 6), 'Secondary Auction Data'!A:A, 0))), "n/a", INDEX('Secondary Auction Data'!C:C, MATCH(Data!A777-IF(A777&lt;DATE(2003, 1,8), 4, 6), 'Secondary Auction Data'!A:A, 0))), "n/a")</f>
        <v>-87.5</v>
      </c>
      <c r="D777" s="18">
        <f>IFERROR(IF(ISBLANK(INDEX('Secondary Auction Data'!B:B, MATCH(Data!A777-IF(A777&lt;DATE(2003, 1,8), 4, 6), 'Secondary Auction Data'!A:A, 0))), "n/a", INDEX('Secondary Auction Data'!B:B, MATCH(Data!A777-IF(A777&lt;DATE(2003, 1,8), 4, 6), 'Secondary Auction Data'!A:A, 0))), "n/a")</f>
        <v>-162.5</v>
      </c>
      <c r="E777" s="2">
        <v>265</v>
      </c>
      <c r="F777" s="17">
        <v>38.25</v>
      </c>
      <c r="G777" s="17">
        <v>19.75</v>
      </c>
      <c r="I777" s="9">
        <v>42872</v>
      </c>
      <c r="J777" s="26">
        <f t="shared" si="97"/>
        <v>170.73825503355704</v>
      </c>
      <c r="K777" s="26">
        <f t="shared" si="105"/>
        <v>257.60780456092795</v>
      </c>
      <c r="L777" s="26">
        <f t="shared" si="106"/>
        <v>202.50876973823449</v>
      </c>
      <c r="M777" s="26">
        <f t="shared" si="98"/>
        <v>147.22222222222223</v>
      </c>
      <c r="N777" s="26">
        <f t="shared" si="103"/>
        <v>171.06440071556349</v>
      </c>
      <c r="O777" s="26">
        <f t="shared" si="104"/>
        <v>140.0709219858156</v>
      </c>
      <c r="Q777" s="4">
        <v>1.49</v>
      </c>
      <c r="R777" s="4">
        <v>1815.8525729999999</v>
      </c>
      <c r="S777" s="4">
        <v>2338.2847000000002</v>
      </c>
      <c r="T777" s="4">
        <v>180</v>
      </c>
      <c r="U777" s="4">
        <v>22.36</v>
      </c>
      <c r="V777" s="4">
        <v>14.1</v>
      </c>
      <c r="X777" s="51">
        <v>42872</v>
      </c>
      <c r="Y777" s="52">
        <v>4765.2779473684213</v>
      </c>
      <c r="Z777" s="52">
        <v>4897.7315789473678</v>
      </c>
    </row>
    <row r="778" spans="1:26" x14ac:dyDescent="0.25">
      <c r="A778" s="51">
        <v>42879</v>
      </c>
      <c r="B778" s="17">
        <v>2.5390000000000001</v>
      </c>
      <c r="C778" s="18">
        <f>IFERROR(IF(ISBLANK(INDEX('Secondary Auction Data'!C:C, MATCH(Data!A778-IF(A778&lt;DATE(2003, 1,8), 4, 6), 'Secondary Auction Data'!A:A, 0))), "n/a", INDEX('Secondary Auction Data'!C:C, MATCH(Data!A778-IF(A778&lt;DATE(2003, 1,8), 4, 6), 'Secondary Auction Data'!A:A, 0))), "n/a")</f>
        <v>0</v>
      </c>
      <c r="D778" s="18">
        <f>IFERROR(IF(ISBLANK(INDEX('Secondary Auction Data'!B:B, MATCH(Data!A778-IF(A778&lt;DATE(2003, 1,8), 4, 6), 'Secondary Auction Data'!A:A, 0))), "n/a", INDEX('Secondary Auction Data'!B:B, MATCH(Data!A778-IF(A778&lt;DATE(2003, 1,8), 4, 6), 'Secondary Auction Data'!A:A, 0))), "n/a")</f>
        <v>37.5</v>
      </c>
      <c r="E778" s="2">
        <v>263</v>
      </c>
      <c r="F778" s="17">
        <v>37.25</v>
      </c>
      <c r="G778" s="17">
        <v>19.5</v>
      </c>
      <c r="I778" s="9">
        <v>42879</v>
      </c>
      <c r="J778" s="26">
        <f t="shared" si="97"/>
        <v>170.40268456375841</v>
      </c>
      <c r="K778" s="26">
        <f t="shared" si="105"/>
        <v>262.42647769007078</v>
      </c>
      <c r="L778" s="26">
        <f t="shared" si="106"/>
        <v>211.06204813072452</v>
      </c>
      <c r="M778" s="26">
        <f t="shared" si="98"/>
        <v>146.11111111111111</v>
      </c>
      <c r="N778" s="26">
        <f t="shared" si="103"/>
        <v>166.59212880143113</v>
      </c>
      <c r="O778" s="26">
        <f t="shared" si="104"/>
        <v>138.29787234042556</v>
      </c>
      <c r="Q778" s="4">
        <v>1.49</v>
      </c>
      <c r="R778" s="4">
        <v>1815.8525729999999</v>
      </c>
      <c r="S778" s="4">
        <v>2338.2847000000002</v>
      </c>
      <c r="T778" s="4">
        <v>180</v>
      </c>
      <c r="U778" s="4">
        <v>22.36</v>
      </c>
      <c r="V778" s="4">
        <v>14.1</v>
      </c>
      <c r="X778" s="51">
        <v>42879</v>
      </c>
      <c r="Y778" s="52">
        <v>4765.2779473684213</v>
      </c>
      <c r="Z778" s="52">
        <v>4897.7315789473678</v>
      </c>
    </row>
    <row r="779" spans="1:26" x14ac:dyDescent="0.25">
      <c r="A779" s="51">
        <v>42886</v>
      </c>
      <c r="B779" s="17">
        <v>2.5710000000000002</v>
      </c>
      <c r="C779" s="18">
        <f>IFERROR(IF(ISBLANK(INDEX('Secondary Auction Data'!C:C, MATCH(Data!A779-IF(A779&lt;DATE(2003, 1,8), 4, 6), 'Secondary Auction Data'!A:A, 0))), "n/a", INDEX('Secondary Auction Data'!C:C, MATCH(Data!A779-IF(A779&lt;DATE(2003, 1,8), 4, 6), 'Secondary Auction Data'!A:A, 0))), "n/a")</f>
        <v>-40</v>
      </c>
      <c r="D779" s="18">
        <f>IFERROR(IF(ISBLANK(INDEX('Secondary Auction Data'!B:B, MATCH(Data!A779-IF(A779&lt;DATE(2003, 1,8), 4, 6), 'Secondary Auction Data'!A:A, 0))), "n/a", INDEX('Secondary Auction Data'!B:B, MATCH(Data!A779-IF(A779&lt;DATE(2003, 1,8), 4, 6), 'Secondary Auction Data'!A:A, 0))), "n/a")</f>
        <v>306.9444444444444</v>
      </c>
      <c r="E779" s="2">
        <v>278</v>
      </c>
      <c r="F779" s="17">
        <v>37</v>
      </c>
      <c r="G779" s="17">
        <v>19</v>
      </c>
      <c r="I779" s="9">
        <v>42886</v>
      </c>
      <c r="J779" s="26">
        <f t="shared" si="97"/>
        <v>172.55033557046983</v>
      </c>
      <c r="K779" s="26">
        <f t="shared" si="105"/>
        <v>260.2236556881769</v>
      </c>
      <c r="L779" s="26">
        <f t="shared" si="106"/>
        <v>222.58521485394022</v>
      </c>
      <c r="M779" s="26">
        <f t="shared" si="98"/>
        <v>154.44444444444443</v>
      </c>
      <c r="N779" s="26">
        <f t="shared" si="103"/>
        <v>165.47406082289802</v>
      </c>
      <c r="O779" s="26">
        <f t="shared" si="104"/>
        <v>134.75177304964538</v>
      </c>
      <c r="Q779" s="4">
        <v>1.49</v>
      </c>
      <c r="R779" s="4">
        <v>1815.8525729999999</v>
      </c>
      <c r="S779" s="4">
        <v>2338.2847000000002</v>
      </c>
      <c r="T779" s="4">
        <v>180</v>
      </c>
      <c r="U779" s="4">
        <v>22.36</v>
      </c>
      <c r="V779" s="4">
        <v>14.1</v>
      </c>
      <c r="X779" s="51">
        <v>42886</v>
      </c>
      <c r="Y779" s="52">
        <v>4765.2779473684213</v>
      </c>
      <c r="Z779" s="52">
        <v>4897.7315789473678</v>
      </c>
    </row>
    <row r="780" spans="1:26" x14ac:dyDescent="0.25">
      <c r="A780" s="51">
        <v>42893</v>
      </c>
      <c r="B780" s="17">
        <v>2.5640000000000001</v>
      </c>
      <c r="C780" s="18">
        <f>IFERROR(IF(ISBLANK(INDEX('Secondary Auction Data'!C:C, MATCH(Data!A780-IF(A780&lt;DATE(2003, 1,8), 4, 6), 'Secondary Auction Data'!A:A, 0))), "n/a", INDEX('Secondary Auction Data'!C:C, MATCH(Data!A780-IF(A780&lt;DATE(2003, 1,8), 4, 6), 'Secondary Auction Data'!A:A, 0))), "n/a")</f>
        <v>-77.916666666666657</v>
      </c>
      <c r="D780" s="18">
        <f>IFERROR(IF(ISBLANK(INDEX('Secondary Auction Data'!B:B, MATCH(Data!A780-IF(A780&lt;DATE(2003, 1,8), 4, 6), 'Secondary Auction Data'!A:A, 0))), "n/a", INDEX('Secondary Auction Data'!B:B, MATCH(Data!A780-IF(A780&lt;DATE(2003, 1,8), 4, 6), 'Secondary Auction Data'!A:A, 0))), "n/a")</f>
        <v>-45.833333333333343</v>
      </c>
      <c r="E780" s="2">
        <v>268</v>
      </c>
      <c r="F780" s="17">
        <v>36.5</v>
      </c>
      <c r="G780" s="17">
        <v>18.5</v>
      </c>
      <c r="I780" s="9">
        <v>42893</v>
      </c>
      <c r="J780" s="26">
        <f t="shared" si="97"/>
        <v>172.08053691275168</v>
      </c>
      <c r="K780" s="26">
        <f t="shared" si="105"/>
        <v>260.27572585939669</v>
      </c>
      <c r="L780" s="26">
        <f t="shared" si="106"/>
        <v>208.10366420953258</v>
      </c>
      <c r="M780" s="26">
        <f t="shared" si="98"/>
        <v>148.88888888888889</v>
      </c>
      <c r="N780" s="26">
        <f t="shared" si="103"/>
        <v>163.23792486583187</v>
      </c>
      <c r="O780" s="26">
        <f t="shared" si="104"/>
        <v>131.20567375886526</v>
      </c>
      <c r="Q780" s="4">
        <v>1.49</v>
      </c>
      <c r="R780" s="4">
        <v>1815.8525729999999</v>
      </c>
      <c r="S780" s="4">
        <v>2338.2847000000002</v>
      </c>
      <c r="T780" s="4">
        <v>180</v>
      </c>
      <c r="U780" s="4">
        <v>22.36</v>
      </c>
      <c r="V780" s="4">
        <v>14.1</v>
      </c>
      <c r="X780" s="51">
        <v>42893</v>
      </c>
      <c r="Y780" s="52" cm="1">
        <f t="array" ref="Y780">SUMPRODUCT(([1]Data!$A:$A=DATE(IF(X780 &lt; DATE(YEAR(X780), 1, 4), YEAR(X780)-1, YEAR(X780)), IF(X780&lt; DATE(YEAR(X780), MONTH(X780), 4), MONTH(EDATE(X780, -1)), MONTH(X780)), 15))*([1]Data!$G:$G="unit")*([1]Data!$O:$O))/SUMPRODUCT(([1]Data!$A:$A=DATE(IF(X780 &lt; DATE(YEAR(X780), 1, 4), YEAR(X780)-1, YEAR(X780)), IF(X780&lt; DATE(YEAR(X780), MONTH(X780), 4), MONTH(EDATE(X780, -1)), MONTH(X780)), 15))*([1]Data!$G:$G="unit"))</f>
        <v>4804.1401315789471</v>
      </c>
      <c r="Z780" s="52" cm="1">
        <f t="array" ref="Z780">SUMPRODUCT(([1]Data!$A:$A=DATE(IF(X780 &lt; DATE(YEAR(X780), 1, 4), YEAR(X780)-1, YEAR(X780)), IF(X780&lt; DATE(YEAR(X780), MONTH(X780), 4), MONTH(EDATE(X780, -1)), MONTH(X780)), 15))*([1]Data!$G:$G="shuttle")*([1]Data!$O:$O))/SUMPRODUCT(([1]Data!$A:$A=DATE(IF(X780 &lt; DATE(YEAR(X780), 1, 4), YEAR(X780)-1, YEAR(X780)), IF(X780&lt; DATE(YEAR(X780), MONTH(X780), 4), MONTH(EDATE(X780, -1)), MONTH(X780)), 15))*([1]Data!$G:$G="shuttle"))</f>
        <v>4911.8894736842103</v>
      </c>
    </row>
    <row r="781" spans="1:26" x14ac:dyDescent="0.25">
      <c r="A781" s="51">
        <v>42900</v>
      </c>
      <c r="B781" s="17">
        <v>2.524</v>
      </c>
      <c r="C781" s="18">
        <f>IFERROR(IF(ISBLANK(INDEX('Secondary Auction Data'!C:C, MATCH(Data!A781-IF(A781&lt;DATE(2003, 1,8), 4, 6), 'Secondary Auction Data'!A:A, 0))), "n/a", INDEX('Secondary Auction Data'!C:C, MATCH(Data!A781-IF(A781&lt;DATE(2003, 1,8), 4, 6), 'Secondary Auction Data'!A:A, 0))), "n/a")</f>
        <v>-66.666666666666657</v>
      </c>
      <c r="D781" s="18">
        <f>IFERROR(IF(ISBLANK(INDEX('Secondary Auction Data'!B:B, MATCH(Data!A781-IF(A781&lt;DATE(2003, 1,8), 4, 6), 'Secondary Auction Data'!A:A, 0))), "n/a", INDEX('Secondary Auction Data'!B:B, MATCH(Data!A781-IF(A781&lt;DATE(2003, 1,8), 4, 6), 'Secondary Auction Data'!A:A, 0))), "n/a")</f>
        <v>-179.6875</v>
      </c>
      <c r="E781" s="2">
        <v>255</v>
      </c>
      <c r="F781" s="17">
        <v>36</v>
      </c>
      <c r="G781" s="17">
        <v>18</v>
      </c>
      <c r="I781" s="9">
        <v>42900</v>
      </c>
      <c r="J781" s="26">
        <f t="shared" si="97"/>
        <v>169.39597315436242</v>
      </c>
      <c r="K781" s="26">
        <f t="shared" si="105"/>
        <v>260.89526954742934</v>
      </c>
      <c r="L781" s="26" t="e">
        <f t="shared" si="106"/>
        <v>#DIV/0!</v>
      </c>
      <c r="M781" s="26">
        <f t="shared" si="98"/>
        <v>141.66666666666669</v>
      </c>
      <c r="N781" s="26">
        <f t="shared" si="103"/>
        <v>161.00178890876563</v>
      </c>
      <c r="O781" s="26">
        <f t="shared" si="104"/>
        <v>127.65957446808511</v>
      </c>
      <c r="Q781" s="4">
        <v>1.49</v>
      </c>
      <c r="R781" s="4">
        <v>1815.8525729999999</v>
      </c>
      <c r="S781" s="4">
        <v>2338.2847000000002</v>
      </c>
      <c r="T781" s="4">
        <v>180</v>
      </c>
      <c r="U781" s="4">
        <v>22.36</v>
      </c>
      <c r="V781" s="4">
        <v>14.1</v>
      </c>
      <c r="X781" s="51">
        <v>42900</v>
      </c>
      <c r="Y781" s="52" cm="1">
        <f t="array" ref="Y781">SUMPRODUCT(([1]Data!$A:$A=DATE(IF(X781 &lt; DATE(YEAR(X781), 1, 4), YEAR(X781)-1, YEAR(X781)), IF(X781&lt; DATE(YEAR(X781), MONTH(X781), 4), MONTH(EDATE(X781, -1)), MONTH(X781)), 15))*([1]Data!$G:$G="unit")*([1]Data!$O:$O))/SUMPRODUCT(([1]Data!$A:$A=DATE(IF(X781 &lt; DATE(YEAR(X781), 1, 4), YEAR(X781)-1, YEAR(X781)), IF(X781&lt; DATE(YEAR(X781), MONTH(X781), 4), MONTH(EDATE(X781, -1)), MONTH(X781)), 15))*([1]Data!$G:$G="unit"))</f>
        <v>4804.1401315789471</v>
      </c>
      <c r="Z781" s="52" t="e">
        <v>#DIV/0!</v>
      </c>
    </row>
    <row r="782" spans="1:26" x14ac:dyDescent="0.25">
      <c r="A782" s="51">
        <v>42907</v>
      </c>
      <c r="B782" s="17">
        <v>2.4889999999999999</v>
      </c>
      <c r="C782" s="18">
        <f>IFERROR(IF(ISBLANK(INDEX('Secondary Auction Data'!C:C, MATCH(Data!A782-IF(A782&lt;DATE(2003, 1,8), 4, 6), 'Secondary Auction Data'!A:A, 0))), "n/a", INDEX('Secondary Auction Data'!C:C, MATCH(Data!A782-IF(A782&lt;DATE(2003, 1,8), 4, 6), 'Secondary Auction Data'!A:A, 0))), "n/a")</f>
        <v>-25</v>
      </c>
      <c r="D782" s="18">
        <f>IFERROR(IF(ISBLANK(INDEX('Secondary Auction Data'!B:B, MATCH(Data!A782-IF(A782&lt;DATE(2003, 1,8), 4, 6), 'Secondary Auction Data'!A:A, 0))), "n/a", INDEX('Secondary Auction Data'!B:B, MATCH(Data!A782-IF(A782&lt;DATE(2003, 1,8), 4, 6), 'Secondary Auction Data'!A:A, 0))), "n/a")</f>
        <v>-153.125</v>
      </c>
      <c r="E782" s="2">
        <v>295</v>
      </c>
      <c r="F782" s="17">
        <v>36.25</v>
      </c>
      <c r="G782" s="17">
        <v>18.5</v>
      </c>
      <c r="I782" s="9">
        <v>42907</v>
      </c>
      <c r="J782" s="26">
        <f t="shared" si="97"/>
        <v>167.04697986577179</v>
      </c>
      <c r="K782" s="26">
        <f t="shared" si="105"/>
        <v>263.1898757994021</v>
      </c>
      <c r="L782" s="26">
        <f t="shared" si="106"/>
        <v>203.5151867385614</v>
      </c>
      <c r="M782" s="26">
        <f t="shared" si="98"/>
        <v>163.88888888888889</v>
      </c>
      <c r="N782" s="26">
        <f t="shared" si="103"/>
        <v>162.11985688729874</v>
      </c>
      <c r="O782" s="26">
        <f t="shared" si="104"/>
        <v>131.20567375886526</v>
      </c>
      <c r="Q782" s="4">
        <v>1.49</v>
      </c>
      <c r="R782" s="4">
        <v>1815.8525729999999</v>
      </c>
      <c r="S782" s="4">
        <v>2338.2847000000002</v>
      </c>
      <c r="T782" s="4">
        <v>180</v>
      </c>
      <c r="U782" s="4">
        <v>22.36</v>
      </c>
      <c r="V782" s="4">
        <v>14.1</v>
      </c>
      <c r="X782" s="51">
        <v>42907</v>
      </c>
      <c r="Y782" s="52" cm="1">
        <f t="array" ref="Y782">SUMPRODUCT(([1]Data!$A:$A=DATE(IF(X782 &lt; DATE(YEAR(X782), 1, 4), YEAR(X782)-1, YEAR(X782)), IF(X782&lt; DATE(YEAR(X782), MONTH(X782), 4), MONTH(EDATE(X782, -1)), MONTH(X782)), 15))*([1]Data!$G:$G="unit")*([1]Data!$O:$O))/SUMPRODUCT(([1]Data!$A:$A=DATE(IF(X782 &lt; DATE(YEAR(X782), 1, 4), YEAR(X782)-1, YEAR(X782)), IF(X782&lt; DATE(YEAR(X782), MONTH(X782), 4), MONTH(EDATE(X782, -1)), MONTH(X782)), 15))*([1]Data!$G:$G="unit"))</f>
        <v>4804.1401315789471</v>
      </c>
      <c r="Z782" s="52" cm="1">
        <f t="array" ref="Z782">SUMPRODUCT(([1]Data!$A:$A=DATE(IF(X782 &lt; DATE(YEAR(X782), 1, 4), YEAR(X782)-1, YEAR(X782)), IF(X782&lt; DATE(YEAR(X782), MONTH(X782), 4), MONTH(EDATE(X782, -1)), MONTH(X782)), 15))*([1]Data!$G:$G="shuttle")*([1]Data!$O:$O))/SUMPRODUCT(([1]Data!$A:$A=DATE(IF(X782 &lt; DATE(YEAR(X782), 1, 4), YEAR(X782)-1, YEAR(X782)), IF(X782&lt; DATE(YEAR(X782), MONTH(X782), 4), MONTH(EDATE(X782, -1)), MONTH(X782)), 15))*([1]Data!$G:$G="shuttle"))</f>
        <v>4911.8894736842103</v>
      </c>
    </row>
    <row r="783" spans="1:26" x14ac:dyDescent="0.25">
      <c r="A783" s="51">
        <v>42914</v>
      </c>
      <c r="B783" s="17">
        <v>2.4649999999999999</v>
      </c>
      <c r="C783" s="18" t="str">
        <f>IFERROR(IF(ISBLANK(INDEX('Secondary Auction Data'!C:C, MATCH(Data!A783-IF(A783&lt;DATE(2003, 1,8), 4, 6), 'Secondary Auction Data'!A:A, 0))), "n/a", INDEX('Secondary Auction Data'!C:C, MATCH(Data!A783-IF(A783&lt;DATE(2003, 1,8), 4, 6), 'Secondary Auction Data'!A:A, 0))), "n/a")</f>
        <v>n/a</v>
      </c>
      <c r="D783" s="18">
        <f>IFERROR(IF(ISBLANK(INDEX('Secondary Auction Data'!B:B, MATCH(Data!A783-IF(A783&lt;DATE(2003, 1,8), 4, 6), 'Secondary Auction Data'!A:A, 0))), "n/a", INDEX('Secondary Auction Data'!B:B, MATCH(Data!A783-IF(A783&lt;DATE(2003, 1,8), 4, 6), 'Secondary Auction Data'!A:A, 0))), "n/a")</f>
        <v>-156.25</v>
      </c>
      <c r="E783" s="2">
        <v>318</v>
      </c>
      <c r="F783" s="17">
        <v>36.75</v>
      </c>
      <c r="G783" s="17">
        <v>19</v>
      </c>
      <c r="I783" s="9">
        <v>42914</v>
      </c>
      <c r="J783" s="26">
        <f t="shared" si="97"/>
        <v>165.43624161073825</v>
      </c>
      <c r="K783" s="26">
        <f t="shared" si="105"/>
        <v>264.56663955058576</v>
      </c>
      <c r="L783" s="26">
        <f t="shared" si="106"/>
        <v>203.38154176367874</v>
      </c>
      <c r="M783" s="26">
        <f t="shared" si="98"/>
        <v>176.66666666666666</v>
      </c>
      <c r="N783" s="26">
        <f t="shared" si="103"/>
        <v>164.35599284436492</v>
      </c>
      <c r="O783" s="26">
        <f t="shared" si="104"/>
        <v>134.75177304964538</v>
      </c>
      <c r="Q783" s="4">
        <v>1.49</v>
      </c>
      <c r="R783" s="4">
        <v>1815.8525729999999</v>
      </c>
      <c r="S783" s="4">
        <v>2338.2847000000002</v>
      </c>
      <c r="T783" s="4">
        <v>180</v>
      </c>
      <c r="U783" s="4">
        <v>22.36</v>
      </c>
      <c r="V783" s="4">
        <v>14.1</v>
      </c>
      <c r="X783" s="51">
        <v>42914</v>
      </c>
      <c r="Y783" s="52" cm="1">
        <f t="array" ref="Y783">SUMPRODUCT(([1]Data!$A:$A=DATE(IF(X783 &lt; DATE(YEAR(X783), 1, 4), YEAR(X783)-1, YEAR(X783)), IF(X783&lt; DATE(YEAR(X783), MONTH(X783), 4), MONTH(EDATE(X783, -1)), MONTH(X783)), 15))*([1]Data!$G:$G="unit")*([1]Data!$O:$O))/SUMPRODUCT(([1]Data!$A:$A=DATE(IF(X783 &lt; DATE(YEAR(X783), 1, 4), YEAR(X783)-1, YEAR(X783)), IF(X783&lt; DATE(YEAR(X783), MONTH(X783), 4), MONTH(EDATE(X783, -1)), MONTH(X783)), 15))*([1]Data!$G:$G="unit"))</f>
        <v>4804.1401315789471</v>
      </c>
      <c r="Z783" s="52" cm="1">
        <f t="array" ref="Z783">SUMPRODUCT(([1]Data!$A:$A=DATE(IF(X783 &lt; DATE(YEAR(X783), 1, 4), YEAR(X783)-1, YEAR(X783)), IF(X783&lt; DATE(YEAR(X783), MONTH(X783), 4), MONTH(EDATE(X783, -1)), MONTH(X783)), 15))*([1]Data!$G:$G="shuttle")*([1]Data!$O:$O))/SUMPRODUCT(([1]Data!$A:$A=DATE(IF(X783 &lt; DATE(YEAR(X783), 1, 4), YEAR(X783)-1, YEAR(X783)), IF(X783&lt; DATE(YEAR(X783), MONTH(X783), 4), MONTH(EDATE(X783, -1)), MONTH(X783)), 15))*([1]Data!$G:$G="shuttle"))</f>
        <v>4911.8894736842103</v>
      </c>
    </row>
    <row r="784" spans="1:26" x14ac:dyDescent="0.25">
      <c r="A784" s="51">
        <v>42921</v>
      </c>
      <c r="B784" s="17">
        <v>2.472</v>
      </c>
      <c r="C784" s="18" t="str">
        <f>IFERROR(IF(ISBLANK(INDEX('Secondary Auction Data'!C:C, MATCH(Data!A784-IF(A784&lt;DATE(2003, 1,8), 4, 6), 'Secondary Auction Data'!A:A, 0))), "n/a", INDEX('Secondary Auction Data'!C:C, MATCH(Data!A784-IF(A784&lt;DATE(2003, 1,8), 4, 6), 'Secondary Auction Data'!A:A, 0))), "n/a")</f>
        <v>n/a</v>
      </c>
      <c r="D784" s="18">
        <f>IFERROR(IF(ISBLANK(INDEX('Secondary Auction Data'!B:B, MATCH(Data!A784-IF(A784&lt;DATE(2003, 1,8), 4, 6), 'Secondary Auction Data'!A:A, 0))), "n/a", INDEX('Secondary Auction Data'!B:B, MATCH(Data!A784-IF(A784&lt;DATE(2003, 1,8), 4, 6), 'Secondary Auction Data'!A:A, 0))), "n/a")</f>
        <v>-231.25</v>
      </c>
      <c r="E784" s="2">
        <v>288</v>
      </c>
      <c r="F784" s="17">
        <v>37.25</v>
      </c>
      <c r="G784" s="17">
        <v>19</v>
      </c>
      <c r="I784" s="9">
        <v>42921</v>
      </c>
      <c r="J784" s="26">
        <f t="shared" si="97"/>
        <v>165.90604026845637</v>
      </c>
      <c r="K784" s="26">
        <f t="shared" si="105"/>
        <v>264.5452446418924</v>
      </c>
      <c r="L784" s="26">
        <f t="shared" si="106"/>
        <v>200.17406236649498</v>
      </c>
      <c r="M784" s="26">
        <f t="shared" si="98"/>
        <v>160</v>
      </c>
      <c r="N784" s="26">
        <f t="shared" si="103"/>
        <v>166.59212880143113</v>
      </c>
      <c r="O784" s="26">
        <f t="shared" si="104"/>
        <v>134.75177304964538</v>
      </c>
      <c r="Q784" s="4">
        <v>1.49</v>
      </c>
      <c r="R784" s="4">
        <v>1815.8525729999999</v>
      </c>
      <c r="S784" s="4">
        <v>2338.2847000000002</v>
      </c>
      <c r="T784" s="4">
        <v>180</v>
      </c>
      <c r="U784" s="4">
        <v>22.36</v>
      </c>
      <c r="V784" s="4">
        <v>14.1</v>
      </c>
      <c r="X784" s="51">
        <v>42921</v>
      </c>
      <c r="Y784" s="52" cm="1">
        <f t="array" ref="Y784">SUMPRODUCT(([1]Data!$A:$A=DATE(IF(X784 &lt; DATE(YEAR(X784), 1, 4), YEAR(X784)-1, YEAR(X784)), IF(X784&lt; DATE(YEAR(X784), MONTH(X784), 4), MONTH(EDATE(X784, -1)), MONTH(X784)), 15))*([1]Data!$G:$G="unit")*([1]Data!$O:$O))/SUMPRODUCT(([1]Data!$A:$A=DATE(IF(X784 &lt; DATE(YEAR(X784), 1, 4), YEAR(X784)-1, YEAR(X784)), IF(X784&lt; DATE(YEAR(X784), MONTH(X784), 4), MONTH(EDATE(X784, -1)), MONTH(X784)), 15))*([1]Data!$G:$G="unit"))</f>
        <v>4803.7516315789471</v>
      </c>
      <c r="Z784" s="52" cm="1">
        <f t="array" ref="Z784">SUMPRODUCT(([1]Data!$A:$A=DATE(IF(X784 &lt; DATE(YEAR(X784), 1, 4), YEAR(X784)-1, YEAR(X784)), IF(X784&lt; DATE(YEAR(X784), MONTH(X784), 4), MONTH(EDATE(X784, -1)), MONTH(X784)), 15))*([1]Data!$G:$G="shuttle")*([1]Data!$O:$O))/SUMPRODUCT(([1]Data!$A:$A=DATE(IF(X784 &lt; DATE(YEAR(X784), 1, 4), YEAR(X784)-1, YEAR(X784)), IF(X784&lt; DATE(YEAR(X784), MONTH(X784), 4), MONTH(EDATE(X784, -1)), MONTH(X784)), 15))*([1]Data!$G:$G="shuttle"))</f>
        <v>4911.8894736842103</v>
      </c>
    </row>
    <row r="785" spans="1:26" x14ac:dyDescent="0.25">
      <c r="A785" s="51">
        <v>42928</v>
      </c>
      <c r="B785" s="17">
        <v>2.4809999999999999</v>
      </c>
      <c r="C785" s="18">
        <f>IFERROR(IF(ISBLANK(INDEX('Secondary Auction Data'!C:C, MATCH(Data!A785-IF(A785&lt;DATE(2003, 1,8), 4, 6), 'Secondary Auction Data'!A:A, 0))), "n/a", INDEX('Secondary Auction Data'!C:C, MATCH(Data!A785-IF(A785&lt;DATE(2003, 1,8), 4, 6), 'Secondary Auction Data'!A:A, 0))), "n/a")</f>
        <v>0</v>
      </c>
      <c r="D785" s="18">
        <f>IFERROR(IF(ISBLANK(INDEX('Secondary Auction Data'!B:B, MATCH(Data!A785-IF(A785&lt;DATE(2003, 1,8), 4, 6), 'Secondary Auction Data'!A:A, 0))), "n/a", INDEX('Secondary Auction Data'!B:B, MATCH(Data!A785-IF(A785&lt;DATE(2003, 1,8), 4, 6), 'Secondary Auction Data'!A:A, 0))), "n/a")</f>
        <v>-252.08333333333331</v>
      </c>
      <c r="E785" s="2">
        <v>312</v>
      </c>
      <c r="F785" s="17">
        <v>37</v>
      </c>
      <c r="G785" s="17">
        <v>19</v>
      </c>
      <c r="I785" s="9">
        <v>42928</v>
      </c>
      <c r="J785" s="26">
        <f t="shared" si="97"/>
        <v>166.51006711409394</v>
      </c>
      <c r="K785" s="26">
        <f t="shared" si="105"/>
        <v>264.5452446418924</v>
      </c>
      <c r="L785" s="26">
        <f t="shared" si="106"/>
        <v>199.28309586727727</v>
      </c>
      <c r="M785" s="26">
        <f t="shared" si="98"/>
        <v>173.33333333333334</v>
      </c>
      <c r="N785" s="26">
        <f t="shared" si="103"/>
        <v>165.47406082289802</v>
      </c>
      <c r="O785" s="26">
        <f t="shared" si="104"/>
        <v>134.75177304964538</v>
      </c>
      <c r="Q785" s="4">
        <v>1.49</v>
      </c>
      <c r="R785" s="4">
        <v>1815.8525729999999</v>
      </c>
      <c r="S785" s="4">
        <v>2338.2847000000002</v>
      </c>
      <c r="T785" s="4">
        <v>180</v>
      </c>
      <c r="U785" s="4">
        <v>22.36</v>
      </c>
      <c r="V785" s="4">
        <v>14.1</v>
      </c>
      <c r="X785" s="51">
        <v>42928</v>
      </c>
      <c r="Y785" s="52" cm="1">
        <f t="array" ref="Y785">SUMPRODUCT(([1]Data!$A:$A=DATE(IF(X785 &lt; DATE(YEAR(X785), 1, 4), YEAR(X785)-1, YEAR(X785)), IF(X785&lt; DATE(YEAR(X785), MONTH(X785), 4), MONTH(EDATE(X785, -1)), MONTH(X785)), 15))*([1]Data!$G:$G="unit")*([1]Data!$O:$O))/SUMPRODUCT(([1]Data!$A:$A=DATE(IF(X785 &lt; DATE(YEAR(X785), 1, 4), YEAR(X785)-1, YEAR(X785)), IF(X785&lt; DATE(YEAR(X785), MONTH(X785), 4), MONTH(EDATE(X785, -1)), MONTH(X785)), 15))*([1]Data!$G:$G="unit"))</f>
        <v>4803.7516315789471</v>
      </c>
      <c r="Z785" s="52" cm="1">
        <f t="array" ref="Z785">SUMPRODUCT(([1]Data!$A:$A=DATE(IF(X785 &lt; DATE(YEAR(X785), 1, 4), YEAR(X785)-1, YEAR(X785)), IF(X785&lt; DATE(YEAR(X785), MONTH(X785), 4), MONTH(EDATE(X785, -1)), MONTH(X785)), 15))*([1]Data!$G:$G="shuttle")*([1]Data!$O:$O))/SUMPRODUCT(([1]Data!$A:$A=DATE(IF(X785 &lt; DATE(YEAR(X785), 1, 4), YEAR(X785)-1, YEAR(X785)), IF(X785&lt; DATE(YEAR(X785), MONTH(X785), 4), MONTH(EDATE(X785, -1)), MONTH(X785)), 15))*([1]Data!$G:$G="shuttle"))</f>
        <v>4911.8894736842103</v>
      </c>
    </row>
    <row r="786" spans="1:26" x14ac:dyDescent="0.25">
      <c r="A786" s="51">
        <v>42935</v>
      </c>
      <c r="B786" s="17">
        <v>2.4910000000000001</v>
      </c>
      <c r="C786" s="18">
        <f>IFERROR(IF(ISBLANK(INDEX('Secondary Auction Data'!C:C, MATCH(Data!A786-IF(A786&lt;DATE(2003, 1,8), 4, 6), 'Secondary Auction Data'!A:A, 0))), "n/a", INDEX('Secondary Auction Data'!C:C, MATCH(Data!A786-IF(A786&lt;DATE(2003, 1,8), 4, 6), 'Secondary Auction Data'!A:A, 0))), "n/a")</f>
        <v>-87.5</v>
      </c>
      <c r="D786" s="18">
        <f>IFERROR(IF(ISBLANK(INDEX('Secondary Auction Data'!B:B, MATCH(Data!A786-IF(A786&lt;DATE(2003, 1,8), 4, 6), 'Secondary Auction Data'!A:A, 0))), "n/a", INDEX('Secondary Auction Data'!B:B, MATCH(Data!A786-IF(A786&lt;DATE(2003, 1,8), 4, 6), 'Secondary Auction Data'!A:A, 0))), "n/a")</f>
        <v>-150</v>
      </c>
      <c r="E786" s="2">
        <v>308</v>
      </c>
      <c r="F786" s="17">
        <v>37.5</v>
      </c>
      <c r="G786" s="17">
        <v>19.25</v>
      </c>
      <c r="I786" s="9">
        <v>42935</v>
      </c>
      <c r="J786" s="26">
        <f t="shared" si="97"/>
        <v>167.18120805369128</v>
      </c>
      <c r="K786" s="26">
        <f t="shared" si="105"/>
        <v>259.7265715127495</v>
      </c>
      <c r="L786" s="26">
        <f t="shared" si="106"/>
        <v>203.64883171344403</v>
      </c>
      <c r="M786" s="26">
        <f t="shared" si="98"/>
        <v>171.11111111111111</v>
      </c>
      <c r="N786" s="26">
        <f t="shared" si="103"/>
        <v>167.71019677996421</v>
      </c>
      <c r="O786" s="26">
        <f t="shared" si="104"/>
        <v>136.52482269503548</v>
      </c>
      <c r="Q786" s="4">
        <v>1.49</v>
      </c>
      <c r="R786" s="4">
        <v>1815.8525729999999</v>
      </c>
      <c r="S786" s="4">
        <v>2338.2847000000002</v>
      </c>
      <c r="T786" s="4">
        <v>180</v>
      </c>
      <c r="U786" s="4">
        <v>22.36</v>
      </c>
      <c r="V786" s="4">
        <v>14.1</v>
      </c>
      <c r="X786" s="51">
        <v>42935</v>
      </c>
      <c r="Y786" s="52" cm="1">
        <f t="array" ref="Y786">SUMPRODUCT(([1]Data!$A:$A=DATE(IF(X786 &lt; DATE(YEAR(X786), 1, 4), YEAR(X786)-1, YEAR(X786)), IF(X786&lt; DATE(YEAR(X786), MONTH(X786), 4), MONTH(EDATE(X786, -1)), MONTH(X786)), 15))*([1]Data!$G:$G="unit")*([1]Data!$O:$O))/SUMPRODUCT(([1]Data!$A:$A=DATE(IF(X786 &lt; DATE(YEAR(X786), 1, 4), YEAR(X786)-1, YEAR(X786)), IF(X786&lt; DATE(YEAR(X786), MONTH(X786), 4), MONTH(EDATE(X786, -1)), MONTH(X786)), 15))*([1]Data!$G:$G="unit"))</f>
        <v>4803.7516315789471</v>
      </c>
      <c r="Z786" s="52" cm="1">
        <f t="array" ref="Z786">SUMPRODUCT(([1]Data!$A:$A=DATE(IF(X786 &lt; DATE(YEAR(X786), 1, 4), YEAR(X786)-1, YEAR(X786)), IF(X786&lt; DATE(YEAR(X786), MONTH(X786), 4), MONTH(EDATE(X786, -1)), MONTH(X786)), 15))*([1]Data!$G:$G="shuttle")*([1]Data!$O:$O))/SUMPRODUCT(([1]Data!$A:$A=DATE(IF(X786 &lt; DATE(YEAR(X786), 1, 4), YEAR(X786)-1, YEAR(X786)), IF(X786&lt; DATE(YEAR(X786), MONTH(X786), 4), MONTH(EDATE(X786, -1)), MONTH(X786)), 15))*([1]Data!$G:$G="shuttle"))</f>
        <v>4911.8894736842103</v>
      </c>
    </row>
    <row r="787" spans="1:26" x14ac:dyDescent="0.25">
      <c r="A787" s="51">
        <v>42942</v>
      </c>
      <c r="B787" s="17">
        <v>2.5070000000000001</v>
      </c>
      <c r="C787" s="18">
        <f>IFERROR(IF(ISBLANK(INDEX('Secondary Auction Data'!C:C, MATCH(Data!A787-IF(A787&lt;DATE(2003, 1,8), 4, 6), 'Secondary Auction Data'!A:A, 0))), "n/a", INDEX('Secondary Auction Data'!C:C, MATCH(Data!A787-IF(A787&lt;DATE(2003, 1,8), 4, 6), 'Secondary Auction Data'!A:A, 0))), "n/a")</f>
        <v>-31.25</v>
      </c>
      <c r="D787" s="18">
        <f>IFERROR(IF(ISBLANK(INDEX('Secondary Auction Data'!B:B, MATCH(Data!A787-IF(A787&lt;DATE(2003, 1,8), 4, 6), 'Secondary Auction Data'!A:A, 0))), "n/a", INDEX('Secondary Auction Data'!B:B, MATCH(Data!A787-IF(A787&lt;DATE(2003, 1,8), 4, 6), 'Secondary Auction Data'!A:A, 0))), "n/a")</f>
        <v>-177.08333333333331</v>
      </c>
      <c r="E787" s="2">
        <v>298</v>
      </c>
      <c r="F787" s="17">
        <v>38.25</v>
      </c>
      <c r="G787" s="17">
        <v>19.75</v>
      </c>
      <c r="I787" s="9">
        <v>42942</v>
      </c>
      <c r="J787" s="26">
        <f t="shared" si="97"/>
        <v>168.25503355704697</v>
      </c>
      <c r="K787" s="26">
        <f t="shared" si="105"/>
        <v>262.82428995291281</v>
      </c>
      <c r="L787" s="26">
        <f t="shared" si="106"/>
        <v>202.49057526446106</v>
      </c>
      <c r="M787" s="26">
        <f t="shared" si="98"/>
        <v>165.55555555555554</v>
      </c>
      <c r="N787" s="26">
        <f t="shared" si="103"/>
        <v>171.06440071556349</v>
      </c>
      <c r="O787" s="26">
        <f t="shared" si="104"/>
        <v>140.0709219858156</v>
      </c>
      <c r="Q787" s="4">
        <v>1.49</v>
      </c>
      <c r="R787" s="4">
        <v>1815.8525729999999</v>
      </c>
      <c r="S787" s="4">
        <v>2338.2847000000002</v>
      </c>
      <c r="T787" s="4">
        <v>180</v>
      </c>
      <c r="U787" s="4">
        <v>22.36</v>
      </c>
      <c r="V787" s="4">
        <v>14.1</v>
      </c>
      <c r="X787" s="51">
        <v>42942</v>
      </c>
      <c r="Y787" s="52" cm="1">
        <f t="array" ref="Y787">SUMPRODUCT(([1]Data!$A:$A=DATE(IF(X787 &lt; DATE(YEAR(X787), 1, 4), YEAR(X787)-1, YEAR(X787)), IF(X787&lt; DATE(YEAR(X787), MONTH(X787), 4), MONTH(EDATE(X787, -1)), MONTH(X787)), 15))*([1]Data!$G:$G="unit")*([1]Data!$O:$O))/SUMPRODUCT(([1]Data!$A:$A=DATE(IF(X787 &lt; DATE(YEAR(X787), 1, 4), YEAR(X787)-1, YEAR(X787)), IF(X787&lt; DATE(YEAR(X787), MONTH(X787), 4), MONTH(EDATE(X787, -1)), MONTH(X787)), 15))*([1]Data!$G:$G="unit"))</f>
        <v>4803.7516315789471</v>
      </c>
      <c r="Z787" s="52" cm="1">
        <f t="array" ref="Z787">SUMPRODUCT(([1]Data!$A:$A=DATE(IF(X787 &lt; DATE(YEAR(X787), 1, 4), YEAR(X787)-1, YEAR(X787)), IF(X787&lt; DATE(YEAR(X787), MONTH(X787), 4), MONTH(EDATE(X787, -1)), MONTH(X787)), 15))*([1]Data!$G:$G="shuttle")*([1]Data!$O:$O))/SUMPRODUCT(([1]Data!$A:$A=DATE(IF(X787 &lt; DATE(YEAR(X787), 1, 4), YEAR(X787)-1, YEAR(X787)), IF(X787&lt; DATE(YEAR(X787), MONTH(X787), 4), MONTH(EDATE(X787, -1)), MONTH(X787)), 15))*([1]Data!$G:$G="shuttle"))</f>
        <v>4911.8894736842103</v>
      </c>
    </row>
    <row r="788" spans="1:26" x14ac:dyDescent="0.25">
      <c r="A788" s="51">
        <v>42949</v>
      </c>
      <c r="B788" s="17">
        <v>2.5310000000000001</v>
      </c>
      <c r="C788" s="18" t="str">
        <f>IFERROR(IF(ISBLANK(INDEX('Secondary Auction Data'!C:C, MATCH(Data!A788-IF(A788&lt;DATE(2003, 1,8), 4, 6), 'Secondary Auction Data'!A:A, 0))), "n/a", INDEX('Secondary Auction Data'!C:C, MATCH(Data!A788-IF(A788&lt;DATE(2003, 1,8), 4, 6), 'Secondary Auction Data'!A:A, 0))), "n/a")</f>
        <v>n/a</v>
      </c>
      <c r="D788" s="18">
        <f>IFERROR(IF(ISBLANK(INDEX('Secondary Auction Data'!B:B, MATCH(Data!A788-IF(A788&lt;DATE(2003, 1,8), 4, 6), 'Secondary Auction Data'!A:A, 0))), "n/a", INDEX('Secondary Auction Data'!B:B, MATCH(Data!A788-IF(A788&lt;DATE(2003, 1,8), 4, 6), 'Secondary Auction Data'!A:A, 0))), "n/a")</f>
        <v>-175</v>
      </c>
      <c r="E788" s="2">
        <v>298</v>
      </c>
      <c r="F788" s="17">
        <v>37.5</v>
      </c>
      <c r="G788" s="17">
        <v>19.25</v>
      </c>
      <c r="I788" s="9">
        <v>42949</v>
      </c>
      <c r="J788" s="26">
        <f t="shared" si="97"/>
        <v>169.86577181208054</v>
      </c>
      <c r="K788" s="26">
        <f t="shared" si="105"/>
        <v>264.5452446418924</v>
      </c>
      <c r="L788" s="26">
        <f t="shared" si="106"/>
        <v>202.57967191438277</v>
      </c>
      <c r="M788" s="26">
        <f t="shared" si="98"/>
        <v>165.55555555555554</v>
      </c>
      <c r="N788" s="26">
        <f t="shared" si="103"/>
        <v>167.71019677996421</v>
      </c>
      <c r="O788" s="26">
        <f t="shared" si="104"/>
        <v>136.52482269503548</v>
      </c>
      <c r="Q788" s="4">
        <v>1.49</v>
      </c>
      <c r="R788" s="4">
        <v>1815.8525729999999</v>
      </c>
      <c r="S788" s="4">
        <v>2338.2847000000002</v>
      </c>
      <c r="T788" s="4">
        <v>180</v>
      </c>
      <c r="U788" s="4">
        <v>22.36</v>
      </c>
      <c r="V788" s="4">
        <v>14.1</v>
      </c>
      <c r="X788" s="51">
        <v>42949</v>
      </c>
      <c r="Y788" s="52" cm="1">
        <f t="array" ref="Y788">SUMPRODUCT(([1]Data!$A:$A=DATE(IF(X788 &lt; DATE(YEAR(X788), 1, 4), YEAR(X788)-1, YEAR(X788)), IF(X788&lt; DATE(YEAR(X788), MONTH(X788), 4), MONTH(EDATE(X788, -1)), MONTH(X788)), 15))*([1]Data!$G:$G="unit")*([1]Data!$O:$O))/SUMPRODUCT(([1]Data!$A:$A=DATE(IF(X788 &lt; DATE(YEAR(X788), 1, 4), YEAR(X788)-1, YEAR(X788)), IF(X788&lt; DATE(YEAR(X788), MONTH(X788), 4), MONTH(EDATE(X788, -1)), MONTH(X788)), 15))*([1]Data!$G:$G="unit"))</f>
        <v>4803.7516315789471</v>
      </c>
      <c r="Z788" s="52" cm="1">
        <f t="array" ref="Z788">SUMPRODUCT(([1]Data!$A:$A=DATE(IF(X788 &lt; DATE(YEAR(X788), 1, 4), YEAR(X788)-1, YEAR(X788)), IF(X788&lt; DATE(YEAR(X788), MONTH(X788), 4), MONTH(EDATE(X788, -1)), MONTH(X788)), 15))*([1]Data!$G:$G="shuttle")*([1]Data!$O:$O))/SUMPRODUCT(([1]Data!$A:$A=DATE(IF(X788 &lt; DATE(YEAR(X788), 1, 4), YEAR(X788)-1, YEAR(X788)), IF(X788&lt; DATE(YEAR(X788), MONTH(X788), 4), MONTH(EDATE(X788, -1)), MONTH(X788)), 15))*([1]Data!$G:$G="shuttle"))</f>
        <v>4911.8894736842103</v>
      </c>
    </row>
    <row r="789" spans="1:26" x14ac:dyDescent="0.25">
      <c r="A789" s="51">
        <v>42956</v>
      </c>
      <c r="B789" s="17">
        <v>2.581</v>
      </c>
      <c r="C789" s="18">
        <f>IFERROR(IF(ISBLANK(INDEX('Secondary Auction Data'!C:C, MATCH(Data!A789-IF(A789&lt;DATE(2003, 1,8), 4, 6), 'Secondary Auction Data'!A:A, 0))), "n/a", INDEX('Secondary Auction Data'!C:C, MATCH(Data!A789-IF(A789&lt;DATE(2003, 1,8), 4, 6), 'Secondary Auction Data'!A:A, 0))), "n/a")</f>
        <v>-150</v>
      </c>
      <c r="D789" s="18">
        <f>IFERROR(IF(ISBLANK(INDEX('Secondary Auction Data'!B:B, MATCH(Data!A789-IF(A789&lt;DATE(2003, 1,8), 4, 6), 'Secondary Auction Data'!A:A, 0))), "n/a", INDEX('Secondary Auction Data'!B:B, MATCH(Data!A789-IF(A789&lt;DATE(2003, 1,8), 4, 6), 'Secondary Auction Data'!A:A, 0))), "n/a")</f>
        <v>-154.16666666666666</v>
      </c>
      <c r="E789" s="2">
        <v>295</v>
      </c>
      <c r="F789" s="17">
        <v>37</v>
      </c>
      <c r="G789" s="17">
        <v>19</v>
      </c>
      <c r="I789" s="9">
        <v>42956</v>
      </c>
      <c r="J789" s="26">
        <f t="shared" si="97"/>
        <v>173.22147651006711</v>
      </c>
      <c r="K789" s="26">
        <f t="shared" si="105"/>
        <v>256.01936410761226</v>
      </c>
      <c r="L789" s="26">
        <f t="shared" si="106"/>
        <v>203.33133251893963</v>
      </c>
      <c r="M789" s="26">
        <f t="shared" si="98"/>
        <v>163.88888888888889</v>
      </c>
      <c r="N789" s="26">
        <f t="shared" si="103"/>
        <v>165.47406082289802</v>
      </c>
      <c r="O789" s="26">
        <f t="shared" si="104"/>
        <v>134.75177304964538</v>
      </c>
      <c r="Q789" s="4">
        <v>1.49</v>
      </c>
      <c r="R789" s="4">
        <v>1815.8525729999999</v>
      </c>
      <c r="S789" s="4">
        <v>2338.2847000000002</v>
      </c>
      <c r="T789" s="4">
        <v>180</v>
      </c>
      <c r="U789" s="4">
        <v>22.36</v>
      </c>
      <c r="V789" s="4">
        <v>14.1</v>
      </c>
      <c r="X789" s="51">
        <v>42956</v>
      </c>
      <c r="Y789" s="52" cm="1">
        <f t="array" ref="Y789">SUMPRODUCT(([1]Data!$A:$A=DATE(IF(X789 &lt; DATE(YEAR(X789), 1, 4), YEAR(X789)-1, YEAR(X789)), IF(X789&lt; DATE(YEAR(X789), MONTH(X789), 4), MONTH(EDATE(X789, -1)), MONTH(X789)), 15))*([1]Data!$G:$G="unit")*([1]Data!$O:$O))/SUMPRODUCT(([1]Data!$A:$A=DATE(IF(X789 &lt; DATE(YEAR(X789), 1, 4), YEAR(X789)-1, YEAR(X789)), IF(X789&lt; DATE(YEAR(X789), MONTH(X789), 4), MONTH(EDATE(X789, -1)), MONTH(X789)), 15))*([1]Data!$G:$G="unit"))</f>
        <v>4798.9342105263149</v>
      </c>
      <c r="Z789" s="52" cm="1">
        <f t="array" ref="Z789">SUMPRODUCT(([1]Data!$A:$A=DATE(IF(X789 &lt; DATE(YEAR(X789), 1, 4), YEAR(X789)-1, YEAR(X789)), IF(X789&lt; DATE(YEAR(X789), MONTH(X789), 4), MONTH(EDATE(X789, -1)), MONTH(X789)), 15))*([1]Data!$G:$G="shuttle")*([1]Data!$O:$O))/SUMPRODUCT(([1]Data!$A:$A=DATE(IF(X789 &lt; DATE(YEAR(X789), 1, 4), YEAR(X789)-1, YEAR(X789)), IF(X789&lt; DATE(YEAR(X789), MONTH(X789), 4), MONTH(EDATE(X789, -1)), MONTH(X789)), 15))*([1]Data!$G:$G="shuttle"))</f>
        <v>4908.6321052631574</v>
      </c>
    </row>
    <row r="790" spans="1:26" x14ac:dyDescent="0.25">
      <c r="A790" s="51">
        <v>42963</v>
      </c>
      <c r="B790" s="17">
        <v>5.5979999999999999</v>
      </c>
      <c r="C790" s="18" t="str">
        <f>IFERROR(IF(ISBLANK(INDEX('Secondary Auction Data'!C:C, MATCH(Data!A790-IF(A790&lt;DATE(2003, 1,8), 4, 6), 'Secondary Auction Data'!A:A, 0))), "n/a", INDEX('Secondary Auction Data'!C:C, MATCH(Data!A790-IF(A790&lt;DATE(2003, 1,8), 4, 6), 'Secondary Auction Data'!A:A, 0))), "n/a")</f>
        <v>n/a</v>
      </c>
      <c r="D790" s="18">
        <f>IFERROR(IF(ISBLANK(INDEX('Secondary Auction Data'!B:B, MATCH(Data!A790-IF(A790&lt;DATE(2003, 1,8), 4, 6), 'Secondary Auction Data'!A:A, 0))), "n/a", INDEX('Secondary Auction Data'!B:B, MATCH(Data!A790-IF(A790&lt;DATE(2003, 1,8), 4, 6), 'Secondary Auction Data'!A:A, 0))), "n/a")</f>
        <v>-125</v>
      </c>
      <c r="E790" s="2">
        <v>308</v>
      </c>
      <c r="F790" s="17">
        <v>37</v>
      </c>
      <c r="G790" s="17">
        <v>19</v>
      </c>
      <c r="I790" s="9">
        <v>42963</v>
      </c>
      <c r="J790" s="26">
        <f t="shared" si="97"/>
        <v>375.70469798657717</v>
      </c>
      <c r="K790" s="26">
        <f t="shared" si="105"/>
        <v>264.27994661471422</v>
      </c>
      <c r="L790" s="26">
        <f t="shared" si="106"/>
        <v>204.57868561784443</v>
      </c>
      <c r="M790" s="26">
        <f t="shared" si="98"/>
        <v>171.11111111111111</v>
      </c>
      <c r="N790" s="26">
        <f t="shared" si="103"/>
        <v>165.47406082289802</v>
      </c>
      <c r="O790" s="26">
        <f t="shared" si="104"/>
        <v>134.75177304964538</v>
      </c>
      <c r="Q790" s="4">
        <v>1.49</v>
      </c>
      <c r="R790" s="4">
        <v>1815.8525729999999</v>
      </c>
      <c r="S790" s="4">
        <v>2338.2847000000002</v>
      </c>
      <c r="T790" s="4">
        <v>180</v>
      </c>
      <c r="U790" s="4">
        <v>22.36</v>
      </c>
      <c r="V790" s="4">
        <v>14.1</v>
      </c>
      <c r="X790" s="51">
        <v>42963</v>
      </c>
      <c r="Y790" s="52" cm="1">
        <f t="array" ref="Y790">SUMPRODUCT(([1]Data!$A:$A=DATE(IF(X790 &lt; DATE(YEAR(X790), 1, 4), YEAR(X790)-1, YEAR(X790)), IF(X790&lt; DATE(YEAR(X790), MONTH(X790), 4), MONTH(EDATE(X790, -1)), MONTH(X790)), 15))*([1]Data!$G:$G="unit")*([1]Data!$O:$O))/SUMPRODUCT(([1]Data!$A:$A=DATE(IF(X790 &lt; DATE(YEAR(X790), 1, 4), YEAR(X790)-1, YEAR(X790)), IF(X790&lt; DATE(YEAR(X790), MONTH(X790), 4), MONTH(EDATE(X790, -1)), MONTH(X790)), 15))*([1]Data!$G:$G="unit"))</f>
        <v>4798.9342105263149</v>
      </c>
      <c r="Z790" s="52" cm="1">
        <f t="array" ref="Z790">SUMPRODUCT(([1]Data!$A:$A=DATE(IF(X790 &lt; DATE(YEAR(X790), 1, 4), YEAR(X790)-1, YEAR(X790)), IF(X790&lt; DATE(YEAR(X790), MONTH(X790), 4), MONTH(EDATE(X790, -1)), MONTH(X790)), 15))*([1]Data!$G:$G="shuttle")*([1]Data!$O:$O))/SUMPRODUCT(([1]Data!$A:$A=DATE(IF(X790 &lt; DATE(YEAR(X790), 1, 4), YEAR(X790)-1, YEAR(X790)), IF(X790&lt; DATE(YEAR(X790), MONTH(X790), 4), MONTH(EDATE(X790, -1)), MONTH(X790)), 15))*([1]Data!$G:$G="shuttle"))</f>
        <v>4908.6321052631574</v>
      </c>
    </row>
    <row r="791" spans="1:26" x14ac:dyDescent="0.25">
      <c r="A791" s="51">
        <v>42970</v>
      </c>
      <c r="B791" s="17">
        <v>2.5960000000000001</v>
      </c>
      <c r="C791" s="18">
        <f>IFERROR(IF(ISBLANK(INDEX('Secondary Auction Data'!C:C, MATCH(Data!A791-IF(A791&lt;DATE(2003, 1,8), 4, 6), 'Secondary Auction Data'!A:A, 0))), "n/a", INDEX('Secondary Auction Data'!C:C, MATCH(Data!A791-IF(A791&lt;DATE(2003, 1,8), 4, 6), 'Secondary Auction Data'!A:A, 0))), "n/a")</f>
        <v>-15.625</v>
      </c>
      <c r="D791" s="18">
        <f>IFERROR(IF(ISBLANK(INDEX('Secondary Auction Data'!B:B, MATCH(Data!A791-IF(A791&lt;DATE(2003, 1,8), 4, 6), 'Secondary Auction Data'!A:A, 0))), "n/a", INDEX('Secondary Auction Data'!B:B, MATCH(Data!A791-IF(A791&lt;DATE(2003, 1,8), 4, 6), 'Secondary Auction Data'!A:A, 0))), "n/a")</f>
        <v>-53.81944444444445</v>
      </c>
      <c r="E791" s="2">
        <v>342</v>
      </c>
      <c r="F791" s="17">
        <v>39</v>
      </c>
      <c r="G791" s="17">
        <v>20</v>
      </c>
      <c r="I791" s="9">
        <v>42970</v>
      </c>
      <c r="J791" s="26">
        <f t="shared" si="97"/>
        <v>174.2281879194631</v>
      </c>
      <c r="K791" s="26">
        <f t="shared" si="105"/>
        <v>263.41946927022445</v>
      </c>
      <c r="L791" s="26">
        <f t="shared" si="106"/>
        <v>207.62282115683828</v>
      </c>
      <c r="M791" s="1">
        <f t="shared" si="98"/>
        <v>190</v>
      </c>
      <c r="N791" s="26">
        <f t="shared" si="103"/>
        <v>174.41860465116278</v>
      </c>
      <c r="O791" s="26">
        <f t="shared" si="104"/>
        <v>141.84397163120568</v>
      </c>
      <c r="Q791" s="4">
        <v>1.49</v>
      </c>
      <c r="R791" s="4">
        <v>1815.8525729999999</v>
      </c>
      <c r="S791" s="4">
        <v>2338.2847000000002</v>
      </c>
      <c r="T791" s="4">
        <v>180</v>
      </c>
      <c r="U791" s="4">
        <v>22.36</v>
      </c>
      <c r="V791" s="4">
        <v>14.1</v>
      </c>
      <c r="X791" s="51">
        <v>42970</v>
      </c>
      <c r="Y791" s="52" cm="1">
        <f t="array" ref="Y791">SUMPRODUCT(([1]Data!$A:$A=DATE(IF(X791 &lt; DATE(YEAR(X791), 1, 4), YEAR(X791)-1, YEAR(X791)), IF(X791&lt; DATE(YEAR(X791), MONTH(X791), 4), MONTH(EDATE(X791, -1)), MONTH(X791)), 15))*([1]Data!$G:$G="unit")*([1]Data!$O:$O))/SUMPRODUCT(([1]Data!$A:$A=DATE(IF(X791 &lt; DATE(YEAR(X791), 1, 4), YEAR(X791)-1, YEAR(X791)), IF(X791&lt; DATE(YEAR(X791), MONTH(X791), 4), MONTH(EDATE(X791, -1)), MONTH(X791)), 15))*([1]Data!$G:$G="unit"))</f>
        <v>4798.9342105263149</v>
      </c>
      <c r="Z791" s="52" cm="1">
        <f t="array" ref="Z791">SUMPRODUCT(([1]Data!$A:$A=DATE(IF(X791 &lt; DATE(YEAR(X791), 1, 4), YEAR(X791)-1, YEAR(X791)), IF(X791&lt; DATE(YEAR(X791), MONTH(X791), 4), MONTH(EDATE(X791, -1)), MONTH(X791)), 15))*([1]Data!$G:$G="shuttle")*([1]Data!$O:$O))/SUMPRODUCT(([1]Data!$A:$A=DATE(IF(X791 &lt; DATE(YEAR(X791), 1, 4), YEAR(X791)-1, YEAR(X791)), IF(X791&lt; DATE(YEAR(X791), MONTH(X791), 4), MONTH(EDATE(X791, -1)), MONTH(X791)), 15))*([1]Data!$G:$G="shuttle"))</f>
        <v>4908.6321052631574</v>
      </c>
    </row>
    <row r="792" spans="1:26" x14ac:dyDescent="0.25">
      <c r="A792" s="51">
        <v>42977</v>
      </c>
      <c r="B792" s="17">
        <v>2.605</v>
      </c>
      <c r="C792" s="18" t="str">
        <f>IFERROR(IF(ISBLANK(INDEX('Secondary Auction Data'!C:C, MATCH(Data!A792-IF(A792&lt;DATE(2003, 1,8), 4, 6), 'Secondary Auction Data'!A:A, 0))), "n/a", INDEX('Secondary Auction Data'!C:C, MATCH(Data!A792-IF(A792&lt;DATE(2003, 1,8), 4, 6), 'Secondary Auction Data'!A:A, 0))), "n/a")</f>
        <v>n/a</v>
      </c>
      <c r="D792" s="18">
        <f>IFERROR(IF(ISBLANK(INDEX('Secondary Auction Data'!B:B, MATCH(Data!A792-IF(A792&lt;DATE(2003, 1,8), 4, 6), 'Secondary Auction Data'!A:A, 0))), "n/a", INDEX('Secondary Auction Data'!B:B, MATCH(Data!A792-IF(A792&lt;DATE(2003, 1,8), 4, 6), 'Secondary Auction Data'!A:A, 0))), "n/a")</f>
        <v>214.58333333333334</v>
      </c>
      <c r="E792" s="2">
        <v>335</v>
      </c>
      <c r="F792" s="17">
        <v>39.5</v>
      </c>
      <c r="G792" s="17">
        <v>20.5</v>
      </c>
      <c r="H792" s="17"/>
      <c r="I792" s="9">
        <v>42977</v>
      </c>
      <c r="J792" s="26">
        <f t="shared" si="97"/>
        <v>174.83221476510067</v>
      </c>
      <c r="K792" s="26">
        <f t="shared" si="105"/>
        <v>264.27994661471422</v>
      </c>
      <c r="L792" s="26">
        <f t="shared" si="106"/>
        <v>219.10143955509312</v>
      </c>
      <c r="M792" s="26">
        <f t="shared" si="98"/>
        <v>186.11111111111111</v>
      </c>
      <c r="N792" s="26">
        <f t="shared" si="103"/>
        <v>176.65474060822899</v>
      </c>
      <c r="O792" s="26">
        <f t="shared" si="104"/>
        <v>145.39007092198582</v>
      </c>
      <c r="Q792" s="4">
        <v>1.49</v>
      </c>
      <c r="R792" s="4">
        <v>1815.8525729999999</v>
      </c>
      <c r="S792" s="4">
        <v>2338.2847000000002</v>
      </c>
      <c r="T792" s="4">
        <v>180</v>
      </c>
      <c r="U792" s="4">
        <v>22.36</v>
      </c>
      <c r="V792" s="4">
        <v>14.1</v>
      </c>
      <c r="X792" s="51">
        <v>42977</v>
      </c>
      <c r="Y792" s="52" cm="1">
        <f t="array" ref="Y792">SUMPRODUCT(([1]Data!$A:$A=DATE(IF(X792 &lt; DATE(YEAR(X792), 1, 4), YEAR(X792)-1, YEAR(X792)), IF(X792&lt; DATE(YEAR(X792), MONTH(X792), 4), MONTH(EDATE(X792, -1)), MONTH(X792)), 15))*([1]Data!$G:$G="unit")*([1]Data!$O:$O))/SUMPRODUCT(([1]Data!$A:$A=DATE(IF(X792 &lt; DATE(YEAR(X792), 1, 4), YEAR(X792)-1, YEAR(X792)), IF(X792&lt; DATE(YEAR(X792), MONTH(X792), 4), MONTH(EDATE(X792, -1)), MONTH(X792)), 15))*([1]Data!$G:$G="unit"))</f>
        <v>4798.9342105263149</v>
      </c>
      <c r="Z792" s="52" cm="1">
        <f t="array" ref="Z792">SUMPRODUCT(([1]Data!$A:$A=DATE(IF(X792 &lt; DATE(YEAR(X792), 1, 4), YEAR(X792)-1, YEAR(X792)), IF(X792&lt; DATE(YEAR(X792), MONTH(X792), 4), MONTH(EDATE(X792, -1)), MONTH(X792)), 15))*([1]Data!$G:$G="shuttle")*([1]Data!$O:$O))/SUMPRODUCT(([1]Data!$A:$A=DATE(IF(X792 &lt; DATE(YEAR(X792), 1, 4), YEAR(X792)-1, YEAR(X792)), IF(X792&lt; DATE(YEAR(X792), MONTH(X792), 4), MONTH(EDATE(X792, -1)), MONTH(X792)), 15))*([1]Data!$G:$G="shuttle"))</f>
        <v>4908.6321052631574</v>
      </c>
    </row>
    <row r="793" spans="1:26" x14ac:dyDescent="0.25">
      <c r="A793" s="51">
        <v>42984</v>
      </c>
      <c r="B793" s="17">
        <v>2.758</v>
      </c>
      <c r="C793" s="18">
        <f>IFERROR(IF(ISBLANK(INDEX('Secondary Auction Data'!C:C, MATCH(Data!A793-IF(A793&lt;DATE(2003, 1,8), 4, 6), 'Secondary Auction Data'!A:A, 0))), "n/a", INDEX('Secondary Auction Data'!C:C, MATCH(Data!A793-IF(A793&lt;DATE(2003, 1,8), 4, 6), 'Secondary Auction Data'!A:A, 0))), "n/a")</f>
        <v>-31.25</v>
      </c>
      <c r="D793" s="18">
        <f>IFERROR(IF(ISBLANK(INDEX('Secondary Auction Data'!B:B, MATCH(Data!A793-IF(A793&lt;DATE(2003, 1,8), 4, 6), 'Secondary Auction Data'!A:A, 0))), "n/a", INDEX('Secondary Auction Data'!B:B, MATCH(Data!A793-IF(A793&lt;DATE(2003, 1,8), 4, 6), 'Secondary Auction Data'!A:A, 0))), "n/a")</f>
        <v>281.77083333333331</v>
      </c>
      <c r="E793" s="2">
        <v>338</v>
      </c>
      <c r="F793" s="17">
        <v>38.75</v>
      </c>
      <c r="G793" s="17">
        <v>20</v>
      </c>
      <c r="H793" s="17"/>
      <c r="I793" s="9">
        <v>42984</v>
      </c>
      <c r="J793" s="26">
        <f t="shared" si="97"/>
        <v>185.1006711409396</v>
      </c>
      <c r="K793" s="26">
        <f t="shared" si="105"/>
        <v>262.294069247832</v>
      </c>
      <c r="L793" s="26">
        <f t="shared" si="106"/>
        <v>221.83550062040939</v>
      </c>
      <c r="M793" s="26">
        <f t="shared" si="98"/>
        <v>187.77777777777777</v>
      </c>
      <c r="N793" s="26">
        <f t="shared" si="103"/>
        <v>173.3005366726297</v>
      </c>
      <c r="O793" s="26">
        <f t="shared" si="104"/>
        <v>141.84397163120568</v>
      </c>
      <c r="Q793" s="4">
        <v>1.49</v>
      </c>
      <c r="R793" s="4">
        <v>1815.8525729999999</v>
      </c>
      <c r="S793" s="4">
        <v>2338.2847000000002</v>
      </c>
      <c r="T793" s="4">
        <v>180</v>
      </c>
      <c r="U793" s="4">
        <v>22.36</v>
      </c>
      <c r="V793" s="4">
        <v>14.1</v>
      </c>
      <c r="X793" s="51">
        <v>42984</v>
      </c>
      <c r="Y793" s="52" cm="1">
        <f t="array" ref="Y793">SUMPRODUCT(([1]Data!$A:$A=DATE(IF(X793 &lt; DATE(YEAR(X793), 1, 4), YEAR(X793)-1, YEAR(X793)), IF(X793&lt; DATE(YEAR(X793), MONTH(X793), 4), MONTH(EDATE(X793, -1)), MONTH(X793)), 15))*([1]Data!$G:$G="unit")*([1]Data!$O:$O))/SUMPRODUCT(([1]Data!$A:$A=DATE(IF(X793 &lt; DATE(YEAR(X793), 1, 4), YEAR(X793)-1, YEAR(X793)), IF(X793&lt; DATE(YEAR(X793), MONTH(X793), 4), MONTH(EDATE(X793, -1)), MONTH(X793)), 15))*([1]Data!$G:$G="unit"))</f>
        <v>4794.1236052631584</v>
      </c>
      <c r="Z793" s="52" cm="1">
        <f t="array" ref="Z793">SUMPRODUCT(([1]Data!$A:$A=DATE(IF(X793 &lt; DATE(YEAR(X793), 1, 4), YEAR(X793)-1, YEAR(X793)), IF(X793&lt; DATE(YEAR(X793), MONTH(X793), 4), MONTH(EDATE(X793, -1)), MONTH(X793)), 15))*([1]Data!$G:$G="shuttle")*([1]Data!$O:$O))/SUMPRODUCT(([1]Data!$A:$A=DATE(IF(X793 &lt; DATE(YEAR(X793), 1, 4), YEAR(X793)-1, YEAR(X793)), IF(X793&lt; DATE(YEAR(X793), MONTH(X793), 4), MONTH(EDATE(X793, -1)), MONTH(X793)), 15))*([1]Data!$G:$G="shuttle"))</f>
        <v>4905.3747368421054</v>
      </c>
    </row>
    <row r="794" spans="1:26" x14ac:dyDescent="0.25">
      <c r="A794" s="51">
        <v>42991</v>
      </c>
      <c r="B794" s="17">
        <v>2.802</v>
      </c>
      <c r="C794" s="18" t="str">
        <f>IFERROR(IF(ISBLANK(INDEX('Secondary Auction Data'!C:C, MATCH(Data!A794-IF(A794&lt;DATE(2003, 1,8), 4, 6), 'Secondary Auction Data'!A:A, 0))), "n/a", INDEX('Secondary Auction Data'!C:C, MATCH(Data!A794-IF(A794&lt;DATE(2003, 1,8), 4, 6), 'Secondary Auction Data'!A:A, 0))), "n/a")</f>
        <v>n/a</v>
      </c>
      <c r="D794" s="18">
        <f>IFERROR(IF(ISBLANK(INDEX('Secondary Auction Data'!B:B, MATCH(Data!A794-IF(A794&lt;DATE(2003, 1,8), 4, 6), 'Secondary Auction Data'!A:A, 0))), "n/a", INDEX('Secondary Auction Data'!B:B, MATCH(Data!A794-IF(A794&lt;DATE(2003, 1,8), 4, 6), 'Secondary Auction Data'!A:A, 0))), "n/a")</f>
        <v>129.16666666666669</v>
      </c>
      <c r="E794" s="2">
        <v>345</v>
      </c>
      <c r="F794" s="17">
        <v>40</v>
      </c>
      <c r="G794" s="17">
        <v>21.5</v>
      </c>
      <c r="H794" s="17"/>
      <c r="I794" s="9">
        <v>42991</v>
      </c>
      <c r="J794" s="26">
        <f t="shared" si="97"/>
        <v>188.05369127516781</v>
      </c>
      <c r="K794" s="26">
        <f t="shared" si="105"/>
        <v>264.01502393681159</v>
      </c>
      <c r="L794" s="26">
        <f t="shared" si="106"/>
        <v>215.30917101363971</v>
      </c>
      <c r="M794" s="26">
        <f t="shared" si="98"/>
        <v>191.66666666666666</v>
      </c>
      <c r="N794" s="26">
        <f t="shared" si="103"/>
        <v>178.89087656529517</v>
      </c>
      <c r="O794" s="26">
        <f t="shared" si="104"/>
        <v>152.48226950354612</v>
      </c>
      <c r="Q794" s="4">
        <v>1.49</v>
      </c>
      <c r="R794" s="4">
        <v>1815.8525729999999</v>
      </c>
      <c r="S794" s="4">
        <v>2338.2847000000002</v>
      </c>
      <c r="T794" s="4">
        <v>180</v>
      </c>
      <c r="U794" s="4">
        <v>22.36</v>
      </c>
      <c r="V794" s="4">
        <v>14.1</v>
      </c>
      <c r="X794" s="51">
        <v>42991</v>
      </c>
      <c r="Y794" s="52" cm="1">
        <f t="array" ref="Y794">SUMPRODUCT(([1]Data!$A:$A=DATE(IF(X794 &lt; DATE(YEAR(X794), 1, 4), YEAR(X794)-1, YEAR(X794)), IF(X794&lt; DATE(YEAR(X794), MONTH(X794), 4), MONTH(EDATE(X794, -1)), MONTH(X794)), 15))*([1]Data!$G:$G="unit")*([1]Data!$O:$O))/SUMPRODUCT(([1]Data!$A:$A=DATE(IF(X794 &lt; DATE(YEAR(X794), 1, 4), YEAR(X794)-1, YEAR(X794)), IF(X794&lt; DATE(YEAR(X794), MONTH(X794), 4), MONTH(EDATE(X794, -1)), MONTH(X794)), 15))*([1]Data!$G:$G="unit"))</f>
        <v>4794.1236052631584</v>
      </c>
      <c r="Z794" s="52" cm="1">
        <f t="array" ref="Z794">SUMPRODUCT(([1]Data!$A:$A=DATE(IF(X794 &lt; DATE(YEAR(X794), 1, 4), YEAR(X794)-1, YEAR(X794)), IF(X794&lt; DATE(YEAR(X794), MONTH(X794), 4), MONTH(EDATE(X794, -1)), MONTH(X794)), 15))*([1]Data!$G:$G="shuttle")*([1]Data!$O:$O))/SUMPRODUCT(([1]Data!$A:$A=DATE(IF(X794 &lt; DATE(YEAR(X794), 1, 4), YEAR(X794)-1, YEAR(X794)), IF(X794&lt; DATE(YEAR(X794), MONTH(X794), 4), MONTH(EDATE(X794, -1)), MONTH(X794)), 15))*([1]Data!$G:$G="shuttle"))</f>
        <v>4905.3747368421054</v>
      </c>
    </row>
    <row r="795" spans="1:26" x14ac:dyDescent="0.25">
      <c r="A795" s="51">
        <v>42998</v>
      </c>
      <c r="B795" s="17">
        <v>2.786</v>
      </c>
      <c r="C795" s="18" t="str">
        <f>IFERROR(IF(ISBLANK(INDEX('Secondary Auction Data'!C:C, MATCH(Data!A795-IF(A795&lt;DATE(2003, 1,8), 4, 6), 'Secondary Auction Data'!A:A, 0))), "n/a", INDEX('Secondary Auction Data'!C:C, MATCH(Data!A795-IF(A795&lt;DATE(2003, 1,8), 4, 6), 'Secondary Auction Data'!A:A, 0))), "n/a")</f>
        <v>n/a</v>
      </c>
      <c r="D795" s="18">
        <f>IFERROR(IF(ISBLANK(INDEX('Secondary Auction Data'!B:B, MATCH(Data!A795-IF(A795&lt;DATE(2003, 1,8), 4, 6), 'Secondary Auction Data'!A:A, 0))), "n/a", INDEX('Secondary Auction Data'!B:B, MATCH(Data!A795-IF(A795&lt;DATE(2003, 1,8), 4, 6), 'Secondary Auction Data'!A:A, 0))), "n/a")</f>
        <v>262.5</v>
      </c>
      <c r="E795" s="2">
        <v>435</v>
      </c>
      <c r="F795" s="17">
        <v>42.5</v>
      </c>
      <c r="G795" s="17">
        <v>23.5</v>
      </c>
      <c r="H795" s="17"/>
      <c r="I795" s="9">
        <v>42998</v>
      </c>
      <c r="J795" s="26">
        <f t="shared" si="97"/>
        <v>186.97986577181206</v>
      </c>
      <c r="K795" s="26">
        <f t="shared" si="105"/>
        <v>264.01502393681159</v>
      </c>
      <c r="L795" s="26">
        <f t="shared" si="106"/>
        <v>221.01135660863304</v>
      </c>
      <c r="M795" s="26">
        <f t="shared" si="98"/>
        <v>241.66666666666669</v>
      </c>
      <c r="N795" s="26">
        <f t="shared" si="103"/>
        <v>190.07155635062611</v>
      </c>
      <c r="O795" s="26">
        <f t="shared" si="104"/>
        <v>166.66666666666669</v>
      </c>
      <c r="Q795" s="4">
        <v>1.49</v>
      </c>
      <c r="R795" s="4">
        <v>1815.8525729999999</v>
      </c>
      <c r="S795" s="4">
        <v>2338.2847000000002</v>
      </c>
      <c r="T795" s="4">
        <v>180</v>
      </c>
      <c r="U795" s="4">
        <v>22.36</v>
      </c>
      <c r="V795" s="4">
        <v>14.1</v>
      </c>
      <c r="X795" s="51">
        <v>42998</v>
      </c>
      <c r="Y795" s="52" cm="1">
        <f t="array" ref="Y795">SUMPRODUCT(([1]Data!$A:$A=DATE(IF(X795 &lt; DATE(YEAR(X795), 1, 4), YEAR(X795)-1, YEAR(X795)), IF(X795&lt; DATE(YEAR(X795), MONTH(X795), 4), MONTH(EDATE(X795, -1)), MONTH(X795)), 15))*([1]Data!$G:$G="unit")*([1]Data!$O:$O))/SUMPRODUCT(([1]Data!$A:$A=DATE(IF(X795 &lt; DATE(YEAR(X795), 1, 4), YEAR(X795)-1, YEAR(X795)), IF(X795&lt; DATE(YEAR(X795), MONTH(X795), 4), MONTH(EDATE(X795, -1)), MONTH(X795)), 15))*([1]Data!$G:$G="unit"))</f>
        <v>4794.1236052631584</v>
      </c>
      <c r="Z795" s="52" cm="1">
        <f t="array" ref="Z795">SUMPRODUCT(([1]Data!$A:$A=DATE(IF(X795 &lt; DATE(YEAR(X795), 1, 4), YEAR(X795)-1, YEAR(X795)), IF(X795&lt; DATE(YEAR(X795), MONTH(X795), 4), MONTH(EDATE(X795, -1)), MONTH(X795)), 15))*([1]Data!$G:$G="shuttle")*([1]Data!$O:$O))/SUMPRODUCT(([1]Data!$A:$A=DATE(IF(X795 &lt; DATE(YEAR(X795), 1, 4), YEAR(X795)-1, YEAR(X795)), IF(X795&lt; DATE(YEAR(X795), MONTH(X795), 4), MONTH(EDATE(X795, -1)), MONTH(X795)), 15))*([1]Data!$G:$G="shuttle"))</f>
        <v>4905.3747368421054</v>
      </c>
    </row>
    <row r="796" spans="1:26" x14ac:dyDescent="0.25">
      <c r="A796" s="51">
        <v>43005</v>
      </c>
      <c r="B796" s="17">
        <v>2.7879999999999998</v>
      </c>
      <c r="C796" s="18" t="str">
        <f>IFERROR(IF(ISBLANK(INDEX('Secondary Auction Data'!C:C, MATCH(Data!A796-IF(A796&lt;DATE(2003, 1,8), 4, 6), 'Secondary Auction Data'!A:A, 0))), "n/a", INDEX('Secondary Auction Data'!C:C, MATCH(Data!A796-IF(A796&lt;DATE(2003, 1,8), 4, 6), 'Secondary Auction Data'!A:A, 0))), "n/a")</f>
        <v>n/a</v>
      </c>
      <c r="D796" s="18">
        <f>IFERROR(IF(ISBLANK(INDEX('Secondary Auction Data'!B:B, MATCH(Data!A796-IF(A796&lt;DATE(2003, 1,8), 4, 6), 'Secondary Auction Data'!A:A, 0))), "n/a", INDEX('Secondary Auction Data'!B:B, MATCH(Data!A796-IF(A796&lt;DATE(2003, 1,8), 4, 6), 'Secondary Auction Data'!A:A, 0))), "n/a")</f>
        <v>512.5</v>
      </c>
      <c r="E796" s="2">
        <v>613</v>
      </c>
      <c r="F796" s="17">
        <v>42.75</v>
      </c>
      <c r="G796" s="17">
        <v>24</v>
      </c>
      <c r="H796" s="17"/>
      <c r="I796" s="9">
        <v>43005</v>
      </c>
      <c r="J796" s="26">
        <f t="shared" si="97"/>
        <v>187.11409395973152</v>
      </c>
      <c r="K796" s="26">
        <f t="shared" si="105"/>
        <v>264.01502393681159</v>
      </c>
      <c r="L796" s="26">
        <f t="shared" si="106"/>
        <v>231.70295459924554</v>
      </c>
      <c r="M796" s="26">
        <f t="shared" si="98"/>
        <v>340.55555555555554</v>
      </c>
      <c r="N796" s="26">
        <f t="shared" si="103"/>
        <v>191.18962432915922</v>
      </c>
      <c r="O796" s="26">
        <f t="shared" si="104"/>
        <v>170.21276595744681</v>
      </c>
      <c r="Q796" s="4">
        <v>1.49</v>
      </c>
      <c r="R796" s="4">
        <v>1815.8525729999999</v>
      </c>
      <c r="S796" s="4">
        <v>2338.2847000000002</v>
      </c>
      <c r="T796" s="4">
        <v>180</v>
      </c>
      <c r="U796" s="4">
        <v>22.36</v>
      </c>
      <c r="V796" s="4">
        <v>14.1</v>
      </c>
      <c r="X796" s="51">
        <v>43005</v>
      </c>
      <c r="Y796" s="52" cm="1">
        <f t="array" ref="Y796">SUMPRODUCT(([1]Data!$A:$A=DATE(IF(X796 &lt; DATE(YEAR(X796), 1, 4), YEAR(X796)-1, YEAR(X796)), IF(X796&lt; DATE(YEAR(X796), MONTH(X796), 4), MONTH(EDATE(X796, -1)), MONTH(X796)), 15))*([1]Data!$G:$G="unit")*([1]Data!$O:$O))/SUMPRODUCT(([1]Data!$A:$A=DATE(IF(X796 &lt; DATE(YEAR(X796), 1, 4), YEAR(X796)-1, YEAR(X796)), IF(X796&lt; DATE(YEAR(X796), MONTH(X796), 4), MONTH(EDATE(X796, -1)), MONTH(X796)), 15))*([1]Data!$G:$G="unit"))</f>
        <v>4794.1236052631584</v>
      </c>
      <c r="Z796" s="52" cm="1">
        <f t="array" ref="Z796">SUMPRODUCT(([1]Data!$A:$A=DATE(IF(X796 &lt; DATE(YEAR(X796), 1, 4), YEAR(X796)-1, YEAR(X796)), IF(X796&lt; DATE(YEAR(X796), MONTH(X796), 4), MONTH(EDATE(X796, -1)), MONTH(X796)), 15))*([1]Data!$G:$G="shuttle")*([1]Data!$O:$O))/SUMPRODUCT(([1]Data!$A:$A=DATE(IF(X796 &lt; DATE(YEAR(X796), 1, 4), YEAR(X796)-1, YEAR(X796)), IF(X796&lt; DATE(YEAR(X796), MONTH(X796), 4), MONTH(EDATE(X796, -1)), MONTH(X796)), 15))*([1]Data!$G:$G="shuttle"))</f>
        <v>4905.3747368421054</v>
      </c>
    </row>
    <row r="797" spans="1:26" x14ac:dyDescent="0.25">
      <c r="A797" s="51">
        <v>43012</v>
      </c>
      <c r="B797" s="17">
        <v>2.7919999999999998</v>
      </c>
      <c r="C797" s="18">
        <f>IFERROR(IF(ISBLANK(INDEX('Secondary Auction Data'!C:C, MATCH(Data!A797-IF(A797&lt;DATE(2003, 1,8), 4, 6), 'Secondary Auction Data'!A:A, 0))), "n/a", INDEX('Secondary Auction Data'!C:C, MATCH(Data!A797-IF(A797&lt;DATE(2003, 1,8), 4, 6), 'Secondary Auction Data'!A:A, 0))), "n/a")</f>
        <v>31.25</v>
      </c>
      <c r="D797" s="18">
        <f>IFERROR(IF(ISBLANK(INDEX('Secondary Auction Data'!B:B, MATCH(Data!A797-IF(A797&lt;DATE(2003, 1,8), 4, 6), 'Secondary Auction Data'!A:A, 0))), "n/a", INDEX('Secondary Auction Data'!B:B, MATCH(Data!A797-IF(A797&lt;DATE(2003, 1,8), 4, 6), 'Secondary Auction Data'!A:A, 0))), "n/a")</f>
        <v>285.41666666666669</v>
      </c>
      <c r="E797" s="2">
        <v>775</v>
      </c>
      <c r="F797" s="17">
        <v>42.25</v>
      </c>
      <c r="G797" s="17">
        <v>23.5</v>
      </c>
      <c r="H797" s="17"/>
      <c r="I797" s="9">
        <v>43012</v>
      </c>
      <c r="J797" s="26">
        <f t="shared" si="97"/>
        <v>187.38255033557047</v>
      </c>
      <c r="K797" s="26">
        <f t="shared" si="105"/>
        <v>272.72215324509745</v>
      </c>
      <c r="L797" s="26">
        <f t="shared" si="106"/>
        <v>224.97556855440286</v>
      </c>
      <c r="M797" s="26">
        <f t="shared" si="98"/>
        <v>430.55555555555554</v>
      </c>
      <c r="N797" s="26">
        <f t="shared" si="103"/>
        <v>188.95348837209303</v>
      </c>
      <c r="O797" s="26">
        <f t="shared" si="104"/>
        <v>166.66666666666669</v>
      </c>
      <c r="Q797" s="4">
        <v>1.49</v>
      </c>
      <c r="R797" s="4">
        <v>1815.8525729999999</v>
      </c>
      <c r="S797" s="4">
        <v>2338.2847000000002</v>
      </c>
      <c r="T797" s="4">
        <v>180</v>
      </c>
      <c r="U797" s="4">
        <v>22.36</v>
      </c>
      <c r="V797" s="4">
        <v>14.1</v>
      </c>
      <c r="X797" s="51">
        <v>43012</v>
      </c>
      <c r="Y797" s="52" cm="1">
        <f t="array" ref="Y797">SUMPRODUCT(([1]Data!$A:$A=DATE(IF(X797 &lt; DATE(YEAR(X797), 1, 4), YEAR(X797)-1, YEAR(X797)), IF(X797&lt; DATE(YEAR(X797), MONTH(X797), 4), MONTH(EDATE(X797, -1)), MONTH(X797)), 15))*([1]Data!$G:$G="unit")*([1]Data!$O:$O))/SUMPRODUCT(([1]Data!$A:$A=DATE(IF(X797 &lt; DATE(YEAR(X797), 1, 4), YEAR(X797)-1, YEAR(X797)), IF(X797&lt; DATE(YEAR(X797), MONTH(X797), 4), MONTH(EDATE(X797, -1)), MONTH(X797)), 15))*([1]Data!$G:$G="unit"))</f>
        <v>4920.9822368421046</v>
      </c>
      <c r="Z797" s="52" cm="1">
        <f t="array" ref="Z797">SUMPRODUCT(([1]Data!$A:$A=DATE(IF(X797 &lt; DATE(YEAR(X797), 1, 4), YEAR(X797)-1, YEAR(X797)), IF(X797&lt; DATE(YEAR(X797), MONTH(X797), 4), MONTH(EDATE(X797, -1)), MONTH(X797)), 15))*([1]Data!$G:$G="shuttle")*([1]Data!$O:$O))/SUMPRODUCT(([1]Data!$A:$A=DATE(IF(X797 &lt; DATE(YEAR(X797), 1, 4), YEAR(X797)-1, YEAR(X797)), IF(X797&lt; DATE(YEAR(X797), MONTH(X797), 4), MONTH(EDATE(X797, -1)), MONTH(X797)), 15))*([1]Data!$G:$G="shuttle"))</f>
        <v>4975.152631578947</v>
      </c>
    </row>
    <row r="798" spans="1:26" x14ac:dyDescent="0.25">
      <c r="A798" s="51">
        <v>43019</v>
      </c>
      <c r="B798" s="17">
        <v>2.7759999999999998</v>
      </c>
      <c r="C798" s="18">
        <f>IFERROR(IF(ISBLANK(INDEX('Secondary Auction Data'!C:C, MATCH(Data!A798-IF(A798&lt;DATE(2003, 1,8), 4, 6), 'Secondary Auction Data'!A:A, 0))), "n/a", INDEX('Secondary Auction Data'!C:C, MATCH(Data!A798-IF(A798&lt;DATE(2003, 1,8), 4, 6), 'Secondary Auction Data'!A:A, 0))), "n/a")</f>
        <v>-36.25</v>
      </c>
      <c r="D798" s="18">
        <f>IFERROR(IF(ISBLANK(INDEX('Secondary Auction Data'!B:B, MATCH(Data!A798-IF(A798&lt;DATE(2003, 1,8), 4, 6), 'Secondary Auction Data'!A:A, 0))), "n/a", INDEX('Secondary Auction Data'!B:B, MATCH(Data!A798-IF(A798&lt;DATE(2003, 1,8), 4, 6), 'Secondary Auction Data'!A:A, 0))), "n/a")</f>
        <v>308.33333333333337</v>
      </c>
      <c r="E798" s="2">
        <v>413</v>
      </c>
      <c r="F798" s="17">
        <v>41.5</v>
      </c>
      <c r="G798" s="17">
        <v>23</v>
      </c>
      <c r="H798" s="17"/>
      <c r="I798" s="9">
        <v>43019</v>
      </c>
      <c r="J798" s="26">
        <f t="shared" si="97"/>
        <v>186.30872483221475</v>
      </c>
      <c r="K798" s="26">
        <f t="shared" si="105"/>
        <v>269.00489111690155</v>
      </c>
      <c r="L798" s="26">
        <f t="shared" si="106"/>
        <v>225.95563170354231</v>
      </c>
      <c r="M798" s="26">
        <f t="shared" si="98"/>
        <v>229.44444444444443</v>
      </c>
      <c r="N798" s="26">
        <f t="shared" si="103"/>
        <v>185.59928443649375</v>
      </c>
      <c r="O798" s="26">
        <f t="shared" si="104"/>
        <v>163.12056737588651</v>
      </c>
      <c r="Q798" s="4">
        <v>1.49</v>
      </c>
      <c r="R798" s="4">
        <v>1815.8525729999999</v>
      </c>
      <c r="S798" s="4">
        <v>2338.2847000000002</v>
      </c>
      <c r="T798" s="4">
        <v>180</v>
      </c>
      <c r="U798" s="4">
        <v>22.36</v>
      </c>
      <c r="V798" s="4">
        <v>14.1</v>
      </c>
      <c r="X798" s="51">
        <v>43019</v>
      </c>
      <c r="Y798" s="52" cm="1">
        <f t="array" ref="Y798">SUMPRODUCT(([1]Data!$A:$A=DATE(IF(X798 &lt; DATE(YEAR(X798), 1, 4), YEAR(X798)-1, YEAR(X798)), IF(X798&lt; DATE(YEAR(X798), MONTH(X798), 4), MONTH(EDATE(X798, -1)), MONTH(X798)), 15))*([1]Data!$G:$G="unit")*([1]Data!$O:$O))/SUMPRODUCT(([1]Data!$A:$A=DATE(IF(X798 &lt; DATE(YEAR(X798), 1, 4), YEAR(X798)-1, YEAR(X798)), IF(X798&lt; DATE(YEAR(X798), MONTH(X798), 4), MONTH(EDATE(X798, -1)), MONTH(X798)), 15))*([1]Data!$G:$G="unit"))</f>
        <v>4920.9822368421046</v>
      </c>
      <c r="Z798" s="52" cm="1">
        <f t="array" ref="Z798">SUMPRODUCT(([1]Data!$A:$A=DATE(IF(X798 &lt; DATE(YEAR(X798), 1, 4), YEAR(X798)-1, YEAR(X798)), IF(X798&lt; DATE(YEAR(X798), MONTH(X798), 4), MONTH(EDATE(X798, -1)), MONTH(X798)), 15))*([1]Data!$G:$G="shuttle")*([1]Data!$O:$O))/SUMPRODUCT(([1]Data!$A:$A=DATE(IF(X798 &lt; DATE(YEAR(X798), 1, 4), YEAR(X798)-1, YEAR(X798)), IF(X798&lt; DATE(YEAR(X798), MONTH(X798), 4), MONTH(EDATE(X798, -1)), MONTH(X798)), 15))*([1]Data!$G:$G="shuttle"))</f>
        <v>4975.152631578947</v>
      </c>
    </row>
    <row r="799" spans="1:26" x14ac:dyDescent="0.25">
      <c r="A799" s="51">
        <v>43026</v>
      </c>
      <c r="B799" s="17">
        <v>2.7869999999999999</v>
      </c>
      <c r="C799" s="18" t="str">
        <f>IFERROR(IF(ISBLANK(INDEX('Secondary Auction Data'!C:C, MATCH(Data!A799-IF(A799&lt;DATE(2003, 1,8), 4, 6), 'Secondary Auction Data'!A:A, 0))), "n/a", INDEX('Secondary Auction Data'!C:C, MATCH(Data!A799-IF(A799&lt;DATE(2003, 1,8), 4, 6), 'Secondary Auction Data'!A:A, 0))), "n/a")</f>
        <v>n/a</v>
      </c>
      <c r="D799" s="18">
        <f>IFERROR(IF(ISBLANK(INDEX('Secondary Auction Data'!B:B, MATCH(Data!A799-IF(A799&lt;DATE(2003, 1,8), 4, 6), 'Secondary Auction Data'!A:A, 0))), "n/a", INDEX('Secondary Auction Data'!B:B, MATCH(Data!A799-IF(A799&lt;DATE(2003, 1,8), 4, 6), 'Secondary Auction Data'!A:A, 0))), "n/a")</f>
        <v>387.5</v>
      </c>
      <c r="E799" s="2">
        <v>425</v>
      </c>
      <c r="F799" s="17">
        <v>42.5</v>
      </c>
      <c r="G799" s="17">
        <v>24</v>
      </c>
      <c r="H799" s="17"/>
      <c r="I799" s="9">
        <v>43026</v>
      </c>
      <c r="J799" s="26">
        <f t="shared" si="97"/>
        <v>187.04697986577182</v>
      </c>
      <c r="K799" s="26">
        <f t="shared" si="105"/>
        <v>271.00119855611786</v>
      </c>
      <c r="L799" s="26">
        <f t="shared" si="106"/>
        <v>229.34130440056967</v>
      </c>
      <c r="M799" s="26">
        <f t="shared" si="98"/>
        <v>236.11111111111111</v>
      </c>
      <c r="N799" s="26">
        <f t="shared" si="103"/>
        <v>190.07155635062611</v>
      </c>
      <c r="O799" s="26">
        <f t="shared" si="104"/>
        <v>170.21276595744681</v>
      </c>
      <c r="Q799" s="4">
        <v>1.49</v>
      </c>
      <c r="R799" s="4">
        <v>1815.8525729999999</v>
      </c>
      <c r="S799" s="4">
        <v>2338.2847000000002</v>
      </c>
      <c r="T799" s="4">
        <v>180</v>
      </c>
      <c r="U799" s="4">
        <v>22.36</v>
      </c>
      <c r="V799" s="4">
        <v>14.1</v>
      </c>
      <c r="X799" s="51">
        <v>43026</v>
      </c>
      <c r="Y799" s="52" cm="1">
        <f t="array" ref="Y799">SUMPRODUCT(([1]Data!$A:$A=DATE(IF(X799 &lt; DATE(YEAR(X799), 1, 4), YEAR(X799)-1, YEAR(X799)), IF(X799&lt; DATE(YEAR(X799), MONTH(X799), 4), MONTH(EDATE(X799, -1)), MONTH(X799)), 15))*([1]Data!$G:$G="unit")*([1]Data!$O:$O))/SUMPRODUCT(([1]Data!$A:$A=DATE(IF(X799 &lt; DATE(YEAR(X799), 1, 4), YEAR(X799)-1, YEAR(X799)), IF(X799&lt; DATE(YEAR(X799), MONTH(X799), 4), MONTH(EDATE(X799, -1)), MONTH(X799)), 15))*([1]Data!$G:$G="unit"))</f>
        <v>4920.9822368421046</v>
      </c>
      <c r="Z799" s="52" cm="1">
        <f t="array" ref="Z799">SUMPRODUCT(([1]Data!$A:$A=DATE(IF(X799 &lt; DATE(YEAR(X799), 1, 4), YEAR(X799)-1, YEAR(X799)), IF(X799&lt; DATE(YEAR(X799), MONTH(X799), 4), MONTH(EDATE(X799, -1)), MONTH(X799)), 15))*([1]Data!$G:$G="shuttle")*([1]Data!$O:$O))/SUMPRODUCT(([1]Data!$A:$A=DATE(IF(X799 &lt; DATE(YEAR(X799), 1, 4), YEAR(X799)-1, YEAR(X799)), IF(X799&lt; DATE(YEAR(X799), MONTH(X799), 4), MONTH(EDATE(X799, -1)), MONTH(X799)), 15))*([1]Data!$G:$G="shuttle"))</f>
        <v>4975.152631578947</v>
      </c>
    </row>
    <row r="800" spans="1:26" x14ac:dyDescent="0.25">
      <c r="A800" s="51">
        <v>43033</v>
      </c>
      <c r="B800" s="17">
        <v>2.7970000000000002</v>
      </c>
      <c r="C800" s="18" t="str">
        <f>IFERROR(IF(ISBLANK(INDEX('Secondary Auction Data'!C:C, MATCH(Data!A800-IF(A800&lt;DATE(2003, 1,8), 4, 6), 'Secondary Auction Data'!A:A, 0))), "n/a", INDEX('Secondary Auction Data'!C:C, MATCH(Data!A800-IF(A800&lt;DATE(2003, 1,8), 4, 6), 'Secondary Auction Data'!A:A, 0))), "n/a")</f>
        <v>n/a</v>
      </c>
      <c r="D800" s="18">
        <f>IFERROR(IF(ISBLANK(INDEX('Secondary Auction Data'!B:B, MATCH(Data!A800-IF(A800&lt;DATE(2003, 1,8), 4, 6), 'Secondary Auction Data'!A:A, 0))), "n/a", INDEX('Secondary Auction Data'!B:B, MATCH(Data!A800-IF(A800&lt;DATE(2003, 1,8), 4, 6), 'Secondary Auction Data'!A:A, 0))), "n/a")</f>
        <v>-75</v>
      </c>
      <c r="E800" s="2">
        <v>400</v>
      </c>
      <c r="F800" s="17">
        <v>44</v>
      </c>
      <c r="G800" s="17">
        <v>25.5</v>
      </c>
      <c r="H800" s="17"/>
      <c r="I800" s="9">
        <v>43033</v>
      </c>
      <c r="J800" s="26">
        <f t="shared" si="97"/>
        <v>187.71812080536913</v>
      </c>
      <c r="K800" s="26">
        <f t="shared" si="105"/>
        <v>271.00119855611786</v>
      </c>
      <c r="L800" s="26">
        <f t="shared" si="106"/>
        <v>209.56184811793648</v>
      </c>
      <c r="M800" s="26">
        <f t="shared" si="98"/>
        <v>222.22222222222223</v>
      </c>
      <c r="N800" s="26">
        <f t="shared" si="103"/>
        <v>196.77996422182468</v>
      </c>
      <c r="O800" s="26">
        <f t="shared" si="104"/>
        <v>180.85106382978725</v>
      </c>
      <c r="Q800" s="4">
        <v>1.49</v>
      </c>
      <c r="R800" s="4">
        <v>1815.8525729999999</v>
      </c>
      <c r="S800" s="4">
        <v>2338.2847000000002</v>
      </c>
      <c r="T800" s="4">
        <v>180</v>
      </c>
      <c r="U800" s="4">
        <v>22.36</v>
      </c>
      <c r="V800" s="4">
        <v>14.1</v>
      </c>
      <c r="X800" s="51">
        <v>43033</v>
      </c>
      <c r="Y800" s="52" cm="1">
        <f t="array" ref="Y800">SUMPRODUCT(([1]Data!$A:$A=DATE(IF(X800 &lt; DATE(YEAR(X800), 1, 4), YEAR(X800)-1, YEAR(X800)), IF(X800&lt; DATE(YEAR(X800), MONTH(X800), 4), MONTH(EDATE(X800, -1)), MONTH(X800)), 15))*([1]Data!$G:$G="unit")*([1]Data!$O:$O))/SUMPRODUCT(([1]Data!$A:$A=DATE(IF(X800 &lt; DATE(YEAR(X800), 1, 4), YEAR(X800)-1, YEAR(X800)), IF(X800&lt; DATE(YEAR(X800), MONTH(X800), 4), MONTH(EDATE(X800, -1)), MONTH(X800)), 15))*([1]Data!$G:$G="unit"))</f>
        <v>4920.9822368421046</v>
      </c>
      <c r="Z800" s="52" cm="1">
        <f t="array" ref="Z800">SUMPRODUCT(([1]Data!$A:$A=DATE(IF(X800 &lt; DATE(YEAR(X800), 1, 4), YEAR(X800)-1, YEAR(X800)), IF(X800&lt; DATE(YEAR(X800), MONTH(X800), 4), MONTH(EDATE(X800, -1)), MONTH(X800)), 15))*([1]Data!$G:$G="shuttle")*([1]Data!$O:$O))/SUMPRODUCT(([1]Data!$A:$A=DATE(IF(X800 &lt; DATE(YEAR(X800), 1, 4), YEAR(X800)-1, YEAR(X800)), IF(X800&lt; DATE(YEAR(X800), MONTH(X800), 4), MONTH(EDATE(X800, -1)), MONTH(X800)), 15))*([1]Data!$G:$G="shuttle"))</f>
        <v>4975.152631578947</v>
      </c>
    </row>
    <row r="801" spans="1:29" x14ac:dyDescent="0.25">
      <c r="A801" s="51">
        <v>43040</v>
      </c>
      <c r="B801" s="17">
        <v>2.819</v>
      </c>
      <c r="C801" s="18" t="str">
        <f>IFERROR(IF(ISBLANK(INDEX('Secondary Auction Data'!C:C, MATCH(Data!A801-IF(A801&lt;DATE(2003, 1,8), 4, 6), 'Secondary Auction Data'!A:A, 0))), "n/a", INDEX('Secondary Auction Data'!C:C, MATCH(Data!A801-IF(A801&lt;DATE(2003, 1,8), 4, 6), 'Secondary Auction Data'!A:A, 0))), "n/a")</f>
        <v>n/a</v>
      </c>
      <c r="D801" s="18">
        <f>IFERROR(IF(ISBLANK(INDEX('Secondary Auction Data'!B:B, MATCH(Data!A801-IF(A801&lt;DATE(2003, 1,8), 4, 6), 'Secondary Auction Data'!A:A, 0))), "n/a", INDEX('Secondary Auction Data'!B:B, MATCH(Data!A801-IF(A801&lt;DATE(2003, 1,8), 4, 6), 'Secondary Auction Data'!A:A, 0))), "n/a")</f>
        <v>-115.625</v>
      </c>
      <c r="E801" s="2">
        <v>443</v>
      </c>
      <c r="F801" s="17">
        <v>43.5</v>
      </c>
      <c r="G801" s="17">
        <v>24.75</v>
      </c>
      <c r="H801" s="17"/>
      <c r="I801" s="9">
        <v>43040</v>
      </c>
      <c r="J801" s="26">
        <f t="shared" si="97"/>
        <v>189.19463087248323</v>
      </c>
      <c r="K801" s="26">
        <f t="shared" si="105"/>
        <v>271.00119855611786</v>
      </c>
      <c r="L801" s="26">
        <f t="shared" si="106"/>
        <v>207.82446344446191</v>
      </c>
      <c r="M801" s="26">
        <f t="shared" si="98"/>
        <v>246.11111111111111</v>
      </c>
      <c r="N801" s="26">
        <f t="shared" si="103"/>
        <v>194.5438282647585</v>
      </c>
      <c r="O801" s="26">
        <f t="shared" si="104"/>
        <v>175.531914893617</v>
      </c>
      <c r="Q801" s="4">
        <v>1.49</v>
      </c>
      <c r="R801" s="4">
        <v>1815.8525729999999</v>
      </c>
      <c r="S801" s="4">
        <v>2338.2847000000002</v>
      </c>
      <c r="T801" s="4">
        <v>180</v>
      </c>
      <c r="U801" s="4">
        <v>22.36</v>
      </c>
      <c r="V801" s="4">
        <v>14.1</v>
      </c>
      <c r="X801" s="51">
        <v>43040</v>
      </c>
      <c r="Y801" s="52" cm="1">
        <f t="array" ref="Y801">SUMPRODUCT(([1]Data!$A:$A=DATE(IF(X801 &lt; DATE(YEAR(X801), 1, 4), YEAR(X801)-1, YEAR(X801)), IF(X801&lt; DATE(YEAR(X801), MONTH(X801), 4), MONTH(EDATE(X801, -1)), MONTH(X801)), 15))*([1]Data!$G:$G="unit")*([1]Data!$O:$O))/SUMPRODUCT(([1]Data!$A:$A=DATE(IF(X801 &lt; DATE(YEAR(X801), 1, 4), YEAR(X801)-1, YEAR(X801)), IF(X801&lt; DATE(YEAR(X801), MONTH(X801), 4), MONTH(EDATE(X801, -1)), MONTH(X801)), 15))*([1]Data!$G:$G="unit"))</f>
        <v>4920.9822368421046</v>
      </c>
      <c r="Z801" s="52" cm="1">
        <f t="array" ref="Z801">SUMPRODUCT(([1]Data!$A:$A=DATE(IF(X801 &lt; DATE(YEAR(X801), 1, 4), YEAR(X801)-1, YEAR(X801)), IF(X801&lt; DATE(YEAR(X801), MONTH(X801), 4), MONTH(EDATE(X801, -1)), MONTH(X801)), 15))*([1]Data!$G:$G="shuttle")*([1]Data!$O:$O))/SUMPRODUCT(([1]Data!$A:$A=DATE(IF(X801 &lt; DATE(YEAR(X801), 1, 4), YEAR(X801)-1, YEAR(X801)), IF(X801&lt; DATE(YEAR(X801), MONTH(X801), 4), MONTH(EDATE(X801, -1)), MONTH(X801)), 15))*([1]Data!$G:$G="shuttle"))</f>
        <v>4975.152631578947</v>
      </c>
    </row>
    <row r="802" spans="1:29" x14ac:dyDescent="0.25">
      <c r="A802" s="51">
        <v>43047</v>
      </c>
      <c r="B802" s="17">
        <v>2.8820000000000001</v>
      </c>
      <c r="C802" s="18">
        <f>IFERROR(IF(ISBLANK(INDEX('Secondary Auction Data'!C:C, MATCH(Data!A802-IF(A802&lt;DATE(2003, 1,8), 4, 6), 'Secondary Auction Data'!A:A, 0))), "n/a", INDEX('Secondary Auction Data'!C:C, MATCH(Data!A802-IF(A802&lt;DATE(2003, 1,8), 4, 6), 'Secondary Auction Data'!A:A, 0))), "n/a")</f>
        <v>-6.25</v>
      </c>
      <c r="D802" s="18">
        <f>IFERROR(IF(ISBLANK(INDEX('Secondary Auction Data'!B:B, MATCH(Data!A802-IF(A802&lt;DATE(2003, 1,8), 4, 6), 'Secondary Auction Data'!A:A, 0))), "n/a", INDEX('Secondary Auction Data'!B:B, MATCH(Data!A802-IF(A802&lt;DATE(2003, 1,8), 4, 6), 'Secondary Auction Data'!A:A, 0))), "n/a")</f>
        <v>-244.79166666666669</v>
      </c>
      <c r="E802" s="2">
        <v>400</v>
      </c>
      <c r="F802" s="17">
        <v>43</v>
      </c>
      <c r="G802" s="17">
        <v>24.5</v>
      </c>
      <c r="H802" s="17"/>
      <c r="I802" s="9">
        <v>43047</v>
      </c>
      <c r="J802" s="26">
        <f t="shared" si="97"/>
        <v>193.42281879194633</v>
      </c>
      <c r="K802" s="26">
        <f t="shared" si="105"/>
        <v>271.76858667172257</v>
      </c>
      <c r="L802" s="26">
        <f t="shared" si="106"/>
        <v>202.8576947279555</v>
      </c>
      <c r="M802" s="26">
        <f t="shared" si="98"/>
        <v>222.22222222222223</v>
      </c>
      <c r="N802" s="26">
        <f t="shared" si="103"/>
        <v>192.30769230769232</v>
      </c>
      <c r="O802" s="26">
        <f t="shared" si="104"/>
        <v>173.75886524822698</v>
      </c>
      <c r="Q802" s="4">
        <v>1.49</v>
      </c>
      <c r="R802" s="4">
        <v>1815.8525729999999</v>
      </c>
      <c r="S802" s="4">
        <v>2338.2847000000002</v>
      </c>
      <c r="T802" s="4">
        <v>180</v>
      </c>
      <c r="U802" s="4">
        <v>22.36</v>
      </c>
      <c r="V802" s="4">
        <v>14.1</v>
      </c>
      <c r="X802" s="51">
        <v>43047</v>
      </c>
      <c r="Y802" s="52" cm="1">
        <f t="array" ref="Y802">SUMPRODUCT(([1]Data!$A:$A=DATE(IF(X802 &lt; DATE(YEAR(X802), 1, 4), YEAR(X802)-1, YEAR(X802)), IF(X802&lt; DATE(YEAR(X802), MONTH(X802), 4), MONTH(EDATE(X802, -1)), MONTH(X802)), 15))*([1]Data!$G:$G="unit")*([1]Data!$O:$O))/SUMPRODUCT(([1]Data!$A:$A=DATE(IF(X802 &lt; DATE(YEAR(X802), 1, 4), YEAR(X802)-1, YEAR(X802)), IF(X802&lt; DATE(YEAR(X802), MONTH(X802), 4), MONTH(EDATE(X802, -1)), MONTH(X802)), 15))*([1]Data!$G:$G="unit"))</f>
        <v>4941.1668736842093</v>
      </c>
      <c r="Z802" s="52" cm="1">
        <f t="array" ref="Z802">SUMPRODUCT(([1]Data!$A:$A=DATE(IF(X802 &lt; DATE(YEAR(X802), 1, 4), YEAR(X802)-1, YEAR(X802)), IF(X802&lt; DATE(YEAR(X802), MONTH(X802), 4), MONTH(EDATE(X802, -1)), MONTH(X802)), 15))*([1]Data!$G:$G="shuttle")*([1]Data!$O:$O))/SUMPRODUCT(([1]Data!$A:$A=DATE(IF(X802 &lt; DATE(YEAR(X802), 1, 4), YEAR(X802)-1, YEAR(X802)), IF(X802&lt; DATE(YEAR(X802), MONTH(X802), 4), MONTH(EDATE(X802, -1)), MONTH(X802)), 15))*([1]Data!$G:$G="shuttle"))</f>
        <v>4988.1821052631576</v>
      </c>
    </row>
    <row r="803" spans="1:29" x14ac:dyDescent="0.25">
      <c r="A803" s="51">
        <v>43054</v>
      </c>
      <c r="B803" s="17">
        <v>2.915</v>
      </c>
      <c r="C803" s="18" t="str">
        <f>IFERROR(IF(ISBLANK(INDEX('Secondary Auction Data'!C:C, MATCH(Data!A803-IF(A803&lt;DATE(2003, 1,8), 4, 6), 'Secondary Auction Data'!A:A, 0))), "n/a", INDEX('Secondary Auction Data'!C:C, MATCH(Data!A803-IF(A803&lt;DATE(2003, 1,8), 4, 6), 'Secondary Auction Data'!A:A, 0))), "n/a")</f>
        <v>n/a</v>
      </c>
      <c r="D803" s="18">
        <f>IFERROR(IF(ISBLANK(INDEX('Secondary Auction Data'!B:B, MATCH(Data!A803-IF(A803&lt;DATE(2003, 1,8), 4, 6), 'Secondary Auction Data'!A:A, 0))), "n/a", INDEX('Secondary Auction Data'!B:B, MATCH(Data!A803-IF(A803&lt;DATE(2003, 1,8), 4, 6), 'Secondary Auction Data'!A:A, 0))), "n/a")</f>
        <v>-175</v>
      </c>
      <c r="E803" s="2">
        <v>380</v>
      </c>
      <c r="F803" s="17">
        <v>43</v>
      </c>
      <c r="G803" s="17">
        <v>24.5</v>
      </c>
      <c r="H803" s="17"/>
      <c r="I803" s="9">
        <v>43054</v>
      </c>
      <c r="J803" s="26">
        <f t="shared" si="97"/>
        <v>195.63758389261744</v>
      </c>
      <c r="K803" s="26">
        <f t="shared" si="105"/>
        <v>272.1127776095185</v>
      </c>
      <c r="L803" s="26">
        <f t="shared" si="106"/>
        <v>205.84243250033487</v>
      </c>
      <c r="M803" s="26">
        <f t="shared" si="98"/>
        <v>211.11111111111111</v>
      </c>
      <c r="N803" s="26">
        <f t="shared" si="103"/>
        <v>192.30769230769232</v>
      </c>
      <c r="O803" s="26">
        <f t="shared" si="104"/>
        <v>173.75886524822698</v>
      </c>
      <c r="Q803" s="4">
        <v>1.49</v>
      </c>
      <c r="R803" s="4">
        <v>1815.8525729999999</v>
      </c>
      <c r="S803" s="4">
        <v>2338.2847000000002</v>
      </c>
      <c r="T803" s="4">
        <v>180</v>
      </c>
      <c r="U803" s="4">
        <v>22.36</v>
      </c>
      <c r="V803" s="4">
        <v>14.1</v>
      </c>
      <c r="X803" s="51">
        <v>43054</v>
      </c>
      <c r="Y803" s="52" cm="1">
        <f t="array" ref="Y803">SUMPRODUCT(([1]Data!$A:$A=DATE(IF(X803 &lt; DATE(YEAR(X803), 1, 4), YEAR(X803)-1, YEAR(X803)), IF(X803&lt; DATE(YEAR(X803), MONTH(X803), 4), MONTH(EDATE(X803, -1)), MONTH(X803)), 15))*([1]Data!$G:$G="unit")*([1]Data!$O:$O))/SUMPRODUCT(([1]Data!$A:$A=DATE(IF(X803 &lt; DATE(YEAR(X803), 1, 4), YEAR(X803)-1, YEAR(X803)), IF(X803&lt; DATE(YEAR(X803), MONTH(X803), 4), MONTH(EDATE(X803, -1)), MONTH(X803)), 15))*([1]Data!$G:$G="unit"))</f>
        <v>4941.1668736842093</v>
      </c>
      <c r="Z803" s="52" cm="1">
        <f t="array" ref="Z803">SUMPRODUCT(([1]Data!$A:$A=DATE(IF(X803 &lt; DATE(YEAR(X803), 1, 4), YEAR(X803)-1, YEAR(X803)), IF(X803&lt; DATE(YEAR(X803), MONTH(X803), 4), MONTH(EDATE(X803, -1)), MONTH(X803)), 15))*([1]Data!$G:$G="shuttle")*([1]Data!$O:$O))/SUMPRODUCT(([1]Data!$A:$A=DATE(IF(X803 &lt; DATE(YEAR(X803), 1, 4), YEAR(X803)-1, YEAR(X803)), IF(X803&lt; DATE(YEAR(X803), MONTH(X803), 4), MONTH(EDATE(X803, -1)), MONTH(X803)), 15))*([1]Data!$G:$G="shuttle"))</f>
        <v>4988.1821052631576</v>
      </c>
    </row>
    <row r="804" spans="1:29" x14ac:dyDescent="0.25">
      <c r="A804" s="51">
        <v>43061</v>
      </c>
      <c r="B804" s="17">
        <v>2.9119999999999999</v>
      </c>
      <c r="C804" s="18" t="str">
        <f>IFERROR(IF(ISBLANK(INDEX('Secondary Auction Data'!C:C, MATCH(Data!A804-IF(A804&lt;DATE(2003, 1,8), 4, 6), 'Secondary Auction Data'!A:A, 0))), "n/a", INDEX('Secondary Auction Data'!C:C, MATCH(Data!A804-IF(A804&lt;DATE(2003, 1,8), 4, 6), 'Secondary Auction Data'!A:A, 0))), "n/a")</f>
        <v>n/a</v>
      </c>
      <c r="D804" s="18">
        <f>IFERROR(IF(ISBLANK(INDEX('Secondary Auction Data'!B:B, MATCH(Data!A804-IF(A804&lt;DATE(2003, 1,8), 4, 6), 'Secondary Auction Data'!A:A, 0))), "n/a", INDEX('Secondary Auction Data'!B:B, MATCH(Data!A804-IF(A804&lt;DATE(2003, 1,8), 4, 6), 'Secondary Auction Data'!A:A, 0))), "n/a")</f>
        <v>-90.625</v>
      </c>
      <c r="E804" s="2">
        <v>313</v>
      </c>
      <c r="F804" s="17">
        <v>42.25</v>
      </c>
      <c r="G804" s="17">
        <v>24</v>
      </c>
      <c r="H804" s="17"/>
      <c r="I804" s="9">
        <v>43061</v>
      </c>
      <c r="J804" s="26">
        <f t="shared" si="97"/>
        <v>195.43624161073825</v>
      </c>
      <c r="K804" s="26">
        <f t="shared" si="105"/>
        <v>272.1127776095185</v>
      </c>
      <c r="L804" s="26">
        <f t="shared" si="106"/>
        <v>209.45084682216657</v>
      </c>
      <c r="M804" s="26">
        <f t="shared" si="98"/>
        <v>173.88888888888889</v>
      </c>
      <c r="N804" s="26">
        <f t="shared" si="103"/>
        <v>188.95348837209303</v>
      </c>
      <c r="O804" s="26">
        <f t="shared" si="104"/>
        <v>170.21276595744681</v>
      </c>
      <c r="Q804" s="4">
        <v>1.49</v>
      </c>
      <c r="R804" s="4">
        <v>1815.8525729999999</v>
      </c>
      <c r="S804" s="4">
        <v>2338.2847000000002</v>
      </c>
      <c r="T804" s="4">
        <v>180</v>
      </c>
      <c r="U804" s="4">
        <v>22.36</v>
      </c>
      <c r="V804" s="4">
        <v>14.1</v>
      </c>
      <c r="X804" s="51">
        <v>43061</v>
      </c>
      <c r="Y804" s="52" cm="1">
        <f t="array" ref="Y804">SUMPRODUCT(([1]Data!$A:$A=DATE(IF(X804 &lt; DATE(YEAR(X804), 1, 4), YEAR(X804)-1, YEAR(X804)), IF(X804&lt; DATE(YEAR(X804), MONTH(X804), 4), MONTH(EDATE(X804, -1)), MONTH(X804)), 15))*([1]Data!$G:$G="unit")*([1]Data!$O:$O))/SUMPRODUCT(([1]Data!$A:$A=DATE(IF(X804 &lt; DATE(YEAR(X804), 1, 4), YEAR(X804)-1, YEAR(X804)), IF(X804&lt; DATE(YEAR(X804), MONTH(X804), 4), MONTH(EDATE(X804, -1)), MONTH(X804)), 15))*([1]Data!$G:$G="unit"))</f>
        <v>4941.1668736842093</v>
      </c>
      <c r="Z804" s="52" cm="1">
        <f t="array" ref="Z804">SUMPRODUCT(([1]Data!$A:$A=DATE(IF(X804 &lt; DATE(YEAR(X804), 1, 4), YEAR(X804)-1, YEAR(X804)), IF(X804&lt; DATE(YEAR(X804), MONTH(X804), 4), MONTH(EDATE(X804, -1)), MONTH(X804)), 15))*([1]Data!$G:$G="shuttle")*([1]Data!$O:$O))/SUMPRODUCT(([1]Data!$A:$A=DATE(IF(X804 &lt; DATE(YEAR(X804), 1, 4), YEAR(X804)-1, YEAR(X804)), IF(X804&lt; DATE(YEAR(X804), MONTH(X804), 4), MONTH(EDATE(X804, -1)), MONTH(X804)), 15))*([1]Data!$G:$G="shuttle"))</f>
        <v>4988.1821052631576</v>
      </c>
      <c r="AC804" s="3" t="s">
        <v>28</v>
      </c>
    </row>
    <row r="805" spans="1:29" x14ac:dyDescent="0.25">
      <c r="A805" s="51">
        <v>43068</v>
      </c>
      <c r="B805" s="17">
        <v>2.9260000000000002</v>
      </c>
      <c r="C805" s="18" t="str">
        <f>IFERROR(IF(ISBLANK(INDEX('Secondary Auction Data'!C:C, MATCH(Data!A805-IF(A805&lt;DATE(2003, 1,8), 4, 6), 'Secondary Auction Data'!A:A, 0))), "n/a", INDEX('Secondary Auction Data'!C:C, MATCH(Data!A805-IF(A805&lt;DATE(2003, 1,8), 4, 6), 'Secondary Auction Data'!A:A, 0))), "n/a")</f>
        <v>n/a</v>
      </c>
      <c r="D805" s="18">
        <f>IFERROR(IF(ISBLANK(INDEX('Secondary Auction Data'!B:B, MATCH(Data!A805-IF(A805&lt;DATE(2003, 1,8), 4, 6), 'Secondary Auction Data'!A:A, 0))), "n/a", INDEX('Secondary Auction Data'!B:B, MATCH(Data!A805-IF(A805&lt;DATE(2003, 1,8), 4, 6), 'Secondary Auction Data'!A:A, 0))), "n/a")</f>
        <v>-118.75</v>
      </c>
      <c r="E805" s="2">
        <v>300</v>
      </c>
      <c r="F805" s="17" t="s">
        <v>24</v>
      </c>
      <c r="G805" s="17" t="s">
        <v>24</v>
      </c>
      <c r="H805" s="17"/>
      <c r="I805" s="9">
        <v>43068</v>
      </c>
      <c r="J805" s="26">
        <f t="shared" si="97"/>
        <v>196.37583892617448</v>
      </c>
      <c r="K805" s="26">
        <f t="shared" si="105"/>
        <v>272.1127776095185</v>
      </c>
      <c r="L805" s="26">
        <f t="shared" si="106"/>
        <v>208.24804204822266</v>
      </c>
      <c r="M805" s="26">
        <f t="shared" si="98"/>
        <v>166.66666666666666</v>
      </c>
      <c r="N805" s="35" t="s">
        <v>24</v>
      </c>
      <c r="O805" s="35" t="s">
        <v>24</v>
      </c>
      <c r="Q805" s="4">
        <v>1.49</v>
      </c>
      <c r="R805" s="4">
        <v>1815.8525729999999</v>
      </c>
      <c r="S805" s="4">
        <v>2338.2847000000002</v>
      </c>
      <c r="T805" s="4">
        <v>180</v>
      </c>
      <c r="U805" s="4">
        <v>22.36</v>
      </c>
      <c r="V805" s="4">
        <v>14.1</v>
      </c>
      <c r="X805" s="51">
        <v>43068</v>
      </c>
      <c r="Y805" s="52" cm="1">
        <f t="array" ref="Y805">SUMPRODUCT(([1]Data!$A:$A=DATE(IF(X805 &lt; DATE(YEAR(X805), 1, 4), YEAR(X805)-1, YEAR(X805)), IF(X805&lt; DATE(YEAR(X805), MONTH(X805), 4), MONTH(EDATE(X805, -1)), MONTH(X805)), 15))*([1]Data!$G:$G="unit")*([1]Data!$O:$O))/SUMPRODUCT(([1]Data!$A:$A=DATE(IF(X805 &lt; DATE(YEAR(X805), 1, 4), YEAR(X805)-1, YEAR(X805)), IF(X805&lt; DATE(YEAR(X805), MONTH(X805), 4), MONTH(EDATE(X805, -1)), MONTH(X805)), 15))*([1]Data!$G:$G="unit"))</f>
        <v>4941.1668736842093</v>
      </c>
      <c r="Z805" s="52" cm="1">
        <f t="array" ref="Z805">SUMPRODUCT(([1]Data!$A:$A=DATE(IF(X805 &lt; DATE(YEAR(X805), 1, 4), YEAR(X805)-1, YEAR(X805)), IF(X805&lt; DATE(YEAR(X805), MONTH(X805), 4), MONTH(EDATE(X805, -1)), MONTH(X805)), 15))*([1]Data!$G:$G="shuttle")*([1]Data!$O:$O))/SUMPRODUCT(([1]Data!$A:$A=DATE(IF(X805 &lt; DATE(YEAR(X805), 1, 4), YEAR(X805)-1, YEAR(X805)), IF(X805&lt; DATE(YEAR(X805), MONTH(X805), 4), MONTH(EDATE(X805, -1)), MONTH(X805)), 15))*([1]Data!$G:$G="shuttle"))</f>
        <v>4988.1821052631576</v>
      </c>
    </row>
    <row r="806" spans="1:29" x14ac:dyDescent="0.25">
      <c r="A806" s="51">
        <v>43075</v>
      </c>
      <c r="B806" s="17">
        <v>2.9220000000000002</v>
      </c>
      <c r="C806" s="18" t="str">
        <f>IFERROR(IF(ISBLANK(INDEX('Secondary Auction Data'!C:C, MATCH(Data!A806-IF(A806&lt;DATE(2003, 1,8), 4, 6), 'Secondary Auction Data'!A:A, 0))), "n/a", INDEX('Secondary Auction Data'!C:C, MATCH(Data!A806-IF(A806&lt;DATE(2003, 1,8), 4, 6), 'Secondary Auction Data'!A:A, 0))), "n/a")</f>
        <v>n/a</v>
      </c>
      <c r="D806" s="18" t="str">
        <f>IFERROR(IF(ISBLANK(INDEX('Secondary Auction Data'!B:B, MATCH(Data!A806-IF(A806&lt;DATE(2003, 1,8), 4, 6), 'Secondary Auction Data'!A:A, 0))), "n/a", INDEX('Secondary Auction Data'!B:B, MATCH(Data!A806-IF(A806&lt;DATE(2003, 1,8), 4, 6), 'Secondary Auction Data'!A:A, 0))), "n/a")</f>
        <v>n/a</v>
      </c>
      <c r="E806" s="2">
        <v>285</v>
      </c>
      <c r="F806" s="17">
        <v>44.25</v>
      </c>
      <c r="G806" s="17">
        <v>24.75</v>
      </c>
      <c r="H806" s="17"/>
      <c r="I806" s="9">
        <v>43075</v>
      </c>
      <c r="J806" s="26">
        <f t="shared" si="97"/>
        <v>196.10738255033559</v>
      </c>
      <c r="K806" s="26">
        <f t="shared" si="105"/>
        <v>272.1127776095185</v>
      </c>
      <c r="L806" s="26">
        <f t="shared" si="106"/>
        <v>213.32655109376358</v>
      </c>
      <c r="M806" s="26">
        <f t="shared" si="98"/>
        <v>158.33333333333334</v>
      </c>
      <c r="N806" s="26">
        <f t="shared" si="103"/>
        <v>197.89803220035779</v>
      </c>
      <c r="O806" s="26">
        <f t="shared" si="104"/>
        <v>175.531914893617</v>
      </c>
      <c r="Q806" s="4">
        <v>1.49</v>
      </c>
      <c r="R806" s="4">
        <v>1815.8525729999999</v>
      </c>
      <c r="S806" s="4">
        <v>2338.2847000000002</v>
      </c>
      <c r="T806" s="4">
        <v>180</v>
      </c>
      <c r="U806" s="4">
        <v>22.36</v>
      </c>
      <c r="V806" s="4">
        <v>14.1</v>
      </c>
      <c r="X806" s="51">
        <v>43075</v>
      </c>
      <c r="Y806" s="52" cm="1">
        <f t="array" ref="Y806">SUMPRODUCT(([1]Data!$A:$A=DATE(IF(X806 &lt; DATE(YEAR(X806), 1, 4), YEAR(X806)-1, YEAR(X806)), IF(X806&lt; DATE(YEAR(X806), MONTH(X806), 4), MONTH(EDATE(X806, -1)), MONTH(X806)), 15))*([1]Data!$G:$G="unit")*([1]Data!$O:$O))/SUMPRODUCT(([1]Data!$A:$A=DATE(IF(X806 &lt; DATE(YEAR(X806), 1, 4), YEAR(X806)-1, YEAR(X806)), IF(X806&lt; DATE(YEAR(X806), MONTH(X806), 4), MONTH(EDATE(X806, -1)), MONTH(X806)), 15))*([1]Data!$G:$G="unit"))</f>
        <v>4941.1668736842093</v>
      </c>
      <c r="Z806" s="52" cm="1">
        <f t="array" ref="Z806">SUMPRODUCT(([1]Data!$A:$A=DATE(IF(X806 &lt; DATE(YEAR(X806), 1, 4), YEAR(X806)-1, YEAR(X806)), IF(X806&lt; DATE(YEAR(X806), MONTH(X806), 4), MONTH(EDATE(X806, -1)), MONTH(X806)), 15))*([1]Data!$G:$G="shuttle")*([1]Data!$O:$O))/SUMPRODUCT(([1]Data!$A:$A=DATE(IF(X806 &lt; DATE(YEAR(X806), 1, 4), YEAR(X806)-1, YEAR(X806)), IF(X806&lt; DATE(YEAR(X806), MONTH(X806), 4), MONTH(EDATE(X806, -1)), MONTH(X806)), 15))*([1]Data!$G:$G="shuttle"))</f>
        <v>4988.1821052631576</v>
      </c>
    </row>
    <row r="807" spans="1:29" x14ac:dyDescent="0.25">
      <c r="A807" s="51">
        <v>43082</v>
      </c>
      <c r="B807" s="17">
        <v>2.91</v>
      </c>
      <c r="C807" s="18" t="str">
        <f>IFERROR(IF(ISBLANK(INDEX('Secondary Auction Data'!C:C, MATCH(Data!A807-IF(A807&lt;DATE(2003, 1,8), 4, 6), 'Secondary Auction Data'!A:A, 0))), "n/a", INDEX('Secondary Auction Data'!C:C, MATCH(Data!A807-IF(A807&lt;DATE(2003, 1,8), 4, 6), 'Secondary Auction Data'!A:A, 0))), "n/a")</f>
        <v>n/a</v>
      </c>
      <c r="D807" s="18">
        <f>IFERROR(IF(ISBLANK(INDEX('Secondary Auction Data'!B:B, MATCH(Data!A807-IF(A807&lt;DATE(2003, 1,8), 4, 6), 'Secondary Auction Data'!A:A, 0))), "n/a", INDEX('Secondary Auction Data'!B:B, MATCH(Data!A807-IF(A807&lt;DATE(2003, 1,8), 4, 6), 'Secondary Auction Data'!A:A, 0))), "n/a")</f>
        <v>-140.625</v>
      </c>
      <c r="E807" s="2">
        <v>278</v>
      </c>
      <c r="F807" s="17">
        <v>44.25</v>
      </c>
      <c r="G807" s="17">
        <v>24.75</v>
      </c>
      <c r="H807" s="17"/>
      <c r="I807" s="9">
        <v>43082</v>
      </c>
      <c r="J807" s="26">
        <f t="shared" si="97"/>
        <v>195.30201342281882</v>
      </c>
      <c r="K807" s="26">
        <f t="shared" si="105"/>
        <v>272.1127776095185</v>
      </c>
      <c r="L807" s="26">
        <f t="shared" si="106"/>
        <v>207.31252722404406</v>
      </c>
      <c r="M807" s="26">
        <f t="shared" si="98"/>
        <v>154.44444444444443</v>
      </c>
      <c r="N807" s="26">
        <f t="shared" si="103"/>
        <v>197.89803220035779</v>
      </c>
      <c r="O807" s="26">
        <f t="shared" si="104"/>
        <v>175.531914893617</v>
      </c>
      <c r="Q807" s="4">
        <v>1.49</v>
      </c>
      <c r="R807" s="4">
        <v>1815.8525729999999</v>
      </c>
      <c r="S807" s="4">
        <v>2338.2847000000002</v>
      </c>
      <c r="T807" s="4">
        <v>180</v>
      </c>
      <c r="U807" s="4">
        <v>22.36</v>
      </c>
      <c r="V807" s="4">
        <v>14.1</v>
      </c>
      <c r="X807" s="51">
        <v>43082</v>
      </c>
      <c r="Y807" s="52" cm="1">
        <f t="array" ref="Y807">SUMPRODUCT(([1]Data!$A:$A=DATE(IF(X807 &lt; DATE(YEAR(X807), 1, 4), YEAR(X807)-1, YEAR(X807)), IF(X807&lt; DATE(YEAR(X807), MONTH(X807), 4), MONTH(EDATE(X807, -1)), MONTH(X807)), 15))*([1]Data!$G:$G="unit")*([1]Data!$O:$O))/SUMPRODUCT(([1]Data!$A:$A=DATE(IF(X807 &lt; DATE(YEAR(X807), 1, 4), YEAR(X807)-1, YEAR(X807)), IF(X807&lt; DATE(YEAR(X807), MONTH(X807), 4), MONTH(EDATE(X807, -1)), MONTH(X807)), 15))*([1]Data!$G:$G="unit"))</f>
        <v>4941.1668736842093</v>
      </c>
      <c r="Z807" s="52" cm="1">
        <f t="array" ref="Z807">SUMPRODUCT(([1]Data!$A:$A=DATE(IF(X807 &lt; DATE(YEAR(X807), 1, 4), YEAR(X807)-1, YEAR(X807)), IF(X807&lt; DATE(YEAR(X807), MONTH(X807), 4), MONTH(EDATE(X807, -1)), MONTH(X807)), 15))*([1]Data!$G:$G="shuttle")*([1]Data!$O:$O))/SUMPRODUCT(([1]Data!$A:$A=DATE(IF(X807 &lt; DATE(YEAR(X807), 1, 4), YEAR(X807)-1, YEAR(X807)), IF(X807&lt; DATE(YEAR(X807), MONTH(X807), 4), MONTH(EDATE(X807, -1)), MONTH(X807)), 15))*([1]Data!$G:$G="shuttle"))</f>
        <v>4988.1821052631576</v>
      </c>
    </row>
    <row r="808" spans="1:29" x14ac:dyDescent="0.25">
      <c r="A808" s="51">
        <v>43089</v>
      </c>
      <c r="B808" s="17">
        <v>2.9009999999999998</v>
      </c>
      <c r="C808" s="18">
        <f>IFERROR(IF(ISBLANK(INDEX('Secondary Auction Data'!C:C, MATCH(Data!A808-IF(A808&lt;DATE(2003, 1,8), 4, 6), 'Secondary Auction Data'!A:A, 0))), "n/a", INDEX('Secondary Auction Data'!C:C, MATCH(Data!A808-IF(A808&lt;DATE(2003, 1,8), 4, 6), 'Secondary Auction Data'!A:A, 0))), "n/a")</f>
        <v>100</v>
      </c>
      <c r="D808" s="18">
        <f>IFERROR(IF(ISBLANK(INDEX('Secondary Auction Data'!B:B, MATCH(Data!A808-IF(A808&lt;DATE(2003, 1,8), 4, 6), 'Secondary Auction Data'!A:A, 0))), "n/a", INDEX('Secondary Auction Data'!B:B, MATCH(Data!A808-IF(A808&lt;DATE(2003, 1,8), 4, 6), 'Secondary Auction Data'!A:A, 0))), "n/a")</f>
        <v>-145.83333333333334</v>
      </c>
      <c r="E808" s="2">
        <v>278</v>
      </c>
      <c r="F808" s="17">
        <v>45.5</v>
      </c>
      <c r="G808" s="17">
        <v>25.25</v>
      </c>
      <c r="H808" s="17"/>
      <c r="I808" s="9">
        <v>43089</v>
      </c>
      <c r="J808" s="26">
        <f t="shared" si="97"/>
        <v>194.69798657718118</v>
      </c>
      <c r="K808" s="26">
        <f t="shared" si="105"/>
        <v>277.6198326142532</v>
      </c>
      <c r="L808" s="26">
        <f t="shared" si="106"/>
        <v>207.08978559923966</v>
      </c>
      <c r="M808" s="26">
        <f t="shared" si="98"/>
        <v>154.44444444444443</v>
      </c>
      <c r="N808" s="26">
        <f t="shared" si="103"/>
        <v>203.48837209302326</v>
      </c>
      <c r="O808" s="26">
        <f t="shared" si="104"/>
        <v>179.07801418439718</v>
      </c>
      <c r="Q808" s="4">
        <v>1.49</v>
      </c>
      <c r="R808" s="4">
        <v>1815.8525729999999</v>
      </c>
      <c r="S808" s="4">
        <v>2338.2847000000002</v>
      </c>
      <c r="T808" s="4">
        <v>180</v>
      </c>
      <c r="U808" s="4">
        <v>22.36</v>
      </c>
      <c r="V808" s="4">
        <v>14.1</v>
      </c>
      <c r="X808" s="51">
        <v>43089</v>
      </c>
      <c r="Y808" s="52" cm="1">
        <f t="array" ref="Y808">SUMPRODUCT(([1]Data!$A:$A=DATE(IF(X808 &lt; DATE(YEAR(X808), 1, 4), YEAR(X808)-1, YEAR(X808)), IF(X808&lt; DATE(YEAR(X808), MONTH(X808), 4), MONTH(EDATE(X808, -1)), MONTH(X808)), 15))*([1]Data!$G:$G="unit")*([1]Data!$O:$O))/SUMPRODUCT(([1]Data!$A:$A=DATE(IF(X808 &lt; DATE(YEAR(X808), 1, 4), YEAR(X808)-1, YEAR(X808)), IF(X808&lt; DATE(YEAR(X808), MONTH(X808), 4), MONTH(EDATE(X808, -1)), MONTH(X808)), 15))*([1]Data!$G:$G="unit"))</f>
        <v>4941.1668736842093</v>
      </c>
      <c r="Z808" s="52" cm="1">
        <f t="array" ref="Z808">SUMPRODUCT(([1]Data!$A:$A=DATE(IF(X808 &lt; DATE(YEAR(X808), 1, 4), YEAR(X808)-1, YEAR(X808)), IF(X808&lt; DATE(YEAR(X808), MONTH(X808), 4), MONTH(EDATE(X808, -1)), MONTH(X808)), 15))*([1]Data!$G:$G="shuttle")*([1]Data!$O:$O))/SUMPRODUCT(([1]Data!$A:$A=DATE(IF(X808 &lt; DATE(YEAR(X808), 1, 4), YEAR(X808)-1, YEAR(X808)), IF(X808&lt; DATE(YEAR(X808), MONTH(X808), 4), MONTH(EDATE(X808, -1)), MONTH(X808)), 15))*([1]Data!$G:$G="shuttle"))</f>
        <v>4988.1821052631576</v>
      </c>
    </row>
    <row r="809" spans="1:29" x14ac:dyDescent="0.25">
      <c r="A809" s="51">
        <v>43096</v>
      </c>
      <c r="B809" s="17">
        <v>2.9033000000000002</v>
      </c>
      <c r="C809" s="18" t="str">
        <f>IFERROR(IF(ISBLANK(INDEX('Secondary Auction Data'!C:C, MATCH(Data!A809-IF(A809&lt;DATE(2003, 1,8), 4, 6), 'Secondary Auction Data'!A:A, 0))), "n/a", INDEX('Secondary Auction Data'!C:C, MATCH(Data!A809-IF(A809&lt;DATE(2003, 1,8), 4, 6), 'Secondary Auction Data'!A:A, 0))), "n/a")</f>
        <v>n/a</v>
      </c>
      <c r="D809" s="18">
        <f>IFERROR(IF(ISBLANK(INDEX('Secondary Auction Data'!B:B, MATCH(Data!A809-IF(A809&lt;DATE(2003, 1,8), 4, 6), 'Secondary Auction Data'!A:A, 0))), "n/a", INDEX('Secondary Auction Data'!B:B, MATCH(Data!A809-IF(A809&lt;DATE(2003, 1,8), 4, 6), 'Secondary Auction Data'!A:A, 0))), "n/a")</f>
        <v>-27.083333333333329</v>
      </c>
      <c r="E809" s="2">
        <v>293</v>
      </c>
      <c r="F809" s="17">
        <v>44.25</v>
      </c>
      <c r="G809" s="17">
        <v>24.75</v>
      </c>
      <c r="H809" s="17"/>
      <c r="I809" s="9">
        <v>43096</v>
      </c>
      <c r="J809" s="26">
        <f t="shared" si="97"/>
        <v>194.85234899328862</v>
      </c>
      <c r="K809" s="26">
        <f t="shared" si="105"/>
        <v>272.1127776095185</v>
      </c>
      <c r="L809" s="26">
        <f t="shared" si="106"/>
        <v>212.16829464478062</v>
      </c>
      <c r="M809" s="26">
        <f t="shared" si="98"/>
        <v>162.77777777777777</v>
      </c>
      <c r="N809" s="26">
        <f t="shared" si="103"/>
        <v>197.89803220035779</v>
      </c>
      <c r="O809" s="26">
        <f t="shared" si="104"/>
        <v>175.531914893617</v>
      </c>
      <c r="Q809" s="4">
        <v>1.49</v>
      </c>
      <c r="R809" s="4">
        <v>1815.8525729999999</v>
      </c>
      <c r="S809" s="4">
        <v>2338.2847000000002</v>
      </c>
      <c r="T809" s="4">
        <v>180</v>
      </c>
      <c r="U809" s="4">
        <v>22.36</v>
      </c>
      <c r="V809" s="4">
        <v>14.1</v>
      </c>
      <c r="X809" s="51">
        <v>43096</v>
      </c>
      <c r="Y809" s="52" cm="1">
        <f t="array" ref="Y809">SUMPRODUCT(([1]Data!$A:$A=DATE(IF(X809 &lt; DATE(YEAR(X809), 1, 4), YEAR(X809)-1, YEAR(X809)), IF(X809&lt; DATE(YEAR(X809), MONTH(X809), 4), MONTH(EDATE(X809, -1)), MONTH(X809)), 15))*([1]Data!$G:$G="unit")*([1]Data!$O:$O))/SUMPRODUCT(([1]Data!$A:$A=DATE(IF(X809 &lt; DATE(YEAR(X809), 1, 4), YEAR(X809)-1, YEAR(X809)), IF(X809&lt; DATE(YEAR(X809), MONTH(X809), 4), MONTH(EDATE(X809, -1)), MONTH(X809)), 15))*([1]Data!$G:$G="unit"))</f>
        <v>4941.1668736842093</v>
      </c>
      <c r="Z809" s="52" cm="1">
        <f t="array" ref="Z809">SUMPRODUCT(([1]Data!$A:$A=DATE(IF(X809 &lt; DATE(YEAR(X809), 1, 4), YEAR(X809)-1, YEAR(X809)), IF(X809&lt; DATE(YEAR(X809), MONTH(X809), 4), MONTH(EDATE(X809, -1)), MONTH(X809)), 15))*([1]Data!$G:$G="shuttle")*([1]Data!$O:$O))/SUMPRODUCT(([1]Data!$A:$A=DATE(IF(X809 &lt; DATE(YEAR(X809), 1, 4), YEAR(X809)-1, YEAR(X809)), IF(X809&lt; DATE(YEAR(X809), MONTH(X809), 4), MONTH(EDATE(X809, -1)), MONTH(X809)), 15))*([1]Data!$G:$G="shuttle"))</f>
        <v>4988.1821052631576</v>
      </c>
    </row>
    <row r="810" spans="1:29" x14ac:dyDescent="0.25">
      <c r="A810" s="51">
        <v>43103</v>
      </c>
      <c r="B810" s="17">
        <v>2.97</v>
      </c>
      <c r="C810" s="18" t="str">
        <f>IFERROR(IF(ISBLANK(INDEX('Secondary Auction Data'!C:C, MATCH(Data!A810-IF(A810&lt;DATE(2003, 1,8), 4, 6), 'Secondary Auction Data'!A:A, 0))), "n/a", INDEX('Secondary Auction Data'!C:C, MATCH(Data!A810-IF(A810&lt;DATE(2003, 1,8), 4, 6), 'Secondary Auction Data'!A:A, 0))), "n/a")</f>
        <v>n/a</v>
      </c>
      <c r="D810" s="18">
        <f>IFERROR(IF(ISBLANK(INDEX('Secondary Auction Data'!B:B, MATCH(Data!A810-IF(A810&lt;DATE(2003, 1,8), 4, 6), 'Secondary Auction Data'!A:A, 0))), "n/a", INDEX('Secondary Auction Data'!B:B, MATCH(Data!A810-IF(A810&lt;DATE(2003, 1,8), 4, 6), 'Secondary Auction Data'!A:A, 0))), "n/a")</f>
        <v>133.33333333333331</v>
      </c>
      <c r="E810" s="2">
        <v>338</v>
      </c>
      <c r="F810" s="17" t="s">
        <v>24</v>
      </c>
      <c r="G810" s="17" t="s">
        <v>24</v>
      </c>
      <c r="H810" s="17"/>
      <c r="I810" s="9">
        <v>43103</v>
      </c>
      <c r="J810" s="26">
        <f t="shared" si="97"/>
        <v>199.32885906040269</v>
      </c>
      <c r="K810" s="26">
        <f t="shared" si="105"/>
        <v>272.1127776095185</v>
      </c>
      <c r="L810" s="26">
        <f t="shared" si="106"/>
        <v>219.02873668875694</v>
      </c>
      <c r="M810" s="26">
        <f t="shared" ref="M810" si="107">(1+(E810-T810)/T810)*100</f>
        <v>187.77777777777777</v>
      </c>
      <c r="N810" s="17" t="s">
        <v>24</v>
      </c>
      <c r="O810" s="17" t="s">
        <v>24</v>
      </c>
      <c r="Q810" s="4">
        <v>1.49</v>
      </c>
      <c r="R810" s="4">
        <v>1815.8525729999999</v>
      </c>
      <c r="S810" s="4">
        <v>2338.2847000000002</v>
      </c>
      <c r="T810" s="4">
        <v>180</v>
      </c>
      <c r="U810" s="4">
        <v>22.36</v>
      </c>
      <c r="V810" s="4">
        <v>14.1</v>
      </c>
      <c r="X810" s="51">
        <v>43103</v>
      </c>
      <c r="Y810" s="52" cm="1">
        <f t="array" ref="Y810">SUMPRODUCT(([1]Data!$A:$A=DATE(IF(X810 &lt; DATE(YEAR(X810), 1, 4), YEAR(X810)-1, YEAR(X810)), IF(X810&lt; DATE(YEAR(X810), MONTH(X810), 4), MONTH(EDATE(X810, -1)), MONTH(X810)), 15))*([1]Data!$G:$G="unit")*([1]Data!$O:$O))/SUMPRODUCT(([1]Data!$A:$A=DATE(IF(X810 &lt; DATE(YEAR(X810), 1, 4), YEAR(X810)-1, YEAR(X810)), IF(X810&lt; DATE(YEAR(X810), MONTH(X810), 4), MONTH(EDATE(X810, -1)), MONTH(X810)), 15))*([1]Data!$G:$G="unit"))</f>
        <v>4941.1668736842093</v>
      </c>
      <c r="Z810" s="52" cm="1">
        <f t="array" ref="Z810">SUMPRODUCT(([1]Data!$A:$A=DATE(IF(X810 &lt; DATE(YEAR(X810), 1, 4), YEAR(X810)-1, YEAR(X810)), IF(X810&lt; DATE(YEAR(X810), MONTH(X810), 4), MONTH(EDATE(X810, -1)), MONTH(X810)), 15))*([1]Data!$G:$G="shuttle")*([1]Data!$O:$O))/SUMPRODUCT(([1]Data!$A:$A=DATE(IF(X810 &lt; DATE(YEAR(X810), 1, 4), YEAR(X810)-1, YEAR(X810)), IF(X810&lt; DATE(YEAR(X810), MONTH(X810), 4), MONTH(EDATE(X810, -1)), MONTH(X810)), 15))*([1]Data!$G:$G="shuttle"))</f>
        <v>4988.1821052631576</v>
      </c>
    </row>
    <row r="811" spans="1:29" x14ac:dyDescent="0.25">
      <c r="A811" s="51">
        <v>43110</v>
      </c>
      <c r="B811" s="17">
        <v>3</v>
      </c>
      <c r="C811" s="18">
        <f>IFERROR(IF(ISBLANK(INDEX('Secondary Auction Data'!C:C, MATCH(Data!A811-IF(A811&lt;DATE(2003, 1,8), 4, 6), 'Secondary Auction Data'!A:A, 0))), "n/a", INDEX('Secondary Auction Data'!C:C, MATCH(Data!A811-IF(A811&lt;DATE(2003, 1,8), 4, 6), 'Secondary Auction Data'!A:A, 0))), "n/a")</f>
        <v>0</v>
      </c>
      <c r="D811" s="18">
        <f>IFERROR(IF(ISBLANK(INDEX('Secondary Auction Data'!B:B, MATCH(Data!A811-IF(A811&lt;DATE(2003, 1,8), 4, 6), 'Secondary Auction Data'!A:A, 0))), "n/a", INDEX('Secondary Auction Data'!B:B, MATCH(Data!A811-IF(A811&lt;DATE(2003, 1,8), 4, 6), 'Secondary Auction Data'!A:A, 0))), "n/a")</f>
        <v>225</v>
      </c>
      <c r="E811" s="2">
        <v>358</v>
      </c>
      <c r="F811" s="17">
        <v>43</v>
      </c>
      <c r="G811" s="17">
        <v>24</v>
      </c>
      <c r="H811" s="17"/>
      <c r="I811" s="9">
        <v>43110</v>
      </c>
      <c r="J811" s="26">
        <f t="shared" si="97"/>
        <v>201.34228187919464</v>
      </c>
      <c r="K811" s="26">
        <f t="shared" si="105"/>
        <v>272.92849129216984</v>
      </c>
      <c r="L811" s="26">
        <f t="shared" si="106"/>
        <v>223.36690696929739</v>
      </c>
      <c r="M811" s="26">
        <f t="shared" ref="M811" si="108">(1+(E811-T811)/T811)*100</f>
        <v>198.88888888888889</v>
      </c>
      <c r="N811" s="35">
        <f t="shared" ref="N811" si="109">(1+(F811-U811)/U811)*100</f>
        <v>192.30769230769232</v>
      </c>
      <c r="O811" s="18">
        <f t="shared" ref="O811" si="110">(1+(G811-V811)/V811)*100</f>
        <v>170.21276595744681</v>
      </c>
      <c r="Q811" s="4">
        <v>1.49</v>
      </c>
      <c r="R811" s="4">
        <v>1815.8525729999999</v>
      </c>
      <c r="S811" s="4">
        <v>2338.2847000000002</v>
      </c>
      <c r="T811" s="4">
        <v>180</v>
      </c>
      <c r="U811" s="4">
        <v>22.36</v>
      </c>
      <c r="V811" s="4">
        <v>14.1</v>
      </c>
      <c r="X811" s="51">
        <v>43110</v>
      </c>
      <c r="Y811" s="52" cm="1">
        <f t="array" ref="Y811">SUMPRODUCT(([1]Data!$A:$A=DATE(IF(X811 &lt; DATE(YEAR(X811), 1, 4), YEAR(X811)-1, YEAR(X811)), IF(X811&lt; DATE(YEAR(X811), MONTH(X811), 4), MONTH(EDATE(X811, -1)), MONTH(X811)), 15))*([1]Data!$G:$G="unit")*([1]Data!$O:$O))/SUMPRODUCT(([1]Data!$A:$A=DATE(IF(X811 &lt; DATE(YEAR(X811), 1, 4), YEAR(X811)-1, YEAR(X811)), IF(X811&lt; DATE(YEAR(X811), MONTH(X811), 4), MONTH(EDATE(X811, -1)), MONTH(X811)), 15))*([1]Data!$G:$G="unit"))</f>
        <v>4955.9790315789469</v>
      </c>
      <c r="Z811" s="52" cm="1">
        <f t="array" ref="Z811">SUMPRODUCT(([1]Data!$A:$A=DATE(IF(X811 &lt; DATE(YEAR(X811), 1, 4), YEAR(X811)-1, YEAR(X811)), IF(X811&lt; DATE(YEAR(X811), MONTH(X811), 4), MONTH(EDATE(X811, -1)), MONTH(X811)), 15))*([1]Data!$G:$G="shuttle")*([1]Data!$O:$O))/SUMPRODUCT(([1]Data!$A:$A=DATE(IF(X811 &lt; DATE(YEAR(X811), 1, 4), YEAR(X811)-1, YEAR(X811)), IF(X811&lt; DATE(YEAR(X811), MONTH(X811), 4), MONTH(EDATE(X811, -1)), MONTH(X811)), 15))*([1]Data!$G:$G="shuttle"))</f>
        <v>4997.9542105263154</v>
      </c>
    </row>
    <row r="812" spans="1:29" x14ac:dyDescent="0.25">
      <c r="A812" s="51">
        <v>43117</v>
      </c>
      <c r="B812" s="17">
        <v>3.03</v>
      </c>
      <c r="C812" s="18" t="str">
        <f>IFERROR(IF(ISBLANK(INDEX('Secondary Auction Data'!C:C, MATCH(Data!A812-IF(A812&lt;DATE(2003, 1,8), 4, 6), 'Secondary Auction Data'!A:A, 0))), "n/a", INDEX('Secondary Auction Data'!C:C, MATCH(Data!A812-IF(A812&lt;DATE(2003, 1,8), 4, 6), 'Secondary Auction Data'!A:A, 0))), "n/a")</f>
        <v>n/a</v>
      </c>
      <c r="D812" s="18">
        <f>IFERROR(IF(ISBLANK(INDEX('Secondary Auction Data'!B:B, MATCH(Data!A812-IF(A812&lt;DATE(2003, 1,8), 4, 6), 'Secondary Auction Data'!A:A, 0))), "n/a", INDEX('Secondary Auction Data'!B:B, MATCH(Data!A812-IF(A812&lt;DATE(2003, 1,8), 4, 6), 'Secondary Auction Data'!A:A, 0))), "n/a")</f>
        <v>275</v>
      </c>
      <c r="E812" s="2">
        <v>400</v>
      </c>
      <c r="F812" s="17">
        <v>44.75</v>
      </c>
      <c r="G812" s="17">
        <v>24.5</v>
      </c>
      <c r="H812" s="17"/>
      <c r="I812" s="9">
        <v>43117</v>
      </c>
      <c r="J812" s="26">
        <f t="shared" ref="J812" si="111">(1+(B812-Q812)/Q812)*100</f>
        <v>203.35570469798654</v>
      </c>
      <c r="K812" s="26">
        <f t="shared" si="105"/>
        <v>272.92849129216984</v>
      </c>
      <c r="L812" s="26">
        <f t="shared" si="106"/>
        <v>225.50522656741992</v>
      </c>
      <c r="M812" s="26">
        <f t="shared" ref="M812" si="112">(1+(E812-T812)/T812)*100</f>
        <v>222.22222222222223</v>
      </c>
      <c r="N812" s="35">
        <f t="shared" ref="N812" si="113">(1+(F812-U812)/U812)*100</f>
        <v>200.13416815742397</v>
      </c>
      <c r="O812" s="35">
        <f t="shared" ref="O812" si="114">(1+(G812-V812)/V812)*100</f>
        <v>173.75886524822698</v>
      </c>
      <c r="Q812" s="4">
        <v>1.49</v>
      </c>
      <c r="R812" s="4">
        <v>1815.8525729999999</v>
      </c>
      <c r="S812" s="4">
        <v>2338.2847000000002</v>
      </c>
      <c r="T812" s="4">
        <v>180</v>
      </c>
      <c r="U812" s="4">
        <v>22.36</v>
      </c>
      <c r="V812" s="4">
        <v>14.1</v>
      </c>
      <c r="X812" s="51">
        <v>43117</v>
      </c>
      <c r="Y812" s="52" cm="1">
        <f t="array" ref="Y812">SUMPRODUCT(([1]Data!$A:$A=DATE(IF(X812 &lt; DATE(YEAR(X812), 1, 4), YEAR(X812)-1, YEAR(X812)), IF(X812&lt; DATE(YEAR(X812), MONTH(X812), 4), MONTH(EDATE(X812, -1)), MONTH(X812)), 15))*([1]Data!$G:$G="unit")*([1]Data!$O:$O))/SUMPRODUCT(([1]Data!$A:$A=DATE(IF(X812 &lt; DATE(YEAR(X812), 1, 4), YEAR(X812)-1, YEAR(X812)), IF(X812&lt; DATE(YEAR(X812), MONTH(X812), 4), MONTH(EDATE(X812, -1)), MONTH(X812)), 15))*([1]Data!$G:$G="unit"))</f>
        <v>4955.9790315789469</v>
      </c>
      <c r="Z812" s="52" cm="1">
        <f t="array" ref="Z812">SUMPRODUCT(([1]Data!$A:$A=DATE(IF(X812 &lt; DATE(YEAR(X812), 1, 4), YEAR(X812)-1, YEAR(X812)), IF(X812&lt; DATE(YEAR(X812), MONTH(X812), 4), MONTH(EDATE(X812, -1)), MONTH(X812)), 15))*([1]Data!$G:$G="shuttle")*([1]Data!$O:$O))/SUMPRODUCT(([1]Data!$A:$A=DATE(IF(X812 &lt; DATE(YEAR(X812), 1, 4), YEAR(X812)-1, YEAR(X812)), IF(X812&lt; DATE(YEAR(X812), MONTH(X812), 4), MONTH(EDATE(X812, -1)), MONTH(X812)), 15))*([1]Data!$G:$G="shuttle"))</f>
        <v>4997.9542105263154</v>
      </c>
    </row>
    <row r="813" spans="1:29" x14ac:dyDescent="0.25">
      <c r="A813" s="51">
        <v>43124</v>
      </c>
      <c r="B813" s="17">
        <v>3.03</v>
      </c>
      <c r="C813" s="18" t="str">
        <f>IFERROR(IF(ISBLANK(INDEX('Secondary Auction Data'!C:C, MATCH(Data!A813-IF(A813&lt;DATE(2003, 1,8), 4, 6), 'Secondary Auction Data'!A:A, 0))), "n/a", INDEX('Secondary Auction Data'!C:C, MATCH(Data!A813-IF(A813&lt;DATE(2003, 1,8), 4, 6), 'Secondary Auction Data'!A:A, 0))), "n/a")</f>
        <v>n/a</v>
      </c>
      <c r="D813" s="18">
        <f>IFERROR(IF(ISBLANK(INDEX('Secondary Auction Data'!B:B, MATCH(Data!A813-IF(A813&lt;DATE(2003, 1,8), 4, 6), 'Secondary Auction Data'!A:A, 0))), "n/a", INDEX('Secondary Auction Data'!B:B, MATCH(Data!A813-IF(A813&lt;DATE(2003, 1,8), 4, 6), 'Secondary Auction Data'!A:A, 0))), "n/a")</f>
        <v>125</v>
      </c>
      <c r="E813" s="2">
        <v>329</v>
      </c>
      <c r="F813" s="17">
        <v>44.5</v>
      </c>
      <c r="G813" s="17">
        <v>24.5</v>
      </c>
      <c r="H813" s="17"/>
      <c r="I813" s="9">
        <v>43124</v>
      </c>
      <c r="J813" s="26">
        <f t="shared" ref="J813:J837" si="115">(1+(B813-Q813)/Q813)*100</f>
        <v>203.35570469798654</v>
      </c>
      <c r="K813" s="26">
        <f t="shared" si="105"/>
        <v>272.92849129216984</v>
      </c>
      <c r="L813" s="26">
        <f t="shared" si="106"/>
        <v>219.0902677730524</v>
      </c>
      <c r="M813" s="26">
        <f t="shared" ref="M813:M837" si="116">(1+(E813-T813)/T813)*100</f>
        <v>182.77777777777777</v>
      </c>
      <c r="N813" s="35">
        <f t="shared" ref="N813:N837" si="117">(1+(F813-U813)/U813)*100</f>
        <v>199.01610017889089</v>
      </c>
      <c r="O813" s="35">
        <f t="shared" ref="O813:O837" si="118">(1+(G813-V813)/V813)*100</f>
        <v>173.75886524822698</v>
      </c>
      <c r="Q813" s="4">
        <v>1.49</v>
      </c>
      <c r="R813" s="4">
        <v>1815.8525729999999</v>
      </c>
      <c r="S813" s="4">
        <v>2338.2847000000002</v>
      </c>
      <c r="T813" s="4">
        <v>180</v>
      </c>
      <c r="U813" s="4">
        <v>22.36</v>
      </c>
      <c r="V813" s="4">
        <v>14.1</v>
      </c>
      <c r="X813" s="51">
        <v>43124</v>
      </c>
      <c r="Y813" s="52" cm="1">
        <f t="array" ref="Y813">SUMPRODUCT(([1]Data!$A:$A=DATE(IF(X813 &lt; DATE(YEAR(X813), 1, 4), YEAR(X813)-1, YEAR(X813)), IF(X813&lt; DATE(YEAR(X813), MONTH(X813), 4), MONTH(EDATE(X813, -1)), MONTH(X813)), 15))*([1]Data!$G:$G="unit")*([1]Data!$O:$O))/SUMPRODUCT(([1]Data!$A:$A=DATE(IF(X813 &lt; DATE(YEAR(X813), 1, 4), YEAR(X813)-1, YEAR(X813)), IF(X813&lt; DATE(YEAR(X813), MONTH(X813), 4), MONTH(EDATE(X813, -1)), MONTH(X813)), 15))*([1]Data!$G:$G="unit"))</f>
        <v>4955.9790315789469</v>
      </c>
      <c r="Z813" s="52" cm="1">
        <f t="array" ref="Z813">SUMPRODUCT(([1]Data!$A:$A=DATE(IF(X813 &lt; DATE(YEAR(X813), 1, 4), YEAR(X813)-1, YEAR(X813)), IF(X813&lt; DATE(YEAR(X813), MONTH(X813), 4), MONTH(EDATE(X813, -1)), MONTH(X813)), 15))*([1]Data!$G:$G="shuttle")*([1]Data!$O:$O))/SUMPRODUCT(([1]Data!$A:$A=DATE(IF(X813 &lt; DATE(YEAR(X813), 1, 4), YEAR(X813)-1, YEAR(X813)), IF(X813&lt; DATE(YEAR(X813), MONTH(X813), 4), MONTH(EDATE(X813, -1)), MONTH(X813)), 15))*([1]Data!$G:$G="shuttle"))</f>
        <v>4997.9542105263154</v>
      </c>
    </row>
    <row r="814" spans="1:29" x14ac:dyDescent="0.25">
      <c r="A814" s="51">
        <v>43131</v>
      </c>
      <c r="B814" s="17">
        <v>3</v>
      </c>
      <c r="C814" s="18" t="str">
        <f>IFERROR(IF(ISBLANK(INDEX('Secondary Auction Data'!C:C, MATCH(Data!A814-IF(A814&lt;DATE(2003, 1,8), 4, 6), 'Secondary Auction Data'!A:A, 0))), "n/a", INDEX('Secondary Auction Data'!C:C, MATCH(Data!A814-IF(A814&lt;DATE(2003, 1,8), 4, 6), 'Secondary Auction Data'!A:A, 0))), "n/a")</f>
        <v>n/a</v>
      </c>
      <c r="D814" s="18">
        <f>IFERROR(IF(ISBLANK(INDEX('Secondary Auction Data'!B:B, MATCH(Data!A814-IF(A814&lt;DATE(2003, 1,8), 4, 6), 'Secondary Auction Data'!A:A, 0))), "n/a", INDEX('Secondary Auction Data'!B:B, MATCH(Data!A814-IF(A814&lt;DATE(2003, 1,8), 4, 6), 'Secondary Auction Data'!A:A, 0))), "n/a")</f>
        <v>194.66666666666669</v>
      </c>
      <c r="E814" s="2">
        <v>358</v>
      </c>
      <c r="F814" s="17">
        <v>44.75</v>
      </c>
      <c r="G814" s="17">
        <v>25</v>
      </c>
      <c r="H814" s="17"/>
      <c r="I814" s="9">
        <v>43131</v>
      </c>
      <c r="J814" s="26">
        <f t="shared" si="115"/>
        <v>201.34228187919464</v>
      </c>
      <c r="K814" s="26">
        <f t="shared" si="105"/>
        <v>272.92849129216984</v>
      </c>
      <c r="L814" s="26">
        <f t="shared" si="106"/>
        <v>222.06965974643646</v>
      </c>
      <c r="M814" s="26">
        <f t="shared" si="116"/>
        <v>198.88888888888889</v>
      </c>
      <c r="N814" s="35">
        <f t="shared" si="117"/>
        <v>200.13416815742397</v>
      </c>
      <c r="O814" s="35">
        <f t="shared" si="118"/>
        <v>177.3049645390071</v>
      </c>
      <c r="Q814" s="4">
        <v>1.49</v>
      </c>
      <c r="R814" s="4">
        <v>1815.8525729999999</v>
      </c>
      <c r="S814" s="4">
        <v>2338.2847000000002</v>
      </c>
      <c r="T814" s="4">
        <v>180</v>
      </c>
      <c r="U814" s="4">
        <v>22.36</v>
      </c>
      <c r="V814" s="4">
        <v>14.1</v>
      </c>
      <c r="X814" s="51">
        <v>43131</v>
      </c>
      <c r="Y814" s="52" cm="1">
        <f t="array" ref="Y814">SUMPRODUCT(([1]Data!$A:$A=DATE(IF(X814 &lt; DATE(YEAR(X814), 1, 4), YEAR(X814)-1, YEAR(X814)), IF(X814&lt; DATE(YEAR(X814), MONTH(X814), 4), MONTH(EDATE(X814, -1)), MONTH(X814)), 15))*([1]Data!$G:$G="unit")*([1]Data!$O:$O))/SUMPRODUCT(([1]Data!$A:$A=DATE(IF(X814 &lt; DATE(YEAR(X814), 1, 4), YEAR(X814)-1, YEAR(X814)), IF(X814&lt; DATE(YEAR(X814), MONTH(X814), 4), MONTH(EDATE(X814, -1)), MONTH(X814)), 15))*([1]Data!$G:$G="unit"))</f>
        <v>4955.9790315789469</v>
      </c>
      <c r="Z814" s="52" cm="1">
        <f t="array" ref="Z814">SUMPRODUCT(([1]Data!$A:$A=DATE(IF(X814 &lt; DATE(YEAR(X814), 1, 4), YEAR(X814)-1, YEAR(X814)), IF(X814&lt; DATE(YEAR(X814), MONTH(X814), 4), MONTH(EDATE(X814, -1)), MONTH(X814)), 15))*([1]Data!$G:$G="shuttle")*([1]Data!$O:$O))/SUMPRODUCT(([1]Data!$A:$A=DATE(IF(X814 &lt; DATE(YEAR(X814), 1, 4), YEAR(X814)-1, YEAR(X814)), IF(X814&lt; DATE(YEAR(X814), MONTH(X814), 4), MONTH(EDATE(X814, -1)), MONTH(X814)), 15))*([1]Data!$G:$G="shuttle"))</f>
        <v>4997.9542105263154</v>
      </c>
    </row>
    <row r="815" spans="1:29" x14ac:dyDescent="0.25">
      <c r="A815" s="51">
        <v>43138</v>
      </c>
      <c r="B815" s="17">
        <v>3.0859999999999999</v>
      </c>
      <c r="C815" s="18">
        <f>IFERROR(IF(ISBLANK(INDEX('Secondary Auction Data'!C:C, MATCH(Data!A815-IF(A815&lt;DATE(2003, 1,8), 4, 6), 'Secondary Auction Data'!A:A, 0))), "n/a", INDEX('Secondary Auction Data'!C:C, MATCH(Data!A815-IF(A815&lt;DATE(2003, 1,8), 4, 6), 'Secondary Auction Data'!A:A, 0))), "n/a")</f>
        <v>18.75</v>
      </c>
      <c r="D815" s="18">
        <f>IFERROR(IF(ISBLANK(INDEX('Secondary Auction Data'!B:B, MATCH(Data!A815-IF(A815&lt;DATE(2003, 1,8), 4, 6), 'Secondary Auction Data'!A:A, 0))), "n/a", INDEX('Secondary Auction Data'!B:B, MATCH(Data!A815-IF(A815&lt;DATE(2003, 1,8), 4, 6), 'Secondary Auction Data'!A:A, 0))), "n/a")</f>
        <v>65.625</v>
      </c>
      <c r="E815" s="2">
        <v>363</v>
      </c>
      <c r="F815" s="17">
        <v>44.25</v>
      </c>
      <c r="G815" s="17">
        <v>24.5</v>
      </c>
      <c r="H815" s="17"/>
      <c r="I815" s="9">
        <v>43138</v>
      </c>
      <c r="J815" s="26">
        <f t="shared" si="115"/>
        <v>207.11409395973152</v>
      </c>
      <c r="K815" s="26">
        <f t="shared" si="105"/>
        <v>273.96106410555763</v>
      </c>
      <c r="L815" s="26">
        <f t="shared" si="106"/>
        <v>216.55101325028193</v>
      </c>
      <c r="M815" s="26">
        <f t="shared" si="116"/>
        <v>201.66666666666666</v>
      </c>
      <c r="N815" s="35">
        <f t="shared" si="117"/>
        <v>197.89803220035779</v>
      </c>
      <c r="O815" s="35">
        <f t="shared" si="118"/>
        <v>173.75886524822698</v>
      </c>
      <c r="Q815" s="4">
        <v>1.49</v>
      </c>
      <c r="R815" s="4">
        <v>1815.8525729999999</v>
      </c>
      <c r="S815" s="4">
        <v>2338.2847000000002</v>
      </c>
      <c r="T815" s="4">
        <v>180</v>
      </c>
      <c r="U815" s="4">
        <v>22.36</v>
      </c>
      <c r="V815" s="4">
        <v>14.1</v>
      </c>
      <c r="X815" s="51">
        <v>43138</v>
      </c>
      <c r="Y815" s="52" cm="1">
        <f t="array" ref="Y815">SUMPRODUCT(([1]Data!$A:$A=DATE(IF(X815 &lt; DATE(YEAR(X815), 1, 4), YEAR(X815)-1, YEAR(X815)), IF(X815&lt; DATE(YEAR(X815), MONTH(X815), 4), MONTH(EDATE(X815, -1)), MONTH(X815)), 15))*([1]Data!$G:$G="unit")*([1]Data!$O:$O))/SUMPRODUCT(([1]Data!$A:$A=DATE(IF(X815 &lt; DATE(YEAR(X815), 1, 4), YEAR(X815)-1, YEAR(X815)), IF(X815&lt; DATE(YEAR(X815), MONTH(X815), 4), MONTH(EDATE(X815, -1)), MONTH(X815)), 15))*([1]Data!$G:$G="unit"))</f>
        <v>4955.9790315789469</v>
      </c>
      <c r="Z815" s="52" cm="1">
        <f t="array" ref="Z815">SUMPRODUCT(([1]Data!$A:$A=DATE(IF(X815 &lt; DATE(YEAR(X815), 1, 4), YEAR(X815)-1, YEAR(X815)), IF(X815&lt; DATE(YEAR(X815), MONTH(X815), 4), MONTH(EDATE(X815, -1)), MONTH(X815)), 15))*([1]Data!$G:$G="shuttle")*([1]Data!$O:$O))/SUMPRODUCT(([1]Data!$A:$A=DATE(IF(X815 &lt; DATE(YEAR(X815), 1, 4), YEAR(X815)-1, YEAR(X815)), IF(X815&lt; DATE(YEAR(X815), MONTH(X815), 4), MONTH(EDATE(X815, -1)), MONTH(X815)), 15))*([1]Data!$G:$G="shuttle"))</f>
        <v>4997.9542105263154</v>
      </c>
    </row>
    <row r="816" spans="1:29" x14ac:dyDescent="0.25">
      <c r="A816" s="51">
        <v>43145</v>
      </c>
      <c r="B816" s="17">
        <v>3.0630000000000002</v>
      </c>
      <c r="C816" s="18" t="str">
        <f>IFERROR(IF(ISBLANK(INDEX('Secondary Auction Data'!C:C, MATCH(Data!A816-IF(A816&lt;DATE(2003, 1,8), 4, 6), 'Secondary Auction Data'!A:A, 0))), "n/a", INDEX('Secondary Auction Data'!C:C, MATCH(Data!A816-IF(A816&lt;DATE(2003, 1,8), 4, 6), 'Secondary Auction Data'!A:A, 0))), "n/a")</f>
        <v>n/a</v>
      </c>
      <c r="D816" s="18">
        <f>IFERROR(IF(ISBLANK(INDEX('Secondary Auction Data'!B:B, MATCH(Data!A816-IF(A816&lt;DATE(2003, 1,8), 4, 6), 'Secondary Auction Data'!A:A, 0))), "n/a", INDEX('Secondary Auction Data'!B:B, MATCH(Data!A816-IF(A816&lt;DATE(2003, 1,8), 4, 6), 'Secondary Auction Data'!A:A, 0))), "n/a")</f>
        <v>400</v>
      </c>
      <c r="E816" s="2">
        <v>373</v>
      </c>
      <c r="F816" s="17">
        <v>43</v>
      </c>
      <c r="G816" s="17">
        <v>23.25</v>
      </c>
      <c r="H816" s="17"/>
      <c r="I816" s="9">
        <v>43145</v>
      </c>
      <c r="J816" s="26">
        <f t="shared" si="115"/>
        <v>205.57046979865774</v>
      </c>
      <c r="K816" s="26">
        <f t="shared" si="105"/>
        <v>272.92849129216984</v>
      </c>
      <c r="L816" s="26">
        <f t="shared" si="106"/>
        <v>230.85102556272616</v>
      </c>
      <c r="M816" s="26">
        <f t="shared" si="116"/>
        <v>207.2222222222222</v>
      </c>
      <c r="N816" s="26">
        <f t="shared" si="117"/>
        <v>192.30769230769232</v>
      </c>
      <c r="O816" s="26">
        <f t="shared" si="118"/>
        <v>164.89361702127661</v>
      </c>
      <c r="Q816" s="4">
        <v>1.49</v>
      </c>
      <c r="R816" s="4">
        <v>1815.8525729999999</v>
      </c>
      <c r="S816" s="4">
        <v>2338.2847000000002</v>
      </c>
      <c r="T816" s="4">
        <v>180</v>
      </c>
      <c r="U816" s="4">
        <v>22.36</v>
      </c>
      <c r="V816" s="4">
        <v>14.1</v>
      </c>
      <c r="X816" s="51">
        <v>43145</v>
      </c>
      <c r="Y816" s="52" cm="1">
        <f t="array" ref="Y816">SUMPRODUCT(([1]Data!$A:$A=DATE(IF(X816 &lt; DATE(YEAR(X816), 1, 4), YEAR(X816)-1, YEAR(X816)), IF(X816&lt; DATE(YEAR(X816), MONTH(X816), 4), MONTH(EDATE(X816, -1)), MONTH(X816)), 15))*([1]Data!$G:$G="unit")*([1]Data!$O:$O))/SUMPRODUCT(([1]Data!$A:$A=DATE(IF(X816 &lt; DATE(YEAR(X816), 1, 4), YEAR(X816)-1, YEAR(X816)), IF(X816&lt; DATE(YEAR(X816), MONTH(X816), 4), MONTH(EDATE(X816, -1)), MONTH(X816)), 15))*([1]Data!$G:$G="unit"))</f>
        <v>4955.9790315789469</v>
      </c>
      <c r="Z816" s="52" cm="1">
        <f t="array" ref="Z816">SUMPRODUCT(([1]Data!$A:$A=DATE(IF(X816 &lt; DATE(YEAR(X816), 1, 4), YEAR(X816)-1, YEAR(X816)), IF(X816&lt; DATE(YEAR(X816), MONTH(X816), 4), MONTH(EDATE(X816, -1)), MONTH(X816)), 15))*([1]Data!$G:$G="shuttle")*([1]Data!$O:$O))/SUMPRODUCT(([1]Data!$A:$A=DATE(IF(X816 &lt; DATE(YEAR(X816), 1, 4), YEAR(X816)-1, YEAR(X816)), IF(X816&lt; DATE(YEAR(X816), MONTH(X816), 4), MONTH(EDATE(X816, -1)), MONTH(X816)), 15))*([1]Data!$G:$G="shuttle"))</f>
        <v>4997.9542105263154</v>
      </c>
    </row>
    <row r="817" spans="1:26" x14ac:dyDescent="0.25">
      <c r="A817" s="51">
        <v>43152</v>
      </c>
      <c r="B817" s="17">
        <v>3.0270000000000001</v>
      </c>
      <c r="C817" s="18" t="str">
        <f>IFERROR(IF(ISBLANK(INDEX('Secondary Auction Data'!C:C, MATCH(Data!A817-IF(A817&lt;DATE(2003, 1,8), 4, 6), 'Secondary Auction Data'!A:A, 0))), "n/a", INDEX('Secondary Auction Data'!C:C, MATCH(Data!A817-IF(A817&lt;DATE(2003, 1,8), 4, 6), 'Secondary Auction Data'!A:A, 0))), "n/a")</f>
        <v>n/a</v>
      </c>
      <c r="D817" s="18">
        <f>IFERROR(IF(ISBLANK(INDEX('Secondary Auction Data'!B:B, MATCH(Data!A817-IF(A817&lt;DATE(2003, 1,8), 4, 6), 'Secondary Auction Data'!A:A, 0))), "n/a", INDEX('Secondary Auction Data'!B:B, MATCH(Data!A817-IF(A817&lt;DATE(2003, 1,8), 4, 6), 'Secondary Auction Data'!A:A, 0))), "n/a")</f>
        <v>487.5</v>
      </c>
      <c r="E817" s="2">
        <v>380</v>
      </c>
      <c r="F817" s="17">
        <v>43</v>
      </c>
      <c r="G817" s="17">
        <v>23.25</v>
      </c>
      <c r="H817" s="17"/>
      <c r="I817" s="9">
        <v>43152</v>
      </c>
      <c r="J817" s="26">
        <f t="shared" si="115"/>
        <v>203.1543624161074</v>
      </c>
      <c r="K817" s="26">
        <f t="shared" si="105"/>
        <v>272.92849129216984</v>
      </c>
      <c r="L817" s="26">
        <f t="shared" si="106"/>
        <v>234.59308485944055</v>
      </c>
      <c r="M817" s="26">
        <f t="shared" si="116"/>
        <v>211.11111111111111</v>
      </c>
      <c r="N817" s="26">
        <f t="shared" si="117"/>
        <v>192.30769230769232</v>
      </c>
      <c r="O817" s="26">
        <f t="shared" si="118"/>
        <v>164.89361702127661</v>
      </c>
      <c r="Q817" s="4">
        <v>1.49</v>
      </c>
      <c r="R817" s="4">
        <v>1815.8525729999999</v>
      </c>
      <c r="S817" s="4">
        <v>2338.2847000000002</v>
      </c>
      <c r="T817" s="4">
        <v>180</v>
      </c>
      <c r="U817" s="4">
        <v>22.36</v>
      </c>
      <c r="V817" s="4">
        <v>14.1</v>
      </c>
      <c r="X817" s="51">
        <v>43152</v>
      </c>
      <c r="Y817" s="52" cm="1">
        <f t="array" ref="Y817">SUMPRODUCT(([1]Data!$A:$A=DATE(IF(X817 &lt; DATE(YEAR(X817), 1, 4), YEAR(X817)-1, YEAR(X817)), IF(X817&lt; DATE(YEAR(X817), MONTH(X817), 4), MONTH(EDATE(X817, -1)), MONTH(X817)), 15))*([1]Data!$G:$G="unit")*([1]Data!$O:$O))/SUMPRODUCT(([1]Data!$A:$A=DATE(IF(X817 &lt; DATE(YEAR(X817), 1, 4), YEAR(X817)-1, YEAR(X817)), IF(X817&lt; DATE(YEAR(X817), MONTH(X817), 4), MONTH(EDATE(X817, -1)), MONTH(X817)), 15))*([1]Data!$G:$G="unit"))</f>
        <v>4955.9790315789469</v>
      </c>
      <c r="Z817" s="52" cm="1">
        <f t="array" ref="Z817">SUMPRODUCT(([1]Data!$A:$A=DATE(IF(X817 &lt; DATE(YEAR(X817), 1, 4), YEAR(X817)-1, YEAR(X817)), IF(X817&lt; DATE(YEAR(X817), MONTH(X817), 4), MONTH(EDATE(X817, -1)), MONTH(X817)), 15))*([1]Data!$G:$G="shuttle")*([1]Data!$O:$O))/SUMPRODUCT(([1]Data!$A:$A=DATE(IF(X817 &lt; DATE(YEAR(X817), 1, 4), YEAR(X817)-1, YEAR(X817)), IF(X817&lt; DATE(YEAR(X817), MONTH(X817), 4), MONTH(EDATE(X817, -1)), MONTH(X817)), 15))*([1]Data!$G:$G="shuttle"))</f>
        <v>4997.9542105263154</v>
      </c>
    </row>
    <row r="818" spans="1:26" x14ac:dyDescent="0.25">
      <c r="A818" s="51">
        <v>43159</v>
      </c>
      <c r="B818" s="17">
        <v>3.0070000000000001</v>
      </c>
      <c r="C818" s="18" t="str">
        <f>IFERROR(IF(ISBLANK(INDEX('Secondary Auction Data'!C:C, MATCH(Data!A818-IF(A818&lt;DATE(2003, 1,8), 4, 6), 'Secondary Auction Data'!A:A, 0))), "n/a", INDEX('Secondary Auction Data'!C:C, MATCH(Data!A818-IF(A818&lt;DATE(2003, 1,8), 4, 6), 'Secondary Auction Data'!A:A, 0))), "n/a")</f>
        <v>n/a</v>
      </c>
      <c r="D818" s="18">
        <f>IFERROR(IF(ISBLANK(INDEX('Secondary Auction Data'!B:B, MATCH(Data!A818-IF(A818&lt;DATE(2003, 1,8), 4, 6), 'Secondary Auction Data'!A:A, 0))), "n/a", INDEX('Secondary Auction Data'!B:B, MATCH(Data!A818-IF(A818&lt;DATE(2003, 1,8), 4, 6), 'Secondary Auction Data'!A:A, 0))), "n/a")</f>
        <v>1068.75</v>
      </c>
      <c r="E818" s="2">
        <v>390</v>
      </c>
      <c r="F818" s="17">
        <v>44</v>
      </c>
      <c r="G818" s="17">
        <v>23.75</v>
      </c>
      <c r="H818" s="17"/>
      <c r="I818" s="9">
        <v>43159</v>
      </c>
      <c r="J818" s="26">
        <f t="shared" si="115"/>
        <v>201.81208053691276</v>
      </c>
      <c r="K818" s="26">
        <f t="shared" si="105"/>
        <v>272.92849129216984</v>
      </c>
      <c r="L818" s="26">
        <f t="shared" si="106"/>
        <v>259.45105018761467</v>
      </c>
      <c r="M818" s="26">
        <f t="shared" si="116"/>
        <v>216.66666666666669</v>
      </c>
      <c r="N818" s="26">
        <f t="shared" si="117"/>
        <v>196.77996422182468</v>
      </c>
      <c r="O818" s="26">
        <f t="shared" si="118"/>
        <v>168.43971631205673</v>
      </c>
      <c r="Q818" s="4">
        <v>1.49</v>
      </c>
      <c r="R818" s="4">
        <v>1815.8525729999999</v>
      </c>
      <c r="S818" s="4">
        <v>2338.2847000000002</v>
      </c>
      <c r="T818" s="4">
        <v>180</v>
      </c>
      <c r="U818" s="4">
        <v>22.36</v>
      </c>
      <c r="V818" s="4">
        <v>14.1</v>
      </c>
      <c r="X818" s="51">
        <v>43159</v>
      </c>
      <c r="Y818" s="52" cm="1">
        <f t="array" ref="Y818">SUMPRODUCT(([1]Data!$A:$A=DATE(IF(X818 &lt; DATE(YEAR(X818), 1, 4), YEAR(X818)-1, YEAR(X818)), IF(X818&lt; DATE(YEAR(X818), MONTH(X818), 4), MONTH(EDATE(X818, -1)), MONTH(X818)), 15))*([1]Data!$G:$G="unit")*([1]Data!$O:$O))/SUMPRODUCT(([1]Data!$A:$A=DATE(IF(X818 &lt; DATE(YEAR(X818), 1, 4), YEAR(X818)-1, YEAR(X818)), IF(X818&lt; DATE(YEAR(X818), MONTH(X818), 4), MONTH(EDATE(X818, -1)), MONTH(X818)), 15))*([1]Data!$G:$G="unit"))</f>
        <v>4955.9790315789469</v>
      </c>
      <c r="Z818" s="52" cm="1">
        <f t="array" ref="Z818">SUMPRODUCT(([1]Data!$A:$A=DATE(IF(X818 &lt; DATE(YEAR(X818), 1, 4), YEAR(X818)-1, YEAR(X818)), IF(X818&lt; DATE(YEAR(X818), MONTH(X818), 4), MONTH(EDATE(X818, -1)), MONTH(X818)), 15))*([1]Data!$G:$G="shuttle")*([1]Data!$O:$O))/SUMPRODUCT(([1]Data!$A:$A=DATE(IF(X818 &lt; DATE(YEAR(X818), 1, 4), YEAR(X818)-1, YEAR(X818)), IF(X818&lt; DATE(YEAR(X818), MONTH(X818), 4), MONTH(EDATE(X818, -1)), MONTH(X818)), 15))*([1]Data!$G:$G="shuttle"))</f>
        <v>4997.9542105263154</v>
      </c>
    </row>
    <row r="819" spans="1:26" x14ac:dyDescent="0.25">
      <c r="A819" s="51">
        <v>43166</v>
      </c>
      <c r="B819" s="17">
        <v>2.992</v>
      </c>
      <c r="C819" s="18" t="str">
        <f>IFERROR(IF(ISBLANK(INDEX('Secondary Auction Data'!C:C, MATCH(Data!A819-IF(A819&lt;DATE(2003, 1,8), 4, 6), 'Secondary Auction Data'!A:A, 0))), "n/a", INDEX('Secondary Auction Data'!C:C, MATCH(Data!A819-IF(A819&lt;DATE(2003, 1,8), 4, 6), 'Secondary Auction Data'!A:A, 0))), "n/a")</f>
        <v>n/a</v>
      </c>
      <c r="D819" s="18">
        <f>IFERROR(IF(ISBLANK(INDEX('Secondary Auction Data'!B:B, MATCH(Data!A819-IF(A819&lt;DATE(2003, 1,8), 4, 6), 'Secondary Auction Data'!A:A, 0))), "n/a", INDEX('Secondary Auction Data'!B:B, MATCH(Data!A819-IF(A819&lt;DATE(2003, 1,8), 4, 6), 'Secondary Auction Data'!A:A, 0))), "n/a")</f>
        <v>716.66666666666663</v>
      </c>
      <c r="E819" s="2">
        <v>474</v>
      </c>
      <c r="F819" s="17">
        <v>44.5</v>
      </c>
      <c r="G819" s="17">
        <v>24</v>
      </c>
      <c r="H819" s="17"/>
      <c r="I819" s="9">
        <v>43166</v>
      </c>
      <c r="J819" s="26">
        <f t="shared" si="115"/>
        <v>200.8053691275168</v>
      </c>
      <c r="K819" s="26">
        <f t="shared" si="105"/>
        <v>274.92843454706934</v>
      </c>
      <c r="L819" s="26">
        <f t="shared" si="106"/>
        <v>244.67232814015705</v>
      </c>
      <c r="M819" s="26">
        <f t="shared" si="116"/>
        <v>263.33333333333331</v>
      </c>
      <c r="N819" s="26">
        <f t="shared" si="117"/>
        <v>199.01610017889089</v>
      </c>
      <c r="O819" s="26">
        <f t="shared" si="118"/>
        <v>170.21276595744681</v>
      </c>
      <c r="Q819" s="4">
        <v>1.49</v>
      </c>
      <c r="R819" s="4">
        <v>1815.8525729999999</v>
      </c>
      <c r="S819" s="4">
        <v>2338.2847000000002</v>
      </c>
      <c r="T819" s="4">
        <v>180</v>
      </c>
      <c r="U819" s="4">
        <v>22.36</v>
      </c>
      <c r="V819" s="4">
        <v>14.1</v>
      </c>
      <c r="X819" s="51">
        <v>43166</v>
      </c>
      <c r="Y819" s="52" cm="1">
        <f t="array" ref="Y819">SUMPRODUCT(([1]Data!$A:$A=DATE(IF(X819 &lt; DATE(YEAR(X819), 1, 4), YEAR(X819)-1, YEAR(X819)), IF(X819&lt; DATE(YEAR(X819), MONTH(X819), 4), MONTH(EDATE(X819, -1)), MONTH(X819)), 15))*([1]Data!$G:$G="unit")*([1]Data!$O:$O))/SUMPRODUCT(([1]Data!$A:$A=DATE(IF(X819 &lt; DATE(YEAR(X819), 1, 4), YEAR(X819)-1, YEAR(X819)), IF(X819&lt; DATE(YEAR(X819), MONTH(X819), 4), MONTH(EDATE(X819, -1)), MONTH(X819)), 15))*([1]Data!$G:$G="unit"))</f>
        <v>4992.295052631579</v>
      </c>
      <c r="Z819" s="52" cm="1">
        <f t="array" ref="Z819">SUMPRODUCT(([1]Data!$A:$A=DATE(IF(X819 &lt; DATE(YEAR(X819), 1, 4), YEAR(X819)-1, YEAR(X819)), IF(X819&lt; DATE(YEAR(X819), MONTH(X819), 4), MONTH(EDATE(X819, -1)), MONTH(X819)), 15))*([1]Data!$G:$G="shuttle")*([1]Data!$O:$O))/SUMPRODUCT(([1]Data!$A:$A=DATE(IF(X819 &lt; DATE(YEAR(X819), 1, 4), YEAR(X819)-1, YEAR(X819)), IF(X819&lt; DATE(YEAR(X819), MONTH(X819), 4), MONTH(EDATE(X819, -1)), MONTH(X819)), 15))*([1]Data!$G:$G="shuttle"))</f>
        <v>5004.4689473684202</v>
      </c>
    </row>
    <row r="820" spans="1:26" x14ac:dyDescent="0.25">
      <c r="A820" s="51">
        <v>43173</v>
      </c>
      <c r="B820" s="17">
        <v>2.976</v>
      </c>
      <c r="C820" s="18" t="str">
        <f>IFERROR(IF(ISBLANK(INDEX('Secondary Auction Data'!C:C, MATCH(Data!A820-IF(A820&lt;DATE(2003, 1,8), 4, 6), 'Secondary Auction Data'!A:A, 0))), "n/a", INDEX('Secondary Auction Data'!C:C, MATCH(Data!A820-IF(A820&lt;DATE(2003, 1,8), 4, 6), 'Secondary Auction Data'!A:A, 0))), "n/a")</f>
        <v>n/a</v>
      </c>
      <c r="D820" s="18">
        <f>IFERROR(IF(ISBLANK(INDEX('Secondary Auction Data'!B:B, MATCH(Data!A820-IF(A820&lt;DATE(2003, 1,8), 4, 6), 'Secondary Auction Data'!A:A, 0))), "n/a", INDEX('Secondary Auction Data'!B:B, MATCH(Data!A820-IF(A820&lt;DATE(2003, 1,8), 4, 6), 'Secondary Auction Data'!A:A, 0))), "n/a")</f>
        <v>645.83333333333337</v>
      </c>
      <c r="E820" s="2">
        <v>570</v>
      </c>
      <c r="F820" s="17">
        <v>45</v>
      </c>
      <c r="G820" s="17">
        <v>24</v>
      </c>
      <c r="I820" s="9">
        <v>43173</v>
      </c>
      <c r="J820" s="26">
        <f t="shared" si="115"/>
        <v>199.73154362416108</v>
      </c>
      <c r="K820" s="26">
        <f t="shared" si="105"/>
        <v>274.92843454706934</v>
      </c>
      <c r="L820" s="26">
        <f t="shared" si="106"/>
        <v>241.6430420428168</v>
      </c>
      <c r="M820" s="26">
        <f t="shared" si="116"/>
        <v>316.66666666666663</v>
      </c>
      <c r="N820" s="26">
        <f t="shared" si="117"/>
        <v>201.25223613595705</v>
      </c>
      <c r="O820" s="26">
        <f t="shared" si="118"/>
        <v>170.21276595744681</v>
      </c>
      <c r="Q820" s="4">
        <v>1.49</v>
      </c>
      <c r="R820" s="4">
        <v>1815.8525729999999</v>
      </c>
      <c r="S820" s="4">
        <v>2338.2847000000002</v>
      </c>
      <c r="T820" s="4">
        <v>180</v>
      </c>
      <c r="U820" s="4">
        <v>22.36</v>
      </c>
      <c r="V820" s="4">
        <v>14.1</v>
      </c>
      <c r="X820" s="51">
        <v>43173</v>
      </c>
      <c r="Y820" s="52" cm="1">
        <f t="array" ref="Y820">SUMPRODUCT(([1]Data!$A:$A=DATE(IF(X820 &lt; DATE(YEAR(X820), 1, 4), YEAR(X820)-1, YEAR(X820)), IF(X820&lt; DATE(YEAR(X820), MONTH(X820), 4), MONTH(EDATE(X820, -1)), MONTH(X820)), 15))*([1]Data!$G:$G="unit")*([1]Data!$O:$O))/SUMPRODUCT(([1]Data!$A:$A=DATE(IF(X820 &lt; DATE(YEAR(X820), 1, 4), YEAR(X820)-1, YEAR(X820)), IF(X820&lt; DATE(YEAR(X820), MONTH(X820), 4), MONTH(EDATE(X820, -1)), MONTH(X820)), 15))*([1]Data!$G:$G="unit"))</f>
        <v>4992.295052631579</v>
      </c>
      <c r="Z820" s="52" cm="1">
        <f t="array" ref="Z820">SUMPRODUCT(([1]Data!$A:$A=DATE(IF(X820 &lt; DATE(YEAR(X820), 1, 4), YEAR(X820)-1, YEAR(X820)), IF(X820&lt; DATE(YEAR(X820), MONTH(X820), 4), MONTH(EDATE(X820, -1)), MONTH(X820)), 15))*([1]Data!$G:$G="shuttle")*([1]Data!$O:$O))/SUMPRODUCT(([1]Data!$A:$A=DATE(IF(X820 &lt; DATE(YEAR(X820), 1, 4), YEAR(X820)-1, YEAR(X820)), IF(X820&lt; DATE(YEAR(X820), MONTH(X820), 4), MONTH(EDATE(X820, -1)), MONTH(X820)), 15))*([1]Data!$G:$G="shuttle"))</f>
        <v>5004.4689473684202</v>
      </c>
    </row>
    <row r="821" spans="1:26" x14ac:dyDescent="0.25">
      <c r="A821" s="51">
        <v>43180</v>
      </c>
      <c r="B821" s="17">
        <v>2.972</v>
      </c>
      <c r="C821" s="18" t="str">
        <f>IFERROR(IF(ISBLANK(INDEX('Secondary Auction Data'!C:C, MATCH(Data!A821-IF(A821&lt;DATE(2003, 1,8), 4, 6), 'Secondary Auction Data'!A:A, 0))), "n/a", INDEX('Secondary Auction Data'!C:C, MATCH(Data!A821-IF(A821&lt;DATE(2003, 1,8), 4, 6), 'Secondary Auction Data'!A:A, 0))), "n/a")</f>
        <v>n/a</v>
      </c>
      <c r="D821" s="18">
        <f>IFERROR(IF(ISBLANK(INDEX('Secondary Auction Data'!B:B, MATCH(Data!A821-IF(A821&lt;DATE(2003, 1,8), 4, 6), 'Secondary Auction Data'!A:A, 0))), "n/a", INDEX('Secondary Auction Data'!B:B, MATCH(Data!A821-IF(A821&lt;DATE(2003, 1,8), 4, 6), 'Secondary Auction Data'!A:A, 0))), "n/a")</f>
        <v>237.5</v>
      </c>
      <c r="E821" s="2">
        <v>475</v>
      </c>
      <c r="F821" s="17">
        <v>45.25</v>
      </c>
      <c r="G821" s="17">
        <v>24.5</v>
      </c>
      <c r="I821" s="9">
        <v>43180</v>
      </c>
      <c r="J821" s="26">
        <f t="shared" si="115"/>
        <v>199.46308724832215</v>
      </c>
      <c r="K821" s="26">
        <f t="shared" si="105"/>
        <v>274.92843454706934</v>
      </c>
      <c r="L821" s="26">
        <f t="shared" si="106"/>
        <v>224.18009865814969</v>
      </c>
      <c r="M821" s="26">
        <f t="shared" si="116"/>
        <v>263.88888888888886</v>
      </c>
      <c r="N821" s="26">
        <f t="shared" si="117"/>
        <v>202.37030411449018</v>
      </c>
      <c r="O821" s="26">
        <f t="shared" si="118"/>
        <v>173.75886524822698</v>
      </c>
      <c r="Q821" s="4">
        <v>1.49</v>
      </c>
      <c r="R821" s="4">
        <v>1815.8525729999999</v>
      </c>
      <c r="S821" s="4">
        <v>2338.2847000000002</v>
      </c>
      <c r="T821" s="4">
        <v>180</v>
      </c>
      <c r="U821" s="4">
        <v>22.36</v>
      </c>
      <c r="V821" s="4">
        <v>14.1</v>
      </c>
      <c r="X821" s="51">
        <v>43180</v>
      </c>
      <c r="Y821" s="52" cm="1">
        <f t="array" ref="Y821">SUMPRODUCT(([1]Data!$A:$A=DATE(IF(X821 &lt; DATE(YEAR(X821), 1, 4), YEAR(X821)-1, YEAR(X821)), IF(X821&lt; DATE(YEAR(X821), MONTH(X821), 4), MONTH(EDATE(X821, -1)), MONTH(X821)), 15))*([1]Data!$G:$G="unit")*([1]Data!$O:$O))/SUMPRODUCT(([1]Data!$A:$A=DATE(IF(X821 &lt; DATE(YEAR(X821), 1, 4), YEAR(X821)-1, YEAR(X821)), IF(X821&lt; DATE(YEAR(X821), MONTH(X821), 4), MONTH(EDATE(X821, -1)), MONTH(X821)), 15))*([1]Data!$G:$G="unit"))</f>
        <v>4992.295052631579</v>
      </c>
      <c r="Z821" s="52" cm="1">
        <f t="array" ref="Z821">SUMPRODUCT(([1]Data!$A:$A=DATE(IF(X821 &lt; DATE(YEAR(X821), 1, 4), YEAR(X821)-1, YEAR(X821)), IF(X821&lt; DATE(YEAR(X821), MONTH(X821), 4), MONTH(EDATE(X821, -1)), MONTH(X821)), 15))*([1]Data!$G:$G="shuttle")*([1]Data!$O:$O))/SUMPRODUCT(([1]Data!$A:$A=DATE(IF(X821 &lt; DATE(YEAR(X821), 1, 4), YEAR(X821)-1, YEAR(X821)), IF(X821&lt; DATE(YEAR(X821), MONTH(X821), 4), MONTH(EDATE(X821, -1)), MONTH(X821)), 15))*([1]Data!$G:$G="shuttle"))</f>
        <v>5004.4689473684202</v>
      </c>
    </row>
    <row r="822" spans="1:26" x14ac:dyDescent="0.25">
      <c r="A822" s="51">
        <v>43187</v>
      </c>
      <c r="B822" s="17">
        <v>3.01</v>
      </c>
      <c r="C822" s="18" t="str">
        <f>IFERROR(IF(ISBLANK(INDEX('Secondary Auction Data'!C:C, MATCH(Data!A822-IF(A822&lt;DATE(2003, 1,8), 4, 6), 'Secondary Auction Data'!A:A, 0))), "n/a", INDEX('Secondary Auction Data'!C:C, MATCH(Data!A822-IF(A822&lt;DATE(2003, 1,8), 4, 6), 'Secondary Auction Data'!A:A, 0))), "n/a")</f>
        <v>n/a</v>
      </c>
      <c r="D822" s="18">
        <f>IFERROR(IF(ISBLANK(INDEX('Secondary Auction Data'!B:B, MATCH(Data!A822-IF(A822&lt;DATE(2003, 1,8), 4, 6), 'Secondary Auction Data'!A:A, 0))), "n/a", INDEX('Secondary Auction Data'!B:B, MATCH(Data!A822-IF(A822&lt;DATE(2003, 1,8), 4, 6), 'Secondary Auction Data'!A:A, 0))), "n/a")</f>
        <v>456.25</v>
      </c>
      <c r="E822" s="2">
        <v>488</v>
      </c>
      <c r="F822" s="17">
        <v>45.25</v>
      </c>
      <c r="G822" s="17">
        <v>24.5</v>
      </c>
      <c r="I822" s="9">
        <v>43187</v>
      </c>
      <c r="J822" s="26">
        <f t="shared" si="115"/>
        <v>202.01342281879192</v>
      </c>
      <c r="K822" s="26">
        <f t="shared" si="105"/>
        <v>274.92843454706934</v>
      </c>
      <c r="L822" s="26">
        <f t="shared" si="106"/>
        <v>233.53524689993566</v>
      </c>
      <c r="M822" s="26">
        <f t="shared" si="116"/>
        <v>271.11111111111114</v>
      </c>
      <c r="N822" s="26">
        <f t="shared" si="117"/>
        <v>202.37030411449018</v>
      </c>
      <c r="O822" s="26">
        <f t="shared" si="118"/>
        <v>173.75886524822698</v>
      </c>
      <c r="Q822" s="4">
        <v>1.49</v>
      </c>
      <c r="R822" s="4">
        <v>1815.8525729999999</v>
      </c>
      <c r="S822" s="4">
        <v>2338.2847000000002</v>
      </c>
      <c r="T822" s="4">
        <v>180</v>
      </c>
      <c r="U822" s="4">
        <v>22.36</v>
      </c>
      <c r="V822" s="4">
        <v>14.1</v>
      </c>
      <c r="X822" s="51">
        <v>43187</v>
      </c>
      <c r="Y822" s="52" cm="1">
        <f t="array" ref="Y822">SUMPRODUCT(([1]Data!$A:$A=DATE(IF(X822 &lt; DATE(YEAR(X822), 1, 4), YEAR(X822)-1, YEAR(X822)), IF(X822&lt; DATE(YEAR(X822), MONTH(X822), 4), MONTH(EDATE(X822, -1)), MONTH(X822)), 15))*([1]Data!$G:$G="unit")*([1]Data!$O:$O))/SUMPRODUCT(([1]Data!$A:$A=DATE(IF(X822 &lt; DATE(YEAR(X822), 1, 4), YEAR(X822)-1, YEAR(X822)), IF(X822&lt; DATE(YEAR(X822), MONTH(X822), 4), MONTH(EDATE(X822, -1)), MONTH(X822)), 15))*([1]Data!$G:$G="unit"))</f>
        <v>4992.295052631579</v>
      </c>
      <c r="Z822" s="52" cm="1">
        <f t="array" ref="Z822">SUMPRODUCT(([1]Data!$A:$A=DATE(IF(X822 &lt; DATE(YEAR(X822), 1, 4), YEAR(X822)-1, YEAR(X822)), IF(X822&lt; DATE(YEAR(X822), MONTH(X822), 4), MONTH(EDATE(X822, -1)), MONTH(X822)), 15))*([1]Data!$G:$G="shuttle")*([1]Data!$O:$O))/SUMPRODUCT(([1]Data!$A:$A=DATE(IF(X822 &lt; DATE(YEAR(X822), 1, 4), YEAR(X822)-1, YEAR(X822)), IF(X822&lt; DATE(YEAR(X822), MONTH(X822), 4), MONTH(EDATE(X822, -1)), MONTH(X822)), 15))*([1]Data!$G:$G="shuttle"))</f>
        <v>5004.4689473684202</v>
      </c>
    </row>
    <row r="823" spans="1:26" x14ac:dyDescent="0.25">
      <c r="A823" s="51">
        <v>43194</v>
      </c>
      <c r="B823" s="17">
        <v>3.0419999999999998</v>
      </c>
      <c r="C823" s="18" t="str">
        <f>IFERROR(IF(ISBLANK(INDEX('Secondary Auction Data'!C:C, MATCH(Data!A823-IF(A823&lt;DATE(2003, 1,8), 4, 6), 'Secondary Auction Data'!A:A, 0))), "n/a", INDEX('Secondary Auction Data'!C:C, MATCH(Data!A823-IF(A823&lt;DATE(2003, 1,8), 4, 6), 'Secondary Auction Data'!A:A, 0))), "n/a")</f>
        <v>n/a</v>
      </c>
      <c r="D823" s="18">
        <f>IFERROR(IF(ISBLANK(INDEX('Secondary Auction Data'!B:B, MATCH(Data!A823-IF(A823&lt;DATE(2003, 1,8), 4, 6), 'Secondary Auction Data'!A:A, 0))), "n/a", INDEX('Secondary Auction Data'!B:B, MATCH(Data!A823-IF(A823&lt;DATE(2003, 1,8), 4, 6), 'Secondary Auction Data'!A:A, 0))), "n/a")</f>
        <v>587.5</v>
      </c>
      <c r="E823" s="2">
        <v>558</v>
      </c>
      <c r="F823" s="17">
        <v>45</v>
      </c>
      <c r="G823" s="17">
        <v>24.5</v>
      </c>
      <c r="I823" s="9">
        <v>43194</v>
      </c>
      <c r="J823" s="26">
        <f t="shared" si="115"/>
        <v>204.16107382550334</v>
      </c>
      <c r="K823" s="26">
        <f t="shared" si="105"/>
        <v>274.94990220685776</v>
      </c>
      <c r="L823" s="26">
        <f t="shared" si="106"/>
        <v>239.14833584500724</v>
      </c>
      <c r="M823" s="26">
        <f t="shared" si="116"/>
        <v>310</v>
      </c>
      <c r="N823" s="26">
        <f t="shared" si="117"/>
        <v>201.25223613595705</v>
      </c>
      <c r="O823" s="26">
        <f t="shared" si="118"/>
        <v>173.75886524822698</v>
      </c>
      <c r="Q823" s="4">
        <v>1.49</v>
      </c>
      <c r="R823" s="4">
        <v>1815.8525729999999</v>
      </c>
      <c r="S823" s="4">
        <v>2338.2847000000002</v>
      </c>
      <c r="T823" s="4">
        <v>180</v>
      </c>
      <c r="U823" s="4">
        <v>22.36</v>
      </c>
      <c r="V823" s="4">
        <v>14.1</v>
      </c>
      <c r="X823" s="51">
        <v>43194</v>
      </c>
      <c r="Y823" s="52" cm="1">
        <f t="array" ref="Y823">SUMPRODUCT(([1]Data!$A:$A=DATE(IF(X823 &lt; DATE(YEAR(X823), 1, 4), YEAR(X823)-1, YEAR(X823)), IF(X823&lt; DATE(YEAR(X823), MONTH(X823), 4), MONTH(EDATE(X823, -1)), MONTH(X823)), 15))*([1]Data!$G:$G="unit")*([1]Data!$O:$O))/SUMPRODUCT(([1]Data!$A:$A=DATE(IF(X823 &lt; DATE(YEAR(X823), 1, 4), YEAR(X823)-1, YEAR(X823)), IF(X823&lt; DATE(YEAR(X823), MONTH(X823), 4), MONTH(EDATE(X823, -1)), MONTH(X823)), 15))*([1]Data!$G:$G="unit"))</f>
        <v>4992.6848736842103</v>
      </c>
      <c r="Z823" s="52">
        <v>5004.4689473684202</v>
      </c>
    </row>
    <row r="824" spans="1:26" x14ac:dyDescent="0.25">
      <c r="A824" s="51">
        <v>43201</v>
      </c>
      <c r="B824" s="17">
        <v>3.0430000000000001</v>
      </c>
      <c r="C824" s="18" t="str">
        <f>IFERROR(IF(ISBLANK(INDEX('Secondary Auction Data'!C:C, MATCH(Data!A824-IF(A824&lt;DATE(2003, 1,8), 4, 6), 'Secondary Auction Data'!A:A, 0))), "n/a", INDEX('Secondary Auction Data'!C:C, MATCH(Data!A824-IF(A824&lt;DATE(2003, 1,8), 4, 6), 'Secondary Auction Data'!A:A, 0))), "n/a")</f>
        <v>n/a</v>
      </c>
      <c r="D824" s="18">
        <f>IFERROR(IF(ISBLANK(INDEX('Secondary Auction Data'!B:B, MATCH(Data!A824-IF(A824&lt;DATE(2003, 1,8), 4, 6), 'Secondary Auction Data'!A:A, 0))), "n/a", INDEX('Secondary Auction Data'!B:B, MATCH(Data!A824-IF(A824&lt;DATE(2003, 1,8), 4, 6), 'Secondary Auction Data'!A:A, 0))), "n/a")</f>
        <v>475</v>
      </c>
      <c r="E824" s="2">
        <v>592</v>
      </c>
      <c r="F824" s="17">
        <v>44</v>
      </c>
      <c r="G824" s="17">
        <v>24.25</v>
      </c>
      <c r="I824" s="9">
        <v>43201</v>
      </c>
      <c r="J824" s="26">
        <f t="shared" si="115"/>
        <v>204.2281879194631</v>
      </c>
      <c r="K824" s="26">
        <f t="shared" si="105"/>
        <v>274.94990220685776</v>
      </c>
      <c r="L824" s="26">
        <f t="shared" si="106"/>
        <v>234.3371167492316</v>
      </c>
      <c r="M824" s="26">
        <f t="shared" si="116"/>
        <v>328.88888888888886</v>
      </c>
      <c r="N824" s="26">
        <f t="shared" si="117"/>
        <v>196.77996422182468</v>
      </c>
      <c r="O824" s="26">
        <f t="shared" si="118"/>
        <v>171.98581560283688</v>
      </c>
      <c r="Q824" s="4">
        <v>1.49</v>
      </c>
      <c r="R824" s="4">
        <v>1815.8525729999999</v>
      </c>
      <c r="S824" s="4">
        <v>2338.2847000000002</v>
      </c>
      <c r="T824" s="4">
        <v>180</v>
      </c>
      <c r="U824" s="4">
        <v>22.36</v>
      </c>
      <c r="V824" s="4">
        <v>14.1</v>
      </c>
      <c r="X824" s="51">
        <v>43201</v>
      </c>
      <c r="Y824" s="52" cm="1">
        <f t="array" ref="Y824">SUMPRODUCT(([1]Data!$A:$A=DATE(IF(X824 &lt; DATE(YEAR(X824), 1, 4), YEAR(X824)-1, YEAR(X824)), IF(X824&lt; DATE(YEAR(X824), MONTH(X824), 4), MONTH(EDATE(X824, -1)), MONTH(X824)), 15))*([1]Data!$G:$G="unit")*([1]Data!$O:$O))/SUMPRODUCT(([1]Data!$A:$A=DATE(IF(X824 &lt; DATE(YEAR(X824), 1, 4), YEAR(X824)-1, YEAR(X824)), IF(X824&lt; DATE(YEAR(X824), MONTH(X824), 4), MONTH(EDATE(X824, -1)), MONTH(X824)), 15))*([1]Data!$G:$G="unit"))</f>
        <v>4992.6848736842103</v>
      </c>
      <c r="Z824" s="52" cm="1">
        <f t="array" ref="Z824">SUMPRODUCT(([1]Data!$A:$A=DATE(IF(X824 &lt; DATE(YEAR(X824), 1, 4), YEAR(X824)-1, YEAR(X824)), IF(X824&lt; DATE(YEAR(X824), MONTH(X824), 4), MONTH(EDATE(X824, -1)), MONTH(X824)), 15))*([1]Data!$G:$G="shuttle")*([1]Data!$O:$O))/SUMPRODUCT(([1]Data!$A:$A=DATE(IF(X824 &lt; DATE(YEAR(X824), 1, 4), YEAR(X824)-1, YEAR(X824)), IF(X824&lt; DATE(YEAR(X824), MONTH(X824), 4), MONTH(EDATE(X824, -1)), MONTH(X824)), 15))*([1]Data!$G:$G="shuttle"))</f>
        <v>5004.4689473684202</v>
      </c>
    </row>
    <row r="825" spans="1:26" x14ac:dyDescent="0.25">
      <c r="A825" s="51">
        <v>43208</v>
      </c>
      <c r="B825" s="17">
        <v>3.1040000000000001</v>
      </c>
      <c r="C825" s="18" t="str">
        <f>IFERROR(IF(ISBLANK(INDEX('Secondary Auction Data'!C:C, MATCH(Data!A825-IF(A825&lt;DATE(2003, 1,8), 4, 6), 'Secondary Auction Data'!A:A, 0))), "n/a", INDEX('Secondary Auction Data'!C:C, MATCH(Data!A825-IF(A825&lt;DATE(2003, 1,8), 4, 6), 'Secondary Auction Data'!A:A, 0))), "n/a")</f>
        <v>n/a</v>
      </c>
      <c r="D825" s="18">
        <f>IFERROR(IF(ISBLANK(INDEX('Secondary Auction Data'!B:B, MATCH(Data!A825-IF(A825&lt;DATE(2003, 1,8), 4, 6), 'Secondary Auction Data'!A:A, 0))), "n/a", INDEX('Secondary Auction Data'!B:B, MATCH(Data!A825-IF(A825&lt;DATE(2003, 1,8), 4, 6), 'Secondary Auction Data'!A:A, 0))), "n/a")</f>
        <v>700</v>
      </c>
      <c r="E825" s="2">
        <v>645</v>
      </c>
      <c r="F825" s="17">
        <v>44</v>
      </c>
      <c r="G825" s="17">
        <v>24.25</v>
      </c>
      <c r="I825" s="9">
        <v>43208</v>
      </c>
      <c r="J825" s="26">
        <f t="shared" si="115"/>
        <v>208.3221476510067</v>
      </c>
      <c r="K825" s="26">
        <f t="shared" si="105"/>
        <v>274.94990220685776</v>
      </c>
      <c r="L825" s="26">
        <f t="shared" si="106"/>
        <v>243.95955494078288</v>
      </c>
      <c r="M825" s="26">
        <f t="shared" si="116"/>
        <v>358.33333333333337</v>
      </c>
      <c r="N825" s="26">
        <f t="shared" si="117"/>
        <v>196.77996422182468</v>
      </c>
      <c r="O825" s="26">
        <f t="shared" si="118"/>
        <v>171.98581560283688</v>
      </c>
      <c r="Q825" s="4">
        <v>1.49</v>
      </c>
      <c r="R825" s="4">
        <v>1815.8525729999999</v>
      </c>
      <c r="S825" s="4">
        <v>2338.2847000000002</v>
      </c>
      <c r="T825" s="4">
        <v>180</v>
      </c>
      <c r="U825" s="4">
        <v>22.36</v>
      </c>
      <c r="V825" s="4">
        <v>14.1</v>
      </c>
      <c r="X825" s="51">
        <v>43208</v>
      </c>
      <c r="Y825" s="52" cm="1">
        <f t="array" ref="Y825">SUMPRODUCT(([1]Data!$A:$A=DATE(IF(X825 &lt; DATE(YEAR(X825), 1, 4), YEAR(X825)-1, YEAR(X825)), IF(X825&lt; DATE(YEAR(X825), MONTH(X825), 4), MONTH(EDATE(X825, -1)), MONTH(X825)), 15))*([1]Data!$G:$G="unit")*([1]Data!$O:$O))/SUMPRODUCT(([1]Data!$A:$A=DATE(IF(X825 &lt; DATE(YEAR(X825), 1, 4), YEAR(X825)-1, YEAR(X825)), IF(X825&lt; DATE(YEAR(X825), MONTH(X825), 4), MONTH(EDATE(X825, -1)), MONTH(X825)), 15))*([1]Data!$G:$G="unit"))</f>
        <v>4992.6848736842103</v>
      </c>
      <c r="Z825" s="52" cm="1">
        <f t="array" ref="Z825">SUMPRODUCT(([1]Data!$A:$A=DATE(IF(X825 &lt; DATE(YEAR(X825), 1, 4), YEAR(X825)-1, YEAR(X825)), IF(X825&lt; DATE(YEAR(X825), MONTH(X825), 4), MONTH(EDATE(X825, -1)), MONTH(X825)), 15))*([1]Data!$G:$G="shuttle")*([1]Data!$O:$O))/SUMPRODUCT(([1]Data!$A:$A=DATE(IF(X825 &lt; DATE(YEAR(X825), 1, 4), YEAR(X825)-1, YEAR(X825)), IF(X825&lt; DATE(YEAR(X825), MONTH(X825), 4), MONTH(EDATE(X825, -1)), MONTH(X825)), 15))*([1]Data!$G:$G="shuttle"))</f>
        <v>5004.4689473684202</v>
      </c>
    </row>
    <row r="826" spans="1:26" x14ac:dyDescent="0.25">
      <c r="A826" s="51">
        <v>43215</v>
      </c>
      <c r="B826" s="17">
        <v>3.133</v>
      </c>
      <c r="C826" s="18" t="str">
        <f>IFERROR(IF(ISBLANK(INDEX('Secondary Auction Data'!C:C, MATCH(Data!A826-IF(A826&lt;DATE(2003, 1,8), 4, 6), 'Secondary Auction Data'!A:A, 0))), "n/a", INDEX('Secondary Auction Data'!C:C, MATCH(Data!A826-IF(A826&lt;DATE(2003, 1,8), 4, 6), 'Secondary Auction Data'!A:A, 0))), "n/a")</f>
        <v>n/a</v>
      </c>
      <c r="D826" s="18">
        <f>IFERROR(IF(ISBLANK(INDEX('Secondary Auction Data'!B:B, MATCH(Data!A826-IF(A826&lt;DATE(2003, 1,8), 4, 6), 'Secondary Auction Data'!A:A, 0))), "n/a", INDEX('Secondary Auction Data'!B:B, MATCH(Data!A826-IF(A826&lt;DATE(2003, 1,8), 4, 6), 'Secondary Auction Data'!A:A, 0))), "n/a")</f>
        <v>691.66666666666674</v>
      </c>
      <c r="E826" s="2">
        <v>530</v>
      </c>
      <c r="F826" s="17">
        <v>44</v>
      </c>
      <c r="G826" s="17">
        <v>24</v>
      </c>
      <c r="I826" s="9">
        <v>43215</v>
      </c>
      <c r="J826" s="26">
        <f t="shared" si="115"/>
        <v>210.26845637583892</v>
      </c>
      <c r="K826" s="26">
        <f t="shared" si="105"/>
        <v>274.94990220685776</v>
      </c>
      <c r="L826" s="26">
        <f t="shared" si="106"/>
        <v>243.6031683410958</v>
      </c>
      <c r="M826" s="26">
        <f t="shared" si="116"/>
        <v>294.44444444444446</v>
      </c>
      <c r="N826" s="26">
        <f t="shared" si="117"/>
        <v>196.77996422182468</v>
      </c>
      <c r="O826" s="26">
        <f t="shared" si="118"/>
        <v>170.21276595744681</v>
      </c>
      <c r="Q826" s="4">
        <v>1.49</v>
      </c>
      <c r="R826" s="4">
        <v>1815.8525729999999</v>
      </c>
      <c r="S826" s="4">
        <v>2338.2847000000002</v>
      </c>
      <c r="T826" s="4">
        <v>180</v>
      </c>
      <c r="U826" s="4">
        <v>22.36</v>
      </c>
      <c r="V826" s="4">
        <v>14.1</v>
      </c>
      <c r="X826" s="51">
        <v>43215</v>
      </c>
      <c r="Y826" s="52" cm="1">
        <f t="array" ref="Y826">SUMPRODUCT(([1]Data!$A:$A=DATE(IF(X826 &lt; DATE(YEAR(X826), 1, 4), YEAR(X826)-1, YEAR(X826)), IF(X826&lt; DATE(YEAR(X826), MONTH(X826), 4), MONTH(EDATE(X826, -1)), MONTH(X826)), 15))*([1]Data!$G:$G="unit")*([1]Data!$O:$O))/SUMPRODUCT(([1]Data!$A:$A=DATE(IF(X826 &lt; DATE(YEAR(X826), 1, 4), YEAR(X826)-1, YEAR(X826)), IF(X826&lt; DATE(YEAR(X826), MONTH(X826), 4), MONTH(EDATE(X826, -1)), MONTH(X826)), 15))*([1]Data!$G:$G="unit"))</f>
        <v>4992.6848736842103</v>
      </c>
      <c r="Z826" s="52" cm="1">
        <f t="array" ref="Z826">SUMPRODUCT(([1]Data!$A:$A=DATE(IF(X826 &lt; DATE(YEAR(X826), 1, 4), YEAR(X826)-1, YEAR(X826)), IF(X826&lt; DATE(YEAR(X826), MONTH(X826), 4), MONTH(EDATE(X826, -1)), MONTH(X826)), 15))*([1]Data!$G:$G="shuttle")*([1]Data!$O:$O))/SUMPRODUCT(([1]Data!$A:$A=DATE(IF(X826 &lt; DATE(YEAR(X826), 1, 4), YEAR(X826)-1, YEAR(X826)), IF(X826&lt; DATE(YEAR(X826), MONTH(X826), 4), MONTH(EDATE(X826, -1)), MONTH(X826)), 15))*([1]Data!$G:$G="shuttle"))</f>
        <v>5004.4689473684202</v>
      </c>
    </row>
    <row r="827" spans="1:26" x14ac:dyDescent="0.25">
      <c r="A827" s="51">
        <v>43222</v>
      </c>
      <c r="B827" s="17">
        <v>3.157</v>
      </c>
      <c r="C827" s="18" t="str">
        <f>IFERROR(IF(ISBLANK(INDEX('Secondary Auction Data'!C:C, MATCH(Data!A827-IF(A827&lt;DATE(2003, 1,8), 4, 6), 'Secondary Auction Data'!A:A, 0))), "n/a", INDEX('Secondary Auction Data'!C:C, MATCH(Data!A827-IF(A827&lt;DATE(2003, 1,8), 4, 6), 'Secondary Auction Data'!A:A, 0))), "n/a")</f>
        <v>n/a</v>
      </c>
      <c r="D827" s="18">
        <f>IFERROR(IF(ISBLANK(INDEX('Secondary Auction Data'!B:B, MATCH(Data!A827-IF(A827&lt;DATE(2003, 1,8), 4, 6), 'Secondary Auction Data'!A:A, 0))), "n/a", INDEX('Secondary Auction Data'!B:B, MATCH(Data!A827-IF(A827&lt;DATE(2003, 1,8), 4, 6), 'Secondary Auction Data'!A:A, 0))), "n/a")</f>
        <v>600</v>
      </c>
      <c r="E827" s="2">
        <v>438</v>
      </c>
      <c r="F827" s="17">
        <v>44.25</v>
      </c>
      <c r="G827" s="17">
        <v>24</v>
      </c>
      <c r="I827" s="9">
        <v>43222</v>
      </c>
      <c r="J827" s="26">
        <f t="shared" si="115"/>
        <v>211.87919463087246</v>
      </c>
      <c r="K827" s="26">
        <f t="shared" si="105"/>
        <v>274.94990220685776</v>
      </c>
      <c r="L827" s="26">
        <f t="shared" si="106"/>
        <v>239.68291574453784</v>
      </c>
      <c r="M827" s="26">
        <f t="shared" si="116"/>
        <v>243.33333333333337</v>
      </c>
      <c r="N827" s="26">
        <f t="shared" si="117"/>
        <v>197.89803220035779</v>
      </c>
      <c r="O827" s="26">
        <f t="shared" si="118"/>
        <v>170.21276595744681</v>
      </c>
      <c r="Q827" s="4">
        <v>1.49</v>
      </c>
      <c r="R827" s="4">
        <v>1815.8525729999999</v>
      </c>
      <c r="S827" s="4">
        <v>2338.2847000000002</v>
      </c>
      <c r="T827" s="4">
        <v>180</v>
      </c>
      <c r="U827" s="4">
        <v>22.36</v>
      </c>
      <c r="V827" s="4">
        <v>14.1</v>
      </c>
      <c r="X827" s="51">
        <v>43222</v>
      </c>
      <c r="Y827" s="52" cm="1">
        <f t="array" ref="Y827">SUMPRODUCT(([1]Data!$A:$A=DATE(IF(X827 &lt; DATE(YEAR(X827), 1, 4), YEAR(X827)-1, YEAR(X827)), IF(X827&lt; DATE(YEAR(X827), MONTH(X827), 4), MONTH(EDATE(X827, -1)), MONTH(X827)), 15))*([1]Data!$G:$G="unit")*([1]Data!$O:$O))/SUMPRODUCT(([1]Data!$A:$A=DATE(IF(X827 &lt; DATE(YEAR(X827), 1, 4), YEAR(X827)-1, YEAR(X827)), IF(X827&lt; DATE(YEAR(X827), MONTH(X827), 4), MONTH(EDATE(X827, -1)), MONTH(X827)), 15))*([1]Data!$G:$G="unit"))</f>
        <v>4992.6848736842103</v>
      </c>
      <c r="Z827" s="52" cm="1">
        <f t="array" ref="Z827">SUMPRODUCT(([1]Data!$A:$A=DATE(IF(X827 &lt; DATE(YEAR(X827), 1, 4), YEAR(X827)-1, YEAR(X827)), IF(X827&lt; DATE(YEAR(X827), MONTH(X827), 4), MONTH(EDATE(X827, -1)), MONTH(X827)), 15))*([1]Data!$G:$G="shuttle")*([1]Data!$O:$O))/SUMPRODUCT(([1]Data!$A:$A=DATE(IF(X827 &lt; DATE(YEAR(X827), 1, 4), YEAR(X827)-1, YEAR(X827)), IF(X827&lt; DATE(YEAR(X827), MONTH(X827), 4), MONTH(EDATE(X827, -1)), MONTH(X827)), 15))*([1]Data!$G:$G="shuttle"))</f>
        <v>5004.4689473684202</v>
      </c>
    </row>
    <row r="828" spans="1:26" x14ac:dyDescent="0.25">
      <c r="A828" s="51">
        <v>43229</v>
      </c>
      <c r="B828" s="17">
        <v>3.1709999999999998</v>
      </c>
      <c r="C828" s="18">
        <f>IFERROR(IF(ISBLANK(INDEX('Secondary Auction Data'!C:C, MATCH(Data!A828-IF(A828&lt;DATE(2003, 1,8), 4, 6), 'Secondary Auction Data'!A:A, 0))), "n/a", INDEX('Secondary Auction Data'!C:C, MATCH(Data!A828-IF(A828&lt;DATE(2003, 1,8), 4, 6), 'Secondary Auction Data'!A:A, 0))), "n/a")</f>
        <v>1067.5</v>
      </c>
      <c r="D828" s="18">
        <f>IFERROR(IF(ISBLANK(INDEX('Secondary Auction Data'!B:B, MATCH(Data!A828-IF(A828&lt;DATE(2003, 1,8), 4, 6), 'Secondary Auction Data'!A:A, 0))), "n/a", INDEX('Secondary Auction Data'!B:B, MATCH(Data!A828-IF(A828&lt;DATE(2003, 1,8), 4, 6), 'Secondary Auction Data'!A:A, 0))), "n/a")</f>
        <v>191.66666666666669</v>
      </c>
      <c r="E828" s="2">
        <v>463</v>
      </c>
      <c r="F828" s="17">
        <v>44.25</v>
      </c>
      <c r="G828" s="17">
        <v>24</v>
      </c>
      <c r="I828" s="9">
        <v>43229</v>
      </c>
      <c r="J828" s="26">
        <f t="shared" si="115"/>
        <v>212.81879194630869</v>
      </c>
      <c r="K828" s="26">
        <f t="shared" si="105"/>
        <v>333.4516214256796</v>
      </c>
      <c r="L828" s="26">
        <f t="shared" si="106"/>
        <v>222.08066646520993</v>
      </c>
      <c r="M828" s="26">
        <f t="shared" si="116"/>
        <v>257.22222222222217</v>
      </c>
      <c r="N828" s="26">
        <f t="shared" si="117"/>
        <v>197.89803220035779</v>
      </c>
      <c r="O828" s="26">
        <f t="shared" si="118"/>
        <v>170.21276595744681</v>
      </c>
      <c r="Q828" s="4">
        <v>1.49</v>
      </c>
      <c r="R828" s="4">
        <v>1815.8525729999999</v>
      </c>
      <c r="S828" s="4">
        <v>2338.2847000000002</v>
      </c>
      <c r="T828" s="4">
        <v>180</v>
      </c>
      <c r="U828" s="4">
        <v>22.36</v>
      </c>
      <c r="V828" s="4">
        <v>14.1</v>
      </c>
      <c r="X828" s="51">
        <v>43229</v>
      </c>
      <c r="Y828" s="52" cm="1">
        <f t="array" ref="Y828">SUMPRODUCT(([1]Data!$A:$A=DATE(IF(X828 &lt; DATE(YEAR(X828), 1, 4), YEAR(X828)-1, YEAR(X828)), IF(X828&lt; DATE(YEAR(X828), MONTH(X828), 4), MONTH(EDATE(X828, -1)), MONTH(X828)), 15))*([1]Data!$G:$G="unit")*([1]Data!$O:$O))/SUMPRODUCT(([1]Data!$A:$A=DATE(IF(X828 &lt; DATE(YEAR(X828), 1, 4), YEAR(X828)-1, YEAR(X828)), IF(X828&lt; DATE(YEAR(X828), MONTH(X828), 4), MONTH(EDATE(X828, -1)), MONTH(X828)), 15))*([1]Data!$G:$G="unit"))</f>
        <v>4987.4898473684225</v>
      </c>
      <c r="Z828" s="52" cm="1">
        <f t="array" ref="Z828">SUMPRODUCT(([1]Data!$A:$A=DATE(IF(X828 &lt; DATE(YEAR(X828), 1, 4), YEAR(X828)-1, YEAR(X828)), IF(X828&lt; DATE(YEAR(X828), MONTH(X828), 4), MONTH(EDATE(X828, -1)), MONTH(X828)), 15))*([1]Data!$G:$G="shuttle")*([1]Data!$O:$O))/SUMPRODUCT(([1]Data!$A:$A=DATE(IF(X828 &lt; DATE(YEAR(X828), 1, 4), YEAR(X828)-1, YEAR(X828)), IF(X828&lt; DATE(YEAR(X828), MONTH(X828), 4), MONTH(EDATE(X828, -1)), MONTH(X828)), 15))*([1]Data!$G:$G="shuttle"))</f>
        <v>5001.2115789473683</v>
      </c>
    </row>
    <row r="829" spans="1:26" x14ac:dyDescent="0.25">
      <c r="A829" s="51">
        <v>43236</v>
      </c>
      <c r="B829" s="17">
        <v>3.2389999999999999</v>
      </c>
      <c r="C829" s="18">
        <f>IFERROR(IF(ISBLANK(INDEX('Secondary Auction Data'!C:C, MATCH(Data!A829-IF(A829&lt;DATE(2003, 1,8), 4, 6), 'Secondary Auction Data'!A:A, 0))), "n/a", INDEX('Secondary Auction Data'!C:C, MATCH(Data!A829-IF(A829&lt;DATE(2003, 1,8), 4, 6), 'Secondary Auction Data'!A:A, 0))), "n/a")</f>
        <v>700</v>
      </c>
      <c r="D829" s="18">
        <f>IFERROR(IF(ISBLANK(INDEX('Secondary Auction Data'!B:B, MATCH(Data!A829-IF(A829&lt;DATE(2003, 1,8), 4, 6), 'Secondary Auction Data'!A:A, 0))), "n/a", INDEX('Secondary Auction Data'!B:B, MATCH(Data!A829-IF(A829&lt;DATE(2003, 1,8), 4, 6), 'Secondary Auction Data'!A:A, 0))), "n/a")</f>
        <v>381.25</v>
      </c>
      <c r="E829" s="2">
        <v>475</v>
      </c>
      <c r="F829" s="17">
        <v>44</v>
      </c>
      <c r="G829" s="17">
        <v>24.5</v>
      </c>
      <c r="I829" s="9">
        <v>43236</v>
      </c>
      <c r="J829" s="26">
        <f t="shared" si="115"/>
        <v>217.38255033557044</v>
      </c>
      <c r="K829" s="26">
        <f t="shared" si="105"/>
        <v>313.21319428327968</v>
      </c>
      <c r="L829" s="26">
        <f t="shared" si="106"/>
        <v>230.1884616080911</v>
      </c>
      <c r="M829" s="26">
        <f t="shared" si="116"/>
        <v>263.88888888888886</v>
      </c>
      <c r="N829" s="26">
        <f t="shared" si="117"/>
        <v>196.77996422182468</v>
      </c>
      <c r="O829" s="26">
        <f t="shared" si="118"/>
        <v>173.75886524822698</v>
      </c>
      <c r="Q829" s="4">
        <v>1.49</v>
      </c>
      <c r="R829" s="4">
        <v>1815.8525729999999</v>
      </c>
      <c r="S829" s="4">
        <v>2338.2847000000002</v>
      </c>
      <c r="T829" s="4">
        <v>180</v>
      </c>
      <c r="U829" s="4">
        <v>22.36</v>
      </c>
      <c r="V829" s="4">
        <v>14.1</v>
      </c>
      <c r="X829" s="51">
        <v>43236</v>
      </c>
      <c r="Y829" s="52" cm="1">
        <f t="array" ref="Y829">SUMPRODUCT(([1]Data!$A:$A=DATE(IF(X829 &lt; DATE(YEAR(X829), 1, 4), YEAR(X829)-1, YEAR(X829)), IF(X829&lt; DATE(YEAR(X829), MONTH(X829), 4), MONTH(EDATE(X829, -1)), MONTH(X829)), 15))*([1]Data!$G:$G="unit")*([1]Data!$O:$O))/SUMPRODUCT(([1]Data!$A:$A=DATE(IF(X829 &lt; DATE(YEAR(X829), 1, 4), YEAR(X829)-1, YEAR(X829)), IF(X829&lt; DATE(YEAR(X829), MONTH(X829), 4), MONTH(EDATE(X829, -1)), MONTH(X829)), 15))*([1]Data!$G:$G="unit"))</f>
        <v>4987.4898473684225</v>
      </c>
      <c r="Z829" s="52" cm="1">
        <f t="array" ref="Z829">SUMPRODUCT(([1]Data!$A:$A=DATE(IF(X829 &lt; DATE(YEAR(X829), 1, 4), YEAR(X829)-1, YEAR(X829)), IF(X829&lt; DATE(YEAR(X829), MONTH(X829), 4), MONTH(EDATE(X829, -1)), MONTH(X829)), 15))*([1]Data!$G:$G="shuttle")*([1]Data!$O:$O))/SUMPRODUCT(([1]Data!$A:$A=DATE(IF(X829 &lt; DATE(YEAR(X829), 1, 4), YEAR(X829)-1, YEAR(X829)), IF(X829&lt; DATE(YEAR(X829), MONTH(X829), 4), MONTH(EDATE(X829, -1)), MONTH(X829)), 15))*([1]Data!$G:$G="shuttle"))</f>
        <v>5001.2115789473683</v>
      </c>
    </row>
    <row r="830" spans="1:26" x14ac:dyDescent="0.25">
      <c r="A830" s="51">
        <v>43243</v>
      </c>
      <c r="B830" s="17">
        <v>3.2770000000000001</v>
      </c>
      <c r="C830" s="18">
        <f>IFERROR(IF(ISBLANK(INDEX('Secondary Auction Data'!C:C, MATCH(Data!A830-IF(A830&lt;DATE(2003, 1,8), 4, 6), 'Secondary Auction Data'!A:A, 0))), "n/a", INDEX('Secondary Auction Data'!C:C, MATCH(Data!A830-IF(A830&lt;DATE(2003, 1,8), 4, 6), 'Secondary Auction Data'!A:A, 0))), "n/a")</f>
        <v>337.5</v>
      </c>
      <c r="D830" s="18">
        <f>IFERROR(IF(ISBLANK(INDEX('Secondary Auction Data'!B:B, MATCH(Data!A830-IF(A830&lt;DATE(2003, 1,8), 4, 6), 'Secondary Auction Data'!A:A, 0))), "n/a", INDEX('Secondary Auction Data'!B:B, MATCH(Data!A830-IF(A830&lt;DATE(2003, 1,8), 4, 6), 'Secondary Auction Data'!A:A, 0))), "n/a")</f>
        <v>265.625</v>
      </c>
      <c r="E830" s="2">
        <v>482</v>
      </c>
      <c r="F830" s="17">
        <v>44</v>
      </c>
      <c r="G830" s="17">
        <v>24.5</v>
      </c>
      <c r="I830" s="9">
        <v>43243</v>
      </c>
      <c r="J830" s="26">
        <f t="shared" si="115"/>
        <v>219.93288590604027</v>
      </c>
      <c r="K830" s="26">
        <f t="shared" si="105"/>
        <v>293.25011989111647</v>
      </c>
      <c r="L830" s="26">
        <f t="shared" si="106"/>
        <v>225.24359753743281</v>
      </c>
      <c r="M830" s="26">
        <f t="shared" si="116"/>
        <v>267.77777777777783</v>
      </c>
      <c r="N830" s="26">
        <f t="shared" si="117"/>
        <v>196.77996422182468</v>
      </c>
      <c r="O830" s="26">
        <f t="shared" si="118"/>
        <v>173.75886524822698</v>
      </c>
      <c r="Q830" s="4">
        <v>1.49</v>
      </c>
      <c r="R830" s="4">
        <v>1815.8525729999999</v>
      </c>
      <c r="S830" s="4">
        <v>2338.2847000000002</v>
      </c>
      <c r="T830" s="4">
        <v>180</v>
      </c>
      <c r="U830" s="4">
        <v>22.36</v>
      </c>
      <c r="V830" s="4">
        <v>14.1</v>
      </c>
      <c r="X830" s="51">
        <v>43243</v>
      </c>
      <c r="Y830" s="52" cm="1">
        <f t="array" ref="Y830">SUMPRODUCT(([1]Data!$A:$A=DATE(IF(X830 &lt; DATE(YEAR(X830), 1, 4), YEAR(X830)-1, YEAR(X830)), IF(X830&lt; DATE(YEAR(X830), MONTH(X830), 4), MONTH(EDATE(X830, -1)), MONTH(X830)), 15))*([1]Data!$G:$G="unit")*([1]Data!$O:$O))/SUMPRODUCT(([1]Data!$A:$A=DATE(IF(X830 &lt; DATE(YEAR(X830), 1, 4), YEAR(X830)-1, YEAR(X830)), IF(X830&lt; DATE(YEAR(X830), MONTH(X830), 4), MONTH(EDATE(X830, -1)), MONTH(X830)), 15))*([1]Data!$G:$G="unit"))</f>
        <v>4987.4898473684225</v>
      </c>
      <c r="Z830" s="52" cm="1">
        <f t="array" ref="Z830">SUMPRODUCT(([1]Data!$A:$A=DATE(IF(X830 &lt; DATE(YEAR(X830), 1, 4), YEAR(X830)-1, YEAR(X830)), IF(X830&lt; DATE(YEAR(X830), MONTH(X830), 4), MONTH(EDATE(X830, -1)), MONTH(X830)), 15))*([1]Data!$G:$G="shuttle")*([1]Data!$O:$O))/SUMPRODUCT(([1]Data!$A:$A=DATE(IF(X830 &lt; DATE(YEAR(X830), 1, 4), YEAR(X830)-1, YEAR(X830)), IF(X830&lt; DATE(YEAR(X830), MONTH(X830), 4), MONTH(EDATE(X830, -1)), MONTH(X830)), 15))*([1]Data!$G:$G="shuttle"))</f>
        <v>5001.2115789473683</v>
      </c>
    </row>
    <row r="831" spans="1:26" x14ac:dyDescent="0.25">
      <c r="A831" s="51">
        <v>43250</v>
      </c>
      <c r="B831" s="17">
        <v>3.2879999999999998</v>
      </c>
      <c r="C831" s="18">
        <f>IFERROR(IF(ISBLANK(INDEX('Secondary Auction Data'!C:C, MATCH(Data!A831-IF(A831&lt;DATE(2003, 1,8), 4, 6), 'Secondary Auction Data'!A:A, 0))), "n/a", INDEX('Secondary Auction Data'!C:C, MATCH(Data!A831-IF(A831&lt;DATE(2003, 1,8), 4, 6), 'Secondary Auction Data'!A:A, 0))), "n/a")</f>
        <v>178.125</v>
      </c>
      <c r="D831" s="18">
        <f>IFERROR(IF(ISBLANK(INDEX('Secondary Auction Data'!B:B, MATCH(Data!A831-IF(A831&lt;DATE(2003, 1,8), 4, 6), 'Secondary Auction Data'!A:A, 0))), "n/a", INDEX('Secondary Auction Data'!B:B, MATCH(Data!A831-IF(A831&lt;DATE(2003, 1,8), 4, 6), 'Secondary Auction Data'!A:A, 0))), "n/a")</f>
        <v>300</v>
      </c>
      <c r="E831" s="2">
        <v>490</v>
      </c>
      <c r="F831" s="17">
        <v>43.5</v>
      </c>
      <c r="G831" s="17">
        <v>24.25</v>
      </c>
      <c r="I831" s="9">
        <v>43250</v>
      </c>
      <c r="J831" s="26">
        <f t="shared" si="115"/>
        <v>220.67114093959731</v>
      </c>
      <c r="K831" s="26">
        <f t="shared" si="105"/>
        <v>284.47325097732056</v>
      </c>
      <c r="L831" s="26">
        <f t="shared" si="106"/>
        <v>226.71369226114203</v>
      </c>
      <c r="M831" s="26">
        <f t="shared" si="116"/>
        <v>272.22222222222223</v>
      </c>
      <c r="N831" s="26">
        <f t="shared" si="117"/>
        <v>194.5438282647585</v>
      </c>
      <c r="O831" s="26">
        <f t="shared" si="118"/>
        <v>171.98581560283688</v>
      </c>
      <c r="Q831" s="4">
        <v>1.49</v>
      </c>
      <c r="R831" s="4">
        <v>1815.8525729999999</v>
      </c>
      <c r="S831" s="4">
        <v>2338.2847000000002</v>
      </c>
      <c r="T831" s="4">
        <v>180</v>
      </c>
      <c r="U831" s="4">
        <v>22.36</v>
      </c>
      <c r="V831" s="4">
        <v>14.1</v>
      </c>
      <c r="X831" s="51">
        <v>43250</v>
      </c>
      <c r="Y831" s="52" cm="1">
        <f t="array" ref="Y831">SUMPRODUCT(([1]Data!$A:$A=DATE(IF(X831 &lt; DATE(YEAR(X831), 1, 4), YEAR(X831)-1, YEAR(X831)), IF(X831&lt; DATE(YEAR(X831), MONTH(X831), 4), MONTH(EDATE(X831, -1)), MONTH(X831)), 15))*([1]Data!$G:$G="unit")*([1]Data!$O:$O))/SUMPRODUCT(([1]Data!$A:$A=DATE(IF(X831 &lt; DATE(YEAR(X831), 1, 4), YEAR(X831)-1, YEAR(X831)), IF(X831&lt; DATE(YEAR(X831), MONTH(X831), 4), MONTH(EDATE(X831, -1)), MONTH(X831)), 15))*([1]Data!$G:$G="unit"))</f>
        <v>4987.4898473684225</v>
      </c>
      <c r="Z831" s="52" cm="1">
        <f t="array" ref="Z831">SUMPRODUCT(([1]Data!$A:$A=DATE(IF(X831 &lt; DATE(YEAR(X831), 1, 4), YEAR(X831)-1, YEAR(X831)), IF(X831&lt; DATE(YEAR(X831), MONTH(X831), 4), MONTH(EDATE(X831, -1)), MONTH(X831)), 15))*([1]Data!$G:$G="shuttle")*([1]Data!$O:$O))/SUMPRODUCT(([1]Data!$A:$A=DATE(IF(X831 &lt; DATE(YEAR(X831), 1, 4), YEAR(X831)-1, YEAR(X831)), IF(X831&lt; DATE(YEAR(X831), MONTH(X831), 4), MONTH(EDATE(X831, -1)), MONTH(X831)), 15))*([1]Data!$G:$G="shuttle"))</f>
        <v>5001.2115789473683</v>
      </c>
    </row>
    <row r="832" spans="1:26" x14ac:dyDescent="0.25">
      <c r="A832" s="51">
        <v>43257</v>
      </c>
      <c r="B832" s="17">
        <v>3.2850000000000001</v>
      </c>
      <c r="C832" s="18">
        <f>IFERROR(IF(ISBLANK(INDEX('Secondary Auction Data'!C:C, MATCH(Data!A832-IF(A832&lt;DATE(2003, 1,8), 4, 6), 'Secondary Auction Data'!A:A, 0))), "n/a", INDEX('Secondary Auction Data'!C:C, MATCH(Data!A832-IF(A832&lt;DATE(2003, 1,8), 4, 6), 'Secondary Auction Data'!A:A, 0))), "n/a")</f>
        <v>375</v>
      </c>
      <c r="D832" s="18">
        <f>IFERROR(IF(ISBLANK(INDEX('Secondary Auction Data'!B:B, MATCH(Data!A832-IF(A832&lt;DATE(2003, 1,8), 4, 6), 'Secondary Auction Data'!A:A, 0))), "n/a", INDEX('Secondary Auction Data'!B:B, MATCH(Data!A832-IF(A832&lt;DATE(2003, 1,8), 4, 6), 'Secondary Auction Data'!A:A, 0))), "n/a")</f>
        <v>279.16666666666669</v>
      </c>
      <c r="E832" s="2">
        <v>535</v>
      </c>
      <c r="F832" s="17">
        <v>42</v>
      </c>
      <c r="G832" s="17">
        <v>24.25</v>
      </c>
      <c r="I832" s="9">
        <v>43257</v>
      </c>
      <c r="J832" s="26">
        <f t="shared" si="115"/>
        <v>220.46979865771812</v>
      </c>
      <c r="K832" s="26">
        <f t="shared" si="105"/>
        <v>296.24975768164529</v>
      </c>
      <c r="L832" s="26">
        <f t="shared" si="106"/>
        <v>226.3826953931042</v>
      </c>
      <c r="M832" s="26">
        <f t="shared" si="116"/>
        <v>297.22222222222223</v>
      </c>
      <c r="N832" s="26">
        <f t="shared" si="117"/>
        <v>187.83542039355993</v>
      </c>
      <c r="O832" s="26">
        <f t="shared" si="118"/>
        <v>171.98581560283688</v>
      </c>
      <c r="Q832" s="4">
        <v>1.49</v>
      </c>
      <c r="R832" s="4">
        <v>1815.8525729999999</v>
      </c>
      <c r="S832" s="4">
        <v>2338.2847000000002</v>
      </c>
      <c r="T832" s="4">
        <v>180</v>
      </c>
      <c r="U832" s="4">
        <v>22.36</v>
      </c>
      <c r="V832" s="4">
        <v>14.1</v>
      </c>
      <c r="X832" s="51">
        <v>43257</v>
      </c>
      <c r="Y832" s="52" cm="1">
        <f t="array" ref="Y832">SUMPRODUCT(([1]Data!$A:$A=DATE(IF(X832 &lt; DATE(YEAR(X832), 1, 4), YEAR(X832)-1, YEAR(X832)), IF(X832&lt; DATE(YEAR(X832), MONTH(X832), 4), MONTH(EDATE(X832, -1)), MONTH(X832)), 15))*([1]Data!$G:$G="unit")*([1]Data!$O:$O))/SUMPRODUCT(([1]Data!$A:$A=DATE(IF(X832 &lt; DATE(YEAR(X832), 1, 4), YEAR(X832)-1, YEAR(X832)), IF(X832&lt; DATE(YEAR(X832), MONTH(X832), 4), MONTH(EDATE(X832, -1)), MONTH(X832)), 15))*([1]Data!$G:$G="unit"))</f>
        <v>5004.4588473684207</v>
      </c>
      <c r="Z832" s="52" cm="1">
        <f t="array" ref="Z832">SUMPRODUCT(([1]Data!$A:$A=DATE(IF(X832 &lt; DATE(YEAR(X832), 1, 4), YEAR(X832)-1, YEAR(X832)), IF(X832&lt; DATE(YEAR(X832), MONTH(X832), 4), MONTH(EDATE(X832, -1)), MONTH(X832)), 15))*([1]Data!$G:$G="shuttle")*([1]Data!$O:$O))/SUMPRODUCT(([1]Data!$A:$A=DATE(IF(X832 &lt; DATE(YEAR(X832), 1, 4), YEAR(X832)-1, YEAR(X832)), IF(X832&lt; DATE(YEAR(X832), MONTH(X832), 4), MONTH(EDATE(X832, -1)), MONTH(X832)), 15))*([1]Data!$G:$G="shuttle"))</f>
        <v>5014.3052631578939</v>
      </c>
    </row>
    <row r="833" spans="1:26" x14ac:dyDescent="0.25">
      <c r="A833" s="51">
        <v>43264</v>
      </c>
      <c r="B833" s="17">
        <v>3.266</v>
      </c>
      <c r="C833" s="18" t="str">
        <f>IFERROR(IF(ISBLANK(INDEX('Secondary Auction Data'!C:C, MATCH(Data!A833-IF(A833&lt;DATE(2003, 1,8), 4, 6), 'Secondary Auction Data'!A:A, 0))), "n/a", INDEX('Secondary Auction Data'!C:C, MATCH(Data!A833-IF(A833&lt;DATE(2003, 1,8), 4, 6), 'Secondary Auction Data'!A:A, 0))), "n/a")</f>
        <v>n/a</v>
      </c>
      <c r="D833" s="18">
        <f>IFERROR(IF(ISBLANK(INDEX('Secondary Auction Data'!B:B, MATCH(Data!A833-IF(A833&lt;DATE(2003, 1,8), 4, 6), 'Secondary Auction Data'!A:A, 0))), "n/a", INDEX('Secondary Auction Data'!B:B, MATCH(Data!A833-IF(A833&lt;DATE(2003, 1,8), 4, 6), 'Secondary Auction Data'!A:A, 0))), "n/a")</f>
        <v>162.5</v>
      </c>
      <c r="E833" s="2">
        <v>568</v>
      </c>
      <c r="F833" s="17">
        <v>43</v>
      </c>
      <c r="G833" s="17">
        <v>24.5</v>
      </c>
      <c r="I833" s="9">
        <v>43264</v>
      </c>
      <c r="J833" s="26">
        <f t="shared" si="115"/>
        <v>219.1946308724832</v>
      </c>
      <c r="K833" s="26">
        <f t="shared" si="105"/>
        <v>275.59830141389023</v>
      </c>
      <c r="L833" s="26">
        <f t="shared" si="106"/>
        <v>221.39328299748499</v>
      </c>
      <c r="M833" s="26">
        <f t="shared" si="116"/>
        <v>315.55555555555554</v>
      </c>
      <c r="N833" s="26">
        <f t="shared" si="117"/>
        <v>192.30769230769232</v>
      </c>
      <c r="O833" s="26">
        <f t="shared" si="118"/>
        <v>173.75886524822698</v>
      </c>
      <c r="Q833" s="4">
        <v>1.49</v>
      </c>
      <c r="R833" s="4">
        <v>1815.8525729999999</v>
      </c>
      <c r="S833" s="4">
        <v>2338.2847000000002</v>
      </c>
      <c r="T833" s="4">
        <v>180</v>
      </c>
      <c r="U833" s="4">
        <v>22.36</v>
      </c>
      <c r="V833" s="4">
        <v>14.1</v>
      </c>
      <c r="X833" s="51">
        <v>43264</v>
      </c>
      <c r="Y833" s="52" cm="1">
        <f t="array" ref="Y833">SUMPRODUCT(([1]Data!$A:$A=DATE(IF(X833 &lt; DATE(YEAR(X833), 1, 4), YEAR(X833)-1, YEAR(X833)), IF(X833&lt; DATE(YEAR(X833), MONTH(X833), 4), MONTH(EDATE(X833, -1)), MONTH(X833)), 15))*([1]Data!$G:$G="unit")*([1]Data!$O:$O))/SUMPRODUCT(([1]Data!$A:$A=DATE(IF(X833 &lt; DATE(YEAR(X833), 1, 4), YEAR(X833)-1, YEAR(X833)), IF(X833&lt; DATE(YEAR(X833), MONTH(X833), 4), MONTH(EDATE(X833, -1)), MONTH(X833)), 15))*([1]Data!$G:$G="unit"))</f>
        <v>5004.4588473684207</v>
      </c>
      <c r="Z833" s="52" cm="1">
        <f t="array" ref="Z833">SUMPRODUCT(([1]Data!$A:$A=DATE(IF(X833 &lt; DATE(YEAR(X833), 1, 4), YEAR(X833)-1, YEAR(X833)), IF(X833&lt; DATE(YEAR(X833), MONTH(X833), 4), MONTH(EDATE(X833, -1)), MONTH(X833)), 15))*([1]Data!$G:$G="shuttle")*([1]Data!$O:$O))/SUMPRODUCT(([1]Data!$A:$A=DATE(IF(X833 &lt; DATE(YEAR(X833), 1, 4), YEAR(X833)-1, YEAR(X833)), IF(X833&lt; DATE(YEAR(X833), MONTH(X833), 4), MONTH(EDATE(X833, -1)), MONTH(X833)), 15))*([1]Data!$G:$G="shuttle"))</f>
        <v>5014.3052631578939</v>
      </c>
    </row>
    <row r="834" spans="1:26" x14ac:dyDescent="0.25">
      <c r="A834" s="51">
        <v>43271</v>
      </c>
      <c r="B834" s="17">
        <v>3.2440000000000002</v>
      </c>
      <c r="C834" s="18" t="str">
        <f>IFERROR(IF(ISBLANK(INDEX('Secondary Auction Data'!C:C, MATCH(Data!A834-IF(A834&lt;DATE(2003, 1,8), 4, 6), 'Secondary Auction Data'!A:A, 0))), "n/a", INDEX('Secondary Auction Data'!C:C, MATCH(Data!A834-IF(A834&lt;DATE(2003, 1,8), 4, 6), 'Secondary Auction Data'!A:A, 0))), "n/a")</f>
        <v>n/a</v>
      </c>
      <c r="D834" s="18">
        <f>IFERROR(IF(ISBLANK(INDEX('Secondary Auction Data'!B:B, MATCH(Data!A834-IF(A834&lt;DATE(2003, 1,8), 4, 6), 'Secondary Auction Data'!A:A, 0))), "n/a", INDEX('Secondary Auction Data'!B:B, MATCH(Data!A834-IF(A834&lt;DATE(2003, 1,8), 4, 6), 'Secondary Auction Data'!A:A, 0))), "n/a")</f>
        <v>362.5</v>
      </c>
      <c r="E834" s="2">
        <v>456</v>
      </c>
      <c r="F834" s="17">
        <v>44</v>
      </c>
      <c r="G834" s="17">
        <v>25</v>
      </c>
      <c r="I834" s="9">
        <v>43271</v>
      </c>
      <c r="J834" s="26">
        <f t="shared" si="115"/>
        <v>217.71812080536915</v>
      </c>
      <c r="K834" s="26">
        <f t="shared" si="105"/>
        <v>275.59830141389023</v>
      </c>
      <c r="L834" s="26">
        <f t="shared" si="106"/>
        <v>229.94656138997502</v>
      </c>
      <c r="M834" s="26">
        <f t="shared" si="116"/>
        <v>253.33333333333331</v>
      </c>
      <c r="N834" s="26">
        <f t="shared" si="117"/>
        <v>196.77996422182468</v>
      </c>
      <c r="O834" s="26">
        <f t="shared" si="118"/>
        <v>177.3049645390071</v>
      </c>
      <c r="Q834" s="4">
        <v>1.49</v>
      </c>
      <c r="R834" s="4">
        <v>1815.8525729999999</v>
      </c>
      <c r="S834" s="4">
        <v>2338.2847000000002</v>
      </c>
      <c r="T834" s="4">
        <v>180</v>
      </c>
      <c r="U834" s="4">
        <v>22.36</v>
      </c>
      <c r="V834" s="4">
        <v>14.1</v>
      </c>
      <c r="X834" s="51">
        <v>43271</v>
      </c>
      <c r="Y834" s="52" cm="1">
        <f t="array" ref="Y834">SUMPRODUCT(([1]Data!$A:$A=DATE(IF(X834 &lt; DATE(YEAR(X834), 1, 4), YEAR(X834)-1, YEAR(X834)), IF(X834&lt; DATE(YEAR(X834), MONTH(X834), 4), MONTH(EDATE(X834, -1)), MONTH(X834)), 15))*([1]Data!$G:$G="unit")*([1]Data!$O:$O))/SUMPRODUCT(([1]Data!$A:$A=DATE(IF(X834 &lt; DATE(YEAR(X834), 1, 4), YEAR(X834)-1, YEAR(X834)), IF(X834&lt; DATE(YEAR(X834), MONTH(X834), 4), MONTH(EDATE(X834, -1)), MONTH(X834)), 15))*([1]Data!$G:$G="unit"))</f>
        <v>5004.4588473684207</v>
      </c>
      <c r="Z834" s="52" cm="1">
        <f t="array" ref="Z834">SUMPRODUCT(([1]Data!$A:$A=DATE(IF(X834 &lt; DATE(YEAR(X834), 1, 4), YEAR(X834)-1, YEAR(X834)), IF(X834&lt; DATE(YEAR(X834), MONTH(X834), 4), MONTH(EDATE(X834, -1)), MONTH(X834)), 15))*([1]Data!$G:$G="shuttle")*([1]Data!$O:$O))/SUMPRODUCT(([1]Data!$A:$A=DATE(IF(X834 &lt; DATE(YEAR(X834), 1, 4), YEAR(X834)-1, YEAR(X834)), IF(X834&lt; DATE(YEAR(X834), MONTH(X834), 4), MONTH(EDATE(X834, -1)), MONTH(X834)), 15))*([1]Data!$G:$G="shuttle"))</f>
        <v>5014.3052631578939</v>
      </c>
    </row>
    <row r="835" spans="1:26" x14ac:dyDescent="0.25">
      <c r="A835" s="51">
        <v>43278</v>
      </c>
      <c r="B835" s="17">
        <v>3.2160000000000002</v>
      </c>
      <c r="C835" s="18" t="str">
        <f>IFERROR(IF(ISBLANK(INDEX('Secondary Auction Data'!C:C, MATCH(Data!A835-IF(A835&lt;DATE(2003, 1,8), 4, 6), 'Secondary Auction Data'!A:A, 0))), "n/a", INDEX('Secondary Auction Data'!C:C, MATCH(Data!A835-IF(A835&lt;DATE(2003, 1,8), 4, 6), 'Secondary Auction Data'!A:A, 0))), "n/a")</f>
        <v>n/a</v>
      </c>
      <c r="D835" s="18">
        <f>IFERROR(IF(ISBLANK(INDEX('Secondary Auction Data'!B:B, MATCH(Data!A835-IF(A835&lt;DATE(2003, 1,8), 4, 6), 'Secondary Auction Data'!A:A, 0))), "n/a", INDEX('Secondary Auction Data'!B:B, MATCH(Data!A835-IF(A835&lt;DATE(2003, 1,8), 4, 6), 'Secondary Auction Data'!A:A, 0))), "n/a")</f>
        <v>316.66666666666669</v>
      </c>
      <c r="E835" s="2">
        <v>447</v>
      </c>
      <c r="F835" s="17">
        <v>43.5</v>
      </c>
      <c r="G835" s="17">
        <v>24.75</v>
      </c>
      <c r="I835" s="9">
        <v>43278</v>
      </c>
      <c r="J835" s="26">
        <f t="shared" si="115"/>
        <v>215.83892617449666</v>
      </c>
      <c r="K835" s="26">
        <f t="shared" si="105"/>
        <v>275.59830141389023</v>
      </c>
      <c r="L835" s="26">
        <f t="shared" si="106"/>
        <v>227.98643509169608</v>
      </c>
      <c r="M835" s="26">
        <f t="shared" si="116"/>
        <v>248.33333333333334</v>
      </c>
      <c r="N835" s="26">
        <f t="shared" si="117"/>
        <v>194.5438282647585</v>
      </c>
      <c r="O835" s="26">
        <f t="shared" si="118"/>
        <v>175.531914893617</v>
      </c>
      <c r="Q835" s="4">
        <v>1.49</v>
      </c>
      <c r="R835" s="4">
        <v>1815.8525729999999</v>
      </c>
      <c r="S835" s="4">
        <v>2338.2847000000002</v>
      </c>
      <c r="T835" s="4">
        <v>180</v>
      </c>
      <c r="U835" s="4">
        <v>22.36</v>
      </c>
      <c r="V835" s="4">
        <v>14.1</v>
      </c>
      <c r="X835" s="51">
        <v>43278</v>
      </c>
      <c r="Y835" s="52" cm="1">
        <f t="array" ref="Y835">SUMPRODUCT(([1]Data!$A:$A=DATE(IF(X835 &lt; DATE(YEAR(X835), 1, 4), YEAR(X835)-1, YEAR(X835)), IF(X835&lt; DATE(YEAR(X835), MONTH(X835), 4), MONTH(EDATE(X835, -1)), MONTH(X835)), 15))*([1]Data!$G:$G="unit")*([1]Data!$O:$O))/SUMPRODUCT(([1]Data!$A:$A=DATE(IF(X835 &lt; DATE(YEAR(X835), 1, 4), YEAR(X835)-1, YEAR(X835)), IF(X835&lt; DATE(YEAR(X835), MONTH(X835), 4), MONTH(EDATE(X835, -1)), MONTH(X835)), 15))*([1]Data!$G:$G="unit"))</f>
        <v>5004.4588473684207</v>
      </c>
      <c r="Z835" s="52" cm="1">
        <f t="array" ref="Z835">SUMPRODUCT(([1]Data!$A:$A=DATE(IF(X835 &lt; DATE(YEAR(X835), 1, 4), YEAR(X835)-1, YEAR(X835)), IF(X835&lt; DATE(YEAR(X835), MONTH(X835), 4), MONTH(EDATE(X835, -1)), MONTH(X835)), 15))*([1]Data!$G:$G="shuttle")*([1]Data!$O:$O))/SUMPRODUCT(([1]Data!$A:$A=DATE(IF(X835 &lt; DATE(YEAR(X835), 1, 4), YEAR(X835)-1, YEAR(X835)), IF(X835&lt; DATE(YEAR(X835), MONTH(X835), 4), MONTH(EDATE(X835, -1)), MONTH(X835)), 15))*([1]Data!$G:$G="shuttle"))</f>
        <v>5014.3052631578939</v>
      </c>
    </row>
    <row r="836" spans="1:26" x14ac:dyDescent="0.25">
      <c r="A836" s="51">
        <v>43285</v>
      </c>
      <c r="B836" s="17">
        <v>3.2360000000000002</v>
      </c>
      <c r="C836" s="18" t="str">
        <f>IFERROR(IF(ISBLANK(INDEX('Secondary Auction Data'!C:C, MATCH(Data!A836-IF(A836&lt;DATE(2003, 1,8), 4, 6), 'Secondary Auction Data'!A:A, 0))), "n/a", INDEX('Secondary Auction Data'!C:C, MATCH(Data!A836-IF(A836&lt;DATE(2003, 1,8), 4, 6), 'Secondary Auction Data'!A:A, 0))), "n/a")</f>
        <v>n/a</v>
      </c>
      <c r="D836" s="18">
        <f>IFERROR(IF(ISBLANK(INDEX('Secondary Auction Data'!B:B, MATCH(Data!A836-IF(A836&lt;DATE(2003, 1,8), 4, 6), 'Secondary Auction Data'!A:A, 0))), "n/a", INDEX('Secondary Auction Data'!B:B, MATCH(Data!A836-IF(A836&lt;DATE(2003, 1,8), 4, 6), 'Secondary Auction Data'!A:A, 0))), "n/a")</f>
        <v>454.16666666666663</v>
      </c>
      <c r="E836" s="2">
        <v>419</v>
      </c>
      <c r="F836" s="17">
        <v>43.25</v>
      </c>
      <c r="G836" s="17">
        <v>24.5</v>
      </c>
      <c r="I836" s="9">
        <v>43285</v>
      </c>
      <c r="J836" s="26">
        <f t="shared" si="115"/>
        <v>217.18120805369131</v>
      </c>
      <c r="K836" s="26">
        <f t="shared" si="105"/>
        <v>277.37710887507455</v>
      </c>
      <c r="L836" s="26">
        <f t="shared" si="106"/>
        <v>234.50981794400212</v>
      </c>
      <c r="M836" s="26">
        <f t="shared" si="116"/>
        <v>232.77777777777774</v>
      </c>
      <c r="N836" s="26">
        <f t="shared" si="117"/>
        <v>193.4257602862254</v>
      </c>
      <c r="O836" s="26">
        <f t="shared" si="118"/>
        <v>173.75886524822698</v>
      </c>
      <c r="Q836" s="4">
        <v>1.49</v>
      </c>
      <c r="R836" s="4">
        <v>1815.8525729999999</v>
      </c>
      <c r="S836" s="4">
        <v>2338.2847000000002</v>
      </c>
      <c r="T836" s="4">
        <v>180</v>
      </c>
      <c r="U836" s="4">
        <v>22.36</v>
      </c>
      <c r="V836" s="4">
        <v>14.1</v>
      </c>
      <c r="X836" s="51">
        <v>43285</v>
      </c>
      <c r="Y836" s="52" cm="1">
        <f t="array" ref="Y836">SUMPRODUCT(([1]Data!$A:$A=DATE(IF(X836 &lt; DATE(YEAR(X836), 1, 4), YEAR(X836)-1, YEAR(X836)), IF(X836&lt; DATE(YEAR(X836), MONTH(X836), 4), MONTH(EDATE(X836, -1)), MONTH(X836)), 15))*([1]Data!$G:$G="unit")*([1]Data!$O:$O))/SUMPRODUCT(([1]Data!$A:$A=DATE(IF(X836 &lt; DATE(YEAR(X836), 1, 4), YEAR(X836)-1, YEAR(X836)), IF(X836&lt; DATE(YEAR(X836), MONTH(X836), 4), MONTH(EDATE(X836, -1)), MONTH(X836)), 15))*([1]Data!$G:$G="unit"))</f>
        <v>5036.7593684210524</v>
      </c>
      <c r="Z836" s="52" cm="1">
        <f t="array" ref="Z836">SUMPRODUCT(([1]Data!$A:$A=DATE(IF(X836 &lt; DATE(YEAR(X836), 1, 4), YEAR(X836)-1, YEAR(X836)), IF(X836&lt; DATE(YEAR(X836), MONTH(X836), 4), MONTH(EDATE(X836, -1)), MONTH(X836)), 15))*([1]Data!$G:$G="shuttle")*([1]Data!$O:$O))/SUMPRODUCT(([1]Data!$A:$A=DATE(IF(X836 &lt; DATE(YEAR(X836), 1, 4), YEAR(X836)-1, YEAR(X836)), IF(X836&lt; DATE(YEAR(X836), MONTH(X836), 4), MONTH(EDATE(X836, -1)), MONTH(X836)), 15))*([1]Data!$G:$G="shuttle"))</f>
        <v>5029.3405263157892</v>
      </c>
    </row>
    <row r="837" spans="1:26" x14ac:dyDescent="0.25">
      <c r="A837" s="51">
        <v>43292</v>
      </c>
      <c r="B837" s="17">
        <v>3.2429999999999999</v>
      </c>
      <c r="C837" s="18" t="str">
        <f>IFERROR(IF(ISBLANK(INDEX('Secondary Auction Data'!C:C, MATCH(Data!A837-IF(A837&lt;DATE(2003, 1,8), 4, 6), 'Secondary Auction Data'!A:A, 0))), "n/a", INDEX('Secondary Auction Data'!C:C, MATCH(Data!A837-IF(A837&lt;DATE(2003, 1,8), 4, 6), 'Secondary Auction Data'!A:A, 0))), "n/a")</f>
        <v>n/a</v>
      </c>
      <c r="D837" s="18">
        <f>IFERROR(IF(ISBLANK(INDEX('Secondary Auction Data'!B:B, MATCH(Data!A837-IF(A837&lt;DATE(2003, 1,8), 4, 6), 'Secondary Auction Data'!A:A, 0))), "n/a", INDEX('Secondary Auction Data'!B:B, MATCH(Data!A837-IF(A837&lt;DATE(2003, 1,8), 4, 6), 'Secondary Auction Data'!A:A, 0))), "n/a")</f>
        <v>375</v>
      </c>
      <c r="E837" s="2">
        <v>416</v>
      </c>
      <c r="F837" s="17">
        <v>43.5</v>
      </c>
      <c r="G837" s="17">
        <v>24.75</v>
      </c>
      <c r="I837" s="9">
        <v>43292</v>
      </c>
      <c r="J837" s="26">
        <f t="shared" si="115"/>
        <v>217.65100671140942</v>
      </c>
      <c r="K837" s="26">
        <f t="shared" si="105"/>
        <v>277.37710887507455</v>
      </c>
      <c r="L837" s="26">
        <f t="shared" si="106"/>
        <v>231.12414524697476</v>
      </c>
      <c r="M837" s="26">
        <f t="shared" si="116"/>
        <v>231.11111111111109</v>
      </c>
      <c r="N837" s="26">
        <f t="shared" si="117"/>
        <v>194.5438282647585</v>
      </c>
      <c r="O837" s="26">
        <f t="shared" si="118"/>
        <v>175.531914893617</v>
      </c>
      <c r="Q837" s="4">
        <v>1.49</v>
      </c>
      <c r="R837" s="4">
        <v>1815.8525729999999</v>
      </c>
      <c r="S837" s="4">
        <v>2338.2847000000002</v>
      </c>
      <c r="T837" s="4">
        <v>180</v>
      </c>
      <c r="U837" s="4">
        <v>22.36</v>
      </c>
      <c r="V837" s="4">
        <v>14.1</v>
      </c>
      <c r="X837" s="51">
        <v>43292</v>
      </c>
      <c r="Y837" s="52" cm="1">
        <f t="array" ref="Y837">SUMPRODUCT(([1]Data!$A:$A=DATE(IF(X837 &lt; DATE(YEAR(X837), 1, 4), YEAR(X837)-1, YEAR(X837)), IF(X837&lt; DATE(YEAR(X837), MONTH(X837), 4), MONTH(EDATE(X837, -1)), MONTH(X837)), 15))*([1]Data!$G:$G="unit")*([1]Data!$O:$O))/SUMPRODUCT(([1]Data!$A:$A=DATE(IF(X837 &lt; DATE(YEAR(X837), 1, 4), YEAR(X837)-1, YEAR(X837)), IF(X837&lt; DATE(YEAR(X837), MONTH(X837), 4), MONTH(EDATE(X837, -1)), MONTH(X837)), 15))*([1]Data!$G:$G="unit"))</f>
        <v>5036.7593684210524</v>
      </c>
      <c r="Z837" s="52" cm="1">
        <f t="array" ref="Z837">SUMPRODUCT(([1]Data!$A:$A=DATE(IF(X837 &lt; DATE(YEAR(X837), 1, 4), YEAR(X837)-1, YEAR(X837)), IF(X837&lt; DATE(YEAR(X837), MONTH(X837), 4), MONTH(EDATE(X837, -1)), MONTH(X837)), 15))*([1]Data!$G:$G="shuttle")*([1]Data!$O:$O))/SUMPRODUCT(([1]Data!$A:$A=DATE(IF(X837 &lt; DATE(YEAR(X837), 1, 4), YEAR(X837)-1, YEAR(X837)), IF(X837&lt; DATE(YEAR(X837), MONTH(X837), 4), MONTH(EDATE(X837, -1)), MONTH(X837)), 15))*([1]Data!$G:$G="shuttle"))</f>
        <v>5029.3405263157892</v>
      </c>
    </row>
    <row r="838" spans="1:26" x14ac:dyDescent="0.25">
      <c r="A838" s="51">
        <v>43299</v>
      </c>
      <c r="B838" s="17">
        <v>3.2389999999999999</v>
      </c>
      <c r="C838" s="18" t="str">
        <f>IFERROR(IF(ISBLANK(INDEX('Secondary Auction Data'!C:C, MATCH(Data!A838-IF(A838&lt;DATE(2003, 1,8), 4, 6), 'Secondary Auction Data'!A:A, 0))), "n/a", INDEX('Secondary Auction Data'!C:C, MATCH(Data!A838-IF(A838&lt;DATE(2003, 1,8), 4, 6), 'Secondary Auction Data'!A:A, 0))), "n/a")</f>
        <v>n/a</v>
      </c>
      <c r="D838" s="18">
        <f>IFERROR(IF(ISBLANK(INDEX('Secondary Auction Data'!B:B, MATCH(Data!A838-IF(A838&lt;DATE(2003, 1,8), 4, 6), 'Secondary Auction Data'!A:A, 0))), "n/a", INDEX('Secondary Auction Data'!B:B, MATCH(Data!A838-IF(A838&lt;DATE(2003, 1,8), 4, 6), 'Secondary Auction Data'!A:A, 0))), "n/a")</f>
        <v>431.25</v>
      </c>
      <c r="E838" s="2">
        <v>413</v>
      </c>
      <c r="F838" s="17">
        <v>44</v>
      </c>
      <c r="G838" s="17">
        <v>24.75</v>
      </c>
      <c r="I838" s="9">
        <v>43299</v>
      </c>
      <c r="J838" s="26">
        <f t="shared" ref="J838:J845" si="119">(1+(B838-Q838)/Q838)*100</f>
        <v>217.38255033557044</v>
      </c>
      <c r="K838" s="26">
        <f t="shared" si="105"/>
        <v>277.37710887507455</v>
      </c>
      <c r="L838" s="26">
        <f t="shared" si="106"/>
        <v>233.52975479486261</v>
      </c>
      <c r="M838" s="26">
        <f t="shared" ref="M838:M845" si="120">(1+(E838-T838)/T838)*100</f>
        <v>229.44444444444443</v>
      </c>
      <c r="N838" s="26">
        <f t="shared" ref="N838:N845" si="121">(1+(F838-U838)/U838)*100</f>
        <v>196.77996422182468</v>
      </c>
      <c r="O838" s="26">
        <f t="shared" ref="O838:O845" si="122">(1+(G838-V838)/V838)*100</f>
        <v>175.531914893617</v>
      </c>
      <c r="Q838" s="4">
        <v>1.49</v>
      </c>
      <c r="R838" s="4">
        <v>1815.8525729999999</v>
      </c>
      <c r="S838" s="4">
        <v>2338.2847000000002</v>
      </c>
      <c r="T838" s="4">
        <v>180</v>
      </c>
      <c r="U838" s="4">
        <v>22.36</v>
      </c>
      <c r="V838" s="4">
        <v>14.1</v>
      </c>
      <c r="X838" s="51">
        <v>43299</v>
      </c>
      <c r="Y838" s="52" cm="1">
        <f t="array" ref="Y838">SUMPRODUCT(([1]Data!$A:$A=DATE(IF(X838 &lt; DATE(YEAR(X838), 1, 4), YEAR(X838)-1, YEAR(X838)), IF(X838&lt; DATE(YEAR(X838), MONTH(X838), 4), MONTH(EDATE(X838, -1)), MONTH(X838)), 15))*([1]Data!$G:$G="unit")*([1]Data!$O:$O))/SUMPRODUCT(([1]Data!$A:$A=DATE(IF(X838 &lt; DATE(YEAR(X838), 1, 4), YEAR(X838)-1, YEAR(X838)), IF(X838&lt; DATE(YEAR(X838), MONTH(X838), 4), MONTH(EDATE(X838, -1)), MONTH(X838)), 15))*([1]Data!$G:$G="unit"))</f>
        <v>5036.7593684210524</v>
      </c>
      <c r="Z838" s="52" cm="1">
        <f t="array" ref="Z838">SUMPRODUCT(([1]Data!$A:$A=DATE(IF(X838 &lt; DATE(YEAR(X838), 1, 4), YEAR(X838)-1, YEAR(X838)), IF(X838&lt; DATE(YEAR(X838), MONTH(X838), 4), MONTH(EDATE(X838, -1)), MONTH(X838)), 15))*([1]Data!$G:$G="shuttle")*([1]Data!$O:$O))/SUMPRODUCT(([1]Data!$A:$A=DATE(IF(X838 &lt; DATE(YEAR(X838), 1, 4), YEAR(X838)-1, YEAR(X838)), IF(X838&lt; DATE(YEAR(X838), MONTH(X838), 4), MONTH(EDATE(X838, -1)), MONTH(X838)), 15))*([1]Data!$G:$G="shuttle"))</f>
        <v>5029.3405263157892</v>
      </c>
    </row>
    <row r="839" spans="1:26" x14ac:dyDescent="0.25">
      <c r="A839" s="51">
        <v>43306</v>
      </c>
      <c r="B839" s="17">
        <v>3.22</v>
      </c>
      <c r="C839" s="18" t="str">
        <f>IFERROR(IF(ISBLANK(INDEX('Secondary Auction Data'!C:C, MATCH(Data!A839-IF(A839&lt;DATE(2003, 1,8), 4, 6), 'Secondary Auction Data'!A:A, 0))), "n/a", INDEX('Secondary Auction Data'!C:C, MATCH(Data!A839-IF(A839&lt;DATE(2003, 1,8), 4, 6), 'Secondary Auction Data'!A:A, 0))), "n/a")</f>
        <v>n/a</v>
      </c>
      <c r="D839" s="18">
        <f>IFERROR(IF(ISBLANK(INDEX('Secondary Auction Data'!B:B, MATCH(Data!A839-IF(A839&lt;DATE(2003, 1,8), 4, 6), 'Secondary Auction Data'!A:A, 0))), "n/a", INDEX('Secondary Auction Data'!B:B, MATCH(Data!A839-IF(A839&lt;DATE(2003, 1,8), 4, 6), 'Secondary Auction Data'!A:A, 0))), "n/a")</f>
        <v>12.5</v>
      </c>
      <c r="E839" s="2">
        <v>445</v>
      </c>
      <c r="F839" s="17">
        <v>44</v>
      </c>
      <c r="G839" s="17">
        <v>24.75</v>
      </c>
      <c r="I839" s="9">
        <v>43306</v>
      </c>
      <c r="J839" s="26">
        <f t="shared" si="119"/>
        <v>216.10738255033559</v>
      </c>
      <c r="K839" s="26">
        <f t="shared" si="105"/>
        <v>277.37710887507455</v>
      </c>
      <c r="L839" s="26">
        <f t="shared" si="106"/>
        <v>215.62132816058664</v>
      </c>
      <c r="M839" s="26">
        <f t="shared" si="120"/>
        <v>247.22222222222223</v>
      </c>
      <c r="N839" s="26">
        <f t="shared" si="121"/>
        <v>196.77996422182468</v>
      </c>
      <c r="O839" s="26">
        <f t="shared" si="122"/>
        <v>175.531914893617</v>
      </c>
      <c r="Q839" s="4">
        <v>1.49</v>
      </c>
      <c r="R839" s="4">
        <v>1815.8525729999999</v>
      </c>
      <c r="S839" s="4">
        <v>2338.2847000000002</v>
      </c>
      <c r="T839" s="4">
        <v>180</v>
      </c>
      <c r="U839" s="4">
        <v>22.36</v>
      </c>
      <c r="V839" s="4">
        <v>14.1</v>
      </c>
      <c r="X839" s="51">
        <v>43306</v>
      </c>
      <c r="Y839" s="52" cm="1">
        <f t="array" ref="Y839">SUMPRODUCT(([1]Data!$A:$A=DATE(IF(X839 &lt; DATE(YEAR(X839), 1, 4), YEAR(X839)-1, YEAR(X839)), IF(X839&lt; DATE(YEAR(X839), MONTH(X839), 4), MONTH(EDATE(X839, -1)), MONTH(X839)), 15))*([1]Data!$G:$G="unit")*([1]Data!$O:$O))/SUMPRODUCT(([1]Data!$A:$A=DATE(IF(X839 &lt; DATE(YEAR(X839), 1, 4), YEAR(X839)-1, YEAR(X839)), IF(X839&lt; DATE(YEAR(X839), MONTH(X839), 4), MONTH(EDATE(X839, -1)), MONTH(X839)), 15))*([1]Data!$G:$G="unit"))</f>
        <v>5036.7593684210524</v>
      </c>
      <c r="Z839" s="52" cm="1">
        <f t="array" ref="Z839">SUMPRODUCT(([1]Data!$A:$A=DATE(IF(X839 &lt; DATE(YEAR(X839), 1, 4), YEAR(X839)-1, YEAR(X839)), IF(X839&lt; DATE(YEAR(X839), MONTH(X839), 4), MONTH(EDATE(X839, -1)), MONTH(X839)), 15))*([1]Data!$G:$G="shuttle")*([1]Data!$O:$O))/SUMPRODUCT(([1]Data!$A:$A=DATE(IF(X839 &lt; DATE(YEAR(X839), 1, 4), YEAR(X839)-1, YEAR(X839)), IF(X839&lt; DATE(YEAR(X839), MONTH(X839), 4), MONTH(EDATE(X839, -1)), MONTH(X839)), 15))*([1]Data!$G:$G="shuttle"))</f>
        <v>5029.3405263157892</v>
      </c>
    </row>
    <row r="840" spans="1:26" x14ac:dyDescent="0.25">
      <c r="A840" s="51">
        <v>43313</v>
      </c>
      <c r="B840" s="17">
        <v>3.226</v>
      </c>
      <c r="C840" s="18" t="str">
        <f>IFERROR(IF(ISBLANK(INDEX('Secondary Auction Data'!C:C, MATCH(Data!A840-IF(A840&lt;DATE(2003, 1,8), 4, 6), 'Secondary Auction Data'!A:A, 0))), "n/a", INDEX('Secondary Auction Data'!C:C, MATCH(Data!A840-IF(A840&lt;DATE(2003, 1,8), 4, 6), 'Secondary Auction Data'!A:A, 0))), "n/a")</f>
        <v>n/a</v>
      </c>
      <c r="D840" s="18">
        <f>IFERROR(IF(ISBLANK(INDEX('Secondary Auction Data'!B:B, MATCH(Data!A840-IF(A840&lt;DATE(2003, 1,8), 4, 6), 'Secondary Auction Data'!A:A, 0))), "n/a", INDEX('Secondary Auction Data'!B:B, MATCH(Data!A840-IF(A840&lt;DATE(2003, 1,8), 4, 6), 'Secondary Auction Data'!A:A, 0))), "n/a")</f>
        <v>12.5</v>
      </c>
      <c r="E840" s="2">
        <v>542</v>
      </c>
      <c r="F840" s="17">
        <v>44</v>
      </c>
      <c r="G840" s="17">
        <v>24.75</v>
      </c>
      <c r="I840" s="9">
        <v>43313</v>
      </c>
      <c r="J840" s="26">
        <f t="shared" si="119"/>
        <v>216.51006711409394</v>
      </c>
      <c r="K840" s="26">
        <f t="shared" ref="K840:K882" si="123">(C840+Y840)/R840*100</f>
        <v>277.99613663900675</v>
      </c>
      <c r="L840" s="26">
        <f t="shared" ref="L840:L882" si="124">(D840+Z840)/S840*100</f>
        <v>216.59039209382846</v>
      </c>
      <c r="M840" s="26">
        <f t="shared" si="120"/>
        <v>301.11111111111109</v>
      </c>
      <c r="N840" s="26">
        <f t="shared" si="121"/>
        <v>196.77996422182468</v>
      </c>
      <c r="O840" s="26">
        <f t="shared" si="122"/>
        <v>175.531914893617</v>
      </c>
      <c r="Q840" s="4">
        <v>1.49</v>
      </c>
      <c r="R840" s="4">
        <v>1815.8525729999999</v>
      </c>
      <c r="S840" s="4">
        <v>2338.2847000000002</v>
      </c>
      <c r="T840" s="4">
        <v>180</v>
      </c>
      <c r="U840" s="4">
        <v>22.36</v>
      </c>
      <c r="V840" s="4">
        <v>14.1</v>
      </c>
      <c r="X840" s="51">
        <v>43313</v>
      </c>
      <c r="Y840" s="52">
        <v>5048</v>
      </c>
      <c r="Z840" s="52">
        <v>5052</v>
      </c>
    </row>
    <row r="841" spans="1:26" x14ac:dyDescent="0.25">
      <c r="A841" s="51">
        <v>43320</v>
      </c>
      <c r="B841" s="17">
        <v>3.222</v>
      </c>
      <c r="C841" s="18">
        <f>IFERROR(IF(ISBLANK(INDEX('Secondary Auction Data'!C:C, MATCH(Data!A841-IF(A841&lt;DATE(2003, 1,8), 4, 6), 'Secondary Auction Data'!A:A, 0))), "n/a", INDEX('Secondary Auction Data'!C:C, MATCH(Data!A841-IF(A841&lt;DATE(2003, 1,8), 4, 6), 'Secondary Auction Data'!A:A, 0))), "n/a")</f>
        <v>181.25</v>
      </c>
      <c r="D841" s="18">
        <f>IFERROR(IF(ISBLANK(INDEX('Secondary Auction Data'!B:B, MATCH(Data!A841-IF(A841&lt;DATE(2003, 1,8), 4, 6), 'Secondary Auction Data'!A:A, 0))), "n/a", INDEX('Secondary Auction Data'!B:B, MATCH(Data!A841-IF(A841&lt;DATE(2003, 1,8), 4, 6), 'Secondary Auction Data'!A:A, 0))), "n/a")</f>
        <v>-170.83333333333334</v>
      </c>
      <c r="E841" s="2">
        <v>595</v>
      </c>
      <c r="F841" s="17">
        <v>43.75</v>
      </c>
      <c r="G841" s="17">
        <v>24.25</v>
      </c>
      <c r="I841" s="9">
        <v>43320</v>
      </c>
      <c r="J841" s="26">
        <f t="shared" si="119"/>
        <v>216.24161073825502</v>
      </c>
      <c r="K841" s="26">
        <f t="shared" si="123"/>
        <v>287.97767383508841</v>
      </c>
      <c r="L841" s="26">
        <f t="shared" si="124"/>
        <v>208.7498869007126</v>
      </c>
      <c r="M841" s="26">
        <f t="shared" si="120"/>
        <v>330.55555555555554</v>
      </c>
      <c r="N841" s="26">
        <f t="shared" si="121"/>
        <v>195.66189624329161</v>
      </c>
      <c r="O841" s="26">
        <f t="shared" si="122"/>
        <v>171.98581560283688</v>
      </c>
      <c r="Q841" s="4">
        <v>1.49</v>
      </c>
      <c r="R841" s="4">
        <v>1815.8525729999999</v>
      </c>
      <c r="S841" s="4">
        <v>2338.2847000000002</v>
      </c>
      <c r="T841" s="4">
        <v>180</v>
      </c>
      <c r="U841" s="4">
        <v>22.36</v>
      </c>
      <c r="V841" s="4">
        <v>14.1</v>
      </c>
      <c r="X841" s="51">
        <v>43320</v>
      </c>
      <c r="Y841" s="52">
        <v>5048</v>
      </c>
      <c r="Z841" s="52">
        <v>5052</v>
      </c>
    </row>
    <row r="842" spans="1:26" x14ac:dyDescent="0.25">
      <c r="A842" s="51">
        <v>43327</v>
      </c>
      <c r="B842" s="17">
        <v>3.2170000000000001</v>
      </c>
      <c r="C842" s="18">
        <f>IFERROR(IF(ISBLANK(INDEX('Secondary Auction Data'!C:C, MATCH(Data!A842-IF(A842&lt;DATE(2003, 1,8), 4, 6), 'Secondary Auction Data'!A:A, 0))), "n/a", INDEX('Secondary Auction Data'!C:C, MATCH(Data!A842-IF(A842&lt;DATE(2003, 1,8), 4, 6), 'Secondary Auction Data'!A:A, 0))), "n/a")</f>
        <v>131.25</v>
      </c>
      <c r="D842" s="18">
        <f>IFERROR(IF(ISBLANK(INDEX('Secondary Auction Data'!B:B, MATCH(Data!A842-IF(A842&lt;DATE(2003, 1,8), 4, 6), 'Secondary Auction Data'!A:A, 0))), "n/a", INDEX('Secondary Auction Data'!B:B, MATCH(Data!A842-IF(A842&lt;DATE(2003, 1,8), 4, 6), 'Secondary Auction Data'!A:A, 0))), "n/a")</f>
        <v>-93.75</v>
      </c>
      <c r="E842" s="2">
        <v>525</v>
      </c>
      <c r="F842" s="17">
        <v>44</v>
      </c>
      <c r="G842" s="17">
        <v>24.25</v>
      </c>
      <c r="I842" s="9">
        <v>43327</v>
      </c>
      <c r="J842" s="26">
        <f t="shared" si="119"/>
        <v>215.90604026845642</v>
      </c>
      <c r="K842" s="26">
        <f t="shared" si="123"/>
        <v>285.22414633272103</v>
      </c>
      <c r="L842" s="26">
        <f t="shared" si="124"/>
        <v>212.04646294781807</v>
      </c>
      <c r="M842" s="26">
        <f t="shared" si="120"/>
        <v>291.66666666666669</v>
      </c>
      <c r="N842" s="26">
        <f t="shared" si="121"/>
        <v>196.77996422182468</v>
      </c>
      <c r="O842" s="26">
        <f t="shared" si="122"/>
        <v>171.98581560283688</v>
      </c>
      <c r="Q842" s="4">
        <v>1.49</v>
      </c>
      <c r="R842" s="4">
        <v>1815.8525729999999</v>
      </c>
      <c r="S842" s="4">
        <v>2338.2847000000002</v>
      </c>
      <c r="T842" s="4">
        <v>180</v>
      </c>
      <c r="U842" s="4">
        <v>22.36</v>
      </c>
      <c r="V842" s="4">
        <v>14.1</v>
      </c>
      <c r="X842" s="51">
        <v>43327</v>
      </c>
      <c r="Y842" s="52">
        <v>5048</v>
      </c>
      <c r="Z842" s="52">
        <v>5052</v>
      </c>
    </row>
    <row r="843" spans="1:26" x14ac:dyDescent="0.25">
      <c r="A843" s="51">
        <v>43334</v>
      </c>
      <c r="B843" s="17">
        <v>3.2069999999999999</v>
      </c>
      <c r="C843" s="18">
        <f>IFERROR(IF(ISBLANK(INDEX('Secondary Auction Data'!C:C, MATCH(Data!A843-IF(A843&lt;DATE(2003, 1,8), 4, 6), 'Secondary Auction Data'!A:A, 0))), "n/a", INDEX('Secondary Auction Data'!C:C, MATCH(Data!A843-IF(A843&lt;DATE(2003, 1,8), 4, 6), 'Secondary Auction Data'!A:A, 0))), "n/a")</f>
        <v>218.75</v>
      </c>
      <c r="D843" s="18">
        <f>IFERROR(IF(ISBLANK(INDEX('Secondary Auction Data'!B:B, MATCH(Data!A843-IF(A843&lt;DATE(2003, 1,8), 4, 6), 'Secondary Auction Data'!A:A, 0))), "n/a", INDEX('Secondary Auction Data'!B:B, MATCH(Data!A843-IF(A843&lt;DATE(2003, 1,8), 4, 6), 'Secondary Auction Data'!A:A, 0))), "n/a")</f>
        <v>56.25</v>
      </c>
      <c r="E843" s="2">
        <v>465</v>
      </c>
      <c r="F843" s="17">
        <v>45</v>
      </c>
      <c r="G843" s="17">
        <v>24.75</v>
      </c>
      <c r="I843" s="9">
        <v>43334</v>
      </c>
      <c r="J843" s="26">
        <f t="shared" si="119"/>
        <v>215.23489932885903</v>
      </c>
      <c r="K843" s="26">
        <f t="shared" si="123"/>
        <v>290.04281946186387</v>
      </c>
      <c r="L843" s="26">
        <f t="shared" si="124"/>
        <v>218.46142174218562</v>
      </c>
      <c r="M843" s="26">
        <f t="shared" si="120"/>
        <v>258.33333333333331</v>
      </c>
      <c r="N843" s="26">
        <f t="shared" si="121"/>
        <v>201.25223613595705</v>
      </c>
      <c r="O843" s="26">
        <f t="shared" si="122"/>
        <v>175.531914893617</v>
      </c>
      <c r="Q843" s="4">
        <v>1.49</v>
      </c>
      <c r="R843" s="4">
        <v>1815.8525729999999</v>
      </c>
      <c r="S843" s="4">
        <v>2338.2847000000002</v>
      </c>
      <c r="T843" s="4">
        <v>180</v>
      </c>
      <c r="U843" s="4">
        <v>22.36</v>
      </c>
      <c r="V843" s="4">
        <v>14.1</v>
      </c>
      <c r="X843" s="51">
        <v>43334</v>
      </c>
      <c r="Y843" s="52">
        <v>5048</v>
      </c>
      <c r="Z843" s="52">
        <v>5052</v>
      </c>
    </row>
    <row r="844" spans="1:26" x14ac:dyDescent="0.25">
      <c r="A844" s="51">
        <v>43341</v>
      </c>
      <c r="B844" s="17">
        <v>3.226</v>
      </c>
      <c r="C844" s="18">
        <f>IFERROR(IF(ISBLANK(INDEX('Secondary Auction Data'!C:C, MATCH(Data!A844-IF(A844&lt;DATE(2003, 1,8), 4, 6), 'Secondary Auction Data'!A:A, 0))), "n/a", INDEX('Secondary Auction Data'!C:C, MATCH(Data!A844-IF(A844&lt;DATE(2003, 1,8), 4, 6), 'Secondary Auction Data'!A:A, 0))), "n/a")</f>
        <v>200</v>
      </c>
      <c r="D844" s="18">
        <f>IFERROR(IF(ISBLANK(INDEX('Secondary Auction Data'!B:B, MATCH(Data!A844-IF(A844&lt;DATE(2003, 1,8), 4, 6), 'Secondary Auction Data'!A:A, 0))), "n/a", INDEX('Secondary Auction Data'!B:B, MATCH(Data!A844-IF(A844&lt;DATE(2003, 1,8), 4, 6), 'Secondary Auction Data'!A:A, 0))), "n/a")</f>
        <v>-62.5</v>
      </c>
      <c r="E844" s="2">
        <v>593</v>
      </c>
      <c r="F844" s="17">
        <v>46</v>
      </c>
      <c r="G844" s="17">
        <v>25</v>
      </c>
      <c r="I844" s="9">
        <v>43341</v>
      </c>
      <c r="J844" s="26">
        <f t="shared" si="119"/>
        <v>216.51006711409394</v>
      </c>
      <c r="K844" s="26">
        <f t="shared" si="123"/>
        <v>289.01024664847614</v>
      </c>
      <c r="L844" s="26">
        <f t="shared" si="124"/>
        <v>213.38291269664467</v>
      </c>
      <c r="M844" s="26">
        <f t="shared" si="120"/>
        <v>329.44444444444446</v>
      </c>
      <c r="N844" s="26">
        <f t="shared" si="121"/>
        <v>205.72450805008947</v>
      </c>
      <c r="O844" s="26">
        <f t="shared" si="122"/>
        <v>177.3049645390071</v>
      </c>
      <c r="Q844" s="4">
        <v>1.49</v>
      </c>
      <c r="R844" s="4">
        <v>1815.8525729999999</v>
      </c>
      <c r="S844" s="4">
        <v>2338.2847000000002</v>
      </c>
      <c r="T844" s="4">
        <v>180</v>
      </c>
      <c r="U844" s="4">
        <v>22.36</v>
      </c>
      <c r="V844" s="4">
        <v>14.1</v>
      </c>
      <c r="X844" s="51">
        <v>43341</v>
      </c>
      <c r="Y844" s="52">
        <v>5048</v>
      </c>
      <c r="Z844" s="52">
        <v>5052</v>
      </c>
    </row>
    <row r="845" spans="1:26" x14ac:dyDescent="0.25">
      <c r="A845" s="51">
        <v>43348</v>
      </c>
      <c r="B845" s="17">
        <v>3.2519999999999998</v>
      </c>
      <c r="C845" s="18">
        <f>IFERROR(IF(ISBLANK(INDEX('Secondary Auction Data'!C:C, MATCH(Data!A845-IF(A845&lt;DATE(2003, 1,8), 4, 6), 'Secondary Auction Data'!A:A, 0))), "n/a", INDEX('Secondary Auction Data'!C:C, MATCH(Data!A845-IF(A845&lt;DATE(2003, 1,8), 4, 6), 'Secondary Auction Data'!A:A, 0))), "n/a")</f>
        <v>181.25</v>
      </c>
      <c r="D845" s="18">
        <f>IFERROR(IF(ISBLANK(INDEX('Secondary Auction Data'!B:B, MATCH(Data!A845-IF(A845&lt;DATE(2003, 1,8), 4, 6), 'Secondary Auction Data'!A:A, 0))), "n/a", INDEX('Secondary Auction Data'!B:B, MATCH(Data!A845-IF(A845&lt;DATE(2003, 1,8), 4, 6), 'Secondary Auction Data'!A:A, 0))), "n/a")</f>
        <v>-10.416666666666664</v>
      </c>
      <c r="E845" s="2">
        <v>538</v>
      </c>
      <c r="F845" s="17">
        <v>46</v>
      </c>
      <c r="G845" s="17">
        <v>25</v>
      </c>
      <c r="I845" s="9">
        <v>43348</v>
      </c>
      <c r="J845" s="26">
        <f t="shared" si="119"/>
        <v>218.25503355704697</v>
      </c>
      <c r="K845" s="26">
        <f t="shared" si="123"/>
        <v>287.72095232146768</v>
      </c>
      <c r="L845" s="26">
        <f t="shared" si="124"/>
        <v>216.49822676771146</v>
      </c>
      <c r="M845" s="26">
        <f t="shared" si="120"/>
        <v>298.88888888888891</v>
      </c>
      <c r="N845" s="26">
        <f t="shared" si="121"/>
        <v>205.72450805008947</v>
      </c>
      <c r="O845" s="26">
        <f t="shared" si="122"/>
        <v>177.3049645390071</v>
      </c>
      <c r="Q845" s="4">
        <v>1.49</v>
      </c>
      <c r="R845" s="4">
        <v>1815.8525729999999</v>
      </c>
      <c r="S845" s="4">
        <v>2338.2847000000002</v>
      </c>
      <c r="T845" s="4">
        <v>180</v>
      </c>
      <c r="U845" s="4">
        <v>22.36</v>
      </c>
      <c r="V845" s="4">
        <v>14.1</v>
      </c>
      <c r="X845" s="51">
        <v>43348</v>
      </c>
      <c r="Y845" s="52" cm="1">
        <f t="array" ref="Y845">SUMPRODUCT(([1]Data!$A:$A=DATE(IF(X845 &lt; DATE(YEAR(X845), 1, 4), YEAR(X845)-1, YEAR(X845)), IF(X845&lt; DATE(YEAR(X845), MONTH(X845), 4), MONTH(EDATE(X845, -1)), MONTH(X845)), 15))*([1]Data!$G:$G="unit")*([1]Data!$O:$O))/SUMPRODUCT(([1]Data!$A:$A=DATE(IF(X845 &lt; DATE(YEAR(X845), 1, 4), YEAR(X845)-1, YEAR(X845)), IF(X845&lt; DATE(YEAR(X845), MONTH(X845), 4), MONTH(EDATE(X845, -1)), MONTH(X845)), 15))*([1]Data!$G:$G="unit"))</f>
        <v>5043.3383157894741</v>
      </c>
      <c r="Z845" s="52" cm="1">
        <f t="array" ref="Z845">SUMPRODUCT(([1]Data!$A:$A=DATE(IF(X845 &lt; DATE(YEAR(X845), 1, 4), YEAR(X845)-1, YEAR(X845)), IF(X845&lt; DATE(YEAR(X845), MONTH(X845), 4), MONTH(EDATE(X845, -1)), MONTH(X845)), 15))*([1]Data!$G:$G="shuttle")*([1]Data!$O:$O))/SUMPRODUCT(([1]Data!$A:$A=DATE(IF(X845 &lt; DATE(YEAR(X845), 1, 4), YEAR(X845)-1, YEAR(X845)), IF(X845&lt; DATE(YEAR(X845), MONTH(X845), 4), MONTH(EDATE(X845, -1)), MONTH(X845)), 15))*([1]Data!$G:$G="shuttle"))</f>
        <v>5072.7615789473684</v>
      </c>
    </row>
    <row r="846" spans="1:26" x14ac:dyDescent="0.25">
      <c r="A846" s="51">
        <v>43355</v>
      </c>
      <c r="B846" s="17">
        <v>3.258</v>
      </c>
      <c r="C846" s="18">
        <f>IFERROR(IF(ISBLANK(INDEX('Secondary Auction Data'!C:C, MATCH(Data!A846-IF(A846&lt;DATE(2003, 1,8), 4, 6), 'Secondary Auction Data'!A:A, 0))), "n/a", INDEX('Secondary Auction Data'!C:C, MATCH(Data!A846-IF(A846&lt;DATE(2003, 1,8), 4, 6), 'Secondary Auction Data'!A:A, 0))), "n/a")</f>
        <v>250</v>
      </c>
      <c r="D846" s="18">
        <f>IFERROR(IF(ISBLANK(INDEX('Secondary Auction Data'!B:B, MATCH(Data!A846-IF(A846&lt;DATE(2003, 1,8), 4, 6), 'Secondary Auction Data'!A:A, 0))), "n/a", INDEX('Secondary Auction Data'!B:B, MATCH(Data!A846-IF(A846&lt;DATE(2003, 1,8), 4, 6), 'Secondary Auction Data'!A:A, 0))), "n/a")</f>
        <v>-118.75</v>
      </c>
      <c r="E846" s="2">
        <v>488</v>
      </c>
      <c r="F846" s="17">
        <v>46</v>
      </c>
      <c r="G846" s="17">
        <v>25</v>
      </c>
      <c r="I846" s="9">
        <v>43355</v>
      </c>
      <c r="J846" s="26">
        <f t="shared" ref="J846" si="125">(1+(B846-Q846)/Q846)*100</f>
        <v>218.65771812080536</v>
      </c>
      <c r="K846" s="26">
        <f t="shared" si="123"/>
        <v>291.50705263722278</v>
      </c>
      <c r="L846" s="26">
        <f t="shared" si="124"/>
        <v>211.86520097177936</v>
      </c>
      <c r="M846" s="26">
        <f t="shared" ref="M846" si="126">(1+(E846-T846)/T846)*100</f>
        <v>271.11111111111114</v>
      </c>
      <c r="N846" s="26">
        <f t="shared" ref="N846" si="127">(1+(F846-U846)/U846)*100</f>
        <v>205.72450805008947</v>
      </c>
      <c r="O846" s="26">
        <f t="shared" ref="O846" si="128">(1+(G846-V846)/V846)*100</f>
        <v>177.3049645390071</v>
      </c>
      <c r="Q846" s="4">
        <v>1.49</v>
      </c>
      <c r="R846" s="4">
        <v>1815.8525729999999</v>
      </c>
      <c r="S846" s="4">
        <v>2338.2847000000002</v>
      </c>
      <c r="T846" s="4">
        <v>180</v>
      </c>
      <c r="U846" s="4">
        <v>22.36</v>
      </c>
      <c r="V846" s="4">
        <v>14.1</v>
      </c>
      <c r="X846" s="51">
        <v>43355</v>
      </c>
      <c r="Y846" s="52" cm="1">
        <f t="array" ref="Y846">SUMPRODUCT(([1]Data!$A:$A=DATE(IF(X846 &lt; DATE(YEAR(X846), 1, 4), YEAR(X846)-1, YEAR(X846)), IF(X846&lt; DATE(YEAR(X846), MONTH(X846), 4), MONTH(EDATE(X846, -1)), MONTH(X846)), 15))*([1]Data!$G:$G="unit")*([1]Data!$O:$O))/SUMPRODUCT(([1]Data!$A:$A=DATE(IF(X846 &lt; DATE(YEAR(X846), 1, 4), YEAR(X846)-1, YEAR(X846)), IF(X846&lt; DATE(YEAR(X846), MONTH(X846), 4), MONTH(EDATE(X846, -1)), MONTH(X846)), 15))*([1]Data!$G:$G="unit"))</f>
        <v>5043.3383157894741</v>
      </c>
      <c r="Z846" s="52" cm="1">
        <f t="array" ref="Z846">SUMPRODUCT(([1]Data!$A:$A=DATE(IF(X846 &lt; DATE(YEAR(X846), 1, 4), YEAR(X846)-1, YEAR(X846)), IF(X846&lt; DATE(YEAR(X846), MONTH(X846), 4), MONTH(EDATE(X846, -1)), MONTH(X846)), 15))*([1]Data!$G:$G="shuttle")*([1]Data!$O:$O))/SUMPRODUCT(([1]Data!$A:$A=DATE(IF(X846 &lt; DATE(YEAR(X846), 1, 4), YEAR(X846)-1, YEAR(X846)), IF(X846&lt; DATE(YEAR(X846), MONTH(X846), 4), MONTH(EDATE(X846, -1)), MONTH(X846)), 15))*([1]Data!$G:$G="shuttle"))</f>
        <v>5072.7615789473684</v>
      </c>
    </row>
    <row r="847" spans="1:26" x14ac:dyDescent="0.25">
      <c r="A847" s="51">
        <v>43362</v>
      </c>
      <c r="B847" s="17">
        <v>3.2679999999999998</v>
      </c>
      <c r="C847" s="18">
        <f>IFERROR(IF(ISBLANK(INDEX('Secondary Auction Data'!C:C, MATCH(Data!A847-IF(A847&lt;DATE(2003, 1,8), 4, 6), 'Secondary Auction Data'!A:A, 0))), "n/a", INDEX('Secondary Auction Data'!C:C, MATCH(Data!A847-IF(A847&lt;DATE(2003, 1,8), 4, 6), 'Secondary Auction Data'!A:A, 0))), "n/a")</f>
        <v>275</v>
      </c>
      <c r="D847" s="18">
        <f>IFERROR(IF(ISBLANK(INDEX('Secondary Auction Data'!B:B, MATCH(Data!A847-IF(A847&lt;DATE(2003, 1,8), 4, 6), 'Secondary Auction Data'!A:A, 0))), "n/a", INDEX('Secondary Auction Data'!B:B, MATCH(Data!A847-IF(A847&lt;DATE(2003, 1,8), 4, 6), 'Secondary Auction Data'!A:A, 0))), "n/a")</f>
        <v>-75</v>
      </c>
      <c r="E847" s="2">
        <v>518</v>
      </c>
      <c r="F847" s="17">
        <v>46.25</v>
      </c>
      <c r="G847" s="17">
        <v>25</v>
      </c>
      <c r="I847" s="9">
        <v>43362</v>
      </c>
      <c r="J847" s="26">
        <f t="shared" ref="J847:J848" si="129">(1+(B847-Q847)/Q847)*100</f>
        <v>219.32885906040269</v>
      </c>
      <c r="K847" s="26">
        <f t="shared" si="123"/>
        <v>292.8838163884065</v>
      </c>
      <c r="L847" s="26">
        <f t="shared" si="124"/>
        <v>213.73623062013655</v>
      </c>
      <c r="M847" s="26">
        <f t="shared" ref="M847:M848" si="130">(1+(E847-T847)/T847)*100</f>
        <v>287.77777777777777</v>
      </c>
      <c r="N847" s="26">
        <f t="shared" ref="N847:N848" si="131">(1+(F847-U847)/U847)*100</f>
        <v>206.84257602862255</v>
      </c>
      <c r="O847" s="26">
        <f t="shared" ref="O847:O848" si="132">(1+(G847-V847)/V847)*100</f>
        <v>177.3049645390071</v>
      </c>
      <c r="Q847" s="4">
        <v>1.49</v>
      </c>
      <c r="R847" s="4">
        <v>1815.8525729999999</v>
      </c>
      <c r="S847" s="4">
        <v>2338.2847000000002</v>
      </c>
      <c r="T847" s="4">
        <v>180</v>
      </c>
      <c r="U847" s="4">
        <v>22.36</v>
      </c>
      <c r="V847" s="4">
        <v>14.1</v>
      </c>
      <c r="X847" s="51">
        <v>43362</v>
      </c>
      <c r="Y847" s="52" cm="1">
        <f t="array" ref="Y847">SUMPRODUCT(([1]Data!$A:$A=DATE(IF(X847 &lt; DATE(YEAR(X847), 1, 4), YEAR(X847)-1, YEAR(X847)), IF(X847&lt; DATE(YEAR(X847), MONTH(X847), 4), MONTH(EDATE(X847, -1)), MONTH(X847)), 15))*([1]Data!$G:$G="unit")*([1]Data!$O:$O))/SUMPRODUCT(([1]Data!$A:$A=DATE(IF(X847 &lt; DATE(YEAR(X847), 1, 4), YEAR(X847)-1, YEAR(X847)), IF(X847&lt; DATE(YEAR(X847), MONTH(X847), 4), MONTH(EDATE(X847, -1)), MONTH(X847)), 15))*([1]Data!$G:$G="unit"))</f>
        <v>5043.3383157894741</v>
      </c>
      <c r="Z847" s="52" cm="1">
        <f t="array" ref="Z847">SUMPRODUCT(([1]Data!$A:$A=DATE(IF(X847 &lt; DATE(YEAR(X847), 1, 4), YEAR(X847)-1, YEAR(X847)), IF(X847&lt; DATE(YEAR(X847), MONTH(X847), 4), MONTH(EDATE(X847, -1)), MONTH(X847)), 15))*([1]Data!$G:$G="shuttle")*([1]Data!$O:$O))/SUMPRODUCT(([1]Data!$A:$A=DATE(IF(X847 &lt; DATE(YEAR(X847), 1, 4), YEAR(X847)-1, YEAR(X847)), IF(X847&lt; DATE(YEAR(X847), MONTH(X847), 4), MONTH(EDATE(X847, -1)), MONTH(X847)), 15))*([1]Data!$G:$G="shuttle"))</f>
        <v>5072.7615789473684</v>
      </c>
    </row>
    <row r="848" spans="1:26" x14ac:dyDescent="0.25">
      <c r="A848" s="51">
        <v>43369</v>
      </c>
      <c r="B848" s="17">
        <v>3.2709999999999999</v>
      </c>
      <c r="C848" s="18">
        <f>IFERROR(IF(ISBLANK(INDEX('Secondary Auction Data'!C:C, MATCH(Data!A848-IF(A848&lt;DATE(2003, 1,8), 4, 6), 'Secondary Auction Data'!A:A, 0))), "n/a", INDEX('Secondary Auction Data'!C:C, MATCH(Data!A848-IF(A848&lt;DATE(2003, 1,8), 4, 6), 'Secondary Auction Data'!A:A, 0))), "n/a")</f>
        <v>275</v>
      </c>
      <c r="D848" s="18">
        <f>IFERROR(IF(ISBLANK(INDEX('Secondary Auction Data'!B:B, MATCH(Data!A848-IF(A848&lt;DATE(2003, 1,8), 4, 6), 'Secondary Auction Data'!A:A, 0))), "n/a", INDEX('Secondary Auction Data'!B:B, MATCH(Data!A848-IF(A848&lt;DATE(2003, 1,8), 4, 6), 'Secondary Auction Data'!A:A, 0))), "n/a")</f>
        <v>33.333333333333336</v>
      </c>
      <c r="E848" s="2">
        <v>483</v>
      </c>
      <c r="F848" s="17">
        <v>46.75</v>
      </c>
      <c r="G848" s="17">
        <v>25.5</v>
      </c>
      <c r="I848" s="9">
        <v>43369</v>
      </c>
      <c r="J848" s="26">
        <f t="shared" si="129"/>
        <v>219.53020134228188</v>
      </c>
      <c r="K848" s="26">
        <f t="shared" si="123"/>
        <v>292.8838163884065</v>
      </c>
      <c r="L848" s="26">
        <f t="shared" si="124"/>
        <v>218.36925641606862</v>
      </c>
      <c r="M848" s="26">
        <f t="shared" si="130"/>
        <v>268.33333333333337</v>
      </c>
      <c r="N848" s="26">
        <f t="shared" si="131"/>
        <v>209.07871198568873</v>
      </c>
      <c r="O848" s="26">
        <f t="shared" si="132"/>
        <v>180.85106382978725</v>
      </c>
      <c r="Q848" s="4">
        <v>1.49</v>
      </c>
      <c r="R848" s="4">
        <v>1815.8525729999999</v>
      </c>
      <c r="S848" s="4">
        <v>2338.2847000000002</v>
      </c>
      <c r="T848" s="4">
        <v>180</v>
      </c>
      <c r="U848" s="4">
        <v>22.36</v>
      </c>
      <c r="V848" s="4">
        <v>14.1</v>
      </c>
      <c r="X848" s="51">
        <v>43369</v>
      </c>
      <c r="Y848" s="52" cm="1">
        <f t="array" ref="Y848">SUMPRODUCT(([1]Data!$A:$A=DATE(IF(X848 &lt; DATE(YEAR(X848), 1, 4), YEAR(X848)-1, YEAR(X848)), IF(X848&lt; DATE(YEAR(X848), MONTH(X848), 4), MONTH(EDATE(X848, -1)), MONTH(X848)), 15))*([1]Data!$G:$G="unit")*([1]Data!$O:$O))/SUMPRODUCT(([1]Data!$A:$A=DATE(IF(X848 &lt; DATE(YEAR(X848), 1, 4), YEAR(X848)-1, YEAR(X848)), IF(X848&lt; DATE(YEAR(X848), MONTH(X848), 4), MONTH(EDATE(X848, -1)), MONTH(X848)), 15))*([1]Data!$G:$G="unit"))</f>
        <v>5043.3383157894741</v>
      </c>
      <c r="Z848" s="52" cm="1">
        <f t="array" ref="Z848">SUMPRODUCT(([1]Data!$A:$A=DATE(IF(X848 &lt; DATE(YEAR(X848), 1, 4), YEAR(X848)-1, YEAR(X848)), IF(X848&lt; DATE(YEAR(X848), MONTH(X848), 4), MONTH(EDATE(X848, -1)), MONTH(X848)), 15))*([1]Data!$G:$G="shuttle")*([1]Data!$O:$O))/SUMPRODUCT(([1]Data!$A:$A=DATE(IF(X848 &lt; DATE(YEAR(X848), 1, 4), YEAR(X848)-1, YEAR(X848)), IF(X848&lt; DATE(YEAR(X848), MONTH(X848), 4), MONTH(EDATE(X848, -1)), MONTH(X848)), 15))*([1]Data!$G:$G="shuttle"))</f>
        <v>5072.7615789473684</v>
      </c>
    </row>
    <row r="849" spans="1:26" x14ac:dyDescent="0.25">
      <c r="A849" s="51">
        <v>43376</v>
      </c>
      <c r="B849" s="17">
        <v>3.3130000000000002</v>
      </c>
      <c r="C849" s="18">
        <f>IFERROR(IF(ISBLANK(INDEX('Secondary Auction Data'!C:C, MATCH(Data!A849-IF(A849&lt;DATE(2003, 1,8), 4, 6), 'Secondary Auction Data'!A:A, 0))), "n/a", INDEX('Secondary Auction Data'!C:C, MATCH(Data!A849-IF(A849&lt;DATE(2003, 1,8), 4, 6), 'Secondary Auction Data'!A:A, 0))), "n/a")</f>
        <v>140.625</v>
      </c>
      <c r="D849" s="18">
        <f>IFERROR(IF(ISBLANK(INDEX('Secondary Auction Data'!B:B, MATCH(Data!A849-IF(A849&lt;DATE(2003, 1,8), 4, 6), 'Secondary Auction Data'!A:A, 0))), "n/a", INDEX('Secondary Auction Data'!B:B, MATCH(Data!A849-IF(A849&lt;DATE(2003, 1,8), 4, 6), 'Secondary Auction Data'!A:A, 0))), "n/a")</f>
        <v>300</v>
      </c>
      <c r="E849" s="2">
        <v>523</v>
      </c>
      <c r="F849" s="17">
        <v>47.25</v>
      </c>
      <c r="G849" s="17">
        <v>26.5</v>
      </c>
      <c r="I849" s="9">
        <v>43376</v>
      </c>
      <c r="J849" s="26">
        <f t="shared" ref="J849" si="133">(1+(B849-Q849)/Q849)*100</f>
        <v>222.34899328859061</v>
      </c>
      <c r="K849" s="26">
        <f t="shared" si="123"/>
        <v>285.48371122579425</v>
      </c>
      <c r="L849" s="26">
        <f t="shared" si="124"/>
        <v>229.77362760605536</v>
      </c>
      <c r="M849" s="26">
        <f t="shared" ref="M849" si="134">(1+(E849-T849)/T849)*100</f>
        <v>290.55555555555554</v>
      </c>
      <c r="N849" s="26">
        <f t="shared" ref="N849" si="135">(1+(F849-U849)/U849)*100</f>
        <v>211.31484794275491</v>
      </c>
      <c r="O849" s="26">
        <f t="shared" ref="O849" si="136">(1+(G849-V849)/V849)*100</f>
        <v>187.94326241134752</v>
      </c>
      <c r="Q849" s="4">
        <v>1.49</v>
      </c>
      <c r="R849" s="4">
        <v>1815.8525729999999</v>
      </c>
      <c r="S849" s="4">
        <v>2338.2847000000002</v>
      </c>
      <c r="T849" s="4">
        <v>180</v>
      </c>
      <c r="U849" s="4">
        <v>22.36</v>
      </c>
      <c r="V849" s="4">
        <v>14.1</v>
      </c>
      <c r="X849" s="51">
        <v>43376</v>
      </c>
      <c r="Y849" s="52" cm="1">
        <f t="array" ref="Y849">SUMPRODUCT(([1]Data!$A:$A=DATE(IF(X849 &lt; DATE(YEAR(X849), 1, 4), YEAR(X849)-1, YEAR(X849)), IF(X849&lt; DATE(YEAR(X849), MONTH(X849), 4), MONTH(EDATE(X849, -1)), MONTH(X849)), 15))*([1]Data!$G:$G="unit")*([1]Data!$O:$O))/SUMPRODUCT(([1]Data!$A:$A=DATE(IF(X849 &lt; DATE(YEAR(X849), 1, 4), YEAR(X849)-1, YEAR(X849)), IF(X849&lt; DATE(YEAR(X849), MONTH(X849), 4), MONTH(EDATE(X849, -1)), MONTH(X849)), 15))*([1]Data!$G:$G="unit"))</f>
        <v>5043.3383157894741</v>
      </c>
      <c r="Z849" s="52" cm="1">
        <f t="array" ref="Z849">SUMPRODUCT(([1]Data!$A:$A=DATE(IF(X849 &lt; DATE(YEAR(X849), 1, 4), YEAR(X849)-1, YEAR(X849)), IF(X849&lt; DATE(YEAR(X849), MONTH(X849), 4), MONTH(EDATE(X849, -1)), MONTH(X849)), 15))*([1]Data!$G:$G="shuttle")*([1]Data!$O:$O))/SUMPRODUCT(([1]Data!$A:$A=DATE(IF(X849 &lt; DATE(YEAR(X849), 1, 4), YEAR(X849)-1, YEAR(X849)), IF(X849&lt; DATE(YEAR(X849), MONTH(X849), 4), MONTH(EDATE(X849, -1)), MONTH(X849)), 15))*([1]Data!$G:$G="shuttle"))</f>
        <v>5072.7615789473684</v>
      </c>
    </row>
    <row r="850" spans="1:26" x14ac:dyDescent="0.25">
      <c r="A850" s="51">
        <v>43383</v>
      </c>
      <c r="B850" s="17">
        <v>3.3849999999999998</v>
      </c>
      <c r="C850" s="18">
        <f>IFERROR(IF(ISBLANK(INDEX('Secondary Auction Data'!C:C, MATCH(Data!A850-IF(A850&lt;DATE(2003, 1,8), 4, 6), 'Secondary Auction Data'!A:A, 0))), "n/a", INDEX('Secondary Auction Data'!C:C, MATCH(Data!A850-IF(A850&lt;DATE(2003, 1,8), 4, 6), 'Secondary Auction Data'!A:A, 0))), "n/a")</f>
        <v>137.5</v>
      </c>
      <c r="D850" s="18">
        <f>IFERROR(IF(ISBLANK(INDEX('Secondary Auction Data'!B:B, MATCH(Data!A850-IF(A850&lt;DATE(2003, 1,8), 4, 6), 'Secondary Auction Data'!A:A, 0))), "n/a", INDEX('Secondary Auction Data'!B:B, MATCH(Data!A850-IF(A850&lt;DATE(2003, 1,8), 4, 6), 'Secondary Auction Data'!A:A, 0))), "n/a")</f>
        <v>54.166666666666671</v>
      </c>
      <c r="E850" s="2">
        <v>500</v>
      </c>
      <c r="F850" s="17">
        <v>47.5</v>
      </c>
      <c r="G850" s="17">
        <v>26.75</v>
      </c>
      <c r="I850" s="9">
        <v>43383</v>
      </c>
      <c r="J850" s="26">
        <f t="shared" ref="J850" si="137">(1+(B850-Q850)/Q850)*100</f>
        <v>227.18120805369128</v>
      </c>
      <c r="K850" s="26">
        <f t="shared" si="123"/>
        <v>291.03240565310972</v>
      </c>
      <c r="L850" s="26">
        <f t="shared" si="124"/>
        <v>222.94238675462594</v>
      </c>
      <c r="M850" s="26">
        <f t="shared" ref="M850" si="138">(1+(E850-T850)/T850)*100</f>
        <v>277.77777777777777</v>
      </c>
      <c r="N850" s="26">
        <f t="shared" ref="N850" si="139">(1+(F850-U850)/U850)*100</f>
        <v>212.43291592128801</v>
      </c>
      <c r="O850" s="26">
        <f t="shared" ref="O850" si="140">(1+(G850-V850)/V850)*100</f>
        <v>189.71631205673759</v>
      </c>
      <c r="Q850" s="4">
        <v>1.49</v>
      </c>
      <c r="R850" s="4">
        <v>1815.8525729999999</v>
      </c>
      <c r="S850" s="4">
        <v>2338.2847000000002</v>
      </c>
      <c r="T850" s="4">
        <v>180</v>
      </c>
      <c r="U850" s="4">
        <v>22.36</v>
      </c>
      <c r="V850" s="4">
        <v>14.1</v>
      </c>
      <c r="X850" s="51">
        <v>43383</v>
      </c>
      <c r="Y850" s="52" cm="1">
        <f t="array" ref="Y850">SUMPRODUCT(([1]Data!$A:$A=DATE(IF(X850 &lt; DATE(YEAR(X850), 1, 4), YEAR(X850)-1, YEAR(X850)), IF(X850&lt; DATE(YEAR(X850), MONTH(X850), 4), MONTH(EDATE(X850, -1)), MONTH(X850)), 15))*([1]Data!$G:$G="unit")*([1]Data!$O:$O))/SUMPRODUCT(([1]Data!$A:$A=DATE(IF(X850 &lt; DATE(YEAR(X850), 1, 4), YEAR(X850)-1, YEAR(X850)), IF(X850&lt; DATE(YEAR(X850), MONTH(X850), 4), MONTH(EDATE(X850, -1)), MONTH(X850)), 15))*([1]Data!$G:$G="unit"))</f>
        <v>5147.2194263157899</v>
      </c>
      <c r="Z850" s="52" cm="1">
        <f t="array" ref="Z850">SUMPRODUCT(([1]Data!$A:$A=DATE(IF(X850 &lt; DATE(YEAR(X850), 1, 4), YEAR(X850)-1, YEAR(X850)), IF(X850&lt; DATE(YEAR(X850), MONTH(X850), 4), MONTH(EDATE(X850, -1)), MONTH(X850)), 15))*([1]Data!$G:$G="shuttle")*([1]Data!$O:$O))/SUMPRODUCT(([1]Data!$A:$A=DATE(IF(X850 &lt; DATE(YEAR(X850), 1, 4), YEAR(X850)-1, YEAR(X850)), IF(X850&lt; DATE(YEAR(X850), MONTH(X850), 4), MONTH(EDATE(X850, -1)), MONTH(X850)), 15))*([1]Data!$G:$G="shuttle"))</f>
        <v>5158.8610526315788</v>
      </c>
    </row>
    <row r="851" spans="1:26" x14ac:dyDescent="0.25">
      <c r="A851" s="51">
        <v>43390</v>
      </c>
      <c r="B851" s="17">
        <v>3.3940000000000001</v>
      </c>
      <c r="C851" s="18" t="str">
        <f>IFERROR(IF(ISBLANK(INDEX('Secondary Auction Data'!C:C, MATCH(Data!A851-IF(A851&lt;DATE(2003, 1,8), 4, 6), 'Secondary Auction Data'!A:A, 0))), "n/a", INDEX('Secondary Auction Data'!C:C, MATCH(Data!A851-IF(A851&lt;DATE(2003, 1,8), 4, 6), 'Secondary Auction Data'!A:A, 0))), "n/a")</f>
        <v>n/a</v>
      </c>
      <c r="D851" s="18">
        <f>IFERROR(IF(ISBLANK(INDEX('Secondary Auction Data'!B:B, MATCH(Data!A851-IF(A851&lt;DATE(2003, 1,8), 4, 6), 'Secondary Auction Data'!A:A, 0))), "n/a", INDEX('Secondary Auction Data'!B:B, MATCH(Data!A851-IF(A851&lt;DATE(2003, 1,8), 4, 6), 'Secondary Auction Data'!A:A, 0))), "n/a")</f>
        <v>-100</v>
      </c>
      <c r="E851" s="2">
        <v>508</v>
      </c>
      <c r="F851" s="17">
        <v>49.5</v>
      </c>
      <c r="G851" s="17">
        <v>27.75</v>
      </c>
      <c r="I851" s="9">
        <v>43390</v>
      </c>
      <c r="J851" s="26">
        <f t="shared" ref="J851" si="141">(1+(B851-Q851)/Q851)*100</f>
        <v>227.78523489932888</v>
      </c>
      <c r="K851" s="26">
        <f t="shared" si="123"/>
        <v>283.46020502159951</v>
      </c>
      <c r="L851" s="26">
        <f t="shared" si="124"/>
        <v>216.34923466041491</v>
      </c>
      <c r="M851" s="26">
        <f t="shared" ref="M851" si="142">(1+(E851-T851)/T851)*100</f>
        <v>282.22222222222217</v>
      </c>
      <c r="N851" s="26">
        <f t="shared" ref="N851" si="143">(1+(F851-U851)/U851)*100</f>
        <v>221.37745974955277</v>
      </c>
      <c r="O851" s="26">
        <f t="shared" ref="O851" si="144">(1+(G851-V851)/V851)*100</f>
        <v>196.80851063829786</v>
      </c>
      <c r="Q851" s="4">
        <v>1.49</v>
      </c>
      <c r="R851" s="4">
        <v>1815.8525729999999</v>
      </c>
      <c r="S851" s="4">
        <v>2338.2847000000002</v>
      </c>
      <c r="T851" s="4">
        <v>180</v>
      </c>
      <c r="U851" s="4">
        <v>22.36</v>
      </c>
      <c r="V851" s="4">
        <v>14.1</v>
      </c>
      <c r="X851" s="51">
        <v>43390</v>
      </c>
      <c r="Y851" s="52" cm="1">
        <f t="array" ref="Y851">SUMPRODUCT(([1]Data!$A:$A=DATE(IF(X851 &lt; DATE(YEAR(X851), 1, 4), YEAR(X851)-1, YEAR(X851)), IF(X851&lt; DATE(YEAR(X851), MONTH(X851), 4), MONTH(EDATE(X851, -1)), MONTH(X851)), 15))*([1]Data!$G:$G="unit")*([1]Data!$O:$O))/SUMPRODUCT(([1]Data!$A:$A=DATE(IF(X851 &lt; DATE(YEAR(X851), 1, 4), YEAR(X851)-1, YEAR(X851)), IF(X851&lt; DATE(YEAR(X851), MONTH(X851), 4), MONTH(EDATE(X851, -1)), MONTH(X851)), 15))*([1]Data!$G:$G="unit"))</f>
        <v>5147.2194263157899</v>
      </c>
      <c r="Z851" s="52" cm="1">
        <f t="array" ref="Z851">SUMPRODUCT(([1]Data!$A:$A=DATE(IF(X851 &lt; DATE(YEAR(X851), 1, 4), YEAR(X851)-1, YEAR(X851)), IF(X851&lt; DATE(YEAR(X851), MONTH(X851), 4), MONTH(EDATE(X851, -1)), MONTH(X851)), 15))*([1]Data!$G:$G="shuttle")*([1]Data!$O:$O))/SUMPRODUCT(([1]Data!$A:$A=DATE(IF(X851 &lt; DATE(YEAR(X851), 1, 4), YEAR(X851)-1, YEAR(X851)), IF(X851&lt; DATE(YEAR(X851), MONTH(X851), 4), MONTH(EDATE(X851, -1)), MONTH(X851)), 15))*([1]Data!$G:$G="shuttle"))</f>
        <v>5158.8610526315788</v>
      </c>
    </row>
    <row r="852" spans="1:26" x14ac:dyDescent="0.25">
      <c r="A852" s="51">
        <v>43397</v>
      </c>
      <c r="B852" s="17">
        <v>3.38</v>
      </c>
      <c r="C852" s="18">
        <f>IFERROR(IF(ISBLANK(INDEX('Secondary Auction Data'!C:C, MATCH(Data!A852-IF(A852&lt;DATE(2003, 1,8), 4, 6), 'Secondary Auction Data'!A:A, 0))), "n/a", INDEX('Secondary Auction Data'!C:C, MATCH(Data!A852-IF(A852&lt;DATE(2003, 1,8), 4, 6), 'Secondary Auction Data'!A:A, 0))), "n/a")</f>
        <v>62.5</v>
      </c>
      <c r="D852" s="18">
        <f>IFERROR(IF(ISBLANK(INDEX('Secondary Auction Data'!B:B, MATCH(Data!A852-IF(A852&lt;DATE(2003, 1,8), 4, 6), 'Secondary Auction Data'!A:A, 0))), "n/a", INDEX('Secondary Auction Data'!B:B, MATCH(Data!A852-IF(A852&lt;DATE(2003, 1,8), 4, 6), 'Secondary Auction Data'!A:A, 0))), "n/a")</f>
        <v>81.25</v>
      </c>
      <c r="E852" s="2">
        <v>508</v>
      </c>
      <c r="F852" s="17">
        <v>49.75</v>
      </c>
      <c r="G852" s="17">
        <v>27.75</v>
      </c>
      <c r="I852" s="9">
        <v>43397</v>
      </c>
      <c r="J852" s="26">
        <f t="shared" ref="J852" si="145">(1+(B852-Q852)/Q852)*100</f>
        <v>226.84563758389257</v>
      </c>
      <c r="K852" s="26">
        <f t="shared" si="123"/>
        <v>286.90211439955868</v>
      </c>
      <c r="L852" s="26">
        <f t="shared" si="124"/>
        <v>224.10064320360897</v>
      </c>
      <c r="M852" s="26">
        <f t="shared" ref="M852" si="146">(1+(E852-T852)/T852)*100</f>
        <v>282.22222222222217</v>
      </c>
      <c r="N852" s="26">
        <f t="shared" ref="N852" si="147">(1+(F852-U852)/U852)*100</f>
        <v>222.49552772808588</v>
      </c>
      <c r="O852" s="26">
        <f t="shared" ref="O852" si="148">(1+(G852-V852)/V852)*100</f>
        <v>196.80851063829786</v>
      </c>
      <c r="Q852" s="4">
        <v>1.49</v>
      </c>
      <c r="R852" s="4">
        <v>1815.8525729999999</v>
      </c>
      <c r="S852" s="4">
        <v>2338.2847000000002</v>
      </c>
      <c r="T852" s="4">
        <v>180</v>
      </c>
      <c r="U852" s="4">
        <v>22.36</v>
      </c>
      <c r="V852" s="4">
        <v>14.1</v>
      </c>
      <c r="X852" s="51">
        <v>43397</v>
      </c>
      <c r="Y852" s="52" cm="1">
        <f t="array" ref="Y852">SUMPRODUCT(([1]Data!$A:$A=DATE(IF(X852 &lt; DATE(YEAR(X852), 1, 4), YEAR(X852)-1, YEAR(X852)), IF(X852&lt; DATE(YEAR(X852), MONTH(X852), 4), MONTH(EDATE(X852, -1)), MONTH(X852)), 15))*([1]Data!$G:$G="unit")*([1]Data!$O:$O))/SUMPRODUCT(([1]Data!$A:$A=DATE(IF(X852 &lt; DATE(YEAR(X852), 1, 4), YEAR(X852)-1, YEAR(X852)), IF(X852&lt; DATE(YEAR(X852), MONTH(X852), 4), MONTH(EDATE(X852, -1)), MONTH(X852)), 15))*([1]Data!$G:$G="unit"))</f>
        <v>5147.2194263157899</v>
      </c>
      <c r="Z852" s="52" cm="1">
        <f t="array" ref="Z852">SUMPRODUCT(([1]Data!$A:$A=DATE(IF(X852 &lt; DATE(YEAR(X852), 1, 4), YEAR(X852)-1, YEAR(X852)), IF(X852&lt; DATE(YEAR(X852), MONTH(X852), 4), MONTH(EDATE(X852, -1)), MONTH(X852)), 15))*([1]Data!$G:$G="shuttle")*([1]Data!$O:$O))/SUMPRODUCT(([1]Data!$A:$A=DATE(IF(X852 &lt; DATE(YEAR(X852), 1, 4), YEAR(X852)-1, YEAR(X852)), IF(X852&lt; DATE(YEAR(X852), MONTH(X852), 4), MONTH(EDATE(X852, -1)), MONTH(X852)), 15))*([1]Data!$G:$G="shuttle"))</f>
        <v>5158.8610526315788</v>
      </c>
    </row>
    <row r="853" spans="1:26" x14ac:dyDescent="0.25">
      <c r="A853" s="51">
        <v>43404</v>
      </c>
      <c r="B853" s="17">
        <v>3.355</v>
      </c>
      <c r="C853" s="18">
        <f>IFERROR(IF(ISBLANK(INDEX('Secondary Auction Data'!C:C, MATCH(Data!A853-IF(A853&lt;DATE(2003, 1,8), 4, 6), 'Secondary Auction Data'!A:A, 0))), "n/a", INDEX('Secondary Auction Data'!C:C, MATCH(Data!A853-IF(A853&lt;DATE(2003, 1,8), 4, 6), 'Secondary Auction Data'!A:A, 0))), "n/a")</f>
        <v>12.5</v>
      </c>
      <c r="D853" s="18">
        <f>IFERROR(IF(ISBLANK(INDEX('Secondary Auction Data'!B:B, MATCH(Data!A853-IF(A853&lt;DATE(2003, 1,8), 4, 6), 'Secondary Auction Data'!A:A, 0))), "n/a", INDEX('Secondary Auction Data'!B:B, MATCH(Data!A853-IF(A853&lt;DATE(2003, 1,8), 4, 6), 'Secondary Auction Data'!A:A, 0))), "n/a")</f>
        <v>25</v>
      </c>
      <c r="E853" s="2">
        <v>475</v>
      </c>
      <c r="F853" s="17">
        <v>49.25</v>
      </c>
      <c r="G853" s="17">
        <v>27.5</v>
      </c>
      <c r="I853" s="9">
        <v>43404</v>
      </c>
      <c r="J853" s="26">
        <f t="shared" ref="J853" si="149">(1+(B853-Q853)/Q853)*100</f>
        <v>225.1677852348993</v>
      </c>
      <c r="K853" s="26">
        <f t="shared" si="123"/>
        <v>284.14858689719136</v>
      </c>
      <c r="L853" s="26">
        <f t="shared" si="124"/>
        <v>221.69503365572118</v>
      </c>
      <c r="M853" s="26">
        <f t="shared" ref="M853" si="150">(1+(E853-T853)/T853)*100</f>
        <v>263.88888888888886</v>
      </c>
      <c r="N853" s="26">
        <f t="shared" ref="N853" si="151">(1+(F853-U853)/U853)*100</f>
        <v>220.25939177101969</v>
      </c>
      <c r="O853" s="26">
        <f t="shared" ref="O853" si="152">(1+(G853-V853)/V853)*100</f>
        <v>195.03546099290782</v>
      </c>
      <c r="Q853" s="4">
        <v>1.49</v>
      </c>
      <c r="R853" s="4">
        <v>1815.8525729999999</v>
      </c>
      <c r="S853" s="4">
        <v>2338.2847000000002</v>
      </c>
      <c r="T853" s="4">
        <v>180</v>
      </c>
      <c r="U853" s="4">
        <v>22.36</v>
      </c>
      <c r="V853" s="4">
        <v>14.1</v>
      </c>
      <c r="X853" s="51">
        <v>43404</v>
      </c>
      <c r="Y853" s="52" cm="1">
        <f t="array" ref="Y853">SUMPRODUCT(([1]Data!$A:$A=DATE(IF(X853 &lt; DATE(YEAR(X853), 1, 4), YEAR(X853)-1, YEAR(X853)), IF(X853&lt; DATE(YEAR(X853), MONTH(X853), 4), MONTH(EDATE(X853, -1)), MONTH(X853)), 15))*([1]Data!$G:$G="unit")*([1]Data!$O:$O))/SUMPRODUCT(([1]Data!$A:$A=DATE(IF(X853 &lt; DATE(YEAR(X853), 1, 4), YEAR(X853)-1, YEAR(X853)), IF(X853&lt; DATE(YEAR(X853), MONTH(X853), 4), MONTH(EDATE(X853, -1)), MONTH(X853)), 15))*([1]Data!$G:$G="unit"))</f>
        <v>5147.2194263157899</v>
      </c>
      <c r="Z853" s="52" cm="1">
        <f t="array" ref="Z853">SUMPRODUCT(([1]Data!$A:$A=DATE(IF(X853 &lt; DATE(YEAR(X853), 1, 4), YEAR(X853)-1, YEAR(X853)), IF(X853&lt; DATE(YEAR(X853), MONTH(X853), 4), MONTH(EDATE(X853, -1)), MONTH(X853)), 15))*([1]Data!$G:$G="shuttle")*([1]Data!$O:$O))/SUMPRODUCT(([1]Data!$A:$A=DATE(IF(X853 &lt; DATE(YEAR(X853), 1, 4), YEAR(X853)-1, YEAR(X853)), IF(X853&lt; DATE(YEAR(X853), MONTH(X853), 4), MONTH(EDATE(X853, -1)), MONTH(X853)), 15))*([1]Data!$G:$G="shuttle"))</f>
        <v>5158.8610526315788</v>
      </c>
    </row>
    <row r="854" spans="1:26" x14ac:dyDescent="0.25">
      <c r="A854" s="51">
        <v>43411</v>
      </c>
      <c r="B854" s="17">
        <v>3.3380000000000001</v>
      </c>
      <c r="C854" s="18">
        <f>IFERROR(IF(ISBLANK(INDEX('Secondary Auction Data'!C:C, MATCH(Data!A854-IF(A854&lt;DATE(2003, 1,8), 4, 6), 'Secondary Auction Data'!A:A, 0))), "n/a", INDEX('Secondary Auction Data'!C:C, MATCH(Data!A854-IF(A854&lt;DATE(2003, 1,8), 4, 6), 'Secondary Auction Data'!A:A, 0))), "n/a")</f>
        <v>56.25</v>
      </c>
      <c r="D854" s="18">
        <f>IFERROR(IF(ISBLANK(INDEX('Secondary Auction Data'!B:B, MATCH(Data!A854-IF(A854&lt;DATE(2003, 1,8), 4, 6), 'Secondary Auction Data'!A:A, 0))), "n/a", INDEX('Secondary Auction Data'!B:B, MATCH(Data!A854-IF(A854&lt;DATE(2003, 1,8), 4, 6), 'Secondary Auction Data'!A:A, 0))), "n/a")</f>
        <v>-200</v>
      </c>
      <c r="E854" s="2">
        <v>358</v>
      </c>
      <c r="F854" s="17">
        <v>49</v>
      </c>
      <c r="G854" s="17">
        <v>27.25</v>
      </c>
      <c r="I854" s="9">
        <v>43411</v>
      </c>
      <c r="J854" s="26">
        <f t="shared" ref="J854" si="153">(1+(B854-Q854)/Q854)*100</f>
        <v>224.02684563758388</v>
      </c>
      <c r="K854" s="26">
        <f t="shared" si="123"/>
        <v>286.60048864927433</v>
      </c>
      <c r="L854" s="26">
        <f t="shared" si="124"/>
        <v>212.07259546416986</v>
      </c>
      <c r="M854" s="26">
        <f t="shared" ref="M854" si="154">(1+(E854-T854)/T854)*100</f>
        <v>198.88888888888889</v>
      </c>
      <c r="N854" s="26">
        <f t="shared" ref="N854" si="155">(1+(F854-U854)/U854)*100</f>
        <v>219.14132379248659</v>
      </c>
      <c r="O854" s="26">
        <f t="shared" ref="O854" si="156">(1+(G854-V854)/V854)*100</f>
        <v>193.26241134751774</v>
      </c>
      <c r="Q854" s="4">
        <v>1.49</v>
      </c>
      <c r="R854" s="4">
        <v>1815.8525729999999</v>
      </c>
      <c r="S854" s="4">
        <v>2338.2847000000002</v>
      </c>
      <c r="T854" s="4">
        <v>180</v>
      </c>
      <c r="U854" s="4">
        <v>22.36</v>
      </c>
      <c r="V854" s="4">
        <v>14.1</v>
      </c>
      <c r="X854" s="51">
        <v>43411</v>
      </c>
      <c r="Y854" s="52" cm="1">
        <f t="array" ref="Y854">SUMPRODUCT(([1]Data!$A:$A=DATE(IF(X854 &lt; DATE(YEAR(X854), 1, 4), YEAR(X854)-1, YEAR(X854)), IF(X854&lt; DATE(YEAR(X854), MONTH(X854), 4), MONTH(EDATE(X854, -1)), MONTH(X854)), 15))*([1]Data!$G:$G="unit")*([1]Data!$O:$O))/SUMPRODUCT(([1]Data!$A:$A=DATE(IF(X854 &lt; DATE(YEAR(X854), 1, 4), YEAR(X854)-1, YEAR(X854)), IF(X854&lt; DATE(YEAR(X854), MONTH(X854), 4), MONTH(EDATE(X854, -1)), MONTH(X854)), 15))*([1]Data!$G:$G="unit"))</f>
        <v>5147.9923473684212</v>
      </c>
      <c r="Z854" s="52" cm="1">
        <f t="array" ref="Z854">SUMPRODUCT(([1]Data!$A:$A=DATE(IF(X854 &lt; DATE(YEAR(X854), 1, 4), YEAR(X854)-1, YEAR(X854)), IF(X854&lt; DATE(YEAR(X854), MONTH(X854), 4), MONTH(EDATE(X854, -1)), MONTH(X854)), 15))*([1]Data!$G:$G="shuttle")*([1]Data!$O:$O))/SUMPRODUCT(([1]Data!$A:$A=DATE(IF(X854 &lt; DATE(YEAR(X854), 1, 4), YEAR(X854)-1, YEAR(X854)), IF(X854&lt; DATE(YEAR(X854), MONTH(X854), 4), MONTH(EDATE(X854, -1)), MONTH(X854)), 15))*([1]Data!$G:$G="shuttle"))</f>
        <v>5158.8610526315788</v>
      </c>
    </row>
    <row r="855" spans="1:26" x14ac:dyDescent="0.25">
      <c r="A855" s="51">
        <v>43418</v>
      </c>
      <c r="B855" s="17">
        <v>3.3170000000000002</v>
      </c>
      <c r="C855" s="18">
        <f>IFERROR(IF(ISBLANK(INDEX('Secondary Auction Data'!C:C, MATCH(Data!A855-IF(A855&lt;DATE(2003, 1,8), 4, 6), 'Secondary Auction Data'!A:A, 0))), "n/a", INDEX('Secondary Auction Data'!C:C, MATCH(Data!A855-IF(A855&lt;DATE(2003, 1,8), 4, 6), 'Secondary Auction Data'!A:A, 0))), "n/a")</f>
        <v>0</v>
      </c>
      <c r="D855" s="18">
        <f>IFERROR(IF(ISBLANK(INDEX('Secondary Auction Data'!B:B, MATCH(Data!A855-IF(A855&lt;DATE(2003, 1,8), 4, 6), 'Secondary Auction Data'!A:A, 0))), "n/a", INDEX('Secondary Auction Data'!B:B, MATCH(Data!A855-IF(A855&lt;DATE(2003, 1,8), 4, 6), 'Secondary Auction Data'!A:A, 0))), "n/a")</f>
        <v>-250</v>
      </c>
      <c r="E855" s="2">
        <v>335</v>
      </c>
      <c r="F855" s="17">
        <v>48.5</v>
      </c>
      <c r="G855" s="17">
        <v>27</v>
      </c>
      <c r="I855" s="9">
        <v>43418</v>
      </c>
      <c r="J855" s="26">
        <f t="shared" ref="J855" si="157">(1+(B855-Q855)/Q855)*100</f>
        <v>222.61744966442953</v>
      </c>
      <c r="K855" s="26">
        <f t="shared" si="123"/>
        <v>283.50277020911113</v>
      </c>
      <c r="L855" s="26">
        <f t="shared" si="124"/>
        <v>209.93427586604741</v>
      </c>
      <c r="M855" s="26">
        <f t="shared" ref="M855" si="158">(1+(E855-T855)/T855)*100</f>
        <v>186.11111111111111</v>
      </c>
      <c r="N855" s="26">
        <f t="shared" ref="N855" si="159">(1+(F855-U855)/U855)*100</f>
        <v>216.90518783542041</v>
      </c>
      <c r="O855" s="26">
        <f t="shared" ref="O855" si="160">(1+(G855-V855)/V855)*100</f>
        <v>191.48936170212767</v>
      </c>
      <c r="Q855" s="4">
        <v>1.49</v>
      </c>
      <c r="R855" s="4">
        <v>1815.8525729999999</v>
      </c>
      <c r="S855" s="4">
        <v>2338.2847000000002</v>
      </c>
      <c r="T855" s="4">
        <v>180</v>
      </c>
      <c r="U855" s="4">
        <v>22.36</v>
      </c>
      <c r="V855" s="4">
        <v>14.1</v>
      </c>
      <c r="X855" s="51">
        <v>43418</v>
      </c>
      <c r="Y855" s="52" cm="1">
        <f t="array" ref="Y855">SUMPRODUCT(([1]Data!$A:$A=DATE(IF(X855 &lt; DATE(YEAR(X855), 1, 4), YEAR(X855)-1, YEAR(X855)), IF(X855&lt; DATE(YEAR(X855), MONTH(X855), 4), MONTH(EDATE(X855, -1)), MONTH(X855)), 15))*([1]Data!$G:$G="unit")*([1]Data!$O:$O))/SUMPRODUCT(([1]Data!$A:$A=DATE(IF(X855 &lt; DATE(YEAR(X855), 1, 4), YEAR(X855)-1, YEAR(X855)), IF(X855&lt; DATE(YEAR(X855), MONTH(X855), 4), MONTH(EDATE(X855, -1)), MONTH(X855)), 15))*([1]Data!$G:$G="unit"))</f>
        <v>5147.9923473684212</v>
      </c>
      <c r="Z855" s="52" cm="1">
        <f t="array" ref="Z855">SUMPRODUCT(([1]Data!$A:$A=DATE(IF(X855 &lt; DATE(YEAR(X855), 1, 4), YEAR(X855)-1, YEAR(X855)), IF(X855&lt; DATE(YEAR(X855), MONTH(X855), 4), MONTH(EDATE(X855, -1)), MONTH(X855)), 15))*([1]Data!$G:$G="shuttle")*([1]Data!$O:$O))/SUMPRODUCT(([1]Data!$A:$A=DATE(IF(X855 &lt; DATE(YEAR(X855), 1, 4), YEAR(X855)-1, YEAR(X855)), IF(X855&lt; DATE(YEAR(X855), MONTH(X855), 4), MONTH(EDATE(X855, -1)), MONTH(X855)), 15))*([1]Data!$G:$G="shuttle"))</f>
        <v>5158.8610526315788</v>
      </c>
    </row>
    <row r="856" spans="1:26" x14ac:dyDescent="0.25">
      <c r="A856" s="51">
        <v>43425</v>
      </c>
      <c r="B856" s="17">
        <v>3.282</v>
      </c>
      <c r="C856" s="18">
        <f>IFERROR(IF(ISBLANK(INDEX('Secondary Auction Data'!C:C, MATCH(Data!A856-IF(A856&lt;DATE(2003, 1,8), 4, 6), 'Secondary Auction Data'!A:A, 0))), "n/a", INDEX('Secondary Auction Data'!C:C, MATCH(Data!A856-IF(A856&lt;DATE(2003, 1,8), 4, 6), 'Secondary Auction Data'!A:A, 0))), "n/a")</f>
        <v>12.5</v>
      </c>
      <c r="D856" s="18">
        <f>IFERROR(IF(ISBLANK(INDEX('Secondary Auction Data'!B:B, MATCH(Data!A856-IF(A856&lt;DATE(2003, 1,8), 4, 6), 'Secondary Auction Data'!A:A, 0))), "n/a", INDEX('Secondary Auction Data'!B:B, MATCH(Data!A856-IF(A856&lt;DATE(2003, 1,8), 4, 6), 'Secondary Auction Data'!A:A, 0))), "n/a")</f>
        <v>-212.5</v>
      </c>
      <c r="E856" s="2">
        <v>320</v>
      </c>
      <c r="F856" s="17">
        <v>48</v>
      </c>
      <c r="G856" s="17">
        <v>26.75</v>
      </c>
      <c r="I856" s="9">
        <v>43425</v>
      </c>
      <c r="J856" s="26">
        <f t="shared" ref="J856" si="161">(1+(B856-Q856)/Q856)*100</f>
        <v>220.26845637583895</v>
      </c>
      <c r="K856" s="26">
        <f t="shared" si="123"/>
        <v>284.19115208470294</v>
      </c>
      <c r="L856" s="26">
        <f t="shared" si="124"/>
        <v>211.53801556463927</v>
      </c>
      <c r="M856" s="26">
        <f t="shared" ref="M856" si="162">(1+(E856-T856)/T856)*100</f>
        <v>177.77777777777777</v>
      </c>
      <c r="N856" s="26">
        <f t="shared" ref="N856" si="163">(1+(F856-U856)/U856)*100</f>
        <v>214.6690518783542</v>
      </c>
      <c r="O856" s="26">
        <f t="shared" ref="O856" si="164">(1+(G856-V856)/V856)*100</f>
        <v>189.71631205673759</v>
      </c>
      <c r="Q856" s="4">
        <v>1.49</v>
      </c>
      <c r="R856" s="4">
        <v>1815.8525729999999</v>
      </c>
      <c r="S856" s="4">
        <v>2338.2847000000002</v>
      </c>
      <c r="T856" s="4">
        <v>180</v>
      </c>
      <c r="U856" s="4">
        <v>22.36</v>
      </c>
      <c r="V856" s="4">
        <v>14.1</v>
      </c>
      <c r="X856" s="51">
        <v>43425</v>
      </c>
      <c r="Y856" s="52" cm="1">
        <f t="array" ref="Y856">SUMPRODUCT(([1]Data!$A:$A=DATE(IF(X856 &lt; DATE(YEAR(X856), 1, 4), YEAR(X856)-1, YEAR(X856)), IF(X856&lt; DATE(YEAR(X856), MONTH(X856), 4), MONTH(EDATE(X856, -1)), MONTH(X856)), 15))*([1]Data!$G:$G="unit")*([1]Data!$O:$O))/SUMPRODUCT(([1]Data!$A:$A=DATE(IF(X856 &lt; DATE(YEAR(X856), 1, 4), YEAR(X856)-1, YEAR(X856)), IF(X856&lt; DATE(YEAR(X856), MONTH(X856), 4), MONTH(EDATE(X856, -1)), MONTH(X856)), 15))*([1]Data!$G:$G="unit"))</f>
        <v>5147.9923473684212</v>
      </c>
      <c r="Z856" s="52" cm="1">
        <f t="array" ref="Z856">SUMPRODUCT(([1]Data!$A:$A=DATE(IF(X856 &lt; DATE(YEAR(X856), 1, 4), YEAR(X856)-1, YEAR(X856)), IF(X856&lt; DATE(YEAR(X856), MONTH(X856), 4), MONTH(EDATE(X856, -1)), MONTH(X856)), 15))*([1]Data!$G:$G="shuttle")*([1]Data!$O:$O))/SUMPRODUCT(([1]Data!$A:$A=DATE(IF(X856 &lt; DATE(YEAR(X856), 1, 4), YEAR(X856)-1, YEAR(X856)), IF(X856&lt; DATE(YEAR(X856), MONTH(X856), 4), MONTH(EDATE(X856, -1)), MONTH(X856)), 15))*([1]Data!$G:$G="shuttle"))</f>
        <v>5158.8610526315788</v>
      </c>
    </row>
    <row r="857" spans="1:26" x14ac:dyDescent="0.25">
      <c r="A857" s="51">
        <v>43432</v>
      </c>
      <c r="B857" s="17">
        <v>3.2610000000000001</v>
      </c>
      <c r="C857" s="18">
        <f>IFERROR(IF(ISBLANK(INDEX('Secondary Auction Data'!C:C, MATCH(Data!A857-IF(A857&lt;DATE(2003, 1,8), 4, 6), 'Secondary Auction Data'!A:A, 0))), "n/a", INDEX('Secondary Auction Data'!C:C, MATCH(Data!A857-IF(A857&lt;DATE(2003, 1,8), 4, 6), 'Secondary Auction Data'!A:A, 0))), "n/a")</f>
        <v>-3.125</v>
      </c>
      <c r="D857" s="18">
        <f>IFERROR(IF(ISBLANK(INDEX('Secondary Auction Data'!B:B, MATCH(Data!A857-IF(A857&lt;DATE(2003, 1,8), 4, 6), 'Secondary Auction Data'!A:A, 0))), "n/a", INDEX('Secondary Auction Data'!B:B, MATCH(Data!A857-IF(A857&lt;DATE(2003, 1,8), 4, 6), 'Secondary Auction Data'!A:A, 0))), "n/a")</f>
        <v>-150</v>
      </c>
      <c r="E857" s="2">
        <v>323</v>
      </c>
      <c r="F857" s="17" t="s">
        <v>24</v>
      </c>
      <c r="G857" s="17" t="s">
        <v>24</v>
      </c>
      <c r="I857" s="9">
        <v>43432</v>
      </c>
      <c r="J857" s="26">
        <f t="shared" ref="J857" si="165">(1+(B857-Q857)/Q857)*100</f>
        <v>218.85906040268458</v>
      </c>
      <c r="K857" s="26">
        <f t="shared" si="123"/>
        <v>283.33067474021317</v>
      </c>
      <c r="L857" s="26">
        <f t="shared" si="124"/>
        <v>214.2109150622924</v>
      </c>
      <c r="M857" s="26">
        <f t="shared" ref="M857" si="166">(1+(E857-T857)/T857)*100</f>
        <v>179.44444444444443</v>
      </c>
      <c r="N857" s="26">
        <f t="shared" ref="N857" si="167">(1+(F857-U857)/U857)*100</f>
        <v>0</v>
      </c>
      <c r="O857" s="26">
        <f t="shared" ref="O857" si="168">(1+(G857-V857)/V857)*100</f>
        <v>0</v>
      </c>
      <c r="Q857" s="4">
        <v>1.49</v>
      </c>
      <c r="R857" s="4">
        <v>1815.8525729999999</v>
      </c>
      <c r="S857" s="4">
        <v>2338.2847000000002</v>
      </c>
      <c r="T857" s="4">
        <v>180</v>
      </c>
      <c r="U857" s="4">
        <v>22.36</v>
      </c>
      <c r="V857" s="4">
        <v>14.1</v>
      </c>
      <c r="X857" s="51">
        <v>43432</v>
      </c>
      <c r="Y857" s="52" cm="1">
        <f t="array" ref="Y857">SUMPRODUCT(([1]Data!$A:$A=DATE(IF(X857 &lt; DATE(YEAR(X857), 1, 4), YEAR(X857)-1, YEAR(X857)), IF(X857&lt; DATE(YEAR(X857), MONTH(X857), 4), MONTH(EDATE(X857, -1)), MONTH(X857)), 15))*([1]Data!$G:$G="unit")*([1]Data!$O:$O))/SUMPRODUCT(([1]Data!$A:$A=DATE(IF(X857 &lt; DATE(YEAR(X857), 1, 4), YEAR(X857)-1, YEAR(X857)), IF(X857&lt; DATE(YEAR(X857), MONTH(X857), 4), MONTH(EDATE(X857, -1)), MONTH(X857)), 15))*([1]Data!$G:$G="unit"))</f>
        <v>5147.9923473684212</v>
      </c>
      <c r="Z857" s="52" cm="1">
        <f t="array" ref="Z857">SUMPRODUCT(([1]Data!$A:$A=DATE(IF(X857 &lt; DATE(YEAR(X857), 1, 4), YEAR(X857)-1, YEAR(X857)), IF(X857&lt; DATE(YEAR(X857), MONTH(X857), 4), MONTH(EDATE(X857, -1)), MONTH(X857)), 15))*([1]Data!$G:$G="shuttle")*([1]Data!$O:$O))/SUMPRODUCT(([1]Data!$A:$A=DATE(IF(X857 &lt; DATE(YEAR(X857), 1, 4), YEAR(X857)-1, YEAR(X857)), IF(X857&lt; DATE(YEAR(X857), MONTH(X857), 4), MONTH(EDATE(X857, -1)), MONTH(X857)), 15))*([1]Data!$G:$G="shuttle"))</f>
        <v>5158.8610526315788</v>
      </c>
    </row>
    <row r="858" spans="1:26" x14ac:dyDescent="0.25">
      <c r="A858" s="51">
        <v>43439</v>
      </c>
      <c r="B858" s="17">
        <v>3.2069999999999999</v>
      </c>
      <c r="C858" s="18">
        <f>IFERROR(IF(ISBLANK(INDEX('Secondary Auction Data'!C:C, MATCH(Data!A858-IF(A858&lt;DATE(2003, 1,8), 4, 6), 'Secondary Auction Data'!A:A, 0))), "n/a", INDEX('Secondary Auction Data'!C:C, MATCH(Data!A858-IF(A858&lt;DATE(2003, 1,8), 4, 6), 'Secondary Auction Data'!A:A, 0))), "n/a")</f>
        <v>87.5</v>
      </c>
      <c r="D858" s="18">
        <f>IFERROR(IF(ISBLANK(INDEX('Secondary Auction Data'!B:B, MATCH(Data!A858-IF(A858&lt;DATE(2003, 1,8), 4, 6), 'Secondary Auction Data'!A:A, 0))), "n/a", INDEX('Secondary Auction Data'!B:B, MATCH(Data!A858-IF(A858&lt;DATE(2003, 1,8), 4, 6), 'Secondary Auction Data'!A:A, 0))), "n/a")</f>
        <v>-144.79166666666669</v>
      </c>
      <c r="E858" s="2">
        <v>340</v>
      </c>
      <c r="F858" s="17">
        <v>48</v>
      </c>
      <c r="G858" s="17">
        <v>26.25</v>
      </c>
      <c r="I858" s="9">
        <v>43439</v>
      </c>
      <c r="J858" s="26">
        <f t="shared" ref="J858" si="169">(1+(B858-Q858)/Q858)*100</f>
        <v>215.23489932885903</v>
      </c>
      <c r="K858" s="26">
        <f t="shared" si="123"/>
        <v>288.87216159190746</v>
      </c>
      <c r="L858" s="26">
        <f t="shared" si="124"/>
        <v>214.71226847641853</v>
      </c>
      <c r="M858" s="26">
        <f t="shared" ref="M858" si="170">(1+(E858-T858)/T858)*100</f>
        <v>188.88888888888889</v>
      </c>
      <c r="N858" s="26">
        <f t="shared" ref="N858" si="171">(1+(F858-U858)/U858)*100</f>
        <v>214.6690518783542</v>
      </c>
      <c r="O858" s="26">
        <f t="shared" ref="O858" si="172">(1+(G858-V858)/V858)*100</f>
        <v>186.17021276595747</v>
      </c>
      <c r="Q858" s="4">
        <v>1.49</v>
      </c>
      <c r="R858" s="4">
        <v>1815.8525729999999</v>
      </c>
      <c r="S858" s="4">
        <v>2338.2847000000002</v>
      </c>
      <c r="T858" s="4">
        <v>180</v>
      </c>
      <c r="U858" s="4">
        <v>22.36</v>
      </c>
      <c r="V858" s="4">
        <v>14.1</v>
      </c>
      <c r="X858" s="51">
        <v>43439</v>
      </c>
      <c r="Y858" s="52" cm="1">
        <f t="array" ref="Y858">SUMPRODUCT(([1]Data!$A:$A=DATE(IF(X858 &lt; DATE(YEAR(X858), 1, 4), YEAR(X858)-1, YEAR(X858)), IF(X858&lt; DATE(YEAR(X858), MONTH(X858), 4), MONTH(EDATE(X858, -1)), MONTH(X858)), 15))*([1]Data!$G:$G="unit")*([1]Data!$O:$O))/SUMPRODUCT(([1]Data!$A:$A=DATE(IF(X858 &lt; DATE(YEAR(X858), 1, 4), YEAR(X858)-1, YEAR(X858)), IF(X858&lt; DATE(YEAR(X858), MONTH(X858), 4), MONTH(EDATE(X858, -1)), MONTH(X858)), 15))*([1]Data!$G:$G="unit"))</f>
        <v>5157.9925789473682</v>
      </c>
      <c r="Z858" s="52" cm="1">
        <f t="array" ref="Z858">SUMPRODUCT(([1]Data!$A:$A=DATE(IF(X858 &lt; DATE(YEAR(X858), 1, 4), YEAR(X858)-1, YEAR(X858)), IF(X858&lt; DATE(YEAR(X858), MONTH(X858), 4), MONTH(EDATE(X858, -1)), MONTH(X858)), 15))*([1]Data!$G:$G="shuttle")*([1]Data!$O:$O))/SUMPRODUCT(([1]Data!$A:$A=DATE(IF(X858 &lt; DATE(YEAR(X858), 1, 4), YEAR(X858)-1, YEAR(X858)), IF(X858&lt; DATE(YEAR(X858), MONTH(X858), 4), MONTH(EDATE(X858, -1)), MONTH(X858)), 15))*([1]Data!$G:$G="shuttle"))</f>
        <v>5165.3757894736846</v>
      </c>
    </row>
    <row r="859" spans="1:26" x14ac:dyDescent="0.25">
      <c r="A859" s="51">
        <v>43446</v>
      </c>
      <c r="B859" s="17">
        <v>3.161</v>
      </c>
      <c r="C859" s="18">
        <f>IFERROR(IF(ISBLANK(INDEX('Secondary Auction Data'!C:C, MATCH(Data!A859-IF(A859&lt;DATE(2003, 1,8), 4, 6), 'Secondary Auction Data'!A:A, 0))), "n/a", INDEX('Secondary Auction Data'!C:C, MATCH(Data!A859-IF(A859&lt;DATE(2003, 1,8), 4, 6), 'Secondary Auction Data'!A:A, 0))), "n/a")</f>
        <v>-50</v>
      </c>
      <c r="D859" s="18">
        <f>IFERROR(IF(ISBLANK(INDEX('Secondary Auction Data'!B:B, MATCH(Data!A859-IF(A859&lt;DATE(2003, 1,8), 4, 6), 'Secondary Auction Data'!A:A, 0))), "n/a", INDEX('Secondary Auction Data'!B:B, MATCH(Data!A859-IF(A859&lt;DATE(2003, 1,8), 4, 6), 'Secondary Auction Data'!A:A, 0))), "n/a")</f>
        <v>-115.625</v>
      </c>
      <c r="E859" s="2">
        <v>413</v>
      </c>
      <c r="F859" s="17">
        <v>48</v>
      </c>
      <c r="G859" s="17">
        <v>26</v>
      </c>
      <c r="I859" s="9">
        <v>43446</v>
      </c>
      <c r="J859" s="26">
        <f t="shared" ref="J859:J866" si="173">(1+(B859-Q859)/Q859)*100</f>
        <v>212.14765100671141</v>
      </c>
      <c r="K859" s="26">
        <f t="shared" si="123"/>
        <v>281.29996096039724</v>
      </c>
      <c r="L859" s="26">
        <f t="shared" si="124"/>
        <v>215.95962157532333</v>
      </c>
      <c r="M859" s="26">
        <f t="shared" ref="M859:M866" si="174">(1+(E859-T859)/T859)*100</f>
        <v>229.44444444444443</v>
      </c>
      <c r="N859" s="26">
        <f t="shared" ref="N859:N866" si="175">(1+(F859-U859)/U859)*100</f>
        <v>214.6690518783542</v>
      </c>
      <c r="O859" s="26">
        <f t="shared" ref="O859:O866" si="176">(1+(G859-V859)/V859)*100</f>
        <v>184.39716312056737</v>
      </c>
      <c r="Q859" s="4">
        <v>1.49</v>
      </c>
      <c r="R859" s="4">
        <v>1815.8525729999999</v>
      </c>
      <c r="S859" s="4">
        <v>2338.2847000000002</v>
      </c>
      <c r="T859" s="4">
        <v>180</v>
      </c>
      <c r="U859" s="4">
        <v>22.36</v>
      </c>
      <c r="V859" s="4">
        <v>14.1</v>
      </c>
      <c r="X859" s="51">
        <v>43446</v>
      </c>
      <c r="Y859" s="52" cm="1">
        <f t="array" ref="Y859">SUMPRODUCT(([1]Data!$A:$A=DATE(IF(X859 &lt; DATE(YEAR(X859), 1, 4), YEAR(X859)-1, YEAR(X859)), IF(X859&lt; DATE(YEAR(X859), MONTH(X859), 4), MONTH(EDATE(X859, -1)), MONTH(X859)), 15))*([1]Data!$G:$G="unit")*([1]Data!$O:$O))/SUMPRODUCT(([1]Data!$A:$A=DATE(IF(X859 &lt; DATE(YEAR(X859), 1, 4), YEAR(X859)-1, YEAR(X859)), IF(X859&lt; DATE(YEAR(X859), MONTH(X859), 4), MONTH(EDATE(X859, -1)), MONTH(X859)), 15))*([1]Data!$G:$G="unit"))</f>
        <v>5157.9925789473682</v>
      </c>
      <c r="Z859" s="52" cm="1">
        <f t="array" ref="Z859">SUMPRODUCT(([1]Data!$A:$A=DATE(IF(X859 &lt; DATE(YEAR(X859), 1, 4), YEAR(X859)-1, YEAR(X859)), IF(X859&lt; DATE(YEAR(X859), MONTH(X859), 4), MONTH(EDATE(X859, -1)), MONTH(X859)), 15))*([1]Data!$G:$G="shuttle")*([1]Data!$O:$O))/SUMPRODUCT(([1]Data!$A:$A=DATE(IF(X859 &lt; DATE(YEAR(X859), 1, 4), YEAR(X859)-1, YEAR(X859)), IF(X859&lt; DATE(YEAR(X859), MONTH(X859), 4), MONTH(EDATE(X859, -1)), MONTH(X859)), 15))*([1]Data!$G:$G="shuttle"))</f>
        <v>5165.3757894736846</v>
      </c>
    </row>
    <row r="860" spans="1:26" x14ac:dyDescent="0.25">
      <c r="A860" s="51">
        <v>43453</v>
      </c>
      <c r="B860" s="17">
        <v>3.121</v>
      </c>
      <c r="C860" s="18">
        <f>IFERROR(IF(ISBLANK(INDEX('Secondary Auction Data'!C:C, MATCH(Data!A860-IF(A860&lt;DATE(2003, 1,8), 4, 6), 'Secondary Auction Data'!A:A, 0))), "n/a", INDEX('Secondary Auction Data'!C:C, MATCH(Data!A860-IF(A860&lt;DATE(2003, 1,8), 4, 6), 'Secondary Auction Data'!A:A, 0))), "n/a")</f>
        <v>0</v>
      </c>
      <c r="D860" s="18">
        <f>IFERROR(IF(ISBLANK(INDEX('Secondary Auction Data'!B:B, MATCH(Data!A860-IF(A860&lt;DATE(2003, 1,8), 4, 6), 'Secondary Auction Data'!A:A, 0))), "n/a", INDEX('Secondary Auction Data'!B:B, MATCH(Data!A860-IF(A860&lt;DATE(2003, 1,8), 4, 6), 'Secondary Auction Data'!A:A, 0))), "n/a")</f>
        <v>-262.5</v>
      </c>
      <c r="E860" s="2">
        <v>450</v>
      </c>
      <c r="F860" s="17">
        <v>48</v>
      </c>
      <c r="G860" s="17">
        <v>25.75</v>
      </c>
      <c r="I860" s="9">
        <v>43453</v>
      </c>
      <c r="J860" s="26">
        <f t="shared" si="173"/>
        <v>209.46308724832213</v>
      </c>
      <c r="K860" s="26">
        <f t="shared" si="123"/>
        <v>284.05348846276456</v>
      </c>
      <c r="L860" s="26">
        <f t="shared" si="124"/>
        <v>209.67830775583849</v>
      </c>
      <c r="M860" s="26">
        <f t="shared" si="174"/>
        <v>250</v>
      </c>
      <c r="N860" s="26">
        <f t="shared" si="175"/>
        <v>214.6690518783542</v>
      </c>
      <c r="O860" s="26">
        <f t="shared" si="176"/>
        <v>182.6241134751773</v>
      </c>
      <c r="Q860" s="4">
        <v>1.49</v>
      </c>
      <c r="R860" s="4">
        <v>1815.8525729999999</v>
      </c>
      <c r="S860" s="4">
        <v>2338.2847000000002</v>
      </c>
      <c r="T860" s="4">
        <v>180</v>
      </c>
      <c r="U860" s="4">
        <v>22.36</v>
      </c>
      <c r="V860" s="4">
        <v>14.1</v>
      </c>
      <c r="X860" s="51">
        <v>43453</v>
      </c>
      <c r="Y860" s="52" cm="1">
        <f t="array" ref="Y860">SUMPRODUCT(([1]Data!$A:$A=DATE(IF(X860 &lt; DATE(YEAR(X860), 1, 4), YEAR(X860)-1, YEAR(X860)), IF(X860&lt; DATE(YEAR(X860), MONTH(X860), 4), MONTH(EDATE(X860, -1)), MONTH(X860)), 15))*([1]Data!$G:$G="unit")*([1]Data!$O:$O))/SUMPRODUCT(([1]Data!$A:$A=DATE(IF(X860 &lt; DATE(YEAR(X860), 1, 4), YEAR(X860)-1, YEAR(X860)), IF(X860&lt; DATE(YEAR(X860), MONTH(X860), 4), MONTH(EDATE(X860, -1)), MONTH(X860)), 15))*([1]Data!$G:$G="unit"))</f>
        <v>5157.9925789473682</v>
      </c>
      <c r="Z860" s="52" cm="1">
        <f t="array" ref="Z860">SUMPRODUCT(([1]Data!$A:$A=DATE(IF(X860 &lt; DATE(YEAR(X860), 1, 4), YEAR(X860)-1, YEAR(X860)), IF(X860&lt; DATE(YEAR(X860), MONTH(X860), 4), MONTH(EDATE(X860, -1)), MONTH(X860)), 15))*([1]Data!$G:$G="shuttle")*([1]Data!$O:$O))/SUMPRODUCT(([1]Data!$A:$A=DATE(IF(X860 &lt; DATE(YEAR(X860), 1, 4), YEAR(X860)-1, YEAR(X860)), IF(X860&lt; DATE(YEAR(X860), MONTH(X860), 4), MONTH(EDATE(X860, -1)), MONTH(X860)), 15))*([1]Data!$G:$G="shuttle"))</f>
        <v>5165.3757894736846</v>
      </c>
    </row>
    <row r="861" spans="1:26" x14ac:dyDescent="0.25">
      <c r="A861" s="51">
        <v>43460</v>
      </c>
      <c r="B861" s="17">
        <v>3.077</v>
      </c>
      <c r="C861" s="18">
        <f>IFERROR(IF(ISBLANK(INDEX('Secondary Auction Data'!C:C, MATCH(Data!A861-IF(A861&lt;DATE(2003, 1,8), 4, 6), 'Secondary Auction Data'!A:A, 0))), "n/a", INDEX('Secondary Auction Data'!C:C, MATCH(Data!A861-IF(A861&lt;DATE(2003, 1,8), 4, 6), 'Secondary Auction Data'!A:A, 0))), "n/a")</f>
        <v>100</v>
      </c>
      <c r="D861" s="18">
        <f>IFERROR(IF(ISBLANK(INDEX('Secondary Auction Data'!B:B, MATCH(Data!A861-IF(A861&lt;DATE(2003, 1,8), 4, 6), 'Secondary Auction Data'!A:A, 0))), "n/a", INDEX('Secondary Auction Data'!B:B, MATCH(Data!A861-IF(A861&lt;DATE(2003, 1,8), 4, 6), 'Secondary Auction Data'!A:A, 0))), "n/a")</f>
        <v>-16.666666666666657</v>
      </c>
      <c r="E861" s="2">
        <v>383</v>
      </c>
      <c r="F861" s="17">
        <v>48</v>
      </c>
      <c r="G861" s="17">
        <v>25.75</v>
      </c>
      <c r="I861" s="9">
        <v>43460</v>
      </c>
      <c r="J861" s="26">
        <f t="shared" si="173"/>
        <v>206.51006711409394</v>
      </c>
      <c r="K861" s="26">
        <f t="shared" si="123"/>
        <v>289.56054346749926</v>
      </c>
      <c r="L861" s="26">
        <f t="shared" si="124"/>
        <v>220.19171244660743</v>
      </c>
      <c r="M861" s="26">
        <f t="shared" si="174"/>
        <v>212.77777777777777</v>
      </c>
      <c r="N861" s="26">
        <f t="shared" si="175"/>
        <v>214.6690518783542</v>
      </c>
      <c r="O861" s="26">
        <f t="shared" si="176"/>
        <v>182.6241134751773</v>
      </c>
      <c r="Q861" s="4">
        <v>1.49</v>
      </c>
      <c r="R861" s="4">
        <v>1815.8525729999999</v>
      </c>
      <c r="S861" s="4">
        <v>2338.2847000000002</v>
      </c>
      <c r="T861" s="4">
        <v>180</v>
      </c>
      <c r="U861" s="4">
        <v>22.36</v>
      </c>
      <c r="V861" s="4">
        <v>14.1</v>
      </c>
      <c r="X861" s="51">
        <v>43460</v>
      </c>
      <c r="Y861" s="52" cm="1">
        <f t="array" ref="Y861">SUMPRODUCT(([1]Data!$A:$A=DATE(IF(X861 &lt; DATE(YEAR(X861), 1, 4), YEAR(X861)-1, YEAR(X861)), IF(X861&lt; DATE(YEAR(X861), MONTH(X861), 4), MONTH(EDATE(X861, -1)), MONTH(X861)), 15))*([1]Data!$G:$G="unit")*([1]Data!$O:$O))/SUMPRODUCT(([1]Data!$A:$A=DATE(IF(X861 &lt; DATE(YEAR(X861), 1, 4), YEAR(X861)-1, YEAR(X861)), IF(X861&lt; DATE(YEAR(X861), MONTH(X861), 4), MONTH(EDATE(X861, -1)), MONTH(X861)), 15))*([1]Data!$G:$G="unit"))</f>
        <v>5157.9925789473682</v>
      </c>
      <c r="Z861" s="52" cm="1">
        <f t="array" ref="Z861">SUMPRODUCT(([1]Data!$A:$A=DATE(IF(X861 &lt; DATE(YEAR(X861), 1, 4), YEAR(X861)-1, YEAR(X861)), IF(X861&lt; DATE(YEAR(X861), MONTH(X861), 4), MONTH(EDATE(X861, -1)), MONTH(X861)), 15))*([1]Data!$G:$G="shuttle")*([1]Data!$O:$O))/SUMPRODUCT(([1]Data!$A:$A=DATE(IF(X861 &lt; DATE(YEAR(X861), 1, 4), YEAR(X861)-1, YEAR(X861)), IF(X861&lt; DATE(YEAR(X861), MONTH(X861), 4), MONTH(EDATE(X861, -1)), MONTH(X861)), 15))*([1]Data!$G:$G="shuttle"))</f>
        <v>5165.3757894736846</v>
      </c>
    </row>
    <row r="862" spans="1:26" x14ac:dyDescent="0.25">
      <c r="A862" s="51">
        <v>43467</v>
      </c>
      <c r="B862" s="17">
        <v>3.048</v>
      </c>
      <c r="C862" s="18" t="str">
        <f>IFERROR(IF(ISBLANK(INDEX('Secondary Auction Data'!C:C, MATCH(Data!A862-IF(A862&lt;DATE(2003, 1,8), 4, 6), 'Secondary Auction Data'!A:A, 0))), "n/a", INDEX('Secondary Auction Data'!C:C, MATCH(Data!A862-IF(A862&lt;DATE(2003, 1,8), 4, 6), 'Secondary Auction Data'!A:A, 0))), "n/a")</f>
        <v>n/a</v>
      </c>
      <c r="D862" s="18" t="str">
        <f>IFERROR(IF(ISBLANK(INDEX('Secondary Auction Data'!B:B, MATCH(Data!A862-IF(A862&lt;DATE(2003, 1,8), 4, 6), 'Secondary Auction Data'!A:A, 0))), "n/a", INDEX('Secondary Auction Data'!B:B, MATCH(Data!A862-IF(A862&lt;DATE(2003, 1,8), 4, 6), 'Secondary Auction Data'!A:A, 0))), "n/a")</f>
        <v>n/a</v>
      </c>
      <c r="E862" s="2">
        <v>388</v>
      </c>
      <c r="F862" s="17" t="s">
        <v>24</v>
      </c>
      <c r="G862" s="17" t="s">
        <v>24</v>
      </c>
      <c r="I862" s="9">
        <v>43467</v>
      </c>
      <c r="J862" s="26">
        <f t="shared" si="173"/>
        <v>204.56375838926175</v>
      </c>
      <c r="K862" s="26">
        <f t="shared" si="123"/>
        <v>284.05348846276456</v>
      </c>
      <c r="L862" s="26">
        <f t="shared" si="124"/>
        <v>220.90448564598159</v>
      </c>
      <c r="M862" s="26">
        <f t="shared" si="174"/>
        <v>215.55555555555554</v>
      </c>
      <c r="N862" s="26">
        <f t="shared" si="175"/>
        <v>0</v>
      </c>
      <c r="O862" s="26">
        <f t="shared" si="176"/>
        <v>0</v>
      </c>
      <c r="Q862" s="4">
        <v>1.49</v>
      </c>
      <c r="R862" s="4">
        <v>1815.8525729999999</v>
      </c>
      <c r="S862" s="4">
        <v>2338.2847000000002</v>
      </c>
      <c r="T862" s="4">
        <v>180</v>
      </c>
      <c r="U862" s="4">
        <v>22.36</v>
      </c>
      <c r="V862" s="4">
        <v>14.1</v>
      </c>
      <c r="X862" s="51">
        <v>43467</v>
      </c>
      <c r="Y862" s="52" cm="1">
        <f t="array" ref="Y862">SUMPRODUCT(([1]Data!$A:$A=DATE(IF(X862 &lt; DATE(YEAR(X862), 1, 4), YEAR(X862)-1, YEAR(X862)), IF(X862&lt; DATE(YEAR(X862), MONTH(X862), 4), MONTH(EDATE(X862, -1)), MONTH(X862)), 15))*([1]Data!$G:$G="unit")*([1]Data!$O:$O))/SUMPRODUCT(([1]Data!$A:$A=DATE(IF(X862 &lt; DATE(YEAR(X862), 1, 4), YEAR(X862)-1, YEAR(X862)), IF(X862&lt; DATE(YEAR(X862), MONTH(X862), 4), MONTH(EDATE(X862, -1)), MONTH(X862)), 15))*([1]Data!$G:$G="unit"))</f>
        <v>5157.9925789473682</v>
      </c>
      <c r="Z862" s="52" cm="1">
        <f t="array" ref="Z862">SUMPRODUCT(([1]Data!$A:$A=DATE(IF(X862 &lt; DATE(YEAR(X862), 1, 4), YEAR(X862)-1, YEAR(X862)), IF(X862&lt; DATE(YEAR(X862), MONTH(X862), 4), MONTH(EDATE(X862, -1)), MONTH(X862)), 15))*([1]Data!$G:$G="shuttle")*([1]Data!$O:$O))/SUMPRODUCT(([1]Data!$A:$A=DATE(IF(X862 &lt; DATE(YEAR(X862), 1, 4), YEAR(X862)-1, YEAR(X862)), IF(X862&lt; DATE(YEAR(X862), MONTH(X862), 4), MONTH(EDATE(X862, -1)), MONTH(X862)), 15))*([1]Data!$G:$G="shuttle"))</f>
        <v>5165.3757894736846</v>
      </c>
    </row>
    <row r="863" spans="1:26" x14ac:dyDescent="0.25">
      <c r="A863" s="51">
        <v>43474</v>
      </c>
      <c r="B863" s="17">
        <v>3.0129999999999999</v>
      </c>
      <c r="C863" s="18">
        <f>IFERROR(IF(ISBLANK(INDEX('Secondary Auction Data'!C:C, MATCH(Data!A863-IF(A863&lt;DATE(2003, 1,8), 4, 6), 'Secondary Auction Data'!A:A, 0))), "n/a", INDEX('Secondary Auction Data'!C:C, MATCH(Data!A863-IF(A863&lt;DATE(2003, 1,8), 4, 6), 'Secondary Auction Data'!A:A, 0))), "n/a")</f>
        <v>100</v>
      </c>
      <c r="D863" s="18">
        <f>IFERROR(IF(ISBLANK(INDEX('Secondary Auction Data'!B:B, MATCH(Data!A863-IF(A863&lt;DATE(2003, 1,8), 4, 6), 'Secondary Auction Data'!A:A, 0))), "n/a", INDEX('Secondary Auction Data'!B:B, MATCH(Data!A863-IF(A863&lt;DATE(2003, 1,8), 4, 6), 'Secondary Auction Data'!A:A, 0))), "n/a")</f>
        <v>-300</v>
      </c>
      <c r="E863" s="2">
        <v>400</v>
      </c>
      <c r="F863" s="17">
        <v>47</v>
      </c>
      <c r="G863" s="17">
        <v>25</v>
      </c>
      <c r="I863" s="9">
        <v>43474</v>
      </c>
      <c r="J863" s="26">
        <f t="shared" si="173"/>
        <v>202.21476510067112</v>
      </c>
      <c r="K863" s="26">
        <f t="shared" si="123"/>
        <v>289.27445051077825</v>
      </c>
      <c r="L863" s="26">
        <f t="shared" si="124"/>
        <v>207.93526216258576</v>
      </c>
      <c r="M863" s="26">
        <f t="shared" si="174"/>
        <v>222.22222222222223</v>
      </c>
      <c r="N863" s="26">
        <f t="shared" si="175"/>
        <v>210.19677996422183</v>
      </c>
      <c r="O863" s="26">
        <f t="shared" si="176"/>
        <v>177.3049645390071</v>
      </c>
      <c r="Q863" s="4">
        <v>1.49</v>
      </c>
      <c r="R863" s="4">
        <v>1815.8525729999999</v>
      </c>
      <c r="S863" s="4">
        <v>2338.2847000000002</v>
      </c>
      <c r="T863" s="4">
        <v>180</v>
      </c>
      <c r="U863" s="4">
        <v>22.36</v>
      </c>
      <c r="V863" s="4">
        <v>14.1</v>
      </c>
      <c r="X863" s="51">
        <v>43474</v>
      </c>
      <c r="Y863" s="52" cm="1">
        <f t="array" ref="Y863">SUMPRODUCT(([1]Data!$A:$A=DATE(IF(X863 &lt; DATE(YEAR(X863), 1, 4), YEAR(X863)-1, YEAR(X863)), IF(X863&lt; DATE(YEAR(X863), MONTH(X863), 4), MONTH(EDATE(X863, -1)), MONTH(X863)), 15))*([1]Data!$G:$G="unit")*([1]Data!$O:$O))/SUMPRODUCT(([1]Data!$A:$A=DATE(IF(X863 &lt; DATE(YEAR(X863), 1, 4), YEAR(X863)-1, YEAR(X863)), IF(X863&lt; DATE(YEAR(X863), MONTH(X863), 4), MONTH(EDATE(X863, -1)), MONTH(X863)), 15))*([1]Data!$G:$G="unit"))</f>
        <v>5152.7975526315786</v>
      </c>
      <c r="Z863" s="52" cm="1">
        <f t="array" ref="Z863">SUMPRODUCT(([1]Data!$A:$A=DATE(IF(X863 &lt; DATE(YEAR(X863), 1, 4), YEAR(X863)-1, YEAR(X863)), IF(X863&lt; DATE(YEAR(X863), MONTH(X863), 4), MONTH(EDATE(X863, -1)), MONTH(X863)), 15))*([1]Data!$G:$G="shuttle")*([1]Data!$O:$O))/SUMPRODUCT(([1]Data!$A:$A=DATE(IF(X863 &lt; DATE(YEAR(X863), 1, 4), YEAR(X863)-1, YEAR(X863)), IF(X863&lt; DATE(YEAR(X863), MONTH(X863), 4), MONTH(EDATE(X863, -1)), MONTH(X863)), 15))*([1]Data!$G:$G="shuttle"))</f>
        <v>5162.1184210526317</v>
      </c>
    </row>
    <row r="864" spans="1:26" x14ac:dyDescent="0.25">
      <c r="A864" s="51">
        <v>43481</v>
      </c>
      <c r="B864" s="17">
        <v>2.976</v>
      </c>
      <c r="C864" s="18">
        <f>IFERROR(IF(ISBLANK(INDEX('Secondary Auction Data'!C:C, MATCH(Data!A864-IF(A864&lt;DATE(2003, 1,8), 4, 6), 'Secondary Auction Data'!A:A, 0))), "n/a", INDEX('Secondary Auction Data'!C:C, MATCH(Data!A864-IF(A864&lt;DATE(2003, 1,8), 4, 6), 'Secondary Auction Data'!A:A, 0))), "n/a")</f>
        <v>0</v>
      </c>
      <c r="D864" s="18">
        <f>IFERROR(IF(ISBLANK(INDEX('Secondary Auction Data'!B:B, MATCH(Data!A864-IF(A864&lt;DATE(2003, 1,8), 4, 6), 'Secondary Auction Data'!A:A, 0))), "n/a", INDEX('Secondary Auction Data'!B:B, MATCH(Data!A864-IF(A864&lt;DATE(2003, 1,8), 4, 6), 'Secondary Auction Data'!A:A, 0))), "n/a")</f>
        <v>-308.33333333333331</v>
      </c>
      <c r="E864" s="2">
        <v>438</v>
      </c>
      <c r="F864" s="17">
        <v>45</v>
      </c>
      <c r="G864" s="17">
        <v>24</v>
      </c>
      <c r="I864" s="9">
        <v>43481</v>
      </c>
      <c r="J864" s="26">
        <f t="shared" si="173"/>
        <v>199.73154362416108</v>
      </c>
      <c r="K864" s="26">
        <f t="shared" si="123"/>
        <v>283.76739550604356</v>
      </c>
      <c r="L864" s="26">
        <f t="shared" si="124"/>
        <v>207.57887556289867</v>
      </c>
      <c r="M864" s="26">
        <f t="shared" si="174"/>
        <v>243.33333333333337</v>
      </c>
      <c r="N864" s="26">
        <f t="shared" si="175"/>
        <v>201.25223613595705</v>
      </c>
      <c r="O864" s="26">
        <f t="shared" si="176"/>
        <v>170.21276595744681</v>
      </c>
      <c r="Q864" s="4">
        <v>1.49</v>
      </c>
      <c r="R864" s="4">
        <v>1815.8525729999999</v>
      </c>
      <c r="S864" s="4">
        <v>2338.2847000000002</v>
      </c>
      <c r="T864" s="4">
        <v>180</v>
      </c>
      <c r="U864" s="4">
        <v>22.36</v>
      </c>
      <c r="V864" s="4">
        <v>14.1</v>
      </c>
      <c r="X864" s="51">
        <v>43481</v>
      </c>
      <c r="Y864" s="52" cm="1">
        <f t="array" ref="Y864">SUMPRODUCT(([1]Data!$A:$A=DATE(IF(X864 &lt; DATE(YEAR(X864), 1, 4), YEAR(X864)-1, YEAR(X864)), IF(X864&lt; DATE(YEAR(X864), MONTH(X864), 4), MONTH(EDATE(X864, -1)), MONTH(X864)), 15))*([1]Data!$G:$G="unit")*([1]Data!$O:$O))/SUMPRODUCT(([1]Data!$A:$A=DATE(IF(X864 &lt; DATE(YEAR(X864), 1, 4), YEAR(X864)-1, YEAR(X864)), IF(X864&lt; DATE(YEAR(X864), MONTH(X864), 4), MONTH(EDATE(X864, -1)), MONTH(X864)), 15))*([1]Data!$G:$G="unit"))</f>
        <v>5152.7975526315786</v>
      </c>
      <c r="Z864" s="52" cm="1">
        <f t="array" ref="Z864">SUMPRODUCT(([1]Data!$A:$A=DATE(IF(X864 &lt; DATE(YEAR(X864), 1, 4), YEAR(X864)-1, YEAR(X864)), IF(X864&lt; DATE(YEAR(X864), MONTH(X864), 4), MONTH(EDATE(X864, -1)), MONTH(X864)), 15))*([1]Data!$G:$G="shuttle")*([1]Data!$O:$O))/SUMPRODUCT(([1]Data!$A:$A=DATE(IF(X864 &lt; DATE(YEAR(X864), 1, 4), YEAR(X864)-1, YEAR(X864)), IF(X864&lt; DATE(YEAR(X864), MONTH(X864), 4), MONTH(EDATE(X864, -1)), MONTH(X864)), 15))*([1]Data!$G:$G="shuttle"))</f>
        <v>5162.1184210526317</v>
      </c>
    </row>
    <row r="865" spans="1:26" x14ac:dyDescent="0.25">
      <c r="A865" s="51">
        <v>43488</v>
      </c>
      <c r="B865" s="17">
        <v>2.9649999999999999</v>
      </c>
      <c r="C865" s="18">
        <f>IFERROR(IF(ISBLANK(INDEX('Secondary Auction Data'!C:C, MATCH(Data!A865-IF(A865&lt;DATE(2003, 1,8), 4, 6), 'Secondary Auction Data'!A:A, 0))), "n/a", INDEX('Secondary Auction Data'!C:C, MATCH(Data!A865-IF(A865&lt;DATE(2003, 1,8), 4, 6), 'Secondary Auction Data'!A:A, 0))), "n/a")</f>
        <v>100</v>
      </c>
      <c r="D865" s="18">
        <f>IFERROR(IF(ISBLANK(INDEX('Secondary Auction Data'!B:B, MATCH(Data!A865-IF(A865&lt;DATE(2003, 1,8), 4, 6), 'Secondary Auction Data'!A:A, 0))), "n/a", INDEX('Secondary Auction Data'!B:B, MATCH(Data!A865-IF(A865&lt;DATE(2003, 1,8), 4, 6), 'Secondary Auction Data'!A:A, 0))), "n/a")</f>
        <v>-104.16666666666667</v>
      </c>
      <c r="E865" s="2">
        <v>450</v>
      </c>
      <c r="F865" s="17">
        <v>43</v>
      </c>
      <c r="G865" s="17">
        <v>23.5</v>
      </c>
      <c r="I865" s="9">
        <v>43488</v>
      </c>
      <c r="J865" s="26">
        <f t="shared" si="173"/>
        <v>198.99328859060401</v>
      </c>
      <c r="K865" s="26">
        <f t="shared" si="123"/>
        <v>289.27445051077825</v>
      </c>
      <c r="L865" s="26">
        <f t="shared" si="124"/>
        <v>216.31034725523222</v>
      </c>
      <c r="M865" s="26">
        <f t="shared" si="174"/>
        <v>250</v>
      </c>
      <c r="N865" s="26">
        <f t="shared" si="175"/>
        <v>192.30769230769232</v>
      </c>
      <c r="O865" s="26">
        <f t="shared" si="176"/>
        <v>166.66666666666669</v>
      </c>
      <c r="Q865" s="4">
        <v>1.49</v>
      </c>
      <c r="R865" s="4">
        <v>1815.8525729999999</v>
      </c>
      <c r="S865" s="4">
        <v>2338.2847000000002</v>
      </c>
      <c r="T865" s="4">
        <v>180</v>
      </c>
      <c r="U865" s="4">
        <v>22.36</v>
      </c>
      <c r="V865" s="4">
        <v>14.1</v>
      </c>
      <c r="X865" s="51">
        <v>43488</v>
      </c>
      <c r="Y865" s="52" cm="1">
        <f t="array" ref="Y865">SUMPRODUCT(([1]Data!$A:$A=DATE(IF(X865 &lt; DATE(YEAR(X865), 1, 4), YEAR(X865)-1, YEAR(X865)), IF(X865&lt; DATE(YEAR(X865), MONTH(X865), 4), MONTH(EDATE(X865, -1)), MONTH(X865)), 15))*([1]Data!$G:$G="unit")*([1]Data!$O:$O))/SUMPRODUCT(([1]Data!$A:$A=DATE(IF(X865 &lt; DATE(YEAR(X865), 1, 4), YEAR(X865)-1, YEAR(X865)), IF(X865&lt; DATE(YEAR(X865), MONTH(X865), 4), MONTH(EDATE(X865, -1)), MONTH(X865)), 15))*([1]Data!$G:$G="unit"))</f>
        <v>5152.7975526315786</v>
      </c>
      <c r="Z865" s="52" cm="1">
        <f t="array" ref="Z865">SUMPRODUCT(([1]Data!$A:$A=DATE(IF(X865 &lt; DATE(YEAR(X865), 1, 4), YEAR(X865)-1, YEAR(X865)), IF(X865&lt; DATE(YEAR(X865), MONTH(X865), 4), MONTH(EDATE(X865, -1)), MONTH(X865)), 15))*([1]Data!$G:$G="shuttle")*([1]Data!$O:$O))/SUMPRODUCT(([1]Data!$A:$A=DATE(IF(X865 &lt; DATE(YEAR(X865), 1, 4), YEAR(X865)-1, YEAR(X865)), IF(X865&lt; DATE(YEAR(X865), MONTH(X865), 4), MONTH(EDATE(X865, -1)), MONTH(X865)), 15))*([1]Data!$G:$G="shuttle"))</f>
        <v>5162.1184210526317</v>
      </c>
    </row>
    <row r="866" spans="1:26" x14ac:dyDescent="0.25">
      <c r="A866" s="51">
        <v>43495</v>
      </c>
      <c r="B866" s="17">
        <v>2.9649999999999999</v>
      </c>
      <c r="C866" s="18">
        <f>IFERROR(IF(ISBLANK(INDEX('Secondary Auction Data'!C:C, MATCH(Data!A866-IF(A866&lt;DATE(2003, 1,8), 4, 6), 'Secondary Auction Data'!A:A, 0))), "n/a", INDEX('Secondary Auction Data'!C:C, MATCH(Data!A866-IF(A866&lt;DATE(2003, 1,8), 4, 6), 'Secondary Auction Data'!A:A, 0))), "n/a")</f>
        <v>91.666666666666657</v>
      </c>
      <c r="D866" s="18">
        <f>IFERROR(IF(ISBLANK(INDEX('Secondary Auction Data'!B:B, MATCH(Data!A866-IF(A866&lt;DATE(2003, 1,8), 4, 6), 'Secondary Auction Data'!A:A, 0))), "n/a", INDEX('Secondary Auction Data'!B:B, MATCH(Data!A866-IF(A866&lt;DATE(2003, 1,8), 4, 6), 'Secondary Auction Data'!A:A, 0))), "n/a")</f>
        <v>-98.958333333333343</v>
      </c>
      <c r="E866" s="2">
        <v>463</v>
      </c>
      <c r="F866" s="17">
        <v>41</v>
      </c>
      <c r="G866" s="17">
        <v>23</v>
      </c>
      <c r="I866" s="9">
        <v>43495</v>
      </c>
      <c r="J866" s="26">
        <f t="shared" si="173"/>
        <v>198.99328859060401</v>
      </c>
      <c r="K866" s="26">
        <f t="shared" si="123"/>
        <v>288.81552926038376</v>
      </c>
      <c r="L866" s="26">
        <f t="shared" si="124"/>
        <v>216.53308888003667</v>
      </c>
      <c r="M866" s="26">
        <f t="shared" si="174"/>
        <v>257.22222222222217</v>
      </c>
      <c r="N866" s="26">
        <f t="shared" si="175"/>
        <v>183.36314847942754</v>
      </c>
      <c r="O866" s="26">
        <f t="shared" si="176"/>
        <v>163.12056737588651</v>
      </c>
      <c r="Q866" s="4">
        <v>1.49</v>
      </c>
      <c r="R866" s="4">
        <v>1815.8525729999999</v>
      </c>
      <c r="S866" s="4">
        <v>2338.2847000000002</v>
      </c>
      <c r="T866" s="4">
        <v>180</v>
      </c>
      <c r="U866" s="4">
        <v>22.36</v>
      </c>
      <c r="V866" s="4">
        <v>14.1</v>
      </c>
      <c r="X866" s="51">
        <v>43495</v>
      </c>
      <c r="Y866" s="52" cm="1">
        <f t="array" ref="Y866">SUMPRODUCT(([1]Data!$A:$A=DATE(IF(X866 &lt; DATE(YEAR(X866), 1, 4), YEAR(X866)-1, YEAR(X866)), IF(X866&lt; DATE(YEAR(X866), MONTH(X866), 4), MONTH(EDATE(X866, -1)), MONTH(X866)), 15))*([1]Data!$G:$G="unit")*([1]Data!$O:$O))/SUMPRODUCT(([1]Data!$A:$A=DATE(IF(X866 &lt; DATE(YEAR(X866), 1, 4), YEAR(X866)-1, YEAR(X866)), IF(X866&lt; DATE(YEAR(X866), MONTH(X866), 4), MONTH(EDATE(X866, -1)), MONTH(X866)), 15))*([1]Data!$G:$G="unit"))</f>
        <v>5152.7975526315786</v>
      </c>
      <c r="Z866" s="52" cm="1">
        <f t="array" ref="Z866">SUMPRODUCT(([1]Data!$A:$A=DATE(IF(X866 &lt; DATE(YEAR(X866), 1, 4), YEAR(X866)-1, YEAR(X866)), IF(X866&lt; DATE(YEAR(X866), MONTH(X866), 4), MONTH(EDATE(X866, -1)), MONTH(X866)), 15))*([1]Data!$G:$G="shuttle")*([1]Data!$O:$O))/SUMPRODUCT(([1]Data!$A:$A=DATE(IF(X866 &lt; DATE(YEAR(X866), 1, 4), YEAR(X866)-1, YEAR(X866)), IF(X866&lt; DATE(YEAR(X866), MONTH(X866), 4), MONTH(EDATE(X866, -1)), MONTH(X866)), 15))*([1]Data!$G:$G="shuttle"))</f>
        <v>5162.1184210526317</v>
      </c>
    </row>
    <row r="867" spans="1:26" x14ac:dyDescent="0.25">
      <c r="A867" s="51">
        <v>43502</v>
      </c>
      <c r="B867" s="17">
        <v>2.9660000000000002</v>
      </c>
      <c r="C867" s="18">
        <f>IFERROR(IF(ISBLANK(INDEX('Secondary Auction Data'!C:C, MATCH(Data!A867-IF(A867&lt;DATE(2003, 1,8), 4, 6), 'Secondary Auction Data'!A:A, 0))), "n/a", INDEX('Secondary Auction Data'!C:C, MATCH(Data!A867-IF(A867&lt;DATE(2003, 1,8), 4, 6), 'Secondary Auction Data'!A:A, 0))), "n/a")</f>
        <v>-50</v>
      </c>
      <c r="D867" s="18">
        <f>IFERROR(IF(ISBLANK(INDEX('Secondary Auction Data'!B:B, MATCH(Data!A867-IF(A867&lt;DATE(2003, 1,8), 4, 6), 'Secondary Auction Data'!A:A, 0))), "n/a", INDEX('Secondary Auction Data'!B:B, MATCH(Data!A867-IF(A867&lt;DATE(2003, 1,8), 4, 6), 'Secondary Auction Data'!A:A, 0))), "n/a")</f>
        <v>229.51388888888889</v>
      </c>
      <c r="E867" s="2">
        <v>450</v>
      </c>
      <c r="F867" s="17">
        <v>39</v>
      </c>
      <c r="G867" s="17">
        <v>22</v>
      </c>
      <c r="I867" s="9">
        <v>43502</v>
      </c>
      <c r="J867" s="26">
        <f t="shared" ref="J867" si="177">(1+(B867-Q867)/Q867)*100</f>
        <v>199.06040268456377</v>
      </c>
      <c r="K867" s="26">
        <f t="shared" si="123"/>
        <v>279.91206136430395</v>
      </c>
      <c r="L867" s="26">
        <f t="shared" si="124"/>
        <v>230.02343710572583</v>
      </c>
      <c r="M867" s="26">
        <f t="shared" ref="M867" si="178">(1+(E867-T867)/T867)*100</f>
        <v>250</v>
      </c>
      <c r="N867" s="26">
        <f t="shared" ref="N867" si="179">(1+(F867-U867)/U867)*100</f>
        <v>174.41860465116278</v>
      </c>
      <c r="O867" s="26">
        <f t="shared" ref="O867" si="180">(1+(G867-V867)/V867)*100</f>
        <v>156.02836879432624</v>
      </c>
      <c r="Q867" s="4">
        <v>1.49</v>
      </c>
      <c r="R867" s="4">
        <v>1815.8525729999999</v>
      </c>
      <c r="S867" s="4">
        <v>2338.2847000000002</v>
      </c>
      <c r="T867" s="4">
        <v>180</v>
      </c>
      <c r="U867" s="4">
        <v>22.36</v>
      </c>
      <c r="V867" s="4">
        <v>14.1</v>
      </c>
      <c r="X867" s="51">
        <v>43502</v>
      </c>
      <c r="Y867" s="52" cm="1">
        <f t="array" ref="Y867">SUMPRODUCT(([1]Data!$A:$A=DATE(IF(X867 &lt; DATE(YEAR(X867), 1, 4), YEAR(X867)-1, YEAR(X867)), IF(X867&lt; DATE(YEAR(X867), MONTH(X867), 4), MONTH(EDATE(X867, -1)), MONTH(X867)), 15))*([1]Data!$G:$G="unit")*([1]Data!$O:$O))/SUMPRODUCT(([1]Data!$A:$A=DATE(IF(X867 &lt; DATE(YEAR(X867), 1, 4), YEAR(X867)-1, YEAR(X867)), IF(X867&lt; DATE(YEAR(X867), MONTH(X867), 4), MONTH(EDATE(X867, -1)), MONTH(X867)), 15))*([1]Data!$G:$G="unit"))</f>
        <v>5132.7903684210523</v>
      </c>
      <c r="Z867" s="52" cm="1">
        <f t="array" ref="Z867">SUMPRODUCT(([1]Data!$A:$A=DATE(IF(X867 &lt; DATE(YEAR(X867), 1, 4), YEAR(X867)-1, YEAR(X867)), IF(X867&lt; DATE(YEAR(X867), MONTH(X867), 4), MONTH(EDATE(X867, -1)), MONTH(X867)), 15))*([1]Data!$G:$G="shuttle")*([1]Data!$O:$O))/SUMPRODUCT(([1]Data!$A:$A=DATE(IF(X867 &lt; DATE(YEAR(X867), 1, 4), YEAR(X867)-1, YEAR(X867)), IF(X867&lt; DATE(YEAR(X867), MONTH(X867), 4), MONTH(EDATE(X867, -1)), MONTH(X867)), 15))*([1]Data!$G:$G="shuttle"))</f>
        <v>5149.0889473684219</v>
      </c>
    </row>
    <row r="868" spans="1:26" x14ac:dyDescent="0.25">
      <c r="A868" s="51">
        <v>43509</v>
      </c>
      <c r="B868" s="17">
        <v>2.9660000000000002</v>
      </c>
      <c r="C868" s="18">
        <f>IFERROR(IF(ISBLANK(INDEX('Secondary Auction Data'!C:C, MATCH(Data!A868-IF(A868&lt;DATE(2003, 1,8), 4, 6), 'Secondary Auction Data'!A:A, 0))), "n/a", INDEX('Secondary Auction Data'!C:C, MATCH(Data!A868-IF(A868&lt;DATE(2003, 1,8), 4, 6), 'Secondary Auction Data'!A:A, 0))), "n/a")</f>
        <v>68.75</v>
      </c>
      <c r="D868" s="18">
        <f>IFERROR(IF(ISBLANK(INDEX('Secondary Auction Data'!B:B, MATCH(Data!A868-IF(A868&lt;DATE(2003, 1,8), 4, 6), 'Secondary Auction Data'!A:A, 0))), "n/a", INDEX('Secondary Auction Data'!B:B, MATCH(Data!A868-IF(A868&lt;DATE(2003, 1,8), 4, 6), 'Secondary Auction Data'!A:A, 0))), "n/a")</f>
        <v>466.66666666666669</v>
      </c>
      <c r="E868" s="2">
        <v>538</v>
      </c>
      <c r="F868" s="17">
        <v>38</v>
      </c>
      <c r="G868" s="17">
        <v>21.5</v>
      </c>
      <c r="H868" s="17"/>
      <c r="I868" s="9">
        <v>43509</v>
      </c>
      <c r="J868" s="26">
        <f t="shared" ref="J868" si="181">(1+(B868-Q868)/Q868)*100</f>
        <v>199.06040268456377</v>
      </c>
      <c r="K868" s="26">
        <f t="shared" si="123"/>
        <v>286.45168918242643</v>
      </c>
      <c r="L868" s="26">
        <f t="shared" si="124"/>
        <v>240.16560575515413</v>
      </c>
      <c r="M868" s="26">
        <f t="shared" ref="M868" si="182">(1+(E868-T868)/T868)*100</f>
        <v>298.88888888888891</v>
      </c>
      <c r="N868" s="26">
        <f t="shared" ref="N868" si="183">(1+(F868-U868)/U868)*100</f>
        <v>169.94633273703042</v>
      </c>
      <c r="O868" s="26">
        <f t="shared" ref="O868" si="184">(1+(G868-V868)/V868)*100</f>
        <v>152.48226950354612</v>
      </c>
      <c r="Q868" s="4">
        <v>1.49</v>
      </c>
      <c r="R868" s="4">
        <v>1815.8525729999999</v>
      </c>
      <c r="S868" s="4">
        <v>2338.2847000000002</v>
      </c>
      <c r="T868" s="4">
        <v>180</v>
      </c>
      <c r="U868" s="4">
        <v>22.36</v>
      </c>
      <c r="V868" s="4">
        <v>14.1</v>
      </c>
      <c r="X868" s="51">
        <v>43509</v>
      </c>
      <c r="Y868" s="52" cm="1">
        <f t="array" ref="Y868">SUMPRODUCT(([1]Data!$A:$A=DATE(IF(X868 &lt; DATE(YEAR(X868), 1, 4), YEAR(X868)-1, YEAR(X868)), IF(X868&lt; DATE(YEAR(X868), MONTH(X868), 4), MONTH(EDATE(X868, -1)), MONTH(X868)), 15))*([1]Data!$G:$G="unit")*([1]Data!$O:$O))/SUMPRODUCT(([1]Data!$A:$A=DATE(IF(X868 &lt; DATE(YEAR(X868), 1, 4), YEAR(X868)-1, YEAR(X868)), IF(X868&lt; DATE(YEAR(X868), MONTH(X868), 4), MONTH(EDATE(X868, -1)), MONTH(X868)), 15))*([1]Data!$G:$G="unit"))</f>
        <v>5132.7903684210523</v>
      </c>
      <c r="Z868" s="52" cm="1">
        <f t="array" ref="Z868">SUMPRODUCT(([1]Data!$A:$A=DATE(IF(X868 &lt; DATE(YEAR(X868), 1, 4), YEAR(X868)-1, YEAR(X868)), IF(X868&lt; DATE(YEAR(X868), MONTH(X868), 4), MONTH(EDATE(X868, -1)), MONTH(X868)), 15))*([1]Data!$G:$G="shuttle")*([1]Data!$O:$O))/SUMPRODUCT(([1]Data!$A:$A=DATE(IF(X868 &lt; DATE(YEAR(X868), 1, 4), YEAR(X868)-1, YEAR(X868)), IF(X868&lt; DATE(YEAR(X868), MONTH(X868), 4), MONTH(EDATE(X868, -1)), MONTH(X868)), 15))*([1]Data!$G:$G="shuttle"))</f>
        <v>5149.0889473684219</v>
      </c>
    </row>
    <row r="869" spans="1:26" x14ac:dyDescent="0.25">
      <c r="A869" s="51">
        <v>43516</v>
      </c>
      <c r="B869" s="17">
        <v>3.0059999999999998</v>
      </c>
      <c r="C869" s="18">
        <f>IFERROR(IF(ISBLANK(INDEX('Secondary Auction Data'!C:C, MATCH(Data!A869-IF(A869&lt;DATE(2003, 1,8), 4, 6), 'Secondary Auction Data'!A:A, 0))), "n/a", INDEX('Secondary Auction Data'!C:C, MATCH(Data!A869-IF(A869&lt;DATE(2003, 1,8), 4, 6), 'Secondary Auction Data'!A:A, 0))), "n/a")</f>
        <v>250</v>
      </c>
      <c r="D869" s="18">
        <f>IFERROR(IF(ISBLANK(INDEX('Secondary Auction Data'!B:B, MATCH(Data!A869-IF(A869&lt;DATE(2003, 1,8), 4, 6), 'Secondary Auction Data'!A:A, 0))), "n/a", INDEX('Secondary Auction Data'!B:B, MATCH(Data!A869-IF(A869&lt;DATE(2003, 1,8), 4, 6), 'Secondary Auction Data'!A:A, 0))), "n/a")</f>
        <v>1216.6666666666667</v>
      </c>
      <c r="E869" s="2">
        <v>525</v>
      </c>
      <c r="F869" s="17">
        <v>39</v>
      </c>
      <c r="G869" s="17">
        <v>22</v>
      </c>
      <c r="I869" s="9">
        <v>43516</v>
      </c>
      <c r="J869" s="26">
        <f t="shared" ref="J869" si="185">(1+(B869-Q869)/Q869)*100</f>
        <v>201.744966442953</v>
      </c>
      <c r="K869" s="26">
        <f t="shared" si="123"/>
        <v>296.43322637850804</v>
      </c>
      <c r="L869" s="26">
        <f t="shared" si="124"/>
        <v>272.24039972699165</v>
      </c>
      <c r="M869" s="26">
        <f t="shared" ref="M869" si="186">(1+(E869-T869)/T869)*100</f>
        <v>291.66666666666669</v>
      </c>
      <c r="N869" s="26">
        <f t="shared" ref="N869" si="187">(1+(F869-U869)/U869)*100</f>
        <v>174.41860465116278</v>
      </c>
      <c r="O869" s="26">
        <f t="shared" ref="O869" si="188">(1+(G869-V869)/V869)*100</f>
        <v>156.02836879432624</v>
      </c>
      <c r="Q869" s="4">
        <v>1.49</v>
      </c>
      <c r="R869" s="4">
        <v>1815.8525729999999</v>
      </c>
      <c r="S869" s="4">
        <v>2338.2847000000002</v>
      </c>
      <c r="T869" s="4">
        <v>180</v>
      </c>
      <c r="U869" s="4">
        <v>22.36</v>
      </c>
      <c r="V869" s="4">
        <v>14.1</v>
      </c>
      <c r="X869" s="51">
        <v>43516</v>
      </c>
      <c r="Y869" s="52" cm="1">
        <f t="array" ref="Y869">SUMPRODUCT(([1]Data!$A:$A=DATE(IF(X869 &lt; DATE(YEAR(X869), 1, 4), YEAR(X869)-1, YEAR(X869)), IF(X869&lt; DATE(YEAR(X869), MONTH(X869), 4), MONTH(EDATE(X869, -1)), MONTH(X869)), 15))*([1]Data!$G:$G="unit")*([1]Data!$O:$O))/SUMPRODUCT(([1]Data!$A:$A=DATE(IF(X869 &lt; DATE(YEAR(X869), 1, 4), YEAR(X869)-1, YEAR(X869)), IF(X869&lt; DATE(YEAR(X869), MONTH(X869), 4), MONTH(EDATE(X869, -1)), MONTH(X869)), 15))*([1]Data!$G:$G="unit"))</f>
        <v>5132.7903684210523</v>
      </c>
      <c r="Z869" s="52" cm="1">
        <f t="array" ref="Z869">SUMPRODUCT(([1]Data!$A:$A=DATE(IF(X869 &lt; DATE(YEAR(X869), 1, 4), YEAR(X869)-1, YEAR(X869)), IF(X869&lt; DATE(YEAR(X869), MONTH(X869), 4), MONTH(EDATE(X869, -1)), MONTH(X869)), 15))*([1]Data!$G:$G="shuttle")*([1]Data!$O:$O))/SUMPRODUCT(([1]Data!$A:$A=DATE(IF(X869 &lt; DATE(YEAR(X869), 1, 4), YEAR(X869)-1, YEAR(X869)), IF(X869&lt; DATE(YEAR(X869), MONTH(X869), 4), MONTH(EDATE(X869, -1)), MONTH(X869)), 15))*([1]Data!$G:$G="shuttle"))</f>
        <v>5149.0889473684219</v>
      </c>
    </row>
    <row r="870" spans="1:26" x14ac:dyDescent="0.25">
      <c r="A870" s="51">
        <v>43523</v>
      </c>
      <c r="B870" s="17">
        <v>3.048</v>
      </c>
      <c r="C870" s="18">
        <f>IFERROR(IF(ISBLANK(INDEX('Secondary Auction Data'!C:C, MATCH(Data!A870-IF(A870&lt;DATE(2003, 1,8), 4, 6), 'Secondary Auction Data'!A:A, 0))), "n/a", INDEX('Secondary Auction Data'!C:C, MATCH(Data!A870-IF(A870&lt;DATE(2003, 1,8), 4, 6), 'Secondary Auction Data'!A:A, 0))), "n/a")</f>
        <v>250</v>
      </c>
      <c r="D870" s="18">
        <f>IFERROR(IF(ISBLANK(INDEX('Secondary Auction Data'!B:B, MATCH(Data!A870-IF(A870&lt;DATE(2003, 1,8), 4, 6), 'Secondary Auction Data'!A:A, 0))), "n/a", INDEX('Secondary Auction Data'!B:B, MATCH(Data!A870-IF(A870&lt;DATE(2003, 1,8), 4, 6), 'Secondary Auction Data'!A:A, 0))), "n/a")</f>
        <v>1312.5</v>
      </c>
      <c r="E870" s="2">
        <v>600</v>
      </c>
      <c r="F870" s="17">
        <v>39.25</v>
      </c>
      <c r="G870" s="17">
        <v>22.25</v>
      </c>
      <c r="I870" s="9">
        <v>43523</v>
      </c>
      <c r="J870" s="26">
        <f t="shared" ref="J870" si="189">(1+(B870-Q870)/Q870)*100</f>
        <v>204.56375838926175</v>
      </c>
      <c r="K870" s="26">
        <f t="shared" si="123"/>
        <v>296.43322637850804</v>
      </c>
      <c r="L870" s="26">
        <f t="shared" si="124"/>
        <v>276.33884562339313</v>
      </c>
      <c r="M870" s="26">
        <f t="shared" ref="M870" si="190">(1+(E870-T870)/T870)*100</f>
        <v>333.33333333333337</v>
      </c>
      <c r="N870" s="26">
        <f t="shared" ref="N870" si="191">(1+(F870-U870)/U870)*100</f>
        <v>175.53667262969589</v>
      </c>
      <c r="O870" s="26">
        <f t="shared" ref="O870:O871" si="192">(1+(G870-V870)/V870)*100</f>
        <v>157.80141843971631</v>
      </c>
      <c r="Q870" s="4">
        <v>1.49</v>
      </c>
      <c r="R870" s="4">
        <v>1815.8525729999999</v>
      </c>
      <c r="S870" s="4">
        <v>2338.2847000000002</v>
      </c>
      <c r="T870" s="4">
        <v>180</v>
      </c>
      <c r="U870" s="4">
        <v>22.36</v>
      </c>
      <c r="V870" s="4">
        <v>14.1</v>
      </c>
      <c r="X870" s="51">
        <v>43523</v>
      </c>
      <c r="Y870" s="52" cm="1">
        <f t="array" ref="Y870">SUMPRODUCT(([1]Data!$A:$A=DATE(IF(X870 &lt; DATE(YEAR(X870), 1, 4), YEAR(X870)-1, YEAR(X870)), IF(X870&lt; DATE(YEAR(X870), MONTH(X870), 4), MONTH(EDATE(X870, -1)), MONTH(X870)), 15))*([1]Data!$G:$G="unit")*([1]Data!$O:$O))/SUMPRODUCT(([1]Data!$A:$A=DATE(IF(X870 &lt; DATE(YEAR(X870), 1, 4), YEAR(X870)-1, YEAR(X870)), IF(X870&lt; DATE(YEAR(X870), MONTH(X870), 4), MONTH(EDATE(X870, -1)), MONTH(X870)), 15))*([1]Data!$G:$G="unit"))</f>
        <v>5132.7903684210523</v>
      </c>
      <c r="Z870" s="52" cm="1">
        <f t="array" ref="Z870">SUMPRODUCT(([1]Data!$A:$A=DATE(IF(X870 &lt; DATE(YEAR(X870), 1, 4), YEAR(X870)-1, YEAR(X870)), IF(X870&lt; DATE(YEAR(X870), MONTH(X870), 4), MONTH(EDATE(X870, -1)), MONTH(X870)), 15))*([1]Data!$G:$G="shuttle")*([1]Data!$O:$O))/SUMPRODUCT(([1]Data!$A:$A=DATE(IF(X870 &lt; DATE(YEAR(X870), 1, 4), YEAR(X870)-1, YEAR(X870)), IF(X870&lt; DATE(YEAR(X870), MONTH(X870), 4), MONTH(EDATE(X870, -1)), MONTH(X870)), 15))*([1]Data!$G:$G="shuttle"))</f>
        <v>5149.0889473684219</v>
      </c>
    </row>
    <row r="871" spans="1:26" x14ac:dyDescent="0.25">
      <c r="A871" s="51">
        <v>43530</v>
      </c>
      <c r="B871" s="17">
        <v>3.0760000000000001</v>
      </c>
      <c r="C871" s="18">
        <f>IFERROR(IF(ISBLANK(INDEX('Secondary Auction Data'!C:C, MATCH(Data!A871-IF(A871&lt;DATE(2003, 1,8), 4, 6), 'Secondary Auction Data'!A:A, 0))), "n/a", INDEX('Secondary Auction Data'!C:C, MATCH(Data!A871-IF(A871&lt;DATE(2003, 1,8), 4, 6), 'Secondary Auction Data'!A:A, 0))), "n/a")</f>
        <v>275</v>
      </c>
      <c r="D871" s="18">
        <f>IFERROR(IF(ISBLANK(INDEX('Secondary Auction Data'!B:B, MATCH(Data!A871-IF(A871&lt;DATE(2003, 1,8), 4, 6), 'Secondary Auction Data'!A:A, 0))), "n/a", INDEX('Secondary Auction Data'!B:B, MATCH(Data!A871-IF(A871&lt;DATE(2003, 1,8), 4, 6), 'Secondary Auction Data'!A:A, 0))), "n/a")</f>
        <v>2061.1111111111109</v>
      </c>
      <c r="E871" s="2">
        <v>525</v>
      </c>
      <c r="F871" s="17">
        <v>39.5</v>
      </c>
      <c r="G871" s="17">
        <v>22.75</v>
      </c>
      <c r="I871" s="9">
        <v>43530</v>
      </c>
      <c r="J871" s="26">
        <f t="shared" ref="J871" si="193">(1+(B871-Q871)/Q871)*100</f>
        <v>206.44295302013421</v>
      </c>
      <c r="K871" s="26">
        <f t="shared" si="123"/>
        <v>296.97317891931732</v>
      </c>
      <c r="L871" s="26">
        <f t="shared" si="124"/>
        <v>307.9363241446336</v>
      </c>
      <c r="M871" s="26">
        <f t="shared" ref="M871" si="194">(1+(E871-T871)/T871)*100</f>
        <v>291.66666666666669</v>
      </c>
      <c r="N871" s="26">
        <f t="shared" ref="N871" si="195">(1+(F871-U871)/U871)*100</f>
        <v>176.65474060822899</v>
      </c>
      <c r="O871" s="26">
        <f t="shared" si="192"/>
        <v>161.34751773049646</v>
      </c>
      <c r="Q871" s="4">
        <v>1.49</v>
      </c>
      <c r="R871" s="4">
        <v>1815.8525729999999</v>
      </c>
      <c r="S871" s="4">
        <v>2338.2847000000002</v>
      </c>
      <c r="T871" s="4">
        <v>180</v>
      </c>
      <c r="U871" s="4">
        <v>22.36</v>
      </c>
      <c r="V871" s="4">
        <v>14.1</v>
      </c>
      <c r="X871" s="51">
        <v>43530</v>
      </c>
      <c r="Y871" s="52" cm="1">
        <f t="array" ref="Y871">SUMPRODUCT(([1]Data!$A:$A=DATE(IF(X871 &lt; DATE(YEAR(X871), 1, 4), YEAR(X871)-1, YEAR(X871)), IF(X871&lt; DATE(YEAR(X871), MONTH(X871), 4), MONTH(EDATE(X871, -1)), MONTH(X871)), 15))*([1]Data!$G:$G="unit")*([1]Data!$O:$O))/SUMPRODUCT(([1]Data!$A:$A=DATE(IF(X871 &lt; DATE(YEAR(X871), 1, 4), YEAR(X871)-1, YEAR(X871)), IF(X871&lt; DATE(YEAR(X871), MONTH(X871), 4), MONTH(EDATE(X871, -1)), MONTH(X871)), 15))*([1]Data!$G:$G="unit"))</f>
        <v>5117.5951105263166</v>
      </c>
      <c r="Z871" s="52" cm="1">
        <f t="array" ref="Z871">SUMPRODUCT(([1]Data!$A:$A=DATE(IF(X871 &lt; DATE(YEAR(X871), 1, 4), YEAR(X871)-1, YEAR(X871)), IF(X871&lt; DATE(YEAR(X871), MONTH(X871), 4), MONTH(EDATE(X871, -1)), MONTH(X871)), 15))*([1]Data!$G:$G="shuttle")*([1]Data!$O:$O))/SUMPRODUCT(([1]Data!$A:$A=DATE(IF(X871 &lt; DATE(YEAR(X871), 1, 4), YEAR(X871)-1, YEAR(X871)), IF(X871&lt; DATE(YEAR(X871), MONTH(X871), 4), MONTH(EDATE(X871, -1)), MONTH(X871)), 15))*([1]Data!$G:$G="shuttle"))</f>
        <v>5139.3168421052633</v>
      </c>
    </row>
    <row r="872" spans="1:26" x14ac:dyDescent="0.25">
      <c r="A872" s="51">
        <v>43537</v>
      </c>
      <c r="B872" s="17">
        <v>3.0790000000000002</v>
      </c>
      <c r="C872" s="18">
        <f>IFERROR(IF(ISBLANK(INDEX('Secondary Auction Data'!C:C, MATCH(Data!A872-IF(A872&lt;DATE(2003, 1,8), 4, 6), 'Secondary Auction Data'!A:A, 0))), "n/a", INDEX('Secondary Auction Data'!C:C, MATCH(Data!A872-IF(A872&lt;DATE(2003, 1,8), 4, 6), 'Secondary Auction Data'!A:A, 0))), "n/a")</f>
        <v>437.5</v>
      </c>
      <c r="D872" s="18">
        <f>IFERROR(IF(ISBLANK(INDEX('Secondary Auction Data'!B:B, MATCH(Data!A872-IF(A872&lt;DATE(2003, 1,8), 4, 6), 'Secondary Auction Data'!A:A, 0))), "n/a", INDEX('Secondary Auction Data'!B:B, MATCH(Data!A872-IF(A872&lt;DATE(2003, 1,8), 4, 6), 'Secondary Auction Data'!A:A, 0))), "n/a")</f>
        <v>1795.8333333333333</v>
      </c>
      <c r="E872" s="2">
        <v>495</v>
      </c>
      <c r="F872" s="17">
        <v>40</v>
      </c>
      <c r="G872" s="17">
        <v>23</v>
      </c>
      <c r="I872" s="9">
        <v>43537</v>
      </c>
      <c r="J872" s="26">
        <f t="shared" ref="J872" si="196">(1+(B872-Q872)/Q872)*100</f>
        <v>206.64429530201343</v>
      </c>
      <c r="K872" s="26">
        <f t="shared" si="123"/>
        <v>305.92214330201119</v>
      </c>
      <c r="L872" s="26">
        <f t="shared" si="124"/>
        <v>296.59135072126145</v>
      </c>
      <c r="M872" s="26">
        <f t="shared" ref="M872" si="197">(1+(E872-T872)/T872)*100</f>
        <v>275</v>
      </c>
      <c r="N872" s="26">
        <f t="shared" ref="N872" si="198">(1+(F872-U872)/U872)*100</f>
        <v>178.89087656529517</v>
      </c>
      <c r="O872" s="26">
        <f t="shared" ref="O872" si="199">(1+(G872-V872)/V872)*100</f>
        <v>163.12056737588651</v>
      </c>
      <c r="Q872" s="4">
        <v>1.49</v>
      </c>
      <c r="R872" s="4">
        <v>1815.8525729999999</v>
      </c>
      <c r="S872" s="4">
        <v>2338.2847000000002</v>
      </c>
      <c r="T872" s="4">
        <v>180</v>
      </c>
      <c r="U872" s="4">
        <v>22.36</v>
      </c>
      <c r="V872" s="4">
        <v>14.1</v>
      </c>
      <c r="X872" s="51">
        <v>43537</v>
      </c>
      <c r="Y872" s="52" cm="1">
        <f t="array" ref="Y872">SUMPRODUCT(([1]Data!$A:$A=DATE(IF(X872 &lt; DATE(YEAR(X872), 1, 4), YEAR(X872)-1, YEAR(X872)), IF(X872&lt; DATE(YEAR(X872), MONTH(X872), 4), MONTH(EDATE(X872, -1)), MONTH(X872)), 15))*([1]Data!$G:$G="unit")*([1]Data!$O:$O))/SUMPRODUCT(([1]Data!$A:$A=DATE(IF(X872 &lt; DATE(YEAR(X872), 1, 4), YEAR(X872)-1, YEAR(X872)), IF(X872&lt; DATE(YEAR(X872), MONTH(X872), 4), MONTH(EDATE(X872, -1)), MONTH(X872)), 15))*([1]Data!$G:$G="unit"))</f>
        <v>5117.5951105263166</v>
      </c>
      <c r="Z872" s="52" cm="1">
        <f t="array" ref="Z872">SUMPRODUCT(([1]Data!$A:$A=DATE(IF(X872 &lt; DATE(YEAR(X872), 1, 4), YEAR(X872)-1, YEAR(X872)), IF(X872&lt; DATE(YEAR(X872), MONTH(X872), 4), MONTH(EDATE(X872, -1)), MONTH(X872)), 15))*([1]Data!$G:$G="shuttle")*([1]Data!$O:$O))/SUMPRODUCT(([1]Data!$A:$A=DATE(IF(X872 &lt; DATE(YEAR(X872), 1, 4), YEAR(X872)-1, YEAR(X872)), IF(X872&lt; DATE(YEAR(X872), MONTH(X872), 4), MONTH(EDATE(X872, -1)), MONTH(X872)), 15))*([1]Data!$G:$G="shuttle"))</f>
        <v>5139.3168421052633</v>
      </c>
    </row>
    <row r="873" spans="1:26" x14ac:dyDescent="0.25">
      <c r="A873" s="51">
        <v>43544</v>
      </c>
      <c r="B873" s="17">
        <v>3.07</v>
      </c>
      <c r="C873" s="18">
        <f>IFERROR(IF(ISBLANK(INDEX('Secondary Auction Data'!C:C, MATCH(Data!A873-IF(A873&lt;DATE(2003, 1,8), 4, 6), 'Secondary Auction Data'!A:A, 0))), "n/a", INDEX('Secondary Auction Data'!C:C, MATCH(Data!A873-IF(A873&lt;DATE(2003, 1,8), 4, 6), 'Secondary Auction Data'!A:A, 0))), "n/a")</f>
        <v>400</v>
      </c>
      <c r="D873" s="18">
        <f>IFERROR(IF(ISBLANK(INDEX('Secondary Auction Data'!B:B, MATCH(Data!A873-IF(A873&lt;DATE(2003, 1,8), 4, 6), 'Secondary Auction Data'!A:A, 0))), "n/a", INDEX('Secondary Auction Data'!B:B, MATCH(Data!A873-IF(A873&lt;DATE(2003, 1,8), 4, 6), 'Secondary Auction Data'!A:A, 0))), "n/a")</f>
        <v>1616.6666666666667</v>
      </c>
      <c r="E873" s="2">
        <v>470</v>
      </c>
      <c r="F873" s="17">
        <v>40</v>
      </c>
      <c r="G873" s="17">
        <v>23</v>
      </c>
      <c r="I873" s="9">
        <v>43544</v>
      </c>
      <c r="J873" s="26">
        <f t="shared" ref="J873" si="200">(1+(B873-Q873)/Q873)*100</f>
        <v>206.04026845637583</v>
      </c>
      <c r="K873" s="26">
        <f t="shared" si="123"/>
        <v>303.85699767523568</v>
      </c>
      <c r="L873" s="26">
        <f t="shared" si="124"/>
        <v>288.92903882798919</v>
      </c>
      <c r="M873" s="26">
        <f t="shared" ref="M873" si="201">(1+(E873-T873)/T873)*100</f>
        <v>261.11111111111114</v>
      </c>
      <c r="N873" s="26">
        <f t="shared" ref="N873" si="202">(1+(F873-U873)/U873)*100</f>
        <v>178.89087656529517</v>
      </c>
      <c r="O873" s="26">
        <f t="shared" ref="O873" si="203">(1+(G873-V873)/V873)*100</f>
        <v>163.12056737588651</v>
      </c>
      <c r="Q873" s="4">
        <v>1.49</v>
      </c>
      <c r="R873" s="4">
        <v>1815.8525729999999</v>
      </c>
      <c r="S873" s="4">
        <v>2338.2847000000002</v>
      </c>
      <c r="T873" s="4">
        <v>180</v>
      </c>
      <c r="U873" s="4">
        <v>22.36</v>
      </c>
      <c r="V873" s="4">
        <v>14.1</v>
      </c>
      <c r="X873" s="51">
        <v>43544</v>
      </c>
      <c r="Y873" s="52" cm="1">
        <f t="array" ref="Y873">SUMPRODUCT(([1]Data!$A:$A=DATE(IF(X873 &lt; DATE(YEAR(X873), 1, 4), YEAR(X873)-1, YEAR(X873)), IF(X873&lt; DATE(YEAR(X873), MONTH(X873), 4), MONTH(EDATE(X873, -1)), MONTH(X873)), 15))*([1]Data!$G:$G="unit")*([1]Data!$O:$O))/SUMPRODUCT(([1]Data!$A:$A=DATE(IF(X873 &lt; DATE(YEAR(X873), 1, 4), YEAR(X873)-1, YEAR(X873)), IF(X873&lt; DATE(YEAR(X873), MONTH(X873), 4), MONTH(EDATE(X873, -1)), MONTH(X873)), 15))*([1]Data!$G:$G="unit"))</f>
        <v>5117.5951105263166</v>
      </c>
      <c r="Z873" s="52" cm="1">
        <f t="array" ref="Z873">SUMPRODUCT(([1]Data!$A:$A=DATE(IF(X873 &lt; DATE(YEAR(X873), 1, 4), YEAR(X873)-1, YEAR(X873)), IF(X873&lt; DATE(YEAR(X873), MONTH(X873), 4), MONTH(EDATE(X873, -1)), MONTH(X873)), 15))*([1]Data!$G:$G="shuttle")*([1]Data!$O:$O))/SUMPRODUCT(([1]Data!$A:$A=DATE(IF(X873 &lt; DATE(YEAR(X873), 1, 4), YEAR(X873)-1, YEAR(X873)), IF(X873&lt; DATE(YEAR(X873), MONTH(X873), 4), MONTH(EDATE(X873, -1)), MONTH(X873)), 15))*([1]Data!$G:$G="shuttle"))</f>
        <v>5139.3168421052633</v>
      </c>
    </row>
    <row r="874" spans="1:26" x14ac:dyDescent="0.25">
      <c r="A874" s="51">
        <v>43551</v>
      </c>
      <c r="B874" s="17">
        <v>3.08</v>
      </c>
      <c r="C874" s="18">
        <f>IFERROR(IF(ISBLANK(INDEX('Secondary Auction Data'!C:C, MATCH(Data!A874-IF(A874&lt;DATE(2003, 1,8), 4, 6), 'Secondary Auction Data'!A:A, 0))), "n/a", INDEX('Secondary Auction Data'!C:C, MATCH(Data!A874-IF(A874&lt;DATE(2003, 1,8), 4, 6), 'Secondary Auction Data'!A:A, 0))), "n/a")</f>
        <v>425</v>
      </c>
      <c r="D874" s="18">
        <f>IFERROR(IF(ISBLANK(INDEX('Secondary Auction Data'!B:B, MATCH(Data!A874-IF(A874&lt;DATE(2003, 1,8), 4, 6), 'Secondary Auction Data'!A:A, 0))), "n/a", INDEX('Secondary Auction Data'!B:B, MATCH(Data!A874-IF(A874&lt;DATE(2003, 1,8), 4, 6), 'Secondary Auction Data'!A:A, 0))), "n/a")</f>
        <v>620.83333333333337</v>
      </c>
      <c r="E874" s="2">
        <v>525</v>
      </c>
      <c r="F874" s="17">
        <v>41</v>
      </c>
      <c r="G874" s="17">
        <v>23.5</v>
      </c>
      <c r="I874" s="9">
        <v>43551</v>
      </c>
      <c r="J874" s="26">
        <f t="shared" ref="J874:J875" si="204">(1+(B874-Q874)/Q874)*100</f>
        <v>206.71140939597316</v>
      </c>
      <c r="K874" s="26">
        <f t="shared" si="123"/>
        <v>305.23376142641933</v>
      </c>
      <c r="L874" s="26">
        <f t="shared" si="124"/>
        <v>246.34084016538259</v>
      </c>
      <c r="M874" s="26">
        <f t="shared" ref="M874:M879" si="205">(1+(E874-T874)/T874)*100</f>
        <v>291.66666666666669</v>
      </c>
      <c r="N874" s="26">
        <f t="shared" ref="N874:N877" si="206">(1+(F874-U874)/U874)*100</f>
        <v>183.36314847942754</v>
      </c>
      <c r="O874" s="26">
        <f t="shared" ref="O874:O877" si="207">(1+(G874-V874)/V874)*100</f>
        <v>166.66666666666669</v>
      </c>
      <c r="Q874" s="4">
        <v>1.49</v>
      </c>
      <c r="R874" s="4">
        <v>1815.8525729999999</v>
      </c>
      <c r="S874" s="4">
        <v>2338.2847000000002</v>
      </c>
      <c r="T874" s="4">
        <v>180</v>
      </c>
      <c r="U874" s="4">
        <v>22.36</v>
      </c>
      <c r="V874" s="4">
        <v>14.1</v>
      </c>
      <c r="X874" s="51">
        <v>43551</v>
      </c>
      <c r="Y874" s="52" cm="1">
        <f t="array" ref="Y874">SUMPRODUCT(([1]Data!$A:$A=DATE(IF(X874 &lt; DATE(YEAR(X874), 1, 4), YEAR(X874)-1, YEAR(X874)), IF(X874&lt; DATE(YEAR(X874), MONTH(X874), 4), MONTH(EDATE(X874, -1)), MONTH(X874)), 15))*([1]Data!$G:$G="unit")*([1]Data!$O:$O))/SUMPRODUCT(([1]Data!$A:$A=DATE(IF(X874 &lt; DATE(YEAR(X874), 1, 4), YEAR(X874)-1, YEAR(X874)), IF(X874&lt; DATE(YEAR(X874), MONTH(X874), 4), MONTH(EDATE(X874, -1)), MONTH(X874)), 15))*([1]Data!$G:$G="unit"))</f>
        <v>5117.5951105263166</v>
      </c>
      <c r="Z874" s="52" cm="1">
        <f t="array" ref="Z874">SUMPRODUCT(([1]Data!$A:$A=DATE(IF(X874 &lt; DATE(YEAR(X874), 1, 4), YEAR(X874)-1, YEAR(X874)), IF(X874&lt; DATE(YEAR(X874), MONTH(X874), 4), MONTH(EDATE(X874, -1)), MONTH(X874)), 15))*([1]Data!$G:$G="shuttle")*([1]Data!$O:$O))/SUMPRODUCT(([1]Data!$A:$A=DATE(IF(X874 &lt; DATE(YEAR(X874), 1, 4), YEAR(X874)-1, YEAR(X874)), IF(X874&lt; DATE(YEAR(X874), MONTH(X874), 4), MONTH(EDATE(X874, -1)), MONTH(X874)), 15))*([1]Data!$G:$G="shuttle"))</f>
        <v>5139.3168421052633</v>
      </c>
    </row>
    <row r="875" spans="1:26" x14ac:dyDescent="0.25">
      <c r="A875" s="51">
        <v>43558</v>
      </c>
      <c r="B875" s="17">
        <v>3.0779999999999998</v>
      </c>
      <c r="C875" s="18">
        <f>IFERROR(IF(ISBLANK(INDEX('Secondary Auction Data'!C:C, MATCH(Data!A875-IF(A875&lt;DATE(2003, 1,8), 4, 6), 'Secondary Auction Data'!A:A, 0))), "n/a", INDEX('Secondary Auction Data'!C:C, MATCH(Data!A875-IF(A875&lt;DATE(2003, 1,8), 4, 6), 'Secondary Auction Data'!A:A, 0))), "n/a")</f>
        <v>400</v>
      </c>
      <c r="D875" s="18">
        <f>IFERROR(IF(ISBLANK(INDEX('Secondary Auction Data'!B:B, MATCH(Data!A875-IF(A875&lt;DATE(2003, 1,8), 4, 6), 'Secondary Auction Data'!A:A, 0))), "n/a", INDEX('Secondary Auction Data'!B:B, MATCH(Data!A875-IF(A875&lt;DATE(2003, 1,8), 4, 6), 'Secondary Auction Data'!A:A, 0))), "n/a")</f>
        <v>340.625</v>
      </c>
      <c r="E875" s="2">
        <v>450</v>
      </c>
      <c r="F875" s="17">
        <v>41.5</v>
      </c>
      <c r="G875" s="17">
        <v>23.75</v>
      </c>
      <c r="I875" s="9">
        <v>43558</v>
      </c>
      <c r="J875" s="26">
        <f t="shared" si="204"/>
        <v>206.57718120805367</v>
      </c>
      <c r="K875" s="26">
        <f t="shared" si="123"/>
        <v>303.85699767523568</v>
      </c>
      <c r="L875" s="26">
        <f t="shared" si="124"/>
        <v>234.3573407509044</v>
      </c>
      <c r="M875" s="26">
        <f t="shared" si="205"/>
        <v>250</v>
      </c>
      <c r="N875" s="26">
        <f t="shared" si="206"/>
        <v>185.59928443649375</v>
      </c>
      <c r="O875" s="26">
        <f t="shared" si="207"/>
        <v>168.43971631205673</v>
      </c>
      <c r="Q875" s="4">
        <v>1.49</v>
      </c>
      <c r="R875" s="4">
        <v>1815.8525729999999</v>
      </c>
      <c r="S875" s="4">
        <v>2338.2847000000002</v>
      </c>
      <c r="T875" s="4">
        <v>180</v>
      </c>
      <c r="U875" s="4">
        <v>22.36</v>
      </c>
      <c r="V875" s="4">
        <v>14.1</v>
      </c>
      <c r="X875" s="51">
        <v>43558</v>
      </c>
      <c r="Y875" s="52" cm="1">
        <f t="array" ref="Y875">SUMPRODUCT(([1]Data!$A:$A=DATE(IF(X875 &lt; DATE(YEAR(X875), 1, 4), YEAR(X875)-1, YEAR(X875)), IF(X875&lt; DATE(YEAR(X875), MONTH(X875), 4), MONTH(EDATE(X875, -1)), MONTH(X875)), 15))*([1]Data!$G:$G="unit")*([1]Data!$O:$O))/SUMPRODUCT(([1]Data!$A:$A=DATE(IF(X875 &lt; DATE(YEAR(X875), 1, 4), YEAR(X875)-1, YEAR(X875)), IF(X875&lt; DATE(YEAR(X875), MONTH(X875), 4), MONTH(EDATE(X875, -1)), MONTH(X875)), 15))*([1]Data!$G:$G="unit"))</f>
        <v>5117.5951105263166</v>
      </c>
      <c r="Z875" s="52" cm="1">
        <f t="array" ref="Z875">SUMPRODUCT(([1]Data!$A:$A=DATE(IF(X875 &lt; DATE(YEAR(X875), 1, 4), YEAR(X875)-1, YEAR(X875)), IF(X875&lt; DATE(YEAR(X875), MONTH(X875), 4), MONTH(EDATE(X875, -1)), MONTH(X875)), 15))*([1]Data!$G:$G="shuttle")*([1]Data!$O:$O))/SUMPRODUCT(([1]Data!$A:$A=DATE(IF(X875 &lt; DATE(YEAR(X875), 1, 4), YEAR(X875)-1, YEAR(X875)), IF(X875&lt; DATE(YEAR(X875), MONTH(X875), 4), MONTH(EDATE(X875, -1)), MONTH(X875)), 15))*([1]Data!$G:$G="shuttle"))</f>
        <v>5139.3168421052633</v>
      </c>
    </row>
    <row r="876" spans="1:26" x14ac:dyDescent="0.25">
      <c r="A876" s="51">
        <v>43565</v>
      </c>
      <c r="B876" s="17">
        <v>3.093</v>
      </c>
      <c r="C876" s="18" t="str">
        <f>IFERROR(IF(ISBLANK(INDEX('Secondary Auction Data'!C:C, MATCH(Data!A876-IF(A876&lt;DATE(2003, 1,8), 4, 6), 'Secondary Auction Data'!A:A, 0))), "n/a", INDEX('Secondary Auction Data'!C:C, MATCH(Data!A876-IF(A876&lt;DATE(2003, 1,8), 4, 6), 'Secondary Auction Data'!A:A, 0))), "n/a")</f>
        <v>n/a</v>
      </c>
      <c r="D876" s="18">
        <f>IFERROR(IF(ISBLANK(INDEX('Secondary Auction Data'!B:B, MATCH(Data!A876-IF(A876&lt;DATE(2003, 1,8), 4, 6), 'Secondary Auction Data'!A:A, 0))), "n/a", INDEX('Secondary Auction Data'!B:B, MATCH(Data!A876-IF(A876&lt;DATE(2003, 1,8), 4, 6), 'Secondary Auction Data'!A:A, 0))), "n/a")</f>
        <v>606.25</v>
      </c>
      <c r="E876" s="2">
        <v>403</v>
      </c>
      <c r="F876" s="17">
        <v>42</v>
      </c>
      <c r="G876" s="17">
        <v>23.75</v>
      </c>
      <c r="I876" s="9">
        <v>43565</v>
      </c>
      <c r="J876" s="26">
        <f t="shared" ref="J876" si="208">(1+(B876-Q876)/Q876)*100</f>
        <v>207.58389261744966</v>
      </c>
      <c r="K876" s="26">
        <f t="shared" si="123"/>
        <v>281.84987518402005</v>
      </c>
      <c r="L876" s="26">
        <f t="shared" si="124"/>
        <v>245.71716361593019</v>
      </c>
      <c r="M876" s="26">
        <f t="shared" si="205"/>
        <v>223.88888888888889</v>
      </c>
      <c r="N876" s="26">
        <f t="shared" si="206"/>
        <v>187.83542039355993</v>
      </c>
      <c r="O876" s="26">
        <f t="shared" si="207"/>
        <v>168.43971631205673</v>
      </c>
      <c r="Q876" s="4">
        <v>1.49</v>
      </c>
      <c r="R876" s="4">
        <v>1815.8525729999999</v>
      </c>
      <c r="S876" s="4">
        <v>2338.2847000000002</v>
      </c>
      <c r="T876" s="4">
        <v>180</v>
      </c>
      <c r="U876" s="4">
        <v>22.36</v>
      </c>
      <c r="V876" s="4">
        <v>14.1</v>
      </c>
      <c r="X876" s="51">
        <v>43565</v>
      </c>
      <c r="Y876" s="52" cm="1">
        <f t="array" ref="Y876">SUMPRODUCT(([1]Data!$A:$A=DATE(IF(X876 &lt; DATE(YEAR(X876), 1, 4), YEAR(X876)-1, YEAR(X876)), IF(X876&lt; DATE(YEAR(X876), MONTH(X876), 4), MONTH(EDATE(X876, -1)), MONTH(X876)), 15))*([1]Data!$G:$G="unit")*([1]Data!$O:$O))/SUMPRODUCT(([1]Data!$A:$A=DATE(IF(X876 &lt; DATE(YEAR(X876), 1, 4), YEAR(X876)-1, YEAR(X876)), IF(X876&lt; DATE(YEAR(X876), MONTH(X876), 4), MONTH(EDATE(X876, -1)), MONTH(X876)), 15))*([1]Data!$G:$G="unit"))</f>
        <v>5117.9782105263166</v>
      </c>
      <c r="Z876" s="52" cm="1">
        <f t="array" ref="Z876">SUMPRODUCT(([1]Data!$A:$A=DATE(IF(X876 &lt; DATE(YEAR(X876), 1, 4), YEAR(X876)-1, YEAR(X876)), IF(X876&lt; DATE(YEAR(X876), MONTH(X876), 4), MONTH(EDATE(X876, -1)), MONTH(X876)), 15))*([1]Data!$G:$G="shuttle")*([1]Data!$O:$O))/SUMPRODUCT(([1]Data!$A:$A=DATE(IF(X876 &lt; DATE(YEAR(X876), 1, 4), YEAR(X876)-1, YEAR(X876)), IF(X876&lt; DATE(YEAR(X876), MONTH(X876), 4), MONTH(EDATE(X876, -1)), MONTH(X876)), 15))*([1]Data!$G:$G="shuttle"))</f>
        <v>5139.3168421052633</v>
      </c>
    </row>
    <row r="877" spans="1:26" x14ac:dyDescent="0.25">
      <c r="A877" s="51">
        <v>43572</v>
      </c>
      <c r="B877" s="17">
        <v>3.1179999999999999</v>
      </c>
      <c r="C877" s="18">
        <f>IFERROR(IF(ISBLANK(INDEX('Secondary Auction Data'!C:C, MATCH(Data!A877-IF(A877&lt;DATE(2003, 1,8), 4, 6), 'Secondary Auction Data'!A:A, 0))), "n/a", INDEX('Secondary Auction Data'!C:C, MATCH(Data!A877-IF(A877&lt;DATE(2003, 1,8), 4, 6), 'Secondary Auction Data'!A:A, 0))), "n/a")</f>
        <v>600</v>
      </c>
      <c r="D877" s="18">
        <f>IFERROR(IF(ISBLANK(INDEX('Secondary Auction Data'!B:B, MATCH(Data!A877-IF(A877&lt;DATE(2003, 1,8), 4, 6), 'Secondary Auction Data'!A:A, 0))), "n/a", INDEX('Secondary Auction Data'!B:B, MATCH(Data!A877-IF(A877&lt;DATE(2003, 1,8), 4, 6), 'Secondary Auction Data'!A:A, 0))), "n/a")</f>
        <v>241.66666666666666</v>
      </c>
      <c r="E877" s="2">
        <v>380</v>
      </c>
      <c r="F877" s="17">
        <v>42</v>
      </c>
      <c r="G877" s="17">
        <v>23.5</v>
      </c>
      <c r="I877" s="9">
        <v>43572</v>
      </c>
      <c r="J877" s="26">
        <f t="shared" ref="J877" si="209">(1+(B877-Q877)/Q877)*100</f>
        <v>209.26174496644293</v>
      </c>
      <c r="K877" s="26">
        <f t="shared" si="123"/>
        <v>314.89220521242817</v>
      </c>
      <c r="L877" s="26">
        <f t="shared" si="124"/>
        <v>230.1252498796203</v>
      </c>
      <c r="M877" s="26">
        <f t="shared" si="205"/>
        <v>211.11111111111111</v>
      </c>
      <c r="N877" s="26">
        <f t="shared" si="206"/>
        <v>187.83542039355993</v>
      </c>
      <c r="O877" s="26">
        <f t="shared" si="207"/>
        <v>166.66666666666669</v>
      </c>
      <c r="Q877" s="4">
        <v>1.49</v>
      </c>
      <c r="R877" s="4">
        <v>1815.8525729999999</v>
      </c>
      <c r="S877" s="4">
        <v>2338.2847000000002</v>
      </c>
      <c r="T877" s="4">
        <v>180</v>
      </c>
      <c r="U877" s="4">
        <v>22.36</v>
      </c>
      <c r="V877" s="4">
        <v>14.1</v>
      </c>
      <c r="X877" s="51">
        <v>43572</v>
      </c>
      <c r="Y877" s="52" cm="1">
        <f t="array" ref="Y877">SUMPRODUCT(([1]Data!$A:$A=DATE(IF(X877 &lt; DATE(YEAR(X877), 1, 4), YEAR(X877)-1, YEAR(X877)), IF(X877&lt; DATE(YEAR(X877), MONTH(X877), 4), MONTH(EDATE(X877, -1)), MONTH(X877)), 15))*([1]Data!$G:$G="unit")*([1]Data!$O:$O))/SUMPRODUCT(([1]Data!$A:$A=DATE(IF(X877 &lt; DATE(YEAR(X877), 1, 4), YEAR(X877)-1, YEAR(X877)), IF(X877&lt; DATE(YEAR(X877), MONTH(X877), 4), MONTH(EDATE(X877, -1)), MONTH(X877)), 15))*([1]Data!$G:$G="unit"))</f>
        <v>5117.9782105263166</v>
      </c>
      <c r="Z877" s="52" cm="1">
        <f t="array" ref="Z877">SUMPRODUCT(([1]Data!$A:$A=DATE(IF(X877 &lt; DATE(YEAR(X877), 1, 4), YEAR(X877)-1, YEAR(X877)), IF(X877&lt; DATE(YEAR(X877), MONTH(X877), 4), MONTH(EDATE(X877, -1)), MONTH(X877)), 15))*([1]Data!$G:$G="shuttle")*([1]Data!$O:$O))/SUMPRODUCT(([1]Data!$A:$A=DATE(IF(X877 &lt; DATE(YEAR(X877), 1, 4), YEAR(X877)-1, YEAR(X877)), IF(X877&lt; DATE(YEAR(X877), MONTH(X877), 4), MONTH(EDATE(X877, -1)), MONTH(X877)), 15))*([1]Data!$G:$G="shuttle"))</f>
        <v>5139.3168421052633</v>
      </c>
    </row>
    <row r="878" spans="1:26" x14ac:dyDescent="0.25">
      <c r="A878" s="51">
        <v>43579</v>
      </c>
      <c r="B878" s="17">
        <v>3.1469999999999998</v>
      </c>
      <c r="C878" s="18">
        <f>IFERROR(IF(ISBLANK(INDEX('Secondary Auction Data'!C:C, MATCH(Data!A878-IF(A878&lt;DATE(2003, 1,8), 4, 6), 'Secondary Auction Data'!A:A, 0))), "n/a", INDEX('Secondary Auction Data'!C:C, MATCH(Data!A878-IF(A878&lt;DATE(2003, 1,8), 4, 6), 'Secondary Auction Data'!A:A, 0))), "n/a")</f>
        <v>650</v>
      </c>
      <c r="D878" s="18">
        <f>IFERROR(IF(ISBLANK(INDEX('Secondary Auction Data'!B:B, MATCH(Data!A878-IF(A878&lt;DATE(2003, 1,8), 4, 6), 'Secondary Auction Data'!A:A, 0))), "n/a", INDEX('Secondary Auction Data'!B:B, MATCH(Data!A878-IF(A878&lt;DATE(2003, 1,8), 4, 6), 'Secondary Auction Data'!A:A, 0))), "n/a")</f>
        <v>-125</v>
      </c>
      <c r="E878" s="2">
        <v>378</v>
      </c>
      <c r="F878" s="17">
        <v>42</v>
      </c>
      <c r="G878" s="17">
        <v>23</v>
      </c>
      <c r="I878" s="9">
        <v>43579</v>
      </c>
      <c r="J878" s="26">
        <f t="shared" ref="J878" si="210">(1+(B878-Q878)/Q878)*100</f>
        <v>211.20805369127513</v>
      </c>
      <c r="K878" s="26">
        <f t="shared" si="123"/>
        <v>317.64573271479549</v>
      </c>
      <c r="L878" s="26">
        <f t="shared" si="124"/>
        <v>214.44423949338858</v>
      </c>
      <c r="M878" s="26">
        <f t="shared" si="205"/>
        <v>210</v>
      </c>
      <c r="N878" s="26">
        <f t="shared" ref="N878" si="211">(1+(F878-U878)/U878)*100</f>
        <v>187.83542039355993</v>
      </c>
      <c r="O878" s="26">
        <f t="shared" ref="O878" si="212">(1+(G878-V878)/V878)*100</f>
        <v>163.12056737588651</v>
      </c>
      <c r="Q878" s="4">
        <v>1.49</v>
      </c>
      <c r="R878" s="4">
        <v>1815.8525729999999</v>
      </c>
      <c r="S878" s="4">
        <v>2338.2847000000002</v>
      </c>
      <c r="T878" s="4">
        <v>180</v>
      </c>
      <c r="U878" s="4">
        <v>22.36</v>
      </c>
      <c r="V878" s="4">
        <v>14.1</v>
      </c>
      <c r="X878" s="51">
        <v>43579</v>
      </c>
      <c r="Y878" s="52" cm="1">
        <f t="array" ref="Y878">SUMPRODUCT(([1]Data!$A:$A=DATE(IF(X878 &lt; DATE(YEAR(X878), 1, 4), YEAR(X878)-1, YEAR(X878)), IF(X878&lt; DATE(YEAR(X878), MONTH(X878), 4), MONTH(EDATE(X878, -1)), MONTH(X878)), 15))*([1]Data!$G:$G="unit")*([1]Data!$O:$O))/SUMPRODUCT(([1]Data!$A:$A=DATE(IF(X878 &lt; DATE(YEAR(X878), 1, 4), YEAR(X878)-1, YEAR(X878)), IF(X878&lt; DATE(YEAR(X878), MONTH(X878), 4), MONTH(EDATE(X878, -1)), MONTH(X878)), 15))*([1]Data!$G:$G="unit"))</f>
        <v>5117.9782105263166</v>
      </c>
      <c r="Z878" s="52" cm="1">
        <f t="array" ref="Z878">SUMPRODUCT(([1]Data!$A:$A=DATE(IF(X878 &lt; DATE(YEAR(X878), 1, 4), YEAR(X878)-1, YEAR(X878)), IF(X878&lt; DATE(YEAR(X878), MONTH(X878), 4), MONTH(EDATE(X878, -1)), MONTH(X878)), 15))*([1]Data!$G:$G="shuttle")*([1]Data!$O:$O))/SUMPRODUCT(([1]Data!$A:$A=DATE(IF(X878 &lt; DATE(YEAR(X878), 1, 4), YEAR(X878)-1, YEAR(X878)), IF(X878&lt; DATE(YEAR(X878), MONTH(X878), 4), MONTH(EDATE(X878, -1)), MONTH(X878)), 15))*([1]Data!$G:$G="shuttle"))</f>
        <v>5139.3168421052633</v>
      </c>
    </row>
    <row r="879" spans="1:26" x14ac:dyDescent="0.25">
      <c r="A879" s="51">
        <v>43586</v>
      </c>
      <c r="B879" s="17">
        <v>3.169</v>
      </c>
      <c r="C879" s="18">
        <f>IFERROR(IF(ISBLANK(INDEX('Secondary Auction Data'!C:C, MATCH(Data!A879-IF(A879&lt;DATE(2003, 1,8), 4, 6), 'Secondary Auction Data'!A:A, 0))), "n/a", INDEX('Secondary Auction Data'!C:C, MATCH(Data!A879-IF(A879&lt;DATE(2003, 1,8), 4, 6), 'Secondary Auction Data'!A:A, 0))), "n/a")</f>
        <v>350</v>
      </c>
      <c r="D879" s="18">
        <f>IFERROR(IF(ISBLANK(INDEX('Secondary Auction Data'!B:B, MATCH(Data!A879-IF(A879&lt;DATE(2003, 1,8), 4, 6), 'Secondary Auction Data'!A:A, 0))), "n/a", INDEX('Secondary Auction Data'!B:B, MATCH(Data!A879-IF(A879&lt;DATE(2003, 1,8), 4, 6), 'Secondary Auction Data'!A:A, 0))), "n/a")</f>
        <v>91.666666666666657</v>
      </c>
      <c r="E879" s="2">
        <v>385</v>
      </c>
      <c r="F879" s="17">
        <v>42.25</v>
      </c>
      <c r="G879" s="17">
        <v>23</v>
      </c>
      <c r="I879" s="9">
        <v>43586</v>
      </c>
      <c r="J879" s="26">
        <f t="shared" ref="J879" si="213">(1+(B879-Q879)/Q879)*100</f>
        <v>212.68456375838926</v>
      </c>
      <c r="K879" s="26">
        <f t="shared" si="123"/>
        <v>301.12456770059146</v>
      </c>
      <c r="L879" s="26">
        <f t="shared" si="124"/>
        <v>223.71029108525278</v>
      </c>
      <c r="M879" s="26">
        <f t="shared" si="205"/>
        <v>213.88888888888889</v>
      </c>
      <c r="N879" s="26">
        <f t="shared" ref="N879" si="214">(1+(F879-U879)/U879)*100</f>
        <v>188.95348837209303</v>
      </c>
      <c r="O879" s="26">
        <f t="shared" ref="O879" si="215">(1+(G879-V879)/V879)*100</f>
        <v>163.12056737588651</v>
      </c>
      <c r="Q879" s="4">
        <v>1.49</v>
      </c>
      <c r="R879" s="4">
        <v>1815.8525729999999</v>
      </c>
      <c r="S879" s="4">
        <v>2338.2847000000002</v>
      </c>
      <c r="T879" s="4">
        <v>180</v>
      </c>
      <c r="U879" s="4">
        <v>22.36</v>
      </c>
      <c r="V879" s="4">
        <v>14.1</v>
      </c>
      <c r="X879" s="51">
        <v>43586</v>
      </c>
      <c r="Y879" s="52" cm="1">
        <f t="array" ref="Y879">SUMPRODUCT(([1]Data!$A:$A=DATE(IF(X879 &lt; DATE(YEAR(X879), 1, 4), YEAR(X879)-1, YEAR(X879)), IF(X879&lt; DATE(YEAR(X879), MONTH(X879), 4), MONTH(EDATE(X879, -1)), MONTH(X879)), 15))*([1]Data!$G:$G="unit")*([1]Data!$O:$O))/SUMPRODUCT(([1]Data!$A:$A=DATE(IF(X879 &lt; DATE(YEAR(X879), 1, 4), YEAR(X879)-1, YEAR(X879)), IF(X879&lt; DATE(YEAR(X879), MONTH(X879), 4), MONTH(EDATE(X879, -1)), MONTH(X879)), 15))*([1]Data!$G:$G="unit"))</f>
        <v>5117.9782105263166</v>
      </c>
      <c r="Z879" s="52" cm="1">
        <f t="array" ref="Z879">SUMPRODUCT(([1]Data!$A:$A=DATE(IF(X879 &lt; DATE(YEAR(X879), 1, 4), YEAR(X879)-1, YEAR(X879)), IF(X879&lt; DATE(YEAR(X879), MONTH(X879), 4), MONTH(EDATE(X879, -1)), MONTH(X879)), 15))*([1]Data!$G:$G="shuttle")*([1]Data!$O:$O))/SUMPRODUCT(([1]Data!$A:$A=DATE(IF(X879 &lt; DATE(YEAR(X879), 1, 4), YEAR(X879)-1, YEAR(X879)), IF(X879&lt; DATE(YEAR(X879), MONTH(X879), 4), MONTH(EDATE(X879, -1)), MONTH(X879)), 15))*([1]Data!$G:$G="shuttle"))</f>
        <v>5139.3168421052633</v>
      </c>
    </row>
    <row r="880" spans="1:26" x14ac:dyDescent="0.25">
      <c r="A880" s="51">
        <v>43593</v>
      </c>
      <c r="B880" s="17">
        <v>3.1709999999999998</v>
      </c>
      <c r="C880" s="18">
        <f>IFERROR(IF(ISBLANK(INDEX('Secondary Auction Data'!C:C, MATCH(Data!A880-IF(A880&lt;DATE(2003, 1,8), 4, 6), 'Secondary Auction Data'!A:A, 0))), "n/a", INDEX('Secondary Auction Data'!C:C, MATCH(Data!A880-IF(A880&lt;DATE(2003, 1,8), 4, 6), 'Secondary Auction Data'!A:A, 0))), "n/a")</f>
        <v>262.5</v>
      </c>
      <c r="D880" s="18">
        <f>IFERROR(IF(ISBLANK(INDEX('Secondary Auction Data'!B:B, MATCH(Data!A880-IF(A880&lt;DATE(2003, 1,8), 4, 6), 'Secondary Auction Data'!A:A, 0))), "n/a", INDEX('Secondary Auction Data'!B:B, MATCH(Data!A880-IF(A880&lt;DATE(2003, 1,8), 4, 6), 'Secondary Auction Data'!A:A, 0))), "n/a")</f>
        <v>-89.583333333333343</v>
      </c>
      <c r="E880" s="2" t="s">
        <v>24</v>
      </c>
      <c r="F880" s="17">
        <v>42.5</v>
      </c>
      <c r="G880" s="17">
        <v>23</v>
      </c>
      <c r="I880" s="9">
        <v>43593</v>
      </c>
      <c r="J880" s="26">
        <f t="shared" ref="J880:J881" si="216">(1+(B880-Q880)/Q880)*100</f>
        <v>212.81879194630869</v>
      </c>
      <c r="K880" s="26">
        <f t="shared" si="123"/>
        <v>295.38629029613293</v>
      </c>
      <c r="L880" s="26">
        <f t="shared" si="124"/>
        <v>216.23749433138039</v>
      </c>
      <c r="M880" s="35" t="s">
        <v>24</v>
      </c>
      <c r="N880" s="26">
        <f t="shared" ref="N880:N881" si="217">(1+(F880-U880)/U880)*100</f>
        <v>190.07155635062611</v>
      </c>
      <c r="O880" s="26">
        <f t="shared" ref="O880:O881" si="218">(1+(G880-V880)/V880)*100</f>
        <v>163.12056737588651</v>
      </c>
      <c r="Q880" s="4">
        <v>1.49</v>
      </c>
      <c r="R880" s="4">
        <v>1815.8525729999999</v>
      </c>
      <c r="S880" s="4">
        <v>2338.2847000000002</v>
      </c>
      <c r="T880" s="4">
        <v>180</v>
      </c>
      <c r="U880" s="4">
        <v>22.36</v>
      </c>
      <c r="V880" s="4">
        <v>14.1</v>
      </c>
      <c r="X880" s="51">
        <v>43593</v>
      </c>
      <c r="Y880" s="52" cm="1">
        <f t="array" ref="Y880">SUMPRODUCT(([1]Data!$A:$A=DATE(IF(X880 &lt; DATE(YEAR(X880), 1, 4), YEAR(X880)-1, YEAR(X880)), IF(X880&lt; DATE(YEAR(X880), MONTH(X880), 4), MONTH(EDATE(X880, -1)), MONTH(X880)), 15))*([1]Data!$G:$G="unit")*([1]Data!$O:$O))/SUMPRODUCT(([1]Data!$A:$A=DATE(IF(X880 &lt; DATE(YEAR(X880), 1, 4), YEAR(X880)-1, YEAR(X880)), IF(X880&lt; DATE(YEAR(X880), MONTH(X880), 4), MONTH(EDATE(X880, -1)), MONTH(X880)), 15))*([1]Data!$G:$G="unit"))</f>
        <v>5101.2795526315786</v>
      </c>
      <c r="Z880" s="52" cm="1">
        <f t="array" ref="Z880">SUMPRODUCT(([1]Data!$A:$A=DATE(IF(X880 &lt; DATE(YEAR(X880), 1, 4), YEAR(X880)-1, YEAR(X880)), IF(X880&lt; DATE(YEAR(X880), MONTH(X880), 4), MONTH(EDATE(X880, -1)), MONTH(X880)), 15))*([1]Data!$G:$G="shuttle")*([1]Data!$O:$O))/SUMPRODUCT(([1]Data!$A:$A=DATE(IF(X880 &lt; DATE(YEAR(X880), 1, 4), YEAR(X880)-1, YEAR(X880)), IF(X880&lt; DATE(YEAR(X880), MONTH(X880), 4), MONTH(EDATE(X880, -1)), MONTH(X880)), 15))*([1]Data!$G:$G="shuttle"))</f>
        <v>5145.8315789473681</v>
      </c>
    </row>
    <row r="881" spans="1:26" x14ac:dyDescent="0.25">
      <c r="A881" s="51">
        <v>43600</v>
      </c>
      <c r="B881" s="17">
        <v>3.16</v>
      </c>
      <c r="C881" s="18">
        <f>IFERROR(IF(ISBLANK(INDEX('Secondary Auction Data'!C:C, MATCH(Data!A881-IF(A881&lt;DATE(2003, 1,8), 4, 6), 'Secondary Auction Data'!A:A, 0))), "n/a", INDEX('Secondary Auction Data'!C:C, MATCH(Data!A881-IF(A881&lt;DATE(2003, 1,8), 4, 6), 'Secondary Auction Data'!A:A, 0))), "n/a")</f>
        <v>100</v>
      </c>
      <c r="D881" s="18">
        <f>IFERROR(IF(ISBLANK(INDEX('Secondary Auction Data'!B:B, MATCH(Data!A881-IF(A881&lt;DATE(2003, 1,8), 4, 6), 'Secondary Auction Data'!A:A, 0))), "n/a", INDEX('Secondary Auction Data'!B:B, MATCH(Data!A881-IF(A881&lt;DATE(2003, 1,8), 4, 6), 'Secondary Auction Data'!A:A, 0))), "n/a")</f>
        <v>58.333333333333336</v>
      </c>
      <c r="E881" s="2" t="s">
        <v>24</v>
      </c>
      <c r="F881" s="17">
        <v>42.5</v>
      </c>
      <c r="G881" s="17">
        <v>23</v>
      </c>
      <c r="I881" s="9">
        <v>43600</v>
      </c>
      <c r="J881" s="26">
        <f t="shared" si="216"/>
        <v>212.08053691275168</v>
      </c>
      <c r="K881" s="26">
        <f t="shared" si="123"/>
        <v>286.43732591343905</v>
      </c>
      <c r="L881" s="26">
        <f t="shared" si="124"/>
        <v>222.56335647582608</v>
      </c>
      <c r="M881" s="35" t="s">
        <v>24</v>
      </c>
      <c r="N881" s="26">
        <f t="shared" si="217"/>
        <v>190.07155635062611</v>
      </c>
      <c r="O881" s="26">
        <f t="shared" si="218"/>
        <v>163.12056737588651</v>
      </c>
      <c r="Q881" s="4">
        <v>1.49</v>
      </c>
      <c r="R881" s="4">
        <v>1815.8525729999999</v>
      </c>
      <c r="S881" s="4">
        <v>2338.2847000000002</v>
      </c>
      <c r="T881" s="4">
        <v>180</v>
      </c>
      <c r="U881" s="4">
        <v>22.36</v>
      </c>
      <c r="V881" s="4">
        <v>14.1</v>
      </c>
      <c r="X881" s="51">
        <v>43600</v>
      </c>
      <c r="Y881" s="52" cm="1">
        <f t="array" ref="Y881">SUMPRODUCT(([1]Data!$A:$A=DATE(IF(X881 &lt; DATE(YEAR(X881), 1, 4), YEAR(X881)-1, YEAR(X881)), IF(X881&lt; DATE(YEAR(X881), MONTH(X881), 4), MONTH(EDATE(X881, -1)), MONTH(X881)), 15))*([1]Data!$G:$G="unit")*([1]Data!$O:$O))/SUMPRODUCT(([1]Data!$A:$A=DATE(IF(X881 &lt; DATE(YEAR(X881), 1, 4), YEAR(X881)-1, YEAR(X881)), IF(X881&lt; DATE(YEAR(X881), MONTH(X881), 4), MONTH(EDATE(X881, -1)), MONTH(X881)), 15))*([1]Data!$G:$G="unit"))</f>
        <v>5101.2795526315786</v>
      </c>
      <c r="Z881" s="52" cm="1">
        <f t="array" ref="Z881">SUMPRODUCT(([1]Data!$A:$A=DATE(IF(X881 &lt; DATE(YEAR(X881), 1, 4), YEAR(X881)-1, YEAR(X881)), IF(X881&lt; DATE(YEAR(X881), MONTH(X881), 4), MONTH(EDATE(X881, -1)), MONTH(X881)), 15))*([1]Data!$G:$G="shuttle")*([1]Data!$O:$O))/SUMPRODUCT(([1]Data!$A:$A=DATE(IF(X881 &lt; DATE(YEAR(X881), 1, 4), YEAR(X881)-1, YEAR(X881)), IF(X881&lt; DATE(YEAR(X881), MONTH(X881), 4), MONTH(EDATE(X881, -1)), MONTH(X881)), 15))*([1]Data!$G:$G="shuttle"))</f>
        <v>5145.8315789473681</v>
      </c>
    </row>
    <row r="882" spans="1:26" x14ac:dyDescent="0.25">
      <c r="A882" s="51">
        <v>43607</v>
      </c>
      <c r="B882" s="17">
        <v>3.1629999999999998</v>
      </c>
      <c r="C882" s="18">
        <f>IFERROR(IF(ISBLANK(INDEX('Secondary Auction Data'!C:C, MATCH(Data!A882-IF(A882&lt;DATE(2003, 1,8), 4, 6), 'Secondary Auction Data'!A:A, 0))), "n/a", INDEX('Secondary Auction Data'!C:C, MATCH(Data!A882-IF(A882&lt;DATE(2003, 1,8), 4, 6), 'Secondary Auction Data'!A:A, 0))), "n/a")</f>
        <v>225</v>
      </c>
      <c r="D882" s="18">
        <f>IFERROR(IF(ISBLANK(INDEX('Secondary Auction Data'!B:B, MATCH(Data!A882-IF(A882&lt;DATE(2003, 1,8), 4, 6), 'Secondary Auction Data'!A:A, 0))), "n/a", INDEX('Secondary Auction Data'!B:B, MATCH(Data!A882-IF(A882&lt;DATE(2003, 1,8), 4, 6), 'Secondary Auction Data'!A:A, 0))), "n/a")</f>
        <v>-158.33333333333334</v>
      </c>
      <c r="E882" s="2">
        <v>413</v>
      </c>
      <c r="F882" s="17">
        <v>43</v>
      </c>
      <c r="G882" s="17">
        <v>23.5</v>
      </c>
      <c r="I882" s="9">
        <v>43607</v>
      </c>
      <c r="J882" s="26">
        <f t="shared" ref="J882:J884" si="219">(1+(B882-Q882)/Q882)*100</f>
        <v>212.28187919463087</v>
      </c>
      <c r="K882" s="26">
        <f t="shared" si="123"/>
        <v>293.32114466935741</v>
      </c>
      <c r="L882" s="26">
        <f t="shared" si="124"/>
        <v>213.29730488396191</v>
      </c>
      <c r="M882" s="26">
        <f t="shared" ref="M882" si="220">(1+(E882-T882)/T882)*100</f>
        <v>229.44444444444443</v>
      </c>
      <c r="N882" s="26">
        <f t="shared" ref="N882:N884" si="221">(1+(F882-U882)/U882)*100</f>
        <v>192.30769230769232</v>
      </c>
      <c r="O882" s="26">
        <f t="shared" ref="O882:O884" si="222">(1+(G882-V882)/V882)*100</f>
        <v>166.66666666666669</v>
      </c>
      <c r="Q882" s="4">
        <v>1.49</v>
      </c>
      <c r="R882" s="4">
        <v>1815.8525729999999</v>
      </c>
      <c r="S882" s="4">
        <v>2338.2847000000002</v>
      </c>
      <c r="T882" s="4">
        <v>180</v>
      </c>
      <c r="U882" s="4">
        <v>22.36</v>
      </c>
      <c r="V882" s="4">
        <v>14.1</v>
      </c>
      <c r="X882" s="51">
        <v>43607</v>
      </c>
      <c r="Y882" s="52" cm="1">
        <f t="array" ref="Y882">SUMPRODUCT(([1]Data!$A:$A=DATE(IF(X882 &lt; DATE(YEAR(X882), 1, 4), YEAR(X882)-1, YEAR(X882)), IF(X882&lt; DATE(YEAR(X882), MONTH(X882), 4), MONTH(EDATE(X882, -1)), MONTH(X882)), 15))*([1]Data!$G:$G="unit")*([1]Data!$O:$O))/SUMPRODUCT(([1]Data!$A:$A=DATE(IF(X882 &lt; DATE(YEAR(X882), 1, 4), YEAR(X882)-1, YEAR(X882)), IF(X882&lt; DATE(YEAR(X882), MONTH(X882), 4), MONTH(EDATE(X882, -1)), MONTH(X882)), 15))*([1]Data!$G:$G="unit"))</f>
        <v>5101.2795526315786</v>
      </c>
      <c r="Z882" s="52" cm="1">
        <f t="array" ref="Z882">SUMPRODUCT(([1]Data!$A:$A=DATE(IF(X882 &lt; DATE(YEAR(X882), 1, 4), YEAR(X882)-1, YEAR(X882)), IF(X882&lt; DATE(YEAR(X882), MONTH(X882), 4), MONTH(EDATE(X882, -1)), MONTH(X882)), 15))*([1]Data!$G:$G="shuttle")*([1]Data!$O:$O))/SUMPRODUCT(([1]Data!$A:$A=DATE(IF(X882 &lt; DATE(YEAR(X882), 1, 4), YEAR(X882)-1, YEAR(X882)), IF(X882&lt; DATE(YEAR(X882), MONTH(X882), 4), MONTH(EDATE(X882, -1)), MONTH(X882)), 15))*([1]Data!$G:$G="shuttle"))</f>
        <v>5145.8315789473681</v>
      </c>
    </row>
    <row r="883" spans="1:26" x14ac:dyDescent="0.25">
      <c r="A883" s="51">
        <v>43614</v>
      </c>
      <c r="B883" s="17">
        <v>3.1509999999999998</v>
      </c>
      <c r="C883" s="18" t="str">
        <f>IFERROR(IF(ISBLANK(INDEX('Secondary Auction Data'!C:C, MATCH(Data!A883-IF(A883&lt;DATE(2003, 1,8), 4, 6), 'Secondary Auction Data'!A:A, 0))), "n/a", INDEX('Secondary Auction Data'!C:C, MATCH(Data!A883-IF(A883&lt;DATE(2003, 1,8), 4, 6), 'Secondary Auction Data'!A:A, 0))), "n/a")</f>
        <v>n/a</v>
      </c>
      <c r="D883" s="18">
        <f>IFERROR(IF(ISBLANK(INDEX('Secondary Auction Data'!B:B, MATCH(Data!A883-IF(A883&lt;DATE(2003, 1,8), 4, 6), 'Secondary Auction Data'!A:A, 0))), "n/a", INDEX('Secondary Auction Data'!B:B, MATCH(Data!A883-IF(A883&lt;DATE(2003, 1,8), 4, 6), 'Secondary Auction Data'!A:A, 0))), "n/a")</f>
        <v>-22.222222222222225</v>
      </c>
      <c r="E883" s="2" t="s">
        <v>24</v>
      </c>
      <c r="F883" s="17">
        <v>43.5</v>
      </c>
      <c r="G883" s="17">
        <v>24</v>
      </c>
      <c r="I883" s="9">
        <v>43614</v>
      </c>
      <c r="J883" s="26">
        <f t="shared" si="219"/>
        <v>211.47651006711411</v>
      </c>
      <c r="K883" s="2" t="s">
        <v>24</v>
      </c>
      <c r="L883" s="26">
        <f t="shared" ref="L883:L946" si="223">(D883+Z883)/S883*100</f>
        <v>219.11828601218426</v>
      </c>
      <c r="M883" s="35" t="s">
        <v>24</v>
      </c>
      <c r="N883" s="26">
        <f t="shared" si="221"/>
        <v>194.5438282647585</v>
      </c>
      <c r="O883" s="26">
        <f t="shared" si="222"/>
        <v>170.21276595744681</v>
      </c>
      <c r="Q883" s="4">
        <v>1.49</v>
      </c>
      <c r="R883" s="4">
        <v>1815.8525729999999</v>
      </c>
      <c r="S883" s="4">
        <v>2338.2847000000002</v>
      </c>
      <c r="T883" s="4">
        <v>180</v>
      </c>
      <c r="U883" s="4">
        <v>22.36</v>
      </c>
      <c r="V883" s="4">
        <v>14.1</v>
      </c>
      <c r="X883" s="51">
        <v>43614</v>
      </c>
      <c r="Y883" s="52" cm="1">
        <f t="array" ref="Y883">SUMPRODUCT(([1]Data!$A:$A=DATE(IF(X883 &lt; DATE(YEAR(X883), 1, 4), YEAR(X883)-1, YEAR(X883)), IF(X883&lt; DATE(YEAR(X883), MONTH(X883), 4), MONTH(EDATE(X883, -1)), MONTH(X883)), 15))*([1]Data!$G:$G="unit")*([1]Data!$O:$O))/SUMPRODUCT(([1]Data!$A:$A=DATE(IF(X883 &lt; DATE(YEAR(X883), 1, 4), YEAR(X883)-1, YEAR(X883)), IF(X883&lt; DATE(YEAR(X883), MONTH(X883), 4), MONTH(EDATE(X883, -1)), MONTH(X883)), 15))*([1]Data!$G:$G="unit"))</f>
        <v>5101.2795526315786</v>
      </c>
      <c r="Z883" s="52" cm="1">
        <f t="array" ref="Z883">SUMPRODUCT(([1]Data!$A:$A=DATE(IF(X883 &lt; DATE(YEAR(X883), 1, 4), YEAR(X883)-1, YEAR(X883)), IF(X883&lt; DATE(YEAR(X883), MONTH(X883), 4), MONTH(EDATE(X883, -1)), MONTH(X883)), 15))*([1]Data!$G:$G="shuttle")*([1]Data!$O:$O))/SUMPRODUCT(([1]Data!$A:$A=DATE(IF(X883 &lt; DATE(YEAR(X883), 1, 4), YEAR(X883)-1, YEAR(X883)), IF(X883&lt; DATE(YEAR(X883), MONTH(X883), 4), MONTH(EDATE(X883, -1)), MONTH(X883)), 15))*([1]Data!$G:$G="shuttle"))</f>
        <v>5145.8315789473681</v>
      </c>
    </row>
    <row r="884" spans="1:26" x14ac:dyDescent="0.25">
      <c r="A884" s="51">
        <v>43621</v>
      </c>
      <c r="B884" s="17">
        <v>3.1360000000000001</v>
      </c>
      <c r="C884" s="18">
        <f>IFERROR(IF(ISBLANK(INDEX('Secondary Auction Data'!C:C, MATCH(Data!A884-IF(A884&lt;DATE(2003, 1,8), 4, 6), 'Secondary Auction Data'!A:A, 0))), "n/a", INDEX('Secondary Auction Data'!C:C, MATCH(Data!A884-IF(A884&lt;DATE(2003, 1,8), 4, 6), 'Secondary Auction Data'!A:A, 0))), "n/a")</f>
        <v>168.75</v>
      </c>
      <c r="D884" s="18">
        <f>IFERROR(IF(ISBLANK(INDEX('Secondary Auction Data'!B:B, MATCH(Data!A884-IF(A884&lt;DATE(2003, 1,8), 4, 6), 'Secondary Auction Data'!A:A, 0))), "n/a", INDEX('Secondary Auction Data'!B:B, MATCH(Data!A884-IF(A884&lt;DATE(2003, 1,8), 4, 6), 'Secondary Auction Data'!A:A, 0))), "n/a")</f>
        <v>155.20833333333334</v>
      </c>
      <c r="E884" s="2" t="s">
        <v>24</v>
      </c>
      <c r="F884" s="17">
        <v>44</v>
      </c>
      <c r="G884" s="17">
        <v>24.25</v>
      </c>
      <c r="I884" s="9">
        <v>43621</v>
      </c>
      <c r="J884" s="26">
        <f t="shared" si="219"/>
        <v>210.46979865771814</v>
      </c>
      <c r="K884" s="26">
        <f>(C884+Y884)/R884*100</f>
        <v>289.67476558519746</v>
      </c>
      <c r="L884" s="26">
        <f t="shared" si="223"/>
        <v>227.21704894310218</v>
      </c>
      <c r="M884" s="35" t="s">
        <v>24</v>
      </c>
      <c r="N884" s="26">
        <f t="shared" si="221"/>
        <v>196.77996422182468</v>
      </c>
      <c r="O884" s="26">
        <f t="shared" si="222"/>
        <v>171.98581560283688</v>
      </c>
      <c r="Q884" s="4">
        <v>1.49</v>
      </c>
      <c r="R884" s="4">
        <v>1815.8525729999999</v>
      </c>
      <c r="S884" s="4">
        <v>2338.2847000000002</v>
      </c>
      <c r="T884" s="4">
        <v>180</v>
      </c>
      <c r="U884" s="4">
        <v>22.36</v>
      </c>
      <c r="V884" s="4">
        <v>14.1</v>
      </c>
      <c r="X884" s="51">
        <v>43621</v>
      </c>
      <c r="Y884" s="52" cm="1">
        <f t="array" ref="Y884">SUMPRODUCT(([1]Data!$A:$A=DATE(IF(X884 &lt; DATE(YEAR(X884), 1, 4), YEAR(X884)-1, YEAR(X884)), IF(X884&lt; DATE(YEAR(X884), MONTH(X884), 4), MONTH(EDATE(X884, -1)), MONTH(X884)), 15))*([1]Data!$G:$G="unit")*([1]Data!$O:$O))/SUMPRODUCT(([1]Data!$A:$A=DATE(IF(X884 &lt; DATE(YEAR(X884), 1, 4), YEAR(X884)-1, YEAR(X884)), IF(X884&lt; DATE(YEAR(X884), MONTH(X884), 4), MONTH(EDATE(X884, -1)), MONTH(X884)), 15))*([1]Data!$G:$G="unit"))</f>
        <v>5091.3166842105256</v>
      </c>
      <c r="Z884" s="52" cm="1">
        <f t="array" ref="Z884">SUMPRODUCT(([1]Data!$A:$A=DATE(IF(X884 &lt; DATE(YEAR(X884), 1, 4), YEAR(X884)-1, YEAR(X884)), IF(X884&lt; DATE(YEAR(X884), MONTH(X884), 4), MONTH(EDATE(X884, -1)), MONTH(X884)), 15))*([1]Data!$G:$G="shuttle")*([1]Data!$O:$O))/SUMPRODUCT(([1]Data!$A:$A=DATE(IF(X884 &lt; DATE(YEAR(X884), 1, 4), YEAR(X884)-1, YEAR(X884)), IF(X884&lt; DATE(YEAR(X884), MONTH(X884), 4), MONTH(EDATE(X884, -1)), MONTH(X884)), 15))*([1]Data!$G:$G="shuttle"))</f>
        <v>5157.7731578947378</v>
      </c>
    </row>
    <row r="885" spans="1:26" x14ac:dyDescent="0.25">
      <c r="A885" s="51">
        <v>43628</v>
      </c>
      <c r="B885" s="17">
        <v>3.105</v>
      </c>
      <c r="C885" s="18">
        <f>IFERROR(IF(ISBLANK(INDEX('Secondary Auction Data'!C:C, MATCH(Data!A885-IF(A885&lt;DATE(2003, 1,8), 4, 6), 'Secondary Auction Data'!A:A, 0))), "n/a", INDEX('Secondary Auction Data'!C:C, MATCH(Data!A885-IF(A885&lt;DATE(2003, 1,8), 4, 6), 'Secondary Auction Data'!A:A, 0))), "n/a")</f>
        <v>125</v>
      </c>
      <c r="D885" s="18">
        <f>IFERROR(IF(ISBLANK(INDEX('Secondary Auction Data'!B:B, MATCH(Data!A885-IF(A885&lt;DATE(2003, 1,8), 4, 6), 'Secondary Auction Data'!A:A, 0))), "n/a", INDEX('Secondary Auction Data'!B:B, MATCH(Data!A885-IF(A885&lt;DATE(2003, 1,8), 4, 6), 'Secondary Auction Data'!A:A, 0))), "n/a")</f>
        <v>338.88888888888891</v>
      </c>
      <c r="E885" s="2" t="s">
        <v>24</v>
      </c>
      <c r="F885" s="17">
        <v>43.75</v>
      </c>
      <c r="G885" s="17">
        <v>24</v>
      </c>
      <c r="I885" s="9">
        <v>43628</v>
      </c>
      <c r="J885" s="26">
        <f t="shared" ref="J885:J886" si="224">(1+(B885-Q885)/Q885)*100</f>
        <v>208.38926174496643</v>
      </c>
      <c r="K885" s="26">
        <f>(C885+Y885)/R885*100</f>
        <v>287.26542902062602</v>
      </c>
      <c r="L885" s="26">
        <f t="shared" si="223"/>
        <v>235.07240357787168</v>
      </c>
      <c r="M885" s="35" t="s">
        <v>24</v>
      </c>
      <c r="N885" s="26">
        <f t="shared" ref="N885:N886" si="225">(1+(F885-U885)/U885)*100</f>
        <v>195.66189624329161</v>
      </c>
      <c r="O885" s="26">
        <f t="shared" ref="O885:O886" si="226">(1+(G885-V885)/V885)*100</f>
        <v>170.21276595744681</v>
      </c>
      <c r="Q885" s="4">
        <v>1.49</v>
      </c>
      <c r="R885" s="4">
        <v>1815.8525729999999</v>
      </c>
      <c r="S885" s="4">
        <v>2338.2847000000002</v>
      </c>
      <c r="T885" s="4">
        <v>180</v>
      </c>
      <c r="U885" s="4">
        <v>22.36</v>
      </c>
      <c r="V885" s="4">
        <v>14.1</v>
      </c>
      <c r="X885" s="51">
        <v>43628</v>
      </c>
      <c r="Y885" s="52" cm="1">
        <f t="array" ref="Y885">SUMPRODUCT(([1]Data!$A:$A=DATE(IF(X885 &lt; DATE(YEAR(X885), 1, 4), YEAR(X885)-1, YEAR(X885)), IF(X885&lt; DATE(YEAR(X885), MONTH(X885), 4), MONTH(EDATE(X885, -1)), MONTH(X885)), 15))*([1]Data!$G:$G="unit")*([1]Data!$O:$O))/SUMPRODUCT(([1]Data!$A:$A=DATE(IF(X885 &lt; DATE(YEAR(X885), 1, 4), YEAR(X885)-1, YEAR(X885)), IF(X885&lt; DATE(YEAR(X885), MONTH(X885), 4), MONTH(EDATE(X885, -1)), MONTH(X885)), 15))*([1]Data!$G:$G="unit"))</f>
        <v>5091.3166842105256</v>
      </c>
      <c r="Z885" s="52" cm="1">
        <f t="array" ref="Z885">SUMPRODUCT(([1]Data!$A:$A=DATE(IF(X885 &lt; DATE(YEAR(X885), 1, 4), YEAR(X885)-1, YEAR(X885)), IF(X885&lt; DATE(YEAR(X885), MONTH(X885), 4), MONTH(EDATE(X885, -1)), MONTH(X885)), 15))*([1]Data!$G:$G="shuttle")*([1]Data!$O:$O))/SUMPRODUCT(([1]Data!$A:$A=DATE(IF(X885 &lt; DATE(YEAR(X885), 1, 4), YEAR(X885)-1, YEAR(X885)), IF(X885&lt; DATE(YEAR(X885), MONTH(X885), 4), MONTH(EDATE(X885, -1)), MONTH(X885)), 15))*([1]Data!$G:$G="shuttle"))</f>
        <v>5157.7731578947378</v>
      </c>
    </row>
    <row r="886" spans="1:26" x14ac:dyDescent="0.25">
      <c r="A886" s="51">
        <v>43635</v>
      </c>
      <c r="B886" s="17">
        <v>3.07</v>
      </c>
      <c r="C886" s="18" t="str">
        <f>IFERROR(IF(ISBLANK(INDEX('Secondary Auction Data'!C:C, MATCH(Data!A886-IF(A886&lt;DATE(2003, 1,8), 4, 6), 'Secondary Auction Data'!A:A, 0))), "n/a", INDEX('Secondary Auction Data'!C:C, MATCH(Data!A886-IF(A886&lt;DATE(2003, 1,8), 4, 6), 'Secondary Auction Data'!A:A, 0))), "n/a")</f>
        <v>n/a</v>
      </c>
      <c r="D886" s="18">
        <f>IFERROR(IF(ISBLANK(INDEX('Secondary Auction Data'!B:B, MATCH(Data!A886-IF(A886&lt;DATE(2003, 1,8), 4, 6), 'Secondary Auction Data'!A:A, 0))), "n/a", INDEX('Secondary Auction Data'!B:B, MATCH(Data!A886-IF(A886&lt;DATE(2003, 1,8), 4, 6), 'Secondary Auction Data'!A:A, 0))), "n/a")</f>
        <v>225</v>
      </c>
      <c r="E886" s="2">
        <v>528</v>
      </c>
      <c r="F886" s="17">
        <v>43.25</v>
      </c>
      <c r="G886" s="17">
        <v>23.75</v>
      </c>
      <c r="I886" s="9">
        <v>43635</v>
      </c>
      <c r="J886" s="26">
        <f t="shared" si="224"/>
        <v>206.04026845637583</v>
      </c>
      <c r="K886" s="2" t="s">
        <v>24</v>
      </c>
      <c r="L886" s="26">
        <f t="shared" si="223"/>
        <v>230.20178671548152</v>
      </c>
      <c r="M886" s="26">
        <f t="shared" ref="M886" si="227">(1+(E886-T886)/T886)*100</f>
        <v>293.33333333333337</v>
      </c>
      <c r="N886" s="26">
        <f t="shared" si="225"/>
        <v>193.4257602862254</v>
      </c>
      <c r="O886" s="26">
        <f t="shared" si="226"/>
        <v>168.43971631205673</v>
      </c>
      <c r="Q886" s="4">
        <v>1.49</v>
      </c>
      <c r="R886" s="4">
        <v>1815.8525729999999</v>
      </c>
      <c r="S886" s="4">
        <v>2338.2847000000002</v>
      </c>
      <c r="T886" s="4">
        <v>180</v>
      </c>
      <c r="U886" s="4">
        <v>22.36</v>
      </c>
      <c r="V886" s="4">
        <v>14.1</v>
      </c>
      <c r="X886" s="51">
        <v>43635</v>
      </c>
      <c r="Y886" s="52" cm="1">
        <f t="array" ref="Y886">SUMPRODUCT(([1]Data!$A:$A=DATE(IF(X886 &lt; DATE(YEAR(X886), 1, 4), YEAR(X886)-1, YEAR(X886)), IF(X886&lt; DATE(YEAR(X886), MONTH(X886), 4), MONTH(EDATE(X886, -1)), MONTH(X886)), 15))*([1]Data!$G:$G="unit")*([1]Data!$O:$O))/SUMPRODUCT(([1]Data!$A:$A=DATE(IF(X886 &lt; DATE(YEAR(X886), 1, 4), YEAR(X886)-1, YEAR(X886)), IF(X886&lt; DATE(YEAR(X886), MONTH(X886), 4), MONTH(EDATE(X886, -1)), MONTH(X886)), 15))*([1]Data!$G:$G="unit"))</f>
        <v>5091.3166842105256</v>
      </c>
      <c r="Z886" s="52" cm="1">
        <f t="array" ref="Z886">SUMPRODUCT(([1]Data!$A:$A=DATE(IF(X886 &lt; DATE(YEAR(X886), 1, 4), YEAR(X886)-1, YEAR(X886)), IF(X886&lt; DATE(YEAR(X886), MONTH(X886), 4), MONTH(EDATE(X886, -1)), MONTH(X886)), 15))*([1]Data!$G:$G="shuttle")*([1]Data!$O:$O))/SUMPRODUCT(([1]Data!$A:$A=DATE(IF(X886 &lt; DATE(YEAR(X886), 1, 4), YEAR(X886)-1, YEAR(X886)), IF(X886&lt; DATE(YEAR(X886), MONTH(X886), 4), MONTH(EDATE(X886, -1)), MONTH(X886)), 15))*([1]Data!$G:$G="shuttle"))</f>
        <v>5157.7731578947378</v>
      </c>
    </row>
    <row r="887" spans="1:26" x14ac:dyDescent="0.25">
      <c r="A887" s="51">
        <v>43642</v>
      </c>
      <c r="B887" s="17">
        <v>3.0430000000000001</v>
      </c>
      <c r="C887" s="18">
        <f>IFERROR(IF(ISBLANK(INDEX('Secondary Auction Data'!C:C, MATCH(Data!A887-IF(A887&lt;DATE(2003, 1,8), 4, 6), 'Secondary Auction Data'!A:A, 0))), "n/a", INDEX('Secondary Auction Data'!C:C, MATCH(Data!A887-IF(A887&lt;DATE(2003, 1,8), 4, 6), 'Secondary Auction Data'!A:A, 0))), "n/a")</f>
        <v>108.33333333333334</v>
      </c>
      <c r="D887" s="18">
        <f>IFERROR(IF(ISBLANK(INDEX('Secondary Auction Data'!B:B, MATCH(Data!A887-IF(A887&lt;DATE(2003, 1,8), 4, 6), 'Secondary Auction Data'!A:A, 0))), "n/a", INDEX('Secondary Auction Data'!B:B, MATCH(Data!A887-IF(A887&lt;DATE(2003, 1,8), 4, 6), 'Secondary Auction Data'!A:A, 0))), "n/a")</f>
        <v>200</v>
      </c>
      <c r="E887" s="2">
        <v>463</v>
      </c>
      <c r="F887" s="17">
        <v>42.75</v>
      </c>
      <c r="G887" s="17">
        <v>23.75</v>
      </c>
      <c r="I887" s="9">
        <v>43642</v>
      </c>
      <c r="J887" s="26">
        <f t="shared" ref="J887" si="228">(1+(B887-Q887)/Q887)*100</f>
        <v>204.2281879194631</v>
      </c>
      <c r="K887" s="26">
        <f t="shared" ref="K887:K950" si="229">(C887+Y887)/R887*100</f>
        <v>286.34758651983685</v>
      </c>
      <c r="L887" s="26">
        <f t="shared" si="223"/>
        <v>229.13262691642026</v>
      </c>
      <c r="M887" s="26">
        <f t="shared" ref="M887" si="230">(1+(E887-T887)/T887)*100</f>
        <v>257.22222222222217</v>
      </c>
      <c r="N887" s="26">
        <f t="shared" ref="N887" si="231">(1+(F887-U887)/U887)*100</f>
        <v>191.18962432915922</v>
      </c>
      <c r="O887" s="26">
        <f t="shared" ref="O887" si="232">(1+(G887-V887)/V887)*100</f>
        <v>168.43971631205673</v>
      </c>
      <c r="Q887" s="4">
        <v>1.49</v>
      </c>
      <c r="R887" s="4">
        <v>1815.8525729999999</v>
      </c>
      <c r="S887" s="4">
        <v>2338.2847000000002</v>
      </c>
      <c r="T887" s="4">
        <v>180</v>
      </c>
      <c r="U887" s="4">
        <v>22.36</v>
      </c>
      <c r="V887" s="4">
        <v>14.1</v>
      </c>
      <c r="X887" s="51">
        <v>43642</v>
      </c>
      <c r="Y887" s="52" cm="1">
        <f t="array" ref="Y887">SUMPRODUCT(([1]Data!$A:$A=DATE(IF(X887 &lt; DATE(YEAR(X887), 1, 4), YEAR(X887)-1, YEAR(X887)), IF(X887&lt; DATE(YEAR(X887), MONTH(X887), 4), MONTH(EDATE(X887, -1)), MONTH(X887)), 15))*([1]Data!$G:$G="unit")*([1]Data!$O:$O))/SUMPRODUCT(([1]Data!$A:$A=DATE(IF(X887 &lt; DATE(YEAR(X887), 1, 4), YEAR(X887)-1, YEAR(X887)), IF(X887&lt; DATE(YEAR(X887), MONTH(X887), 4), MONTH(EDATE(X887, -1)), MONTH(X887)), 15))*([1]Data!$G:$G="unit"))</f>
        <v>5091.3166842105256</v>
      </c>
      <c r="Z887" s="52" cm="1">
        <f t="array" ref="Z887">SUMPRODUCT(([1]Data!$A:$A=DATE(IF(X887 &lt; DATE(YEAR(X887), 1, 4), YEAR(X887)-1, YEAR(X887)), IF(X887&lt; DATE(YEAR(X887), MONTH(X887), 4), MONTH(EDATE(X887, -1)), MONTH(X887)), 15))*([1]Data!$G:$G="shuttle")*([1]Data!$O:$O))/SUMPRODUCT(([1]Data!$A:$A=DATE(IF(X887 &lt; DATE(YEAR(X887), 1, 4), YEAR(X887)-1, YEAR(X887)), IF(X887&lt; DATE(YEAR(X887), MONTH(X887), 4), MONTH(EDATE(X887, -1)), MONTH(X887)), 15))*([1]Data!$G:$G="shuttle"))</f>
        <v>5157.7731578947378</v>
      </c>
    </row>
    <row r="888" spans="1:26" x14ac:dyDescent="0.25">
      <c r="A888" s="51">
        <v>43649</v>
      </c>
      <c r="B888" s="17">
        <v>3.0419999999999998</v>
      </c>
      <c r="C888" s="18">
        <f>IFERROR(IF(ISBLANK(INDEX('Secondary Auction Data'!C:C, MATCH(Data!A888-IF(A888&lt;DATE(2003, 1,8), 4, 6), 'Secondary Auction Data'!A:A, 0))), "n/a", INDEX('Secondary Auction Data'!C:C, MATCH(Data!A888-IF(A888&lt;DATE(2003, 1,8), 4, 6), 'Secondary Auction Data'!A:A, 0))), "n/a")</f>
        <v>125</v>
      </c>
      <c r="D888" s="18">
        <f>IFERROR(IF(ISBLANK(INDEX('Secondary Auction Data'!B:B, MATCH(Data!A888-IF(A888&lt;DATE(2003, 1,8), 4, 6), 'Secondary Auction Data'!A:A, 0))), "n/a", INDEX('Secondary Auction Data'!B:B, MATCH(Data!A888-IF(A888&lt;DATE(2003, 1,8), 4, 6), 'Secondary Auction Data'!A:A, 0))), "n/a")</f>
        <v>-95.3125</v>
      </c>
      <c r="E888" s="2">
        <v>488</v>
      </c>
      <c r="F888" s="17">
        <v>43</v>
      </c>
      <c r="G888" s="17">
        <v>23.75</v>
      </c>
      <c r="I888" s="9">
        <v>43649</v>
      </c>
      <c r="J888" s="26">
        <f t="shared" ref="J888:J893" si="233">(1+(B888-Q888)/Q888)*100</f>
        <v>204.16107382550334</v>
      </c>
      <c r="K888" s="26">
        <f t="shared" si="229"/>
        <v>287.26542902062602</v>
      </c>
      <c r="L888" s="26">
        <f t="shared" si="223"/>
        <v>216.50317679000923</v>
      </c>
      <c r="M888" s="26">
        <f t="shared" ref="M888:M893" si="234">(1+(E888-T888)/T888)*100</f>
        <v>271.11111111111114</v>
      </c>
      <c r="N888" s="26">
        <f t="shared" ref="N888:N893" si="235">(1+(F888-U888)/U888)*100</f>
        <v>192.30769230769232</v>
      </c>
      <c r="O888" s="26">
        <f t="shared" ref="O888:O893" si="236">(1+(G888-V888)/V888)*100</f>
        <v>168.43971631205673</v>
      </c>
      <c r="Q888" s="4">
        <v>1.49</v>
      </c>
      <c r="R888" s="4">
        <v>1815.8525729999999</v>
      </c>
      <c r="S888" s="4">
        <v>2338.2847000000002</v>
      </c>
      <c r="T888" s="4">
        <v>180</v>
      </c>
      <c r="U888" s="4">
        <v>22.36</v>
      </c>
      <c r="V888" s="4">
        <v>14.1</v>
      </c>
      <c r="X888" s="51">
        <v>43649</v>
      </c>
      <c r="Y888" s="52" cm="1">
        <f t="array" ref="Y888">SUMPRODUCT(([1]Data!$A:$A=DATE(IF(X888 &lt; DATE(YEAR(X888), 1, 4), YEAR(X888)-1, YEAR(X888)), IF(X888&lt; DATE(YEAR(X888), MONTH(X888), 4), MONTH(EDATE(X888, -1)), MONTH(X888)), 15))*([1]Data!$G:$G="unit")*([1]Data!$O:$O))/SUMPRODUCT(([1]Data!$A:$A=DATE(IF(X888 &lt; DATE(YEAR(X888), 1, 4), YEAR(X888)-1, YEAR(X888)), IF(X888&lt; DATE(YEAR(X888), MONTH(X888), 4), MONTH(EDATE(X888, -1)), MONTH(X888)), 15))*([1]Data!$G:$G="unit"))</f>
        <v>5091.3166842105256</v>
      </c>
      <c r="Z888" s="52" cm="1">
        <f t="array" ref="Z888">SUMPRODUCT(([1]Data!$A:$A=DATE(IF(X888 &lt; DATE(YEAR(X888), 1, 4), YEAR(X888)-1, YEAR(X888)), IF(X888&lt; DATE(YEAR(X888), MONTH(X888), 4), MONTH(EDATE(X888, -1)), MONTH(X888)), 15))*([1]Data!$G:$G="shuttle")*([1]Data!$O:$O))/SUMPRODUCT(([1]Data!$A:$A=DATE(IF(X888 &lt; DATE(YEAR(X888), 1, 4), YEAR(X888)-1, YEAR(X888)), IF(X888&lt; DATE(YEAR(X888), MONTH(X888), 4), MONTH(EDATE(X888, -1)), MONTH(X888)), 15))*([1]Data!$G:$G="shuttle"))</f>
        <v>5157.7731578947378</v>
      </c>
    </row>
    <row r="889" spans="1:26" x14ac:dyDescent="0.25">
      <c r="A889" s="51">
        <v>43656</v>
      </c>
      <c r="B889" s="17">
        <v>3.0550000000000002</v>
      </c>
      <c r="C889" s="18" t="str">
        <f>IFERROR(IF(ISBLANK(INDEX('Secondary Auction Data'!C:C, MATCH(Data!A889-IF(A889&lt;DATE(2003, 1,8), 4, 6), 'Secondary Auction Data'!A:A, 0))), "n/a", INDEX('Secondary Auction Data'!C:C, MATCH(Data!A889-IF(A889&lt;DATE(2003, 1,8), 4, 6), 'Secondary Auction Data'!A:A, 0))), "n/a")</f>
        <v>n/a</v>
      </c>
      <c r="D889" s="18">
        <f>IFERROR(IF(ISBLANK(INDEX('Secondary Auction Data'!B:B, MATCH(Data!A889-IF(A889&lt;DATE(2003, 1,8), 4, 6), 'Secondary Auction Data'!A:A, 0))), "n/a", INDEX('Secondary Auction Data'!B:B, MATCH(Data!A889-IF(A889&lt;DATE(2003, 1,8), 4, 6), 'Secondary Auction Data'!A:A, 0))), "n/a")</f>
        <v>41.666666666666671</v>
      </c>
      <c r="E889" s="2">
        <v>453</v>
      </c>
      <c r="F889" s="17">
        <v>44.5</v>
      </c>
      <c r="G889" s="17">
        <v>24.25</v>
      </c>
      <c r="I889" s="9">
        <v>43656</v>
      </c>
      <c r="J889" s="26">
        <f t="shared" si="233"/>
        <v>205.03355704697989</v>
      </c>
      <c r="K889" s="26">
        <f t="shared" si="229"/>
        <v>277.91046889135316</v>
      </c>
      <c r="L889" s="26">
        <f t="shared" si="223"/>
        <v>222.32051839823725</v>
      </c>
      <c r="M889" s="26">
        <f t="shared" si="234"/>
        <v>251.66666666666666</v>
      </c>
      <c r="N889" s="26">
        <f t="shared" si="235"/>
        <v>199.01610017889089</v>
      </c>
      <c r="O889" s="26">
        <f t="shared" si="236"/>
        <v>171.98581560283688</v>
      </c>
      <c r="Q889" s="4">
        <v>1.49</v>
      </c>
      <c r="R889" s="4">
        <v>1815.8525729999999</v>
      </c>
      <c r="S889" s="4">
        <v>2338.2847000000002</v>
      </c>
      <c r="T889" s="4">
        <v>180</v>
      </c>
      <c r="U889" s="4">
        <v>22.36</v>
      </c>
      <c r="V889" s="4">
        <v>14.1</v>
      </c>
      <c r="X889" s="51">
        <v>43656</v>
      </c>
      <c r="Y889" s="52" cm="1">
        <f t="array" ref="Y889">SUMPRODUCT(([1]Data!$A:$A=DATE(IF(X889 &lt; DATE(YEAR(X889), 1, 4), YEAR(X889)-1, YEAR(X889)), IF(X889&lt; DATE(YEAR(X889), MONTH(X889), 4), MONTH(EDATE(X889, -1)), MONTH(X889)), 15))*([1]Data!$G:$G="unit")*([1]Data!$O:$O))/SUMPRODUCT(([1]Data!$A:$A=DATE(IF(X889 &lt; DATE(YEAR(X889), 1, 4), YEAR(X889)-1, YEAR(X889)), IF(X889&lt; DATE(YEAR(X889), MONTH(X889), 4), MONTH(EDATE(X889, -1)), MONTH(X889)), 15))*([1]Data!$G:$G="unit"))</f>
        <v>5046.4444000000003</v>
      </c>
      <c r="Z889" s="52" cm="1">
        <f t="array" ref="Z889">SUMPRODUCT(([1]Data!$A:$A=DATE(IF(X889 &lt; DATE(YEAR(X889), 1, 4), YEAR(X889)-1, YEAR(X889)), IF(X889&lt; DATE(YEAR(X889), MONTH(X889), 4), MONTH(EDATE(X889, -1)), MONTH(X889)), 15))*([1]Data!$G:$G="shuttle")*([1]Data!$O:$O))/SUMPRODUCT(([1]Data!$A:$A=DATE(IF(X889 &lt; DATE(YEAR(X889), 1, 4), YEAR(X889)-1, YEAR(X889)), IF(X889&lt; DATE(YEAR(X889), MONTH(X889), 4), MONTH(EDATE(X889, -1)), MONTH(X889)), 15))*([1]Data!$G:$G="shuttle"))</f>
        <v>5156.82</v>
      </c>
    </row>
    <row r="890" spans="1:26" x14ac:dyDescent="0.25">
      <c r="A890" s="51">
        <v>43663</v>
      </c>
      <c r="B890" s="17">
        <v>3.0510000000000002</v>
      </c>
      <c r="C890" s="18">
        <f>IFERROR(IF(ISBLANK(INDEX('Secondary Auction Data'!C:C, MATCH(Data!A890-IF(A890&lt;DATE(2003, 1,8), 4, 6), 'Secondary Auction Data'!A:A, 0))), "n/a", INDEX('Secondary Auction Data'!C:C, MATCH(Data!A890-IF(A890&lt;DATE(2003, 1,8), 4, 6), 'Secondary Auction Data'!A:A, 0))), "n/a")</f>
        <v>37.5</v>
      </c>
      <c r="D890" s="18">
        <f>IFERROR(IF(ISBLANK(INDEX('Secondary Auction Data'!B:B, MATCH(Data!A890-IF(A890&lt;DATE(2003, 1,8), 4, 6), 'Secondary Auction Data'!A:A, 0))), "n/a", INDEX('Secondary Auction Data'!B:B, MATCH(Data!A890-IF(A890&lt;DATE(2003, 1,8), 4, 6), 'Secondary Auction Data'!A:A, 0))), "n/a")</f>
        <v>75</v>
      </c>
      <c r="E890" s="2">
        <v>500</v>
      </c>
      <c r="F890" s="17">
        <v>46.5</v>
      </c>
      <c r="G890" s="17">
        <v>25.5</v>
      </c>
      <c r="I890" s="9">
        <v>43663</v>
      </c>
      <c r="J890" s="26">
        <f t="shared" si="233"/>
        <v>204.76510067114094</v>
      </c>
      <c r="K890" s="26">
        <f t="shared" si="229"/>
        <v>279.97561451812862</v>
      </c>
      <c r="L890" s="26">
        <f t="shared" si="223"/>
        <v>223.74606479698556</v>
      </c>
      <c r="M890" s="26">
        <f t="shared" si="234"/>
        <v>277.77777777777777</v>
      </c>
      <c r="N890" s="26">
        <f t="shared" si="235"/>
        <v>207.96064400715562</v>
      </c>
      <c r="O890" s="26">
        <f t="shared" si="236"/>
        <v>180.85106382978725</v>
      </c>
      <c r="Q890" s="4">
        <v>1.49</v>
      </c>
      <c r="R890" s="4">
        <v>1815.8525729999999</v>
      </c>
      <c r="S890" s="4">
        <v>2338.2847000000002</v>
      </c>
      <c r="T890" s="4">
        <v>180</v>
      </c>
      <c r="U890" s="4">
        <v>22.36</v>
      </c>
      <c r="V890" s="4">
        <v>14.1</v>
      </c>
      <c r="X890" s="51">
        <v>43663</v>
      </c>
      <c r="Y890" s="52" cm="1">
        <f t="array" ref="Y890">SUMPRODUCT(([1]Data!$A:$A=DATE(IF(X890 &lt; DATE(YEAR(X890), 1, 4), YEAR(X890)-1, YEAR(X890)), IF(X890&lt; DATE(YEAR(X890), MONTH(X890), 4), MONTH(EDATE(X890, -1)), MONTH(X890)), 15))*([1]Data!$G:$G="unit")*([1]Data!$O:$O))/SUMPRODUCT(([1]Data!$A:$A=DATE(IF(X890 &lt; DATE(YEAR(X890), 1, 4), YEAR(X890)-1, YEAR(X890)), IF(X890&lt; DATE(YEAR(X890), MONTH(X890), 4), MONTH(EDATE(X890, -1)), MONTH(X890)), 15))*([1]Data!$G:$G="unit"))</f>
        <v>5046.4444000000003</v>
      </c>
      <c r="Z890" s="52" cm="1">
        <f t="array" ref="Z890">SUMPRODUCT(([1]Data!$A:$A=DATE(IF(X890 &lt; DATE(YEAR(X890), 1, 4), YEAR(X890)-1, YEAR(X890)), IF(X890&lt; DATE(YEAR(X890), MONTH(X890), 4), MONTH(EDATE(X890, -1)), MONTH(X890)), 15))*([1]Data!$G:$G="shuttle")*([1]Data!$O:$O))/SUMPRODUCT(([1]Data!$A:$A=DATE(IF(X890 &lt; DATE(YEAR(X890), 1, 4), YEAR(X890)-1, YEAR(X890)), IF(X890&lt; DATE(YEAR(X890), MONTH(X890), 4), MONTH(EDATE(X890, -1)), MONTH(X890)), 15))*([1]Data!$G:$G="shuttle"))</f>
        <v>5156.82</v>
      </c>
    </row>
    <row r="891" spans="1:26" x14ac:dyDescent="0.25">
      <c r="A891" s="51">
        <v>43670</v>
      </c>
      <c r="B891" s="17">
        <v>3.044</v>
      </c>
      <c r="C891" s="18">
        <f>IFERROR(IF(ISBLANK(INDEX('Secondary Auction Data'!C:C, MATCH(Data!A891-IF(A891&lt;DATE(2003, 1,8), 4, 6), 'Secondary Auction Data'!A:A, 0))), "n/a", INDEX('Secondary Auction Data'!C:C, MATCH(Data!A891-IF(A891&lt;DATE(2003, 1,8), 4, 6), 'Secondary Auction Data'!A:A, 0))), "n/a")</f>
        <v>100</v>
      </c>
      <c r="D891" s="18">
        <f>IFERROR(IF(ISBLANK(INDEX('Secondary Auction Data'!B:B, MATCH(Data!A891-IF(A891&lt;DATE(2003, 1,8), 4, 6), 'Secondary Auction Data'!A:A, 0))), "n/a", INDEX('Secondary Auction Data'!B:B, MATCH(Data!A891-IF(A891&lt;DATE(2003, 1,8), 4, 6), 'Secondary Auction Data'!A:A, 0))), "n/a")</f>
        <v>-55.55555555555555</v>
      </c>
      <c r="E891" s="2">
        <v>533</v>
      </c>
      <c r="F891" s="17">
        <v>49.5</v>
      </c>
      <c r="G891" s="17">
        <v>27</v>
      </c>
      <c r="I891" s="9">
        <v>43670</v>
      </c>
      <c r="J891" s="26">
        <f t="shared" si="233"/>
        <v>204.29530201342283</v>
      </c>
      <c r="K891" s="26">
        <f t="shared" si="229"/>
        <v>283.41752389608786</v>
      </c>
      <c r="L891" s="26">
        <f t="shared" si="223"/>
        <v>218.16267473522123</v>
      </c>
      <c r="M891" s="26">
        <f t="shared" si="234"/>
        <v>296.11111111111114</v>
      </c>
      <c r="N891" s="26">
        <f t="shared" si="235"/>
        <v>221.37745974955277</v>
      </c>
      <c r="O891" s="26">
        <f t="shared" si="236"/>
        <v>191.48936170212767</v>
      </c>
      <c r="Q891" s="4">
        <v>1.49</v>
      </c>
      <c r="R891" s="4">
        <v>1815.8525729999999</v>
      </c>
      <c r="S891" s="4">
        <v>2338.2847000000002</v>
      </c>
      <c r="T891" s="4">
        <v>180</v>
      </c>
      <c r="U891" s="4">
        <v>22.36</v>
      </c>
      <c r="V891" s="4">
        <v>14.1</v>
      </c>
      <c r="X891" s="51">
        <v>43670</v>
      </c>
      <c r="Y891" s="52" cm="1">
        <f t="array" ref="Y891">SUMPRODUCT(([1]Data!$A:$A=DATE(IF(X891 &lt; DATE(YEAR(X891), 1, 4), YEAR(X891)-1, YEAR(X891)), IF(X891&lt; DATE(YEAR(X891), MONTH(X891), 4), MONTH(EDATE(X891, -1)), MONTH(X891)), 15))*([1]Data!$G:$G="unit")*([1]Data!$O:$O))/SUMPRODUCT(([1]Data!$A:$A=DATE(IF(X891 &lt; DATE(YEAR(X891), 1, 4), YEAR(X891)-1, YEAR(X891)), IF(X891&lt; DATE(YEAR(X891), MONTH(X891), 4), MONTH(EDATE(X891, -1)), MONTH(X891)), 15))*([1]Data!$G:$G="unit"))</f>
        <v>5046.4444000000003</v>
      </c>
      <c r="Z891" s="52" cm="1">
        <f t="array" ref="Z891">SUMPRODUCT(([1]Data!$A:$A=DATE(IF(X891 &lt; DATE(YEAR(X891), 1, 4), YEAR(X891)-1, YEAR(X891)), IF(X891&lt; DATE(YEAR(X891), MONTH(X891), 4), MONTH(EDATE(X891, -1)), MONTH(X891)), 15))*([1]Data!$G:$G="shuttle")*([1]Data!$O:$O))/SUMPRODUCT(([1]Data!$A:$A=DATE(IF(X891 &lt; DATE(YEAR(X891), 1, 4), YEAR(X891)-1, YEAR(X891)), IF(X891&lt; DATE(YEAR(X891), MONTH(X891), 4), MONTH(EDATE(X891, -1)), MONTH(X891)), 15))*([1]Data!$G:$G="shuttle"))</f>
        <v>5156.82</v>
      </c>
    </row>
    <row r="892" spans="1:26" x14ac:dyDescent="0.25">
      <c r="A892" s="51">
        <v>43677</v>
      </c>
      <c r="B892" s="17">
        <v>3.0339999999999998</v>
      </c>
      <c r="C892" s="18" t="str">
        <f>IFERROR(IF(ISBLANK(INDEX('Secondary Auction Data'!C:C, MATCH(Data!A892-IF(A892&lt;DATE(2003, 1,8), 4, 6), 'Secondary Auction Data'!A:A, 0))), "n/a", INDEX('Secondary Auction Data'!C:C, MATCH(Data!A892-IF(A892&lt;DATE(2003, 1,8), 4, 6), 'Secondary Auction Data'!A:A, 0))), "n/a")</f>
        <v>n/a</v>
      </c>
      <c r="D892" s="18">
        <f>IFERROR(IF(ISBLANK(INDEX('Secondary Auction Data'!B:B, MATCH(Data!A892-IF(A892&lt;DATE(2003, 1,8), 4, 6), 'Secondary Auction Data'!A:A, 0))), "n/a", INDEX('Secondary Auction Data'!B:B, MATCH(Data!A892-IF(A892&lt;DATE(2003, 1,8), 4, 6), 'Secondary Auction Data'!A:A, 0))), "n/a")</f>
        <v>-178.125</v>
      </c>
      <c r="E892" s="2">
        <v>516</v>
      </c>
      <c r="F892" s="17">
        <v>50.5</v>
      </c>
      <c r="G892" s="17">
        <v>28</v>
      </c>
      <c r="I892" s="9">
        <v>43677</v>
      </c>
      <c r="J892" s="26">
        <f t="shared" si="233"/>
        <v>203.62416107382552</v>
      </c>
      <c r="K892" s="26">
        <f t="shared" si="229"/>
        <v>277.91046889135316</v>
      </c>
      <c r="L892" s="26">
        <f t="shared" si="223"/>
        <v>212.92082183149037</v>
      </c>
      <c r="M892" s="26">
        <f t="shared" si="234"/>
        <v>286.66666666666669</v>
      </c>
      <c r="N892" s="26">
        <f t="shared" si="235"/>
        <v>225.84973166368516</v>
      </c>
      <c r="O892" s="26">
        <f t="shared" si="236"/>
        <v>198.58156028368796</v>
      </c>
      <c r="Q892" s="4">
        <v>1.49</v>
      </c>
      <c r="R892" s="4">
        <v>1815.8525729999999</v>
      </c>
      <c r="S892" s="4">
        <v>2338.2847000000002</v>
      </c>
      <c r="T892" s="4">
        <v>180</v>
      </c>
      <c r="U892" s="4">
        <v>22.36</v>
      </c>
      <c r="V892" s="4">
        <v>14.1</v>
      </c>
      <c r="X892" s="51">
        <v>43677</v>
      </c>
      <c r="Y892" s="52" cm="1">
        <f t="array" ref="Y892">SUMPRODUCT(([1]Data!$A:$A=DATE(IF(X892 &lt; DATE(YEAR(X892), 1, 4), YEAR(X892)-1, YEAR(X892)), IF(X892&lt; DATE(YEAR(X892), MONTH(X892), 4), MONTH(EDATE(X892, -1)), MONTH(X892)), 15))*([1]Data!$G:$G="unit")*([1]Data!$O:$O))/SUMPRODUCT(([1]Data!$A:$A=DATE(IF(X892 &lt; DATE(YEAR(X892), 1, 4), YEAR(X892)-1, YEAR(X892)), IF(X892&lt; DATE(YEAR(X892), MONTH(X892), 4), MONTH(EDATE(X892, -1)), MONTH(X892)), 15))*([1]Data!$G:$G="unit"))</f>
        <v>5046.4444000000003</v>
      </c>
      <c r="Z892" s="52" cm="1">
        <f t="array" ref="Z892">SUMPRODUCT(([1]Data!$A:$A=DATE(IF(X892 &lt; DATE(YEAR(X892), 1, 4), YEAR(X892)-1, YEAR(X892)), IF(X892&lt; DATE(YEAR(X892), MONTH(X892), 4), MONTH(EDATE(X892, -1)), MONTH(X892)), 15))*([1]Data!$G:$G="shuttle")*([1]Data!$O:$O))/SUMPRODUCT(([1]Data!$A:$A=DATE(IF(X892 &lt; DATE(YEAR(X892), 1, 4), YEAR(X892)-1, YEAR(X892)), IF(X892&lt; DATE(YEAR(X892), MONTH(X892), 4), MONTH(EDATE(X892, -1)), MONTH(X892)), 15))*([1]Data!$G:$G="shuttle"))</f>
        <v>5156.82</v>
      </c>
    </row>
    <row r="893" spans="1:26" x14ac:dyDescent="0.25">
      <c r="A893" s="51">
        <v>43684</v>
      </c>
      <c r="B893" s="17">
        <v>3.032</v>
      </c>
      <c r="C893" s="18" t="str">
        <f>IFERROR(IF(ISBLANK(INDEX('Secondary Auction Data'!C:C, MATCH(Data!A893-IF(A893&lt;DATE(2003, 1,8), 4, 6), 'Secondary Auction Data'!A:A, 0))), "n/a", INDEX('Secondary Auction Data'!C:C, MATCH(Data!A893-IF(A893&lt;DATE(2003, 1,8), 4, 6), 'Secondary Auction Data'!A:A, 0))), "n/a")</f>
        <v>n/a</v>
      </c>
      <c r="D893" s="18">
        <f>IFERROR(IF(ISBLANK(INDEX('Secondary Auction Data'!B:B, MATCH(Data!A893-IF(A893&lt;DATE(2003, 1,8), 4, 6), 'Secondary Auction Data'!A:A, 0))), "n/a", INDEX('Secondary Auction Data'!B:B, MATCH(Data!A893-IF(A893&lt;DATE(2003, 1,8), 4, 6), 'Secondary Auction Data'!A:A, 0))), "n/a")</f>
        <v>-203.81944444444443</v>
      </c>
      <c r="E893" s="2">
        <v>538</v>
      </c>
      <c r="F893" s="17">
        <v>49.5</v>
      </c>
      <c r="G893" s="17">
        <v>27.5</v>
      </c>
      <c r="I893" s="9">
        <v>43684</v>
      </c>
      <c r="J893" s="26">
        <f t="shared" si="233"/>
        <v>203.48993288590603</v>
      </c>
      <c r="K893" s="26">
        <f t="shared" si="229"/>
        <v>277.56924741558475</v>
      </c>
      <c r="L893" s="26">
        <f t="shared" si="223"/>
        <v>211.98226959309898</v>
      </c>
      <c r="M893" s="26">
        <f t="shared" si="234"/>
        <v>298.88888888888891</v>
      </c>
      <c r="N893" s="26">
        <f t="shared" si="235"/>
        <v>221.37745974955277</v>
      </c>
      <c r="O893" s="26">
        <f t="shared" si="236"/>
        <v>195.03546099290782</v>
      </c>
      <c r="Q893" s="4">
        <v>1.49</v>
      </c>
      <c r="R893" s="4">
        <v>1815.8525729999999</v>
      </c>
      <c r="S893" s="4">
        <v>2338.2847000000002</v>
      </c>
      <c r="T893" s="4">
        <v>180</v>
      </c>
      <c r="U893" s="4">
        <v>22.36</v>
      </c>
      <c r="V893" s="4">
        <v>14.1</v>
      </c>
      <c r="X893" s="51">
        <v>43684</v>
      </c>
      <c r="Y893" s="52" cm="1">
        <f t="array" ref="Y893">SUMPRODUCT(([1]Data!$A:$A=DATE(IF(X893 &lt; DATE(YEAR(X893), 1, 4), YEAR(X893)-1, YEAR(X893)), IF(X893&lt; DATE(YEAR(X893), MONTH(X893), 4), MONTH(EDATE(X893, -1)), MONTH(X893)), 15))*([1]Data!$G:$G="unit")*([1]Data!$O:$O))/SUMPRODUCT(([1]Data!$A:$A=DATE(IF(X893 &lt; DATE(YEAR(X893), 1, 4), YEAR(X893)-1, YEAR(X893)), IF(X893&lt; DATE(YEAR(X893), MONTH(X893), 4), MONTH(EDATE(X893, -1)), MONTH(X893)), 15))*([1]Data!$G:$G="unit"))</f>
        <v>5040.2483210526316</v>
      </c>
      <c r="Z893" s="52" cm="1">
        <f t="array" ref="Z893">SUMPRODUCT(([1]Data!$A:$A=DATE(IF(X893 &lt; DATE(YEAR(X893), 1, 4), YEAR(X893)-1, YEAR(X893)), IF(X893&lt; DATE(YEAR(X893), MONTH(X893), 4), MONTH(EDATE(X893, -1)), MONTH(X893)), 15))*([1]Data!$G:$G="shuttle")*([1]Data!$O:$O))/SUMPRODUCT(([1]Data!$A:$A=DATE(IF(X893 &lt; DATE(YEAR(X893), 1, 4), YEAR(X893)-1, YEAR(X893)), IF(X893&lt; DATE(YEAR(X893), MONTH(X893), 4), MONTH(EDATE(X893, -1)), MONTH(X893)), 15))*([1]Data!$G:$G="shuttle"))</f>
        <v>5160.5684210526306</v>
      </c>
    </row>
    <row r="894" spans="1:26" x14ac:dyDescent="0.25">
      <c r="A894" s="51">
        <v>43691</v>
      </c>
      <c r="B894" s="17">
        <v>3.0110000000000001</v>
      </c>
      <c r="C894" s="18" t="str">
        <f>IFERROR(IF(ISBLANK(INDEX('Secondary Auction Data'!C:C, MATCH(Data!A894-IF(A894&lt;DATE(2003, 1,8), 4, 6), 'Secondary Auction Data'!A:A, 0))), "n/a", INDEX('Secondary Auction Data'!C:C, MATCH(Data!A894-IF(A894&lt;DATE(2003, 1,8), 4, 6), 'Secondary Auction Data'!A:A, 0))), "n/a")</f>
        <v>n/a</v>
      </c>
      <c r="D894" s="18">
        <f>IFERROR(IF(ISBLANK(INDEX('Secondary Auction Data'!B:B, MATCH(Data!A894-IF(A894&lt;DATE(2003, 1,8), 4, 6), 'Secondary Auction Data'!A:A, 0))), "n/a", INDEX('Secondary Auction Data'!B:B, MATCH(Data!A894-IF(A894&lt;DATE(2003, 1,8), 4, 6), 'Secondary Auction Data'!A:A, 0))), "n/a")</f>
        <v>-150</v>
      </c>
      <c r="E894" s="2">
        <v>519</v>
      </c>
      <c r="F894" s="17">
        <v>49</v>
      </c>
      <c r="G894" s="17">
        <v>27</v>
      </c>
      <c r="H894" s="17"/>
      <c r="I894" s="9">
        <v>43691</v>
      </c>
      <c r="J894" s="26">
        <f t="shared" ref="J894" si="237">(1+(B894-Q894)/Q894)*100</f>
        <v>202.08053691275171</v>
      </c>
      <c r="K894" s="26">
        <f t="shared" si="229"/>
        <v>277.56924741558475</v>
      </c>
      <c r="L894" s="26">
        <f t="shared" si="223"/>
        <v>214.28393304941142</v>
      </c>
      <c r="M894" s="26">
        <f t="shared" ref="M894" si="238">(1+(E894-T894)/T894)*100</f>
        <v>288.33333333333331</v>
      </c>
      <c r="N894" s="26">
        <f t="shared" ref="N894" si="239">(1+(F894-U894)/U894)*100</f>
        <v>219.14132379248659</v>
      </c>
      <c r="O894" s="26">
        <f t="shared" ref="O894" si="240">(1+(G894-V894)/V894)*100</f>
        <v>191.48936170212767</v>
      </c>
      <c r="Q894" s="4">
        <v>1.49</v>
      </c>
      <c r="R894" s="4">
        <v>1815.8525729999999</v>
      </c>
      <c r="S894" s="4">
        <v>2338.2847000000002</v>
      </c>
      <c r="T894" s="4">
        <v>180</v>
      </c>
      <c r="U894" s="4">
        <v>22.36</v>
      </c>
      <c r="V894" s="4">
        <v>14.1</v>
      </c>
      <c r="X894" s="51">
        <v>43691</v>
      </c>
      <c r="Y894" s="52" cm="1">
        <f t="array" ref="Y894">SUMPRODUCT(([1]Data!$A:$A=DATE(IF(X894 &lt; DATE(YEAR(X894), 1, 4), YEAR(X894)-1, YEAR(X894)), IF(X894&lt; DATE(YEAR(X894), MONTH(X894), 4), MONTH(EDATE(X894, -1)), MONTH(X894)), 15))*([1]Data!$G:$G="unit")*([1]Data!$O:$O))/SUMPRODUCT(([1]Data!$A:$A=DATE(IF(X894 &lt; DATE(YEAR(X894), 1, 4), YEAR(X894)-1, YEAR(X894)), IF(X894&lt; DATE(YEAR(X894), MONTH(X894), 4), MONTH(EDATE(X894, -1)), MONTH(X894)), 15))*([1]Data!$G:$G="unit"))</f>
        <v>5040.2483210526316</v>
      </c>
      <c r="Z894" s="52" cm="1">
        <f t="array" ref="Z894">SUMPRODUCT(([1]Data!$A:$A=DATE(IF(X894 &lt; DATE(YEAR(X894), 1, 4), YEAR(X894)-1, YEAR(X894)), IF(X894&lt; DATE(YEAR(X894), MONTH(X894), 4), MONTH(EDATE(X894, -1)), MONTH(X894)), 15))*([1]Data!$G:$G="shuttle")*([1]Data!$O:$O))/SUMPRODUCT(([1]Data!$A:$A=DATE(IF(X894 &lt; DATE(YEAR(X894), 1, 4), YEAR(X894)-1, YEAR(X894)), IF(X894&lt; DATE(YEAR(X894), MONTH(X894), 4), MONTH(EDATE(X894, -1)), MONTH(X894)), 15))*([1]Data!$G:$G="shuttle"))</f>
        <v>5160.5684210526306</v>
      </c>
    </row>
    <row r="895" spans="1:26" x14ac:dyDescent="0.25">
      <c r="A895" s="51">
        <v>43698</v>
      </c>
      <c r="B895" s="17">
        <v>2.9940000000000002</v>
      </c>
      <c r="C895" s="18" t="str">
        <f>IFERROR(IF(ISBLANK(INDEX('Secondary Auction Data'!C:C, MATCH(Data!A895-IF(A895&lt;DATE(2003, 1,8), 4, 6), 'Secondary Auction Data'!A:A, 0))), "n/a", INDEX('Secondary Auction Data'!C:C, MATCH(Data!A895-IF(A895&lt;DATE(2003, 1,8), 4, 6), 'Secondary Auction Data'!A:A, 0))), "n/a")</f>
        <v>n/a</v>
      </c>
      <c r="D895" s="18">
        <f>IFERROR(IF(ISBLANK(INDEX('Secondary Auction Data'!B:B, MATCH(Data!A895-IF(A895&lt;DATE(2003, 1,8), 4, 6), 'Secondary Auction Data'!A:A, 0))), "n/a", INDEX('Secondary Auction Data'!B:B, MATCH(Data!A895-IF(A895&lt;DATE(2003, 1,8), 4, 6), 'Secondary Auction Data'!A:A, 0))), "n/a")</f>
        <v>-150</v>
      </c>
      <c r="E895" s="2">
        <v>471</v>
      </c>
      <c r="F895" s="17">
        <v>50.5</v>
      </c>
      <c r="G895" s="17">
        <v>27.75</v>
      </c>
      <c r="I895" s="9">
        <v>43698</v>
      </c>
      <c r="J895" s="26">
        <f t="shared" ref="J895:J896" si="241">(1+(B895-Q895)/Q895)*100</f>
        <v>200.93959731543626</v>
      </c>
      <c r="K895" s="26">
        <f t="shared" si="229"/>
        <v>277.56924741558475</v>
      </c>
      <c r="L895" s="26">
        <f t="shared" si="223"/>
        <v>214.28393304941142</v>
      </c>
      <c r="M895" s="26">
        <f t="shared" ref="M895:M896" si="242">(1+(E895-T895)/T895)*100</f>
        <v>261.66666666666669</v>
      </c>
      <c r="N895" s="26">
        <f t="shared" ref="N895:N896" si="243">(1+(F895-U895)/U895)*100</f>
        <v>225.84973166368516</v>
      </c>
      <c r="O895" s="26">
        <f t="shared" ref="O895:O896" si="244">(1+(G895-V895)/V895)*100</f>
        <v>196.80851063829786</v>
      </c>
      <c r="Q895" s="4">
        <v>1.49</v>
      </c>
      <c r="R895" s="4">
        <v>1815.8525729999999</v>
      </c>
      <c r="S895" s="4">
        <v>2338.2847000000002</v>
      </c>
      <c r="T895" s="4">
        <v>180</v>
      </c>
      <c r="U895" s="4">
        <v>22.36</v>
      </c>
      <c r="V895" s="4">
        <v>14.1</v>
      </c>
      <c r="X895" s="51">
        <v>43698</v>
      </c>
      <c r="Y895" s="52" cm="1">
        <f t="array" ref="Y895">SUMPRODUCT(([1]Data!$A:$A=DATE(IF(X895 &lt; DATE(YEAR(X895), 1, 4), YEAR(X895)-1, YEAR(X895)), IF(X895&lt; DATE(YEAR(X895), MONTH(X895), 4), MONTH(EDATE(X895, -1)), MONTH(X895)), 15))*([1]Data!$G:$G="unit")*([1]Data!$O:$O))/SUMPRODUCT(([1]Data!$A:$A=DATE(IF(X895 &lt; DATE(YEAR(X895), 1, 4), YEAR(X895)-1, YEAR(X895)), IF(X895&lt; DATE(YEAR(X895), MONTH(X895), 4), MONTH(EDATE(X895, -1)), MONTH(X895)), 15))*([1]Data!$G:$G="unit"))</f>
        <v>5040.2483210526316</v>
      </c>
      <c r="Z895" s="52" cm="1">
        <f t="array" ref="Z895">SUMPRODUCT(([1]Data!$A:$A=DATE(IF(X895 &lt; DATE(YEAR(X895), 1, 4), YEAR(X895)-1, YEAR(X895)), IF(X895&lt; DATE(YEAR(X895), MONTH(X895), 4), MONTH(EDATE(X895, -1)), MONTH(X895)), 15))*([1]Data!$G:$G="shuttle")*([1]Data!$O:$O))/SUMPRODUCT(([1]Data!$A:$A=DATE(IF(X895 &lt; DATE(YEAR(X895), 1, 4), YEAR(X895)-1, YEAR(X895)), IF(X895&lt; DATE(YEAR(X895), MONTH(X895), 4), MONTH(EDATE(X895, -1)), MONTH(X895)), 15))*([1]Data!$G:$G="shuttle"))</f>
        <v>5160.5684210526306</v>
      </c>
    </row>
    <row r="896" spans="1:26" x14ac:dyDescent="0.25">
      <c r="A896" s="51">
        <v>43705</v>
      </c>
      <c r="B896" s="17">
        <v>2.9830000000000001</v>
      </c>
      <c r="C896" s="18" t="str">
        <f>IFERROR(IF(ISBLANK(INDEX('Secondary Auction Data'!C:C, MATCH(Data!A896-IF(A896&lt;DATE(2003, 1,8), 4, 6), 'Secondary Auction Data'!A:A, 0))), "n/a", INDEX('Secondary Auction Data'!C:C, MATCH(Data!A896-IF(A896&lt;DATE(2003, 1,8), 4, 6), 'Secondary Auction Data'!A:A, 0))), "n/a")</f>
        <v>n/a</v>
      </c>
      <c r="D896" s="18">
        <f>IFERROR(IF(ISBLANK(INDEX('Secondary Auction Data'!B:B, MATCH(Data!A896-IF(A896&lt;DATE(2003, 1,8), 4, 6), 'Secondary Auction Data'!A:A, 0))), "n/a", INDEX('Secondary Auction Data'!B:B, MATCH(Data!A896-IF(A896&lt;DATE(2003, 1,8), 4, 6), 'Secondary Auction Data'!A:A, 0))), "n/a")</f>
        <v>-131.25</v>
      </c>
      <c r="E896" s="2">
        <v>468</v>
      </c>
      <c r="F896" s="17">
        <v>51</v>
      </c>
      <c r="G896" s="17">
        <v>28.5</v>
      </c>
      <c r="I896" s="9">
        <v>43705</v>
      </c>
      <c r="J896" s="26">
        <f t="shared" si="241"/>
        <v>200.20134228187922</v>
      </c>
      <c r="K896" s="26">
        <f t="shared" si="229"/>
        <v>277.56924741558475</v>
      </c>
      <c r="L896" s="26">
        <f t="shared" si="223"/>
        <v>215.08580289870736</v>
      </c>
      <c r="M896" s="26">
        <f t="shared" si="242"/>
        <v>260</v>
      </c>
      <c r="N896" s="26">
        <f t="shared" si="243"/>
        <v>228.08586762075134</v>
      </c>
      <c r="O896" s="26">
        <f t="shared" si="244"/>
        <v>202.12765957446811</v>
      </c>
      <c r="Q896" s="4">
        <v>1.49</v>
      </c>
      <c r="R896" s="4">
        <v>1815.8525729999999</v>
      </c>
      <c r="S896" s="4">
        <v>2338.2847000000002</v>
      </c>
      <c r="T896" s="4">
        <v>180</v>
      </c>
      <c r="U896" s="4">
        <v>22.36</v>
      </c>
      <c r="V896" s="4">
        <v>14.1</v>
      </c>
      <c r="X896" s="51">
        <v>43705</v>
      </c>
      <c r="Y896" s="52" cm="1">
        <f t="array" ref="Y896">SUMPRODUCT(([1]Data!$A:$A=DATE(IF(X896 &lt; DATE(YEAR(X896), 1, 4), YEAR(X896)-1, YEAR(X896)), IF(X896&lt; DATE(YEAR(X896), MONTH(X896), 4), MONTH(EDATE(X896, -1)), MONTH(X896)), 15))*([1]Data!$G:$G="unit")*([1]Data!$O:$O))/SUMPRODUCT(([1]Data!$A:$A=DATE(IF(X896 &lt; DATE(YEAR(X896), 1, 4), YEAR(X896)-1, YEAR(X896)), IF(X896&lt; DATE(YEAR(X896), MONTH(X896), 4), MONTH(EDATE(X896, -1)), MONTH(X896)), 15))*([1]Data!$G:$G="unit"))</f>
        <v>5040.2483210526316</v>
      </c>
      <c r="Z896" s="52" cm="1">
        <f t="array" ref="Z896">SUMPRODUCT(([1]Data!$A:$A=DATE(IF(X896 &lt; DATE(YEAR(X896), 1, 4), YEAR(X896)-1, YEAR(X896)), IF(X896&lt; DATE(YEAR(X896), MONTH(X896), 4), MONTH(EDATE(X896, -1)), MONTH(X896)), 15))*([1]Data!$G:$G="shuttle")*([1]Data!$O:$O))/SUMPRODUCT(([1]Data!$A:$A=DATE(IF(X896 &lt; DATE(YEAR(X896), 1, 4), YEAR(X896)-1, YEAR(X896)), IF(X896&lt; DATE(YEAR(X896), MONTH(X896), 4), MONTH(EDATE(X896, -1)), MONTH(X896)), 15))*([1]Data!$G:$G="shuttle"))</f>
        <v>5160.5684210526306</v>
      </c>
    </row>
    <row r="897" spans="1:26" x14ac:dyDescent="0.25">
      <c r="A897" s="51">
        <v>43712</v>
      </c>
      <c r="B897" s="17">
        <v>2.976</v>
      </c>
      <c r="C897" s="18" t="str">
        <f>IFERROR(IF(ISBLANK(INDEX('Secondary Auction Data'!C:C, MATCH(Data!A897-IF(A897&lt;DATE(2003, 1,8), 4, 6), 'Secondary Auction Data'!A:A, 0))), "n/a", INDEX('Secondary Auction Data'!C:C, MATCH(Data!A897-IF(A897&lt;DATE(2003, 1,8), 4, 6), 'Secondary Auction Data'!A:A, 0))), "n/a")</f>
        <v>n/a</v>
      </c>
      <c r="D897" s="18">
        <f>IFERROR(IF(ISBLANK(INDEX('Secondary Auction Data'!B:B, MATCH(Data!A897-IF(A897&lt;DATE(2003, 1,8), 4, 6), 'Secondary Auction Data'!A:A, 0))), "n/a", INDEX('Secondary Auction Data'!B:B, MATCH(Data!A897-IF(A897&lt;DATE(2003, 1,8), 4, 6), 'Secondary Auction Data'!A:A, 0))), "n/a")</f>
        <v>-287.5</v>
      </c>
      <c r="E897" s="2">
        <v>439</v>
      </c>
      <c r="F897" s="17">
        <v>51.75</v>
      </c>
      <c r="G897" s="17">
        <v>29.25</v>
      </c>
      <c r="I897" s="9">
        <v>43712</v>
      </c>
      <c r="J897" s="26">
        <f t="shared" ref="J897" si="245">(1+(B897-Q897)/Q897)*100</f>
        <v>199.73154362416108</v>
      </c>
      <c r="K897" s="26">
        <f t="shared" si="229"/>
        <v>277.28315445886381</v>
      </c>
      <c r="L897" s="26">
        <f t="shared" si="223"/>
        <v>208.2642482599137</v>
      </c>
      <c r="M897" s="26">
        <f t="shared" ref="M897" si="246">(1+(E897-T897)/T897)*100</f>
        <v>243.88888888888891</v>
      </c>
      <c r="N897" s="26">
        <f t="shared" ref="N897" si="247">(1+(F897-U897)/U897)*100</f>
        <v>231.44007155635063</v>
      </c>
      <c r="O897" s="26">
        <f t="shared" ref="O897" si="248">(1+(G897-V897)/V897)*100</f>
        <v>207.44680851063828</v>
      </c>
      <c r="Q897" s="4">
        <v>1.49</v>
      </c>
      <c r="R897" s="4">
        <v>1815.8525729999999</v>
      </c>
      <c r="S897" s="4">
        <v>2338.2847000000002</v>
      </c>
      <c r="T897" s="4">
        <v>180</v>
      </c>
      <c r="U897" s="4">
        <v>22.36</v>
      </c>
      <c r="V897" s="4">
        <v>14.1</v>
      </c>
      <c r="X897" s="51">
        <v>43712</v>
      </c>
      <c r="Y897" s="52" cm="1">
        <f t="array" ref="Y897">SUMPRODUCT(([1]Data!$A:$A=DATE(IF(X897 &lt; DATE(YEAR(X897), 1, 4), YEAR(X897)-1, YEAR(X897)), IF(X897&lt; DATE(YEAR(X897), MONTH(X897), 4), MONTH(EDATE(X897, -1)), MONTH(X897)), 15))*([1]Data!$G:$G="unit")*([1]Data!$O:$O))/SUMPRODUCT(([1]Data!$A:$A=DATE(IF(X897 &lt; DATE(YEAR(X897), 1, 4), YEAR(X897)-1, YEAR(X897)), IF(X897&lt; DATE(YEAR(X897), MONTH(X897), 4), MONTH(EDATE(X897, -1)), MONTH(X897)), 15))*([1]Data!$G:$G="unit"))</f>
        <v>5035.053294736842</v>
      </c>
      <c r="Z897" s="52" cm="1">
        <f t="array" ref="Z897">SUMPRODUCT(([1]Data!$A:$A=DATE(IF(X897 &lt; DATE(YEAR(X897), 1, 4), YEAR(X897)-1, YEAR(X897)), IF(X897&lt; DATE(YEAR(X897), MONTH(X897), 4), MONTH(EDATE(X897, -1)), MONTH(X897)), 15))*([1]Data!$G:$G="shuttle")*([1]Data!$O:$O))/SUMPRODUCT(([1]Data!$A:$A=DATE(IF(X897 &lt; DATE(YEAR(X897), 1, 4), YEAR(X897)-1, YEAR(X897)), IF(X897&lt; DATE(YEAR(X897), MONTH(X897), 4), MONTH(EDATE(X897, -1)), MONTH(X897)), 15))*([1]Data!$G:$G="shuttle"))</f>
        <v>5157.3110526315786</v>
      </c>
    </row>
    <row r="898" spans="1:26" x14ac:dyDescent="0.25">
      <c r="A898" s="51">
        <v>43719</v>
      </c>
      <c r="B898" s="17">
        <v>2.9710000000000001</v>
      </c>
      <c r="C898" s="18" t="str">
        <f>IFERROR(IF(ISBLANK(INDEX('Secondary Auction Data'!C:C, MATCH(Data!A898-IF(A898&lt;DATE(2003, 1,8), 4, 6), 'Secondary Auction Data'!A:A, 0))), "n/a", INDEX('Secondary Auction Data'!C:C, MATCH(Data!A898-IF(A898&lt;DATE(2003, 1,8), 4, 6), 'Secondary Auction Data'!A:A, 0))), "n/a")</f>
        <v>n/a</v>
      </c>
      <c r="D898" s="18">
        <f>IFERROR(IF(ISBLANK(INDEX('Secondary Auction Data'!B:B, MATCH(Data!A898-IF(A898&lt;DATE(2003, 1,8), 4, 6), 'Secondary Auction Data'!A:A, 0))), "n/a", INDEX('Secondary Auction Data'!B:B, MATCH(Data!A898-IF(A898&lt;DATE(2003, 1,8), 4, 6), 'Secondary Auction Data'!A:A, 0))), "n/a")</f>
        <v>-341.66666666666669</v>
      </c>
      <c r="E898" s="2">
        <v>393</v>
      </c>
      <c r="F898" s="17">
        <v>52.5</v>
      </c>
      <c r="G898" s="17">
        <v>30</v>
      </c>
      <c r="I898" s="9">
        <v>43719</v>
      </c>
      <c r="J898" s="26">
        <f t="shared" ref="J898:J899" si="249">(1+(B898-Q898)/Q898)*100</f>
        <v>199.39597315436242</v>
      </c>
      <c r="K898" s="26">
        <f t="shared" si="229"/>
        <v>277.28315445886381</v>
      </c>
      <c r="L898" s="26">
        <f t="shared" si="223"/>
        <v>205.94773536194765</v>
      </c>
      <c r="M898" s="26">
        <f t="shared" ref="M898:M899" si="250">(1+(E898-T898)/T898)*100</f>
        <v>218.33333333333337</v>
      </c>
      <c r="N898" s="26">
        <f t="shared" ref="N898:N899" si="251">(1+(F898-U898)/U898)*100</f>
        <v>234.79427549194992</v>
      </c>
      <c r="O898" s="26">
        <f t="shared" ref="O898:O899" si="252">(1+(G898-V898)/V898)*100</f>
        <v>212.7659574468085</v>
      </c>
      <c r="Q898" s="4">
        <v>1.49</v>
      </c>
      <c r="R898" s="4">
        <v>1815.8525729999999</v>
      </c>
      <c r="S898" s="4">
        <v>2338.2847000000002</v>
      </c>
      <c r="T898" s="4">
        <v>180</v>
      </c>
      <c r="U898" s="4">
        <v>22.36</v>
      </c>
      <c r="V898" s="4">
        <v>14.1</v>
      </c>
      <c r="X898" s="51">
        <v>43719</v>
      </c>
      <c r="Y898" s="52" cm="1">
        <f t="array" ref="Y898">SUMPRODUCT(([1]Data!$A:$A=DATE(IF(X898 &lt; DATE(YEAR(X898), 1, 4), YEAR(X898)-1, YEAR(X898)), IF(X898&lt; DATE(YEAR(X898), MONTH(X898), 4), MONTH(EDATE(X898, -1)), MONTH(X898)), 15))*([1]Data!$G:$G="unit")*([1]Data!$O:$O))/SUMPRODUCT(([1]Data!$A:$A=DATE(IF(X898 &lt; DATE(YEAR(X898), 1, 4), YEAR(X898)-1, YEAR(X898)), IF(X898&lt; DATE(YEAR(X898), MONTH(X898), 4), MONTH(EDATE(X898, -1)), MONTH(X898)), 15))*([1]Data!$G:$G="unit"))</f>
        <v>5035.053294736842</v>
      </c>
      <c r="Z898" s="52" cm="1">
        <f t="array" ref="Z898">SUMPRODUCT(([1]Data!$A:$A=DATE(IF(X898 &lt; DATE(YEAR(X898), 1, 4), YEAR(X898)-1, YEAR(X898)), IF(X898&lt; DATE(YEAR(X898), MONTH(X898), 4), MONTH(EDATE(X898, -1)), MONTH(X898)), 15))*([1]Data!$G:$G="shuttle")*([1]Data!$O:$O))/SUMPRODUCT(([1]Data!$A:$A=DATE(IF(X898 &lt; DATE(YEAR(X898), 1, 4), YEAR(X898)-1, YEAR(X898)), IF(X898&lt; DATE(YEAR(X898), MONTH(X898), 4), MONTH(EDATE(X898, -1)), MONTH(X898)), 15))*([1]Data!$G:$G="shuttle"))</f>
        <v>5157.3110526315786</v>
      </c>
    </row>
    <row r="899" spans="1:26" x14ac:dyDescent="0.25">
      <c r="A899" s="51">
        <v>43726</v>
      </c>
      <c r="B899" s="17">
        <v>2.9870000000000001</v>
      </c>
      <c r="C899" s="18" t="str">
        <f>IFERROR(IF(ISBLANK(INDEX('Secondary Auction Data'!C:C, MATCH(Data!A899-IF(A899&lt;DATE(2003, 1,8), 4, 6), 'Secondary Auction Data'!A:A, 0))), "n/a", INDEX('Secondary Auction Data'!C:C, MATCH(Data!A899-IF(A899&lt;DATE(2003, 1,8), 4, 6), 'Secondary Auction Data'!A:A, 0))), "n/a")</f>
        <v>n/a</v>
      </c>
      <c r="D899" s="18">
        <f>IFERROR(IF(ISBLANK(INDEX('Secondary Auction Data'!B:B, MATCH(Data!A899-IF(A899&lt;DATE(2003, 1,8), 4, 6), 'Secondary Auction Data'!A:A, 0))), "n/a", INDEX('Secondary Auction Data'!B:B, MATCH(Data!A899-IF(A899&lt;DATE(2003, 1,8), 4, 6), 'Secondary Auction Data'!A:A, 0))), "n/a")</f>
        <v>-193.75</v>
      </c>
      <c r="E899" s="2">
        <v>379</v>
      </c>
      <c r="F899" s="17">
        <v>52</v>
      </c>
      <c r="G899" s="17">
        <v>29.75</v>
      </c>
      <c r="H899" s="17"/>
      <c r="I899" s="9">
        <v>43726</v>
      </c>
      <c r="J899" s="26">
        <f t="shared" si="249"/>
        <v>200.46979865771812</v>
      </c>
      <c r="K899" s="26">
        <f t="shared" si="229"/>
        <v>277.28315445886381</v>
      </c>
      <c r="L899" s="26">
        <f t="shared" si="223"/>
        <v>212.2735975063934</v>
      </c>
      <c r="M899" s="26">
        <f t="shared" si="250"/>
        <v>210.55555555555557</v>
      </c>
      <c r="N899" s="26">
        <f t="shared" si="251"/>
        <v>232.55813953488374</v>
      </c>
      <c r="O899" s="26">
        <f t="shared" si="252"/>
        <v>210.99290780141845</v>
      </c>
      <c r="Q899" s="4">
        <v>1.49</v>
      </c>
      <c r="R899" s="4">
        <v>1815.8525729999999</v>
      </c>
      <c r="S899" s="4">
        <v>2338.2847000000002</v>
      </c>
      <c r="T899" s="4">
        <v>180</v>
      </c>
      <c r="U899" s="4">
        <v>22.36</v>
      </c>
      <c r="V899" s="4">
        <v>14.1</v>
      </c>
      <c r="X899" s="51">
        <v>43726</v>
      </c>
      <c r="Y899" s="52" cm="1">
        <f t="array" ref="Y899">SUMPRODUCT(([1]Data!$A:$A=DATE(IF(X899 &lt; DATE(YEAR(X899), 1, 4), YEAR(X899)-1, YEAR(X899)), IF(X899&lt; DATE(YEAR(X899), MONTH(X899), 4), MONTH(EDATE(X899, -1)), MONTH(X899)), 15))*([1]Data!$G:$G="unit")*([1]Data!$O:$O))/SUMPRODUCT(([1]Data!$A:$A=DATE(IF(X899 &lt; DATE(YEAR(X899), 1, 4), YEAR(X899)-1, YEAR(X899)), IF(X899&lt; DATE(YEAR(X899), MONTH(X899), 4), MONTH(EDATE(X899, -1)), MONTH(X899)), 15))*([1]Data!$G:$G="unit"))</f>
        <v>5035.053294736842</v>
      </c>
      <c r="Z899" s="52" cm="1">
        <f t="array" ref="Z899">SUMPRODUCT(([1]Data!$A:$A=DATE(IF(X899 &lt; DATE(YEAR(X899), 1, 4), YEAR(X899)-1, YEAR(X899)), IF(X899&lt; DATE(YEAR(X899), MONTH(X899), 4), MONTH(EDATE(X899, -1)), MONTH(X899)), 15))*([1]Data!$G:$G="shuttle")*([1]Data!$O:$O))/SUMPRODUCT(([1]Data!$A:$A=DATE(IF(X899 &lt; DATE(YEAR(X899), 1, 4), YEAR(X899)-1, YEAR(X899)), IF(X899&lt; DATE(YEAR(X899), MONTH(X899), 4), MONTH(EDATE(X899, -1)), MONTH(X899)), 15))*([1]Data!$G:$G="shuttle"))</f>
        <v>5157.3110526315786</v>
      </c>
    </row>
    <row r="900" spans="1:26" x14ac:dyDescent="0.25">
      <c r="A900" s="51">
        <v>43733</v>
      </c>
      <c r="B900" s="17">
        <v>3.081</v>
      </c>
      <c r="C900" s="18" t="str">
        <f>IFERROR(IF(ISBLANK(INDEX('Secondary Auction Data'!C:C, MATCH(Data!A900-IF(A900&lt;DATE(2003, 1,8), 4, 6), 'Secondary Auction Data'!A:A, 0))), "n/a", INDEX('Secondary Auction Data'!C:C, MATCH(Data!A900-IF(A900&lt;DATE(2003, 1,8), 4, 6), 'Secondary Auction Data'!A:A, 0))), "n/a")</f>
        <v>n/a</v>
      </c>
      <c r="D900" s="18">
        <f>IFERROR(IF(ISBLANK(INDEX('Secondary Auction Data'!B:B, MATCH(Data!A900-IF(A900&lt;DATE(2003, 1,8), 4, 6), 'Secondary Auction Data'!A:A, 0))), "n/a", INDEX('Secondary Auction Data'!B:B, MATCH(Data!A900-IF(A900&lt;DATE(2003, 1,8), 4, 6), 'Secondary Auction Data'!A:A, 0))), "n/a")</f>
        <v>-168.75</v>
      </c>
      <c r="E900" s="2">
        <v>372</v>
      </c>
      <c r="F900" s="17">
        <v>52.25</v>
      </c>
      <c r="G900" s="17">
        <v>29.5</v>
      </c>
      <c r="I900" s="9">
        <v>43733</v>
      </c>
      <c r="J900" s="26">
        <f t="shared" ref="J900:J907" si="253">(1+(B900-Q900)/Q900)*100</f>
        <v>206.77852348993292</v>
      </c>
      <c r="K900" s="26">
        <f t="shared" si="229"/>
        <v>277.28315445886381</v>
      </c>
      <c r="L900" s="26">
        <f t="shared" si="223"/>
        <v>213.34275730545465</v>
      </c>
      <c r="M900" s="26">
        <f t="shared" ref="M900:M906" si="254">(1+(E900-T900)/T900)*100</f>
        <v>206.66666666666663</v>
      </c>
      <c r="N900" s="26">
        <f t="shared" ref="N900:N906" si="255">(1+(F900-U900)/U900)*100</f>
        <v>233.67620751341684</v>
      </c>
      <c r="O900" s="26">
        <f t="shared" ref="O900:O906" si="256">(1+(G900-V900)/V900)*100</f>
        <v>209.21985815602838</v>
      </c>
      <c r="Q900" s="4">
        <v>1.49</v>
      </c>
      <c r="R900" s="4">
        <v>1815.8525729999999</v>
      </c>
      <c r="S900" s="4">
        <v>2338.2847000000002</v>
      </c>
      <c r="T900" s="4">
        <v>180</v>
      </c>
      <c r="U900" s="4">
        <v>22.36</v>
      </c>
      <c r="V900" s="4">
        <v>14.1</v>
      </c>
      <c r="X900" s="51">
        <v>43733</v>
      </c>
      <c r="Y900" s="52" cm="1">
        <f t="array" ref="Y900">SUMPRODUCT(([1]Data!$A:$A=DATE(IF(X900 &lt; DATE(YEAR(X900), 1, 4), YEAR(X900)-1, YEAR(X900)), IF(X900&lt; DATE(YEAR(X900), MONTH(X900), 4), MONTH(EDATE(X900, -1)), MONTH(X900)), 15))*([1]Data!$G:$G="unit")*([1]Data!$O:$O))/SUMPRODUCT(([1]Data!$A:$A=DATE(IF(X900 &lt; DATE(YEAR(X900), 1, 4), YEAR(X900)-1, YEAR(X900)), IF(X900&lt; DATE(YEAR(X900), MONTH(X900), 4), MONTH(EDATE(X900, -1)), MONTH(X900)), 15))*([1]Data!$G:$G="unit"))</f>
        <v>5035.053294736842</v>
      </c>
      <c r="Z900" s="52" cm="1">
        <f t="array" ref="Z900">SUMPRODUCT(([1]Data!$A:$A=DATE(IF(X900 &lt; DATE(YEAR(X900), 1, 4), YEAR(X900)-1, YEAR(X900)), IF(X900&lt; DATE(YEAR(X900), MONTH(X900), 4), MONTH(EDATE(X900, -1)), MONTH(X900)), 15))*([1]Data!$G:$G="shuttle")*([1]Data!$O:$O))/SUMPRODUCT(([1]Data!$A:$A=DATE(IF(X900 &lt; DATE(YEAR(X900), 1, 4), YEAR(X900)-1, YEAR(X900)), IF(X900&lt; DATE(YEAR(X900), MONTH(X900), 4), MONTH(EDATE(X900, -1)), MONTH(X900)), 15))*([1]Data!$G:$G="shuttle"))</f>
        <v>5157.3110526315786</v>
      </c>
    </row>
    <row r="901" spans="1:26" x14ac:dyDescent="0.25">
      <c r="A901" s="51">
        <v>43740</v>
      </c>
      <c r="B901" s="17">
        <v>3.0659999999999998</v>
      </c>
      <c r="C901" s="18" t="str">
        <f>IFERROR(IF(ISBLANK(INDEX('Secondary Auction Data'!C:C, MATCH(Data!A901-IF(A901&lt;DATE(2003, 1,8), 4, 6), 'Secondary Auction Data'!A:A, 0))), "n/a", INDEX('Secondary Auction Data'!C:C, MATCH(Data!A901-IF(A901&lt;DATE(2003, 1,8), 4, 6), 'Secondary Auction Data'!A:A, 0))), "n/a")</f>
        <v>n/a</v>
      </c>
      <c r="D901" s="18">
        <f>IFERROR(IF(ISBLANK(INDEX('Secondary Auction Data'!B:B, MATCH(Data!A901-IF(A901&lt;DATE(2003, 1,8), 4, 6), 'Secondary Auction Data'!A:A, 0))), "n/a", INDEX('Secondary Auction Data'!B:B, MATCH(Data!A901-IF(A901&lt;DATE(2003, 1,8), 4, 6), 'Secondary Auction Data'!A:A, 0))), "n/a")</f>
        <v>-268.75</v>
      </c>
      <c r="E901" s="2">
        <v>360</v>
      </c>
      <c r="F901" s="17">
        <v>51.5</v>
      </c>
      <c r="G901" s="17">
        <v>28.75</v>
      </c>
      <c r="H901" s="17"/>
      <c r="I901" s="9">
        <v>43740</v>
      </c>
      <c r="J901" s="26">
        <f t="shared" si="253"/>
        <v>205.77181208053688</v>
      </c>
      <c r="K901" s="26">
        <f t="shared" si="229"/>
        <v>277.28315445886381</v>
      </c>
      <c r="L901" s="26">
        <f t="shared" si="223"/>
        <v>209.06611810920964</v>
      </c>
      <c r="M901" s="26">
        <f t="shared" si="254"/>
        <v>200</v>
      </c>
      <c r="N901" s="26">
        <f t="shared" si="255"/>
        <v>230.32200357781755</v>
      </c>
      <c r="O901" s="26">
        <f t="shared" si="256"/>
        <v>203.90070921985819</v>
      </c>
      <c r="Q901" s="4">
        <v>1.49</v>
      </c>
      <c r="R901" s="4">
        <v>1815.8525729999999</v>
      </c>
      <c r="S901" s="4">
        <v>2338.2847000000002</v>
      </c>
      <c r="T901" s="4">
        <v>180</v>
      </c>
      <c r="U901" s="4">
        <v>22.36</v>
      </c>
      <c r="V901" s="4">
        <v>14.1</v>
      </c>
      <c r="X901" s="51">
        <v>43740</v>
      </c>
      <c r="Y901" s="52" cm="1">
        <f t="array" ref="Y901">SUMPRODUCT(([1]Data!$A:$A=DATE(IF(X901 &lt; DATE(YEAR(X901), 1, 4), YEAR(X901)-1, YEAR(X901)), IF(X901&lt; DATE(YEAR(X901), MONTH(X901), 4), MONTH(EDATE(X901, -1)), MONTH(X901)), 15))*([1]Data!$G:$G="unit")*([1]Data!$O:$O))/SUMPRODUCT(([1]Data!$A:$A=DATE(IF(X901 &lt; DATE(YEAR(X901), 1, 4), YEAR(X901)-1, YEAR(X901)), IF(X901&lt; DATE(YEAR(X901), MONTH(X901), 4), MONTH(EDATE(X901, -1)), MONTH(X901)), 15))*([1]Data!$G:$G="unit"))</f>
        <v>5035.053294736842</v>
      </c>
      <c r="Z901" s="52" cm="1">
        <f t="array" ref="Z901">SUMPRODUCT(([1]Data!$A:$A=DATE(IF(X901 &lt; DATE(YEAR(X901), 1, 4), YEAR(X901)-1, YEAR(X901)), IF(X901&lt; DATE(YEAR(X901), MONTH(X901), 4), MONTH(EDATE(X901, -1)), MONTH(X901)), 15))*([1]Data!$G:$G="shuttle")*([1]Data!$O:$O))/SUMPRODUCT(([1]Data!$A:$A=DATE(IF(X901 &lt; DATE(YEAR(X901), 1, 4), YEAR(X901)-1, YEAR(X901)), IF(X901&lt; DATE(YEAR(X901), MONTH(X901), 4), MONTH(EDATE(X901, -1)), MONTH(X901)), 15))*([1]Data!$G:$G="shuttle"))</f>
        <v>5157.3110526315786</v>
      </c>
    </row>
    <row r="902" spans="1:26" x14ac:dyDescent="0.25">
      <c r="A902" s="51">
        <v>43747</v>
      </c>
      <c r="B902" s="17">
        <v>3.0470000000000002</v>
      </c>
      <c r="C902" s="18" t="str">
        <f>IFERROR(IF(ISBLANK(INDEX('Secondary Auction Data'!C:C, MATCH(Data!A902-IF(A902&lt;DATE(2003, 1,8), 4, 6), 'Secondary Auction Data'!A:A, 0))), "n/a", INDEX('Secondary Auction Data'!C:C, MATCH(Data!A902-IF(A902&lt;DATE(2003, 1,8), 4, 6), 'Secondary Auction Data'!A:A, 0))), "n/a")</f>
        <v>n/a</v>
      </c>
      <c r="D902" s="18">
        <f>IFERROR(IF(ISBLANK(INDEX('Secondary Auction Data'!B:B, MATCH(Data!A902-IF(A902&lt;DATE(2003, 1,8), 4, 6), 'Secondary Auction Data'!A:A, 0))), "n/a", INDEX('Secondary Auction Data'!B:B, MATCH(Data!A902-IF(A902&lt;DATE(2003, 1,8), 4, 6), 'Secondary Auction Data'!A:A, 0))), "n/a")</f>
        <v>62.5</v>
      </c>
      <c r="E902" s="2">
        <v>384</v>
      </c>
      <c r="F902" s="17">
        <v>51.25</v>
      </c>
      <c r="G902" s="17">
        <v>28.5</v>
      </c>
      <c r="I902" s="9">
        <v>43747</v>
      </c>
      <c r="J902" s="26">
        <f t="shared" si="253"/>
        <v>204.49664429530205</v>
      </c>
      <c r="K902" s="26">
        <f t="shared" si="229"/>
        <v>282.92235965394207</v>
      </c>
      <c r="L902" s="26">
        <f t="shared" si="223"/>
        <v>228.09209809134649</v>
      </c>
      <c r="M902" s="26">
        <f t="shared" si="254"/>
        <v>213.33333333333334</v>
      </c>
      <c r="N902" s="26">
        <f t="shared" si="255"/>
        <v>229.20393559928445</v>
      </c>
      <c r="O902" s="26">
        <f t="shared" si="256"/>
        <v>202.12765957446811</v>
      </c>
      <c r="Q902" s="4">
        <v>1.49</v>
      </c>
      <c r="R902" s="4">
        <v>1815.8525729999999</v>
      </c>
      <c r="S902" s="4">
        <v>2338.2847000000002</v>
      </c>
      <c r="T902" s="4">
        <v>180</v>
      </c>
      <c r="U902" s="4">
        <v>22.36</v>
      </c>
      <c r="V902" s="4">
        <v>14.1</v>
      </c>
      <c r="X902" s="51">
        <v>43747</v>
      </c>
      <c r="Y902" s="52" cm="1">
        <f t="array" ref="Y902">SUMPRODUCT(([1]Data!$A:$A=DATE(IF(X902 &lt; DATE(YEAR(X902), 1, 4), YEAR(X902)-1, YEAR(X902)), IF(X902&lt; DATE(YEAR(X902), MONTH(X902), 4), MONTH(EDATE(X902, -1)), MONTH(X902)), 15))*([1]Data!$G:$G="unit")*([1]Data!$O:$O))/SUMPRODUCT(([1]Data!$A:$A=DATE(IF(X902 &lt; DATE(YEAR(X902), 1, 4), YEAR(X902)-1, YEAR(X902)), IF(X902&lt; DATE(YEAR(X902), MONTH(X902), 4), MONTH(EDATE(X902, -1)), MONTH(X902)), 15))*([1]Data!$G:$G="unit"))</f>
        <v>5137.4529473684206</v>
      </c>
      <c r="Z902" s="52" cm="1">
        <f t="array" ref="Z902">SUMPRODUCT(([1]Data!$A:$A=DATE(IF(X902 &lt; DATE(YEAR(X902), 1, 4), YEAR(X902)-1, YEAR(X902)), IF(X902&lt; DATE(YEAR(X902), MONTH(X902), 4), MONTH(EDATE(X902, -1)), MONTH(X902)), 15))*([1]Data!$G:$G="shuttle")*([1]Data!$O:$O))/SUMPRODUCT(([1]Data!$A:$A=DATE(IF(X902 &lt; DATE(YEAR(X902), 1, 4), YEAR(X902)-1, YEAR(X902)), IF(X902&lt; DATE(YEAR(X902), MONTH(X902), 4), MONTH(EDATE(X902, -1)), MONTH(X902)), 15))*([1]Data!$G:$G="shuttle"))</f>
        <v>5270.9426315789469</v>
      </c>
    </row>
    <row r="903" spans="1:26" x14ac:dyDescent="0.25">
      <c r="A903" s="51">
        <v>43754</v>
      </c>
      <c r="B903" s="17">
        <v>3.0510000000000002</v>
      </c>
      <c r="C903" s="18" t="str">
        <f>IFERROR(IF(ISBLANK(INDEX('Secondary Auction Data'!C:C, MATCH(Data!A903-IF(A903&lt;DATE(2003, 1,8), 4, 6), 'Secondary Auction Data'!A:A, 0))), "n/a", INDEX('Secondary Auction Data'!C:C, MATCH(Data!A903-IF(A903&lt;DATE(2003, 1,8), 4, 6), 'Secondary Auction Data'!A:A, 0))), "n/a")</f>
        <v>n/a</v>
      </c>
      <c r="D903" s="18">
        <f>IFERROR(IF(ISBLANK(INDEX('Secondary Auction Data'!B:B, MATCH(Data!A903-IF(A903&lt;DATE(2003, 1,8), 4, 6), 'Secondary Auction Data'!A:A, 0))), "n/a", INDEX('Secondary Auction Data'!B:B, MATCH(Data!A903-IF(A903&lt;DATE(2003, 1,8), 4, 6), 'Secondary Auction Data'!A:A, 0))), "n/a")</f>
        <v>31.25</v>
      </c>
      <c r="E903" s="2">
        <v>370</v>
      </c>
      <c r="F903" s="17">
        <v>51.5</v>
      </c>
      <c r="G903" s="17">
        <v>28.5</v>
      </c>
      <c r="I903" s="9">
        <v>43754</v>
      </c>
      <c r="J903" s="26">
        <f t="shared" si="253"/>
        <v>204.76510067114094</v>
      </c>
      <c r="K903" s="26">
        <f t="shared" si="229"/>
        <v>282.92235965394207</v>
      </c>
      <c r="L903" s="26">
        <f t="shared" si="223"/>
        <v>226.75564834251989</v>
      </c>
      <c r="M903" s="26">
        <f t="shared" si="254"/>
        <v>205.55555555555554</v>
      </c>
      <c r="N903" s="26">
        <f t="shared" si="255"/>
        <v>230.32200357781755</v>
      </c>
      <c r="O903" s="26">
        <f t="shared" si="256"/>
        <v>202.12765957446811</v>
      </c>
      <c r="Q903" s="4">
        <v>1.49</v>
      </c>
      <c r="R903" s="4">
        <v>1815.8525729999999</v>
      </c>
      <c r="S903" s="4">
        <v>2338.2847000000002</v>
      </c>
      <c r="T903" s="4">
        <v>180</v>
      </c>
      <c r="U903" s="4">
        <v>22.36</v>
      </c>
      <c r="V903" s="4">
        <v>14.1</v>
      </c>
      <c r="X903" s="51">
        <v>43754</v>
      </c>
      <c r="Y903" s="52" cm="1">
        <f t="array" ref="Y903">SUMPRODUCT(([1]Data!$A:$A=DATE(IF(X903 &lt; DATE(YEAR(X903), 1, 4), YEAR(X903)-1, YEAR(X903)), IF(X903&lt; DATE(YEAR(X903), MONTH(X903), 4), MONTH(EDATE(X903, -1)), MONTH(X903)), 15))*([1]Data!$G:$G="unit")*([1]Data!$O:$O))/SUMPRODUCT(([1]Data!$A:$A=DATE(IF(X903 &lt; DATE(YEAR(X903), 1, 4), YEAR(X903)-1, YEAR(X903)), IF(X903&lt; DATE(YEAR(X903), MONTH(X903), 4), MONTH(EDATE(X903, -1)), MONTH(X903)), 15))*([1]Data!$G:$G="unit"))</f>
        <v>5137.4529473684206</v>
      </c>
      <c r="Z903" s="52" cm="1">
        <f t="array" ref="Z903">SUMPRODUCT(([1]Data!$A:$A=DATE(IF(X903 &lt; DATE(YEAR(X903), 1, 4), YEAR(X903)-1, YEAR(X903)), IF(X903&lt; DATE(YEAR(X903), MONTH(X903), 4), MONTH(EDATE(X903, -1)), MONTH(X903)), 15))*([1]Data!$G:$G="shuttle")*([1]Data!$O:$O))/SUMPRODUCT(([1]Data!$A:$A=DATE(IF(X903 &lt; DATE(YEAR(X903), 1, 4), YEAR(X903)-1, YEAR(X903)), IF(X903&lt; DATE(YEAR(X903), MONTH(X903), 4), MONTH(EDATE(X903, -1)), MONTH(X903)), 15))*([1]Data!$G:$G="shuttle"))</f>
        <v>5270.9426315789469</v>
      </c>
    </row>
    <row r="904" spans="1:26" x14ac:dyDescent="0.25">
      <c r="A904" s="51">
        <v>43761</v>
      </c>
      <c r="B904" s="17">
        <v>3.05</v>
      </c>
      <c r="C904" s="18" t="str">
        <f>IFERROR(IF(ISBLANK(INDEX('Secondary Auction Data'!C:C, MATCH(Data!A904-IF(A904&lt;DATE(2003, 1,8), 4, 6), 'Secondary Auction Data'!A:A, 0))), "n/a", INDEX('Secondary Auction Data'!C:C, MATCH(Data!A904-IF(A904&lt;DATE(2003, 1,8), 4, 6), 'Secondary Auction Data'!A:A, 0))), "n/a")</f>
        <v>n/a</v>
      </c>
      <c r="D904" s="18">
        <f>IFERROR(IF(ISBLANK(INDEX('Secondary Auction Data'!B:B, MATCH(Data!A904-IF(A904&lt;DATE(2003, 1,8), 4, 6), 'Secondary Auction Data'!A:A, 0))), "n/a", INDEX('Secondary Auction Data'!B:B, MATCH(Data!A904-IF(A904&lt;DATE(2003, 1,8), 4, 6), 'Secondary Auction Data'!A:A, 0))), "n/a")</f>
        <v>93.75</v>
      </c>
      <c r="E904" s="2">
        <v>394</v>
      </c>
      <c r="F904" s="17">
        <v>51.5</v>
      </c>
      <c r="G904" s="17">
        <v>28.5</v>
      </c>
      <c r="I904" s="9">
        <v>43761</v>
      </c>
      <c r="J904" s="26">
        <f t="shared" si="253"/>
        <v>204.69798657718118</v>
      </c>
      <c r="K904" s="26">
        <f t="shared" si="229"/>
        <v>282.92235965394207</v>
      </c>
      <c r="L904" s="26">
        <f t="shared" si="223"/>
        <v>229.42854784017305</v>
      </c>
      <c r="M904" s="26">
        <f t="shared" si="254"/>
        <v>218.88888888888891</v>
      </c>
      <c r="N904" s="26">
        <f t="shared" si="255"/>
        <v>230.32200357781755</v>
      </c>
      <c r="O904" s="26">
        <f t="shared" si="256"/>
        <v>202.12765957446811</v>
      </c>
      <c r="Q904" s="4">
        <v>1.49</v>
      </c>
      <c r="R904" s="4">
        <v>1815.8525729999999</v>
      </c>
      <c r="S904" s="4">
        <v>2338.2847000000002</v>
      </c>
      <c r="T904" s="4">
        <v>180</v>
      </c>
      <c r="U904" s="4">
        <v>22.36</v>
      </c>
      <c r="V904" s="4">
        <v>14.1</v>
      </c>
      <c r="X904" s="51">
        <v>43761</v>
      </c>
      <c r="Y904" s="52" cm="1">
        <f t="array" ref="Y904">SUMPRODUCT(([1]Data!$A:$A=DATE(IF(X904 &lt; DATE(YEAR(X904), 1, 4), YEAR(X904)-1, YEAR(X904)), IF(X904&lt; DATE(YEAR(X904), MONTH(X904), 4), MONTH(EDATE(X904, -1)), MONTH(X904)), 15))*([1]Data!$G:$G="unit")*([1]Data!$O:$O))/SUMPRODUCT(([1]Data!$A:$A=DATE(IF(X904 &lt; DATE(YEAR(X904), 1, 4), YEAR(X904)-1, YEAR(X904)), IF(X904&lt; DATE(YEAR(X904), MONTH(X904), 4), MONTH(EDATE(X904, -1)), MONTH(X904)), 15))*([1]Data!$G:$G="unit"))</f>
        <v>5137.4529473684206</v>
      </c>
      <c r="Z904" s="52" cm="1">
        <f t="array" ref="Z904">SUMPRODUCT(([1]Data!$A:$A=DATE(IF(X904 &lt; DATE(YEAR(X904), 1, 4), YEAR(X904)-1, YEAR(X904)), IF(X904&lt; DATE(YEAR(X904), MONTH(X904), 4), MONTH(EDATE(X904, -1)), MONTH(X904)), 15))*([1]Data!$G:$G="shuttle")*([1]Data!$O:$O))/SUMPRODUCT(([1]Data!$A:$A=DATE(IF(X904 &lt; DATE(YEAR(X904), 1, 4), YEAR(X904)-1, YEAR(X904)), IF(X904&lt; DATE(YEAR(X904), MONTH(X904), 4), MONTH(EDATE(X904, -1)), MONTH(X904)), 15))*([1]Data!$G:$G="shuttle"))</f>
        <v>5270.9426315789469</v>
      </c>
    </row>
    <row r="905" spans="1:26" x14ac:dyDescent="0.25">
      <c r="A905" s="51">
        <v>43768</v>
      </c>
      <c r="B905" s="17">
        <v>3.0640000000000001</v>
      </c>
      <c r="C905" s="18" t="str">
        <f>IFERROR(IF(ISBLANK(INDEX('Secondary Auction Data'!C:C, MATCH(Data!A905-IF(A905&lt;DATE(2003, 1,8), 4, 6), 'Secondary Auction Data'!A:A, 0))), "n/a", INDEX('Secondary Auction Data'!C:C, MATCH(Data!A905-IF(A905&lt;DATE(2003, 1,8), 4, 6), 'Secondary Auction Data'!A:A, 0))), "n/a")</f>
        <v>n/a</v>
      </c>
      <c r="D905" s="18">
        <f>IFERROR(IF(ISBLANK(INDEX('Secondary Auction Data'!B:B, MATCH(Data!A905-IF(A905&lt;DATE(2003, 1,8), 4, 6), 'Secondary Auction Data'!A:A, 0))), "n/a", INDEX('Secondary Auction Data'!B:B, MATCH(Data!A905-IF(A905&lt;DATE(2003, 1,8), 4, 6), 'Secondary Auction Data'!A:A, 0))), "n/a")</f>
        <v>-46.875</v>
      </c>
      <c r="E905" s="2">
        <v>367</v>
      </c>
      <c r="F905" s="17">
        <v>50.5</v>
      </c>
      <c r="G905" s="17">
        <v>28</v>
      </c>
      <c r="I905" s="9">
        <v>43768</v>
      </c>
      <c r="J905" s="26">
        <f t="shared" si="253"/>
        <v>205.63758389261747</v>
      </c>
      <c r="K905" s="26">
        <f t="shared" si="229"/>
        <v>282.92235965394207</v>
      </c>
      <c r="L905" s="26">
        <f t="shared" si="223"/>
        <v>223.4145239704535</v>
      </c>
      <c r="M905" s="26">
        <f t="shared" si="254"/>
        <v>203.88888888888889</v>
      </c>
      <c r="N905" s="26">
        <f t="shared" si="255"/>
        <v>225.84973166368516</v>
      </c>
      <c r="O905" s="26">
        <f t="shared" si="256"/>
        <v>198.58156028368796</v>
      </c>
      <c r="Q905" s="4">
        <v>1.49</v>
      </c>
      <c r="R905" s="4">
        <v>1815.8525729999999</v>
      </c>
      <c r="S905" s="4">
        <v>2338.2847000000002</v>
      </c>
      <c r="T905" s="4">
        <v>180</v>
      </c>
      <c r="U905" s="4">
        <v>22.36</v>
      </c>
      <c r="V905" s="4">
        <v>14.1</v>
      </c>
      <c r="X905" s="51">
        <v>43768</v>
      </c>
      <c r="Y905" s="52" cm="1">
        <f t="array" ref="Y905">SUMPRODUCT(([1]Data!$A:$A=DATE(IF(X905 &lt; DATE(YEAR(X905), 1, 4), YEAR(X905)-1, YEAR(X905)), IF(X905&lt; DATE(YEAR(X905), MONTH(X905), 4), MONTH(EDATE(X905, -1)), MONTH(X905)), 15))*([1]Data!$G:$G="unit")*([1]Data!$O:$O))/SUMPRODUCT(([1]Data!$A:$A=DATE(IF(X905 &lt; DATE(YEAR(X905), 1, 4), YEAR(X905)-1, YEAR(X905)), IF(X905&lt; DATE(YEAR(X905), MONTH(X905), 4), MONTH(EDATE(X905, -1)), MONTH(X905)), 15))*([1]Data!$G:$G="unit"))</f>
        <v>5137.4529473684206</v>
      </c>
      <c r="Z905" s="52" cm="1">
        <f t="array" ref="Z905">SUMPRODUCT(([1]Data!$A:$A=DATE(IF(X905 &lt; DATE(YEAR(X905), 1, 4), YEAR(X905)-1, YEAR(X905)), IF(X905&lt; DATE(YEAR(X905), MONTH(X905), 4), MONTH(EDATE(X905, -1)), MONTH(X905)), 15))*([1]Data!$G:$G="shuttle")*([1]Data!$O:$O))/SUMPRODUCT(([1]Data!$A:$A=DATE(IF(X905 &lt; DATE(YEAR(X905), 1, 4), YEAR(X905)-1, YEAR(X905)), IF(X905&lt; DATE(YEAR(X905), MONTH(X905), 4), MONTH(EDATE(X905, -1)), MONTH(X905)), 15))*([1]Data!$G:$G="shuttle"))</f>
        <v>5270.9426315789469</v>
      </c>
    </row>
    <row r="906" spans="1:26" x14ac:dyDescent="0.25">
      <c r="A906" s="51">
        <v>43775</v>
      </c>
      <c r="B906" s="17">
        <v>3.0619999999999998</v>
      </c>
      <c r="C906" s="18" t="str">
        <f>IFERROR(IF(ISBLANK(INDEX('Secondary Auction Data'!C:C, MATCH(Data!A906-IF(A906&lt;DATE(2003, 1,8), 4, 6), 'Secondary Auction Data'!A:A, 0))), "n/a", INDEX('Secondary Auction Data'!C:C, MATCH(Data!A906-IF(A906&lt;DATE(2003, 1,8), 4, 6), 'Secondary Auction Data'!A:A, 0))), "n/a")</f>
        <v>n/a</v>
      </c>
      <c r="D906" s="18">
        <f>IFERROR(IF(ISBLANK(INDEX('Secondary Auction Data'!B:B, MATCH(Data!A906-IF(A906&lt;DATE(2003, 1,8), 4, 6), 'Secondary Auction Data'!A:A, 0))), "n/a", INDEX('Secondary Auction Data'!B:B, MATCH(Data!A906-IF(A906&lt;DATE(2003, 1,8), 4, 6), 'Secondary Auction Data'!A:A, 0))), "n/a")</f>
        <v>56.25</v>
      </c>
      <c r="E906" s="2">
        <v>344</v>
      </c>
      <c r="F906" s="17">
        <v>49.5</v>
      </c>
      <c r="G906" s="17">
        <v>27</v>
      </c>
      <c r="I906" s="9">
        <v>43775</v>
      </c>
      <c r="J906" s="26">
        <f t="shared" si="253"/>
        <v>205.50335570469801</v>
      </c>
      <c r="K906" s="26">
        <f t="shared" si="229"/>
        <v>282.92235965394207</v>
      </c>
      <c r="L906" s="26">
        <f t="shared" si="223"/>
        <v>227.82480814158114</v>
      </c>
      <c r="M906" s="26">
        <f t="shared" si="254"/>
        <v>191.11111111111109</v>
      </c>
      <c r="N906" s="26">
        <f t="shared" si="255"/>
        <v>221.37745974955277</v>
      </c>
      <c r="O906" s="26">
        <f t="shared" si="256"/>
        <v>191.48936170212767</v>
      </c>
      <c r="Q906" s="4">
        <v>1.49</v>
      </c>
      <c r="R906" s="4">
        <v>1815.8525729999999</v>
      </c>
      <c r="S906" s="4">
        <v>2338.2847000000002</v>
      </c>
      <c r="T906" s="4">
        <v>180</v>
      </c>
      <c r="U906" s="4">
        <v>22.36</v>
      </c>
      <c r="V906" s="4">
        <v>14.1</v>
      </c>
      <c r="X906" s="51">
        <v>43775</v>
      </c>
      <c r="Y906" s="52" cm="1">
        <f t="array" ref="Y906">SUMPRODUCT(([1]Data!$A:$A=DATE(IF(X906 &lt; DATE(YEAR(X906), 1, 4), YEAR(X906)-1, YEAR(X906)), IF(X906&lt; DATE(YEAR(X906), MONTH(X906), 4), MONTH(EDATE(X906, -1)), MONTH(X906)), 15))*([1]Data!$G:$G="unit")*([1]Data!$O:$O))/SUMPRODUCT(([1]Data!$A:$A=DATE(IF(X906 &lt; DATE(YEAR(X906), 1, 4), YEAR(X906)-1, YEAR(X906)), IF(X906&lt; DATE(YEAR(X906), MONTH(X906), 4), MONTH(EDATE(X906, -1)), MONTH(X906)), 15))*([1]Data!$G:$G="unit"))</f>
        <v>5137.4529473684206</v>
      </c>
      <c r="Z906" s="52" cm="1">
        <f t="array" ref="Z906">SUMPRODUCT(([1]Data!$A:$A=DATE(IF(X906 &lt; DATE(YEAR(X906), 1, 4), YEAR(X906)-1, YEAR(X906)), IF(X906&lt; DATE(YEAR(X906), MONTH(X906), 4), MONTH(EDATE(X906, -1)), MONTH(X906)), 15))*([1]Data!$G:$G="shuttle")*([1]Data!$O:$O))/SUMPRODUCT(([1]Data!$A:$A=DATE(IF(X906 &lt; DATE(YEAR(X906), 1, 4), YEAR(X906)-1, YEAR(X906)), IF(X906&lt; DATE(YEAR(X906), MONTH(X906), 4), MONTH(EDATE(X906, -1)), MONTH(X906)), 15))*([1]Data!$G:$G="shuttle"))</f>
        <v>5270.9426315789469</v>
      </c>
    </row>
    <row r="907" spans="1:26" x14ac:dyDescent="0.25">
      <c r="A907" s="51">
        <v>43782</v>
      </c>
      <c r="B907" s="17">
        <v>3.07</v>
      </c>
      <c r="C907" s="18" t="str">
        <f>IFERROR(IF(ISBLANK(INDEX('Secondary Auction Data'!C:C, MATCH(Data!A907-IF(A907&lt;DATE(2003, 1,8), 4, 6), 'Secondary Auction Data'!A:A, 0))), "n/a", INDEX('Secondary Auction Data'!C:C, MATCH(Data!A907-IF(A907&lt;DATE(2003, 1,8), 4, 6), 'Secondary Auction Data'!A:A, 0))), "n/a")</f>
        <v>n/a</v>
      </c>
      <c r="D907" s="18">
        <f>IFERROR(IF(ISBLANK(INDEX('Secondary Auction Data'!B:B, MATCH(Data!A907-IF(A907&lt;DATE(2003, 1,8), 4, 6), 'Secondary Auction Data'!A:A, 0))), "n/a", INDEX('Secondary Auction Data'!B:B, MATCH(Data!A907-IF(A907&lt;DATE(2003, 1,8), 4, 6), 'Secondary Auction Data'!A:A, 0))), "n/a")</f>
        <v>68.75</v>
      </c>
      <c r="E907" s="2">
        <v>403</v>
      </c>
      <c r="F907" s="17">
        <v>48.5</v>
      </c>
      <c r="G907" s="17">
        <v>26.25</v>
      </c>
      <c r="I907" s="9">
        <v>43782</v>
      </c>
      <c r="J907" s="26">
        <f t="shared" si="253"/>
        <v>206.04026845637583</v>
      </c>
      <c r="K907" s="26">
        <f t="shared" si="229"/>
        <v>282.92235965394207</v>
      </c>
      <c r="L907" s="26">
        <f t="shared" si="223"/>
        <v>228.3593880411118</v>
      </c>
      <c r="M907" s="26">
        <f t="shared" ref="M907" si="257">(1+(E907-T907)/T907)*100</f>
        <v>223.88888888888889</v>
      </c>
      <c r="N907" s="26">
        <f t="shared" ref="N907" si="258">(1+(F907-U907)/U907)*100</f>
        <v>216.90518783542041</v>
      </c>
      <c r="O907" s="26">
        <f t="shared" ref="O907" si="259">(1+(G907-V907)/V907)*100</f>
        <v>186.17021276595747</v>
      </c>
      <c r="Q907" s="4">
        <v>1.49</v>
      </c>
      <c r="R907" s="4">
        <v>1815.8525729999999</v>
      </c>
      <c r="S907" s="4">
        <v>2338.2847000000002</v>
      </c>
      <c r="T907" s="4">
        <v>180</v>
      </c>
      <c r="U907" s="4">
        <v>22.36</v>
      </c>
      <c r="V907" s="4">
        <v>14.1</v>
      </c>
      <c r="X907" s="51">
        <v>43782</v>
      </c>
      <c r="Y907" s="52" cm="1">
        <f t="array" ref="Y907">SUMPRODUCT(([1]Data!$A:$A=DATE(IF(X907 &lt; DATE(YEAR(X907), 1, 4), YEAR(X907)-1, YEAR(X907)), IF(X907&lt; DATE(YEAR(X907), MONTH(X907), 4), MONTH(EDATE(X907, -1)), MONTH(X907)), 15))*([1]Data!$G:$G="unit")*([1]Data!$O:$O))/SUMPRODUCT(([1]Data!$A:$A=DATE(IF(X907 &lt; DATE(YEAR(X907), 1, 4), YEAR(X907)-1, YEAR(X907)), IF(X907&lt; DATE(YEAR(X907), MONTH(X907), 4), MONTH(EDATE(X907, -1)), MONTH(X907)), 15))*([1]Data!$G:$G="unit"))</f>
        <v>5137.4529473684206</v>
      </c>
      <c r="Z907" s="52" cm="1">
        <f t="array" ref="Z907">SUMPRODUCT(([1]Data!$A:$A=DATE(IF(X907 &lt; DATE(YEAR(X907), 1, 4), YEAR(X907)-1, YEAR(X907)), IF(X907&lt; DATE(YEAR(X907), MONTH(X907), 4), MONTH(EDATE(X907, -1)), MONTH(X907)), 15))*([1]Data!$G:$G="shuttle")*([1]Data!$O:$O))/SUMPRODUCT(([1]Data!$A:$A=DATE(IF(X907 &lt; DATE(YEAR(X907), 1, 4), YEAR(X907)-1, YEAR(X907)), IF(X907&lt; DATE(YEAR(X907), MONTH(X907), 4), MONTH(EDATE(X907, -1)), MONTH(X907)), 15))*([1]Data!$G:$G="shuttle"))</f>
        <v>5270.9426315789469</v>
      </c>
    </row>
    <row r="908" spans="1:26" x14ac:dyDescent="0.25">
      <c r="A908" s="51">
        <v>43789</v>
      </c>
      <c r="B908" s="17">
        <v>3.0739999999999998</v>
      </c>
      <c r="C908" s="18" t="str">
        <f>IFERROR(IF(ISBLANK(INDEX('Secondary Auction Data'!C:C, MATCH(Data!A908-IF(A908&lt;DATE(2003, 1,8), 4, 6), 'Secondary Auction Data'!A:A, 0))), "n/a", INDEX('Secondary Auction Data'!C:C, MATCH(Data!A908-IF(A908&lt;DATE(2003, 1,8), 4, 6), 'Secondary Auction Data'!A:A, 0))), "n/a")</f>
        <v>n/a</v>
      </c>
      <c r="D908" s="18">
        <f>IFERROR(IF(ISBLANK(INDEX('Secondary Auction Data'!B:B, MATCH(Data!A908-IF(A908&lt;DATE(2003, 1,8), 4, 6), 'Secondary Auction Data'!A:A, 0))), "n/a", INDEX('Secondary Auction Data'!B:B, MATCH(Data!A908-IF(A908&lt;DATE(2003, 1,8), 4, 6), 'Secondary Auction Data'!A:A, 0))), "n/a")</f>
        <v>-112.5</v>
      </c>
      <c r="E908" s="2">
        <v>396</v>
      </c>
      <c r="F908" s="17">
        <v>46.5</v>
      </c>
      <c r="G908" s="17">
        <v>24.75</v>
      </c>
      <c r="I908" s="9">
        <v>43789</v>
      </c>
      <c r="J908" s="26">
        <f t="shared" ref="J908" si="260">(1+(B908-Q908)/Q908)*100</f>
        <v>206.30872483221475</v>
      </c>
      <c r="K908" s="26">
        <f t="shared" si="229"/>
        <v>282.92235965394207</v>
      </c>
      <c r="L908" s="26">
        <f t="shared" si="223"/>
        <v>220.60797949791771</v>
      </c>
      <c r="M908" s="26">
        <f t="shared" ref="M908" si="261">(1+(E908-T908)/T908)*100</f>
        <v>220.00000000000003</v>
      </c>
      <c r="N908" s="26">
        <f t="shared" ref="N908" si="262">(1+(F908-U908)/U908)*100</f>
        <v>207.96064400715562</v>
      </c>
      <c r="O908" s="26">
        <f t="shared" ref="O908" si="263">(1+(G908-V908)/V908)*100</f>
        <v>175.531914893617</v>
      </c>
      <c r="Q908" s="4">
        <v>1.49</v>
      </c>
      <c r="R908" s="4">
        <v>1815.8525729999999</v>
      </c>
      <c r="S908" s="4">
        <v>2338.2847000000002</v>
      </c>
      <c r="T908" s="4">
        <v>180</v>
      </c>
      <c r="U908" s="4">
        <v>22.36</v>
      </c>
      <c r="V908" s="4">
        <v>14.1</v>
      </c>
      <c r="X908" s="51">
        <v>43789</v>
      </c>
      <c r="Y908" s="52" cm="1">
        <f t="array" ref="Y908">SUMPRODUCT(([1]Data!$A:$A=DATE(IF(X908 &lt; DATE(YEAR(X908), 1, 4), YEAR(X908)-1, YEAR(X908)), IF(X908&lt; DATE(YEAR(X908), MONTH(X908), 4), MONTH(EDATE(X908, -1)), MONTH(X908)), 15))*([1]Data!$G:$G="unit")*([1]Data!$O:$O))/SUMPRODUCT(([1]Data!$A:$A=DATE(IF(X908 &lt; DATE(YEAR(X908), 1, 4), YEAR(X908)-1, YEAR(X908)), IF(X908&lt; DATE(YEAR(X908), MONTH(X908), 4), MONTH(EDATE(X908, -1)), MONTH(X908)), 15))*([1]Data!$G:$G="unit"))</f>
        <v>5137.4529473684206</v>
      </c>
      <c r="Z908" s="52" cm="1">
        <f t="array" ref="Z908">SUMPRODUCT(([1]Data!$A:$A=DATE(IF(X908 &lt; DATE(YEAR(X908), 1, 4), YEAR(X908)-1, YEAR(X908)), IF(X908&lt; DATE(YEAR(X908), MONTH(X908), 4), MONTH(EDATE(X908, -1)), MONTH(X908)), 15))*([1]Data!$G:$G="shuttle")*([1]Data!$O:$O))/SUMPRODUCT(([1]Data!$A:$A=DATE(IF(X908 &lt; DATE(YEAR(X908), 1, 4), YEAR(X908)-1, YEAR(X908)), IF(X908&lt; DATE(YEAR(X908), MONTH(X908), 4), MONTH(EDATE(X908, -1)), MONTH(X908)), 15))*([1]Data!$G:$G="shuttle"))</f>
        <v>5270.9426315789469</v>
      </c>
    </row>
    <row r="909" spans="1:26" x14ac:dyDescent="0.25">
      <c r="A909" s="51">
        <v>43796</v>
      </c>
      <c r="B909" s="17">
        <v>3.0659999999999998</v>
      </c>
      <c r="C909" s="18" t="str">
        <f>IFERROR(IF(ISBLANK(INDEX('Secondary Auction Data'!C:C, MATCH(Data!A909-IF(A909&lt;DATE(2003, 1,8), 4, 6), 'Secondary Auction Data'!A:A, 0))), "n/a", INDEX('Secondary Auction Data'!C:C, MATCH(Data!A909-IF(A909&lt;DATE(2003, 1,8), 4, 6), 'Secondary Auction Data'!A:A, 0))), "n/a")</f>
        <v>n/a</v>
      </c>
      <c r="D909" s="18">
        <f>IFERROR(IF(ISBLANK(INDEX('Secondary Auction Data'!B:B, MATCH(Data!A909-IF(A909&lt;DATE(2003, 1,8), 4, 6), 'Secondary Auction Data'!A:A, 0))), "n/a", INDEX('Secondary Auction Data'!B:B, MATCH(Data!A909-IF(A909&lt;DATE(2003, 1,8), 4, 6), 'Secondary Auction Data'!A:A, 0))), "n/a")</f>
        <v>-100</v>
      </c>
      <c r="E909" s="2">
        <v>371</v>
      </c>
      <c r="F909" s="17">
        <v>46.25</v>
      </c>
      <c r="G909" s="17">
        <v>24.75</v>
      </c>
      <c r="I909" s="9">
        <v>43796</v>
      </c>
      <c r="J909" s="26">
        <f t="shared" ref="J909:J911" si="264">(1+(B909-Q909)/Q909)*100</f>
        <v>205.77181208053688</v>
      </c>
      <c r="K909" s="26">
        <f t="shared" si="229"/>
        <v>282.92235965394207</v>
      </c>
      <c r="L909" s="26">
        <f t="shared" si="223"/>
        <v>221.14255939744831</v>
      </c>
      <c r="M909" s="26">
        <f t="shared" ref="M909:M911" si="265">(1+(E909-T909)/T909)*100</f>
        <v>206.11111111111109</v>
      </c>
      <c r="N909" s="26">
        <f t="shared" ref="N909:N912" si="266">(1+(F909-U909)/U909)*100</f>
        <v>206.84257602862255</v>
      </c>
      <c r="O909" s="26">
        <f t="shared" ref="O909:O912" si="267">(1+(G909-V909)/V909)*100</f>
        <v>175.531914893617</v>
      </c>
      <c r="Q909" s="4">
        <v>1.49</v>
      </c>
      <c r="R909" s="4">
        <v>1815.8525729999999</v>
      </c>
      <c r="S909" s="4">
        <v>2338.2847000000002</v>
      </c>
      <c r="T909" s="4">
        <v>180</v>
      </c>
      <c r="U909" s="4">
        <v>22.36</v>
      </c>
      <c r="V909" s="4">
        <v>14.1</v>
      </c>
      <c r="X909" s="51">
        <v>43796</v>
      </c>
      <c r="Y909" s="52" cm="1">
        <f t="array" ref="Y909">SUMPRODUCT(([1]Data!$A:$A=DATE(IF(X909 &lt; DATE(YEAR(X909), 1, 4), YEAR(X909)-1, YEAR(X909)), IF(X909&lt; DATE(YEAR(X909), MONTH(X909), 4), MONTH(EDATE(X909, -1)), MONTH(X909)), 15))*([1]Data!$G:$G="unit")*([1]Data!$O:$O))/SUMPRODUCT(([1]Data!$A:$A=DATE(IF(X909 &lt; DATE(YEAR(X909), 1, 4), YEAR(X909)-1, YEAR(X909)), IF(X909&lt; DATE(YEAR(X909), MONTH(X909), 4), MONTH(EDATE(X909, -1)), MONTH(X909)), 15))*([1]Data!$G:$G="unit"))</f>
        <v>5137.4529473684206</v>
      </c>
      <c r="Z909" s="52" cm="1">
        <f t="array" ref="Z909">SUMPRODUCT(([1]Data!$A:$A=DATE(IF(X909 &lt; DATE(YEAR(X909), 1, 4), YEAR(X909)-1, YEAR(X909)), IF(X909&lt; DATE(YEAR(X909), MONTH(X909), 4), MONTH(EDATE(X909, -1)), MONTH(X909)), 15))*([1]Data!$G:$G="shuttle")*([1]Data!$O:$O))/SUMPRODUCT(([1]Data!$A:$A=DATE(IF(X909 &lt; DATE(YEAR(X909), 1, 4), YEAR(X909)-1, YEAR(X909)), IF(X909&lt; DATE(YEAR(X909), MONTH(X909), 4), MONTH(EDATE(X909, -1)), MONTH(X909)), 15))*([1]Data!$G:$G="shuttle"))</f>
        <v>5270.9426315789469</v>
      </c>
    </row>
    <row r="910" spans="1:26" x14ac:dyDescent="0.25">
      <c r="A910" s="51">
        <v>43803</v>
      </c>
      <c r="B910" s="17">
        <v>3.07</v>
      </c>
      <c r="C910" s="18" t="str">
        <f>IFERROR(IF(ISBLANK(INDEX('Secondary Auction Data'!C:C, MATCH(Data!A910-IF(A910&lt;DATE(2003, 1,8), 4, 6), 'Secondary Auction Data'!A:A, 0))), "n/a", INDEX('Secondary Auction Data'!C:C, MATCH(Data!A910-IF(A910&lt;DATE(2003, 1,8), 4, 6), 'Secondary Auction Data'!A:A, 0))), "n/a")</f>
        <v>n/a</v>
      </c>
      <c r="D910" s="18">
        <f>IFERROR(IF(ISBLANK(INDEX('Secondary Auction Data'!B:B, MATCH(Data!A910-IF(A910&lt;DATE(2003, 1,8), 4, 6), 'Secondary Auction Data'!A:A, 0))), "n/a", INDEX('Secondary Auction Data'!B:B, MATCH(Data!A910-IF(A910&lt;DATE(2003, 1,8), 4, 6), 'Secondary Auction Data'!A:A, 0))), "n/a")</f>
        <v>-379.16666666666663</v>
      </c>
      <c r="E910" s="2">
        <v>351</v>
      </c>
      <c r="F910" s="59" t="s">
        <v>24</v>
      </c>
      <c r="G910" s="59" t="s">
        <v>24</v>
      </c>
      <c r="I910" s="9">
        <v>43803</v>
      </c>
      <c r="J910" s="26">
        <f t="shared" si="264"/>
        <v>206.04026845637583</v>
      </c>
      <c r="K910" s="26">
        <f t="shared" si="229"/>
        <v>283.20845261066302</v>
      </c>
      <c r="L910" s="26">
        <f t="shared" si="223"/>
        <v>209.34291420259186</v>
      </c>
      <c r="M910" s="26">
        <f t="shared" si="265"/>
        <v>195</v>
      </c>
      <c r="N910" s="35"/>
      <c r="O910" s="35"/>
      <c r="Q910" s="4">
        <v>1.49</v>
      </c>
      <c r="R910" s="4">
        <v>1815.8525729999999</v>
      </c>
      <c r="S910" s="4">
        <v>2338.2847000000002</v>
      </c>
      <c r="T910" s="4">
        <v>180</v>
      </c>
      <c r="U910" s="4">
        <v>22.36</v>
      </c>
      <c r="V910" s="4">
        <v>14.1</v>
      </c>
      <c r="X910" s="51">
        <v>43803</v>
      </c>
      <c r="Y910" s="52" cm="1">
        <f t="array" ref="Y910">SUMPRODUCT(([1]Data!$A:$A=DATE(IF(X910 &lt; DATE(YEAR(X910), 1, 4), YEAR(X910)-1, YEAR(X910)), IF(X910&lt; DATE(YEAR(X910), MONTH(X910), 4), MONTH(EDATE(X910, -1)), MONTH(X910)), 15))*([1]Data!$G:$G="unit")*([1]Data!$O:$O))/SUMPRODUCT(([1]Data!$A:$A=DATE(IF(X910 &lt; DATE(YEAR(X910), 1, 4), YEAR(X910)-1, YEAR(X910)), IF(X910&lt; DATE(YEAR(X910), MONTH(X910), 4), MONTH(EDATE(X910, -1)), MONTH(X910)), 15))*([1]Data!$G:$G="unit"))</f>
        <v>5142.6479736842102</v>
      </c>
      <c r="Z910" s="52" cm="1">
        <f t="array" ref="Z910">SUMPRODUCT(([1]Data!$A:$A=DATE(IF(X910 &lt; DATE(YEAR(X910), 1, 4), YEAR(X910)-1, YEAR(X910)), IF(X910&lt; DATE(YEAR(X910), MONTH(X910), 4), MONTH(EDATE(X910, -1)), MONTH(X910)), 15))*([1]Data!$G:$G="shuttle")*([1]Data!$O:$O))/SUMPRODUCT(([1]Data!$A:$A=DATE(IF(X910 &lt; DATE(YEAR(X910), 1, 4), YEAR(X910)-1, YEAR(X910)), IF(X910&lt; DATE(YEAR(X910), MONTH(X910), 4), MONTH(EDATE(X910, -1)), MONTH(X910)), 15))*([1]Data!$G:$G="shuttle"))</f>
        <v>5274.2</v>
      </c>
    </row>
    <row r="911" spans="1:26" x14ac:dyDescent="0.25">
      <c r="A911" s="51">
        <v>43810</v>
      </c>
      <c r="B911" s="17">
        <v>3.0489999999999999</v>
      </c>
      <c r="C911" s="18" t="str">
        <f>IFERROR(IF(ISBLANK(INDEX('Secondary Auction Data'!C:C, MATCH(Data!A911-IF(A911&lt;DATE(2003, 1,8), 4, 6), 'Secondary Auction Data'!A:A, 0))), "n/a", INDEX('Secondary Auction Data'!C:C, MATCH(Data!A911-IF(A911&lt;DATE(2003, 1,8), 4, 6), 'Secondary Auction Data'!A:A, 0))), "n/a")</f>
        <v>n/a</v>
      </c>
      <c r="D911" s="18">
        <f>IFERROR(IF(ISBLANK(INDEX('Secondary Auction Data'!B:B, MATCH(Data!A911-IF(A911&lt;DATE(2003, 1,8), 4, 6), 'Secondary Auction Data'!A:A, 0))), "n/a", INDEX('Secondary Auction Data'!B:B, MATCH(Data!A911-IF(A911&lt;DATE(2003, 1,8), 4, 6), 'Secondary Auction Data'!A:A, 0))), "n/a")</f>
        <v>-637.5</v>
      </c>
      <c r="E911" s="2">
        <v>343</v>
      </c>
      <c r="F911" s="17">
        <v>46.75</v>
      </c>
      <c r="G911" s="17">
        <v>25.25</v>
      </c>
      <c r="I911" s="9">
        <v>43810</v>
      </c>
      <c r="J911" s="26">
        <f t="shared" si="264"/>
        <v>204.63087248322145</v>
      </c>
      <c r="K911" s="26">
        <f t="shared" si="229"/>
        <v>283.20845261066302</v>
      </c>
      <c r="L911" s="26">
        <f t="shared" si="223"/>
        <v>198.29492961229226</v>
      </c>
      <c r="M911" s="26">
        <f t="shared" si="265"/>
        <v>190.55555555555554</v>
      </c>
      <c r="N911" s="26">
        <f t="shared" si="266"/>
        <v>209.07871198568873</v>
      </c>
      <c r="O911" s="26">
        <f t="shared" si="267"/>
        <v>179.07801418439718</v>
      </c>
      <c r="Q911" s="4">
        <v>1.49</v>
      </c>
      <c r="R911" s="4">
        <v>1815.8525729999999</v>
      </c>
      <c r="S911" s="4">
        <v>2338.2847000000002</v>
      </c>
      <c r="T911" s="4">
        <v>180</v>
      </c>
      <c r="U911" s="4">
        <v>22.36</v>
      </c>
      <c r="V911" s="4">
        <v>14.1</v>
      </c>
      <c r="X911" s="51">
        <v>43810</v>
      </c>
      <c r="Y911" s="52" cm="1">
        <f t="array" ref="Y911">SUMPRODUCT(([1]Data!$A:$A=DATE(IF(X911 &lt; DATE(YEAR(X911), 1, 4), YEAR(X911)-1, YEAR(X911)), IF(X911&lt; DATE(YEAR(X911), MONTH(X911), 4), MONTH(EDATE(X911, -1)), MONTH(X911)), 15))*([1]Data!$G:$G="unit")*([1]Data!$O:$O))/SUMPRODUCT(([1]Data!$A:$A=DATE(IF(X911 &lt; DATE(YEAR(X911), 1, 4), YEAR(X911)-1, YEAR(X911)), IF(X911&lt; DATE(YEAR(X911), MONTH(X911), 4), MONTH(EDATE(X911, -1)), MONTH(X911)), 15))*([1]Data!$G:$G="unit"))</f>
        <v>5142.6479736842102</v>
      </c>
      <c r="Z911" s="52" cm="1">
        <f t="array" ref="Z911">SUMPRODUCT(([1]Data!$A:$A=DATE(IF(X911 &lt; DATE(YEAR(X911), 1, 4), YEAR(X911)-1, YEAR(X911)), IF(X911&lt; DATE(YEAR(X911), MONTH(X911), 4), MONTH(EDATE(X911, -1)), MONTH(X911)), 15))*([1]Data!$G:$G="shuttle")*([1]Data!$O:$O))/SUMPRODUCT(([1]Data!$A:$A=DATE(IF(X911 &lt; DATE(YEAR(X911), 1, 4), YEAR(X911)-1, YEAR(X911)), IF(X911&lt; DATE(YEAR(X911), MONTH(X911), 4), MONTH(EDATE(X911, -1)), MONTH(X911)), 15))*([1]Data!$G:$G="shuttle"))</f>
        <v>5274.2</v>
      </c>
    </row>
    <row r="912" spans="1:26" x14ac:dyDescent="0.25">
      <c r="A912" s="51">
        <v>43817</v>
      </c>
      <c r="B912" s="17">
        <v>3.0459999999999998</v>
      </c>
      <c r="C912" s="18" t="str">
        <f>IFERROR(IF(ISBLANK(INDEX('Secondary Auction Data'!C:C, MATCH(Data!A912-IF(A912&lt;DATE(2003, 1,8), 4, 6), 'Secondary Auction Data'!A:A, 0))), "n/a", INDEX('Secondary Auction Data'!C:C, MATCH(Data!A912-IF(A912&lt;DATE(2003, 1,8), 4, 6), 'Secondary Auction Data'!A:A, 0))), "n/a")</f>
        <v>n/a</v>
      </c>
      <c r="D912" s="18">
        <f>IFERROR(IF(ISBLANK(INDEX('Secondary Auction Data'!B:B, MATCH(Data!A912-IF(A912&lt;DATE(2003, 1,8), 4, 6), 'Secondary Auction Data'!A:A, 0))), "n/a", INDEX('Secondary Auction Data'!B:B, MATCH(Data!A912-IF(A912&lt;DATE(2003, 1,8), 4, 6), 'Secondary Auction Data'!A:A, 0))), "n/a")</f>
        <v>-431.25</v>
      </c>
      <c r="E912" s="2">
        <v>338</v>
      </c>
      <c r="F912" s="17">
        <v>47.25</v>
      </c>
      <c r="G912" s="17">
        <v>25.75</v>
      </c>
      <c r="I912" s="9">
        <v>43817</v>
      </c>
      <c r="J912" s="26">
        <f t="shared" ref="J912:J919" si="268">(1+(B912-Q912)/Q912)*100</f>
        <v>204.42953020134226</v>
      </c>
      <c r="K912" s="26">
        <f t="shared" si="229"/>
        <v>283.20845261066302</v>
      </c>
      <c r="L912" s="26">
        <f t="shared" si="223"/>
        <v>207.11549795454758</v>
      </c>
      <c r="M912" s="26">
        <f t="shared" ref="M912:M919" si="269">(1+(E912-T912)/T912)*100</f>
        <v>187.77777777777777</v>
      </c>
      <c r="N912" s="26">
        <f t="shared" si="266"/>
        <v>211.31484794275491</v>
      </c>
      <c r="O912" s="26">
        <f t="shared" si="267"/>
        <v>182.6241134751773</v>
      </c>
      <c r="Q912" s="4">
        <v>1.49</v>
      </c>
      <c r="R912" s="4">
        <v>1815.8525729999999</v>
      </c>
      <c r="S912" s="4">
        <v>2338.2847000000002</v>
      </c>
      <c r="T912" s="4">
        <v>180</v>
      </c>
      <c r="U912" s="4">
        <v>22.36</v>
      </c>
      <c r="V912" s="4">
        <v>14.1</v>
      </c>
      <c r="X912" s="51">
        <v>43817</v>
      </c>
      <c r="Y912" s="52" cm="1">
        <f t="array" ref="Y912">SUMPRODUCT(([1]Data!$A:$A=DATE(IF(X912 &lt; DATE(YEAR(X912), 1, 4), YEAR(X912)-1, YEAR(X912)), IF(X912&lt; DATE(YEAR(X912), MONTH(X912), 4), MONTH(EDATE(X912, -1)), MONTH(X912)), 15))*([1]Data!$G:$G="unit")*([1]Data!$O:$O))/SUMPRODUCT(([1]Data!$A:$A=DATE(IF(X912 &lt; DATE(YEAR(X912), 1, 4), YEAR(X912)-1, YEAR(X912)), IF(X912&lt; DATE(YEAR(X912), MONTH(X912), 4), MONTH(EDATE(X912, -1)), MONTH(X912)), 15))*([1]Data!$G:$G="unit"))</f>
        <v>5142.6479736842102</v>
      </c>
      <c r="Z912" s="52" cm="1">
        <f t="array" ref="Z912">SUMPRODUCT(([1]Data!$A:$A=DATE(IF(X912 &lt; DATE(YEAR(X912), 1, 4), YEAR(X912)-1, YEAR(X912)), IF(X912&lt; DATE(YEAR(X912), MONTH(X912), 4), MONTH(EDATE(X912, -1)), MONTH(X912)), 15))*([1]Data!$G:$G="shuttle")*([1]Data!$O:$O))/SUMPRODUCT(([1]Data!$A:$A=DATE(IF(X912 &lt; DATE(YEAR(X912), 1, 4), YEAR(X912)-1, YEAR(X912)), IF(X912&lt; DATE(YEAR(X912), MONTH(X912), 4), MONTH(EDATE(X912, -1)), MONTH(X912)), 15))*([1]Data!$G:$G="shuttle"))</f>
        <v>5274.2</v>
      </c>
    </row>
    <row r="913" spans="1:26" x14ac:dyDescent="0.25">
      <c r="A913" s="51">
        <v>43824</v>
      </c>
      <c r="B913" s="17">
        <v>3.0409999999999999</v>
      </c>
      <c r="C913" s="18" t="str">
        <f>IFERROR(IF(ISBLANK(INDEX('Secondary Auction Data'!C:C, MATCH(Data!A913-IF(A913&lt;DATE(2003, 1,8), 4, 6), 'Secondary Auction Data'!A:A, 0))), "n/a", INDEX('Secondary Auction Data'!C:C, MATCH(Data!A913-IF(A913&lt;DATE(2003, 1,8), 4, 6), 'Secondary Auction Data'!A:A, 0))), "n/a")</f>
        <v>n/a</v>
      </c>
      <c r="D913" s="18">
        <f>IFERROR(IF(ISBLANK(INDEX('Secondary Auction Data'!B:B, MATCH(Data!A913-IF(A913&lt;DATE(2003, 1,8), 4, 6), 'Secondary Auction Data'!A:A, 0))), "n/a", INDEX('Secondary Auction Data'!B:B, MATCH(Data!A913-IF(A913&lt;DATE(2003, 1,8), 4, 6), 'Secondary Auction Data'!A:A, 0))), "n/a")</f>
        <v>-368.75</v>
      </c>
      <c r="E913" s="2">
        <v>318</v>
      </c>
      <c r="F913" s="17">
        <v>46.5</v>
      </c>
      <c r="G913" s="17">
        <v>25.5</v>
      </c>
      <c r="I913" s="9">
        <v>43824</v>
      </c>
      <c r="J913" s="26">
        <f t="shared" si="268"/>
        <v>204.09395973154361</v>
      </c>
      <c r="K913" s="26">
        <f t="shared" si="229"/>
        <v>283.20845261066302</v>
      </c>
      <c r="L913" s="26">
        <f t="shared" si="223"/>
        <v>209.78839745220074</v>
      </c>
      <c r="M913" s="26">
        <f t="shared" si="269"/>
        <v>176.66666666666666</v>
      </c>
      <c r="N913" s="26">
        <f>(1+(F913-U913)/U913)*100</f>
        <v>207.96064400715562</v>
      </c>
      <c r="O913" s="26">
        <f t="shared" ref="O913" si="270">(1+(G913-V913)/V913)*100</f>
        <v>180.85106382978725</v>
      </c>
      <c r="Q913" s="4">
        <v>1.49</v>
      </c>
      <c r="R913" s="4">
        <v>1815.8525729999999</v>
      </c>
      <c r="S913" s="4">
        <v>2338.2847000000002</v>
      </c>
      <c r="T913" s="4">
        <v>180</v>
      </c>
      <c r="U913" s="4">
        <v>22.36</v>
      </c>
      <c r="V913" s="4">
        <v>14.1</v>
      </c>
      <c r="X913" s="51">
        <v>43824</v>
      </c>
      <c r="Y913" s="52" cm="1">
        <f t="array" ref="Y913">SUMPRODUCT(([1]Data!$A:$A=DATE(IF(X913 &lt; DATE(YEAR(X913), 1, 4), YEAR(X913)-1, YEAR(X913)), IF(X913&lt; DATE(YEAR(X913), MONTH(X913), 4), MONTH(EDATE(X913, -1)), MONTH(X913)), 15))*([1]Data!$G:$G="unit")*([1]Data!$O:$O))/SUMPRODUCT(([1]Data!$A:$A=DATE(IF(X913 &lt; DATE(YEAR(X913), 1, 4), YEAR(X913)-1, YEAR(X913)), IF(X913&lt; DATE(YEAR(X913), MONTH(X913), 4), MONTH(EDATE(X913, -1)), MONTH(X913)), 15))*([1]Data!$G:$G="unit"))</f>
        <v>5142.6479736842102</v>
      </c>
      <c r="Z913" s="52" cm="1">
        <f t="array" ref="Z913">SUMPRODUCT(([1]Data!$A:$A=DATE(IF(X913 &lt; DATE(YEAR(X913), 1, 4), YEAR(X913)-1, YEAR(X913)), IF(X913&lt; DATE(YEAR(X913), MONTH(X913), 4), MONTH(EDATE(X913, -1)), MONTH(X913)), 15))*([1]Data!$G:$G="shuttle")*([1]Data!$O:$O))/SUMPRODUCT(([1]Data!$A:$A=DATE(IF(X913 &lt; DATE(YEAR(X913), 1, 4), YEAR(X913)-1, YEAR(X913)), IF(X913&lt; DATE(YEAR(X913), MONTH(X913), 4), MONTH(EDATE(X913, -1)), MONTH(X913)), 15))*([1]Data!$G:$G="shuttle"))</f>
        <v>5274.2</v>
      </c>
    </row>
    <row r="914" spans="1:26" x14ac:dyDescent="0.25">
      <c r="A914" s="51">
        <v>43831</v>
      </c>
      <c r="B914" s="17">
        <v>3.069</v>
      </c>
      <c r="C914" s="18" t="str">
        <f>IFERROR(IF(ISBLANK(INDEX('Secondary Auction Data'!C:C, MATCH(Data!A914-IF(A914&lt;DATE(2003, 1,8), 4, 6), 'Secondary Auction Data'!A:A, 0))), "n/a", INDEX('Secondary Auction Data'!C:C, MATCH(Data!A914-IF(A914&lt;DATE(2003, 1,8), 4, 6), 'Secondary Auction Data'!A:A, 0))), "n/a")</f>
        <v>n/a</v>
      </c>
      <c r="D914" s="18">
        <f>IFERROR(IF(ISBLANK(INDEX('Secondary Auction Data'!B:B, MATCH(Data!A914-IF(A914&lt;DATE(2003, 1,8), 4, 6), 'Secondary Auction Data'!A:A, 0))), "n/a", INDEX('Secondary Auction Data'!B:B, MATCH(Data!A914-IF(A914&lt;DATE(2003, 1,8), 4, 6), 'Secondary Auction Data'!A:A, 0))), "n/a")</f>
        <v>-362.5</v>
      </c>
      <c r="E914" s="2">
        <v>315</v>
      </c>
      <c r="F914" s="2" t="s">
        <v>24</v>
      </c>
      <c r="G914" s="2" t="s">
        <v>24</v>
      </c>
      <c r="I914" s="9">
        <v>43831</v>
      </c>
      <c r="J914" s="26">
        <f t="shared" si="268"/>
        <v>205.9731543624161</v>
      </c>
      <c r="K914" s="26">
        <f t="shared" si="229"/>
        <v>283.20845261066302</v>
      </c>
      <c r="L914" s="26">
        <f t="shared" si="223"/>
        <v>210.05568740196603</v>
      </c>
      <c r="M914" s="26">
        <f t="shared" si="269"/>
        <v>175</v>
      </c>
      <c r="N914" s="35"/>
      <c r="O914" s="35"/>
      <c r="Q914" s="4">
        <v>1.49</v>
      </c>
      <c r="R914" s="4">
        <v>1815.8525729999999</v>
      </c>
      <c r="S914" s="4">
        <v>2338.2847000000002</v>
      </c>
      <c r="T914" s="4">
        <v>180</v>
      </c>
      <c r="U914" s="4">
        <v>22.36</v>
      </c>
      <c r="V914" s="4">
        <v>14.1</v>
      </c>
      <c r="X914" s="51">
        <v>43831</v>
      </c>
      <c r="Y914" s="52" cm="1">
        <f t="array" ref="Y914">SUMPRODUCT(([1]Data!$A:$A=DATE(IF(X914 &lt; DATE(YEAR(X914), 1, 4), YEAR(X914)-1, YEAR(X914)), IF(X914&lt; DATE(YEAR(X914), MONTH(X914), 4), MONTH(EDATE(X914, -1)), MONTH(X914)), 15))*([1]Data!$G:$G="unit")*([1]Data!$O:$O))/SUMPRODUCT(([1]Data!$A:$A=DATE(IF(X914 &lt; DATE(YEAR(X914), 1, 4), YEAR(X914)-1, YEAR(X914)), IF(X914&lt; DATE(YEAR(X914), MONTH(X914), 4), MONTH(EDATE(X914, -1)), MONTH(X914)), 15))*([1]Data!$G:$G="unit"))</f>
        <v>5142.6479736842102</v>
      </c>
      <c r="Z914" s="52" cm="1">
        <f t="array" ref="Z914">SUMPRODUCT(([1]Data!$A:$A=DATE(IF(X914 &lt; DATE(YEAR(X914), 1, 4), YEAR(X914)-1, YEAR(X914)), IF(X914&lt; DATE(YEAR(X914), MONTH(X914), 4), MONTH(EDATE(X914, -1)), MONTH(X914)), 15))*([1]Data!$G:$G="shuttle")*([1]Data!$O:$O))/SUMPRODUCT(([1]Data!$A:$A=DATE(IF(X914 &lt; DATE(YEAR(X914), 1, 4), YEAR(X914)-1, YEAR(X914)), IF(X914&lt; DATE(YEAR(X914), MONTH(X914), 4), MONTH(EDATE(X914, -1)), MONTH(X914)), 15))*([1]Data!$G:$G="shuttle"))</f>
        <v>5274.2</v>
      </c>
    </row>
    <row r="915" spans="1:26" x14ac:dyDescent="0.25">
      <c r="A915" s="51">
        <v>43838</v>
      </c>
      <c r="B915" s="17">
        <v>3.0790000000000002</v>
      </c>
      <c r="C915" s="18" t="str">
        <f>IFERROR(IF(ISBLANK(INDEX('Secondary Auction Data'!C:C, MATCH(Data!A915-IF(A915&lt;DATE(2003, 1,8), 4, 6), 'Secondary Auction Data'!A:A, 0))), "n/a", INDEX('Secondary Auction Data'!C:C, MATCH(Data!A915-IF(A915&lt;DATE(2003, 1,8), 4, 6), 'Secondary Auction Data'!A:A, 0))), "n/a")</f>
        <v>n/a</v>
      </c>
      <c r="D915" s="18">
        <f>IFERROR(IF(ISBLANK(INDEX('Secondary Auction Data'!B:B, MATCH(Data!A915-IF(A915&lt;DATE(2003, 1,8), 4, 6), 'Secondary Auction Data'!A:A, 0))), "n/a", INDEX('Secondary Auction Data'!B:B, MATCH(Data!A915-IF(A915&lt;DATE(2003, 1,8), 4, 6), 'Secondary Auction Data'!A:A, 0))), "n/a")</f>
        <v>-416.66666666666669</v>
      </c>
      <c r="E915" s="2">
        <v>310</v>
      </c>
      <c r="F915" s="17">
        <v>45.75</v>
      </c>
      <c r="G915" s="17">
        <v>25</v>
      </c>
      <c r="I915" s="9">
        <v>43838</v>
      </c>
      <c r="J915" s="26">
        <f t="shared" si="268"/>
        <v>206.64429530201343</v>
      </c>
      <c r="K915" s="26">
        <f t="shared" si="229"/>
        <v>283.20845261066302</v>
      </c>
      <c r="L915" s="26">
        <f t="shared" si="223"/>
        <v>207.739174504</v>
      </c>
      <c r="M915" s="26">
        <f t="shared" si="269"/>
        <v>172.22222222222223</v>
      </c>
      <c r="N915" s="26">
        <f t="shared" ref="N915:N921" si="271">(1+(F915-U915)/U915)*100</f>
        <v>204.60644007155634</v>
      </c>
      <c r="O915" s="26">
        <f t="shared" ref="O915:O919" si="272">(1+(G915-V915)/V915)*100</f>
        <v>177.3049645390071</v>
      </c>
      <c r="Q915" s="4">
        <v>1.49</v>
      </c>
      <c r="R915" s="4">
        <v>1815.8525729999999</v>
      </c>
      <c r="S915" s="4">
        <v>2338.2847000000002</v>
      </c>
      <c r="T915" s="4">
        <v>180</v>
      </c>
      <c r="U915" s="4">
        <v>22.36</v>
      </c>
      <c r="V915" s="4">
        <v>14.1</v>
      </c>
      <c r="X915" s="51">
        <v>43838</v>
      </c>
      <c r="Y915" s="52" cm="1">
        <f t="array" ref="Y915">SUMPRODUCT(([1]Data!$A:$A=DATE(IF(X915 &lt; DATE(YEAR(X915), 1, 4), YEAR(X915)-1, YEAR(X915)), IF(X915&lt; DATE(YEAR(X915), MONTH(X915), 4), MONTH(EDATE(X915, -1)), MONTH(X915)), 15))*([1]Data!$G:$G="unit")*([1]Data!$O:$O))/SUMPRODUCT(([1]Data!$A:$A=DATE(IF(X915 &lt; DATE(YEAR(X915), 1, 4), YEAR(X915)-1, YEAR(X915)), IF(X915&lt; DATE(YEAR(X915), MONTH(X915), 4), MONTH(EDATE(X915, -1)), MONTH(X915)), 15))*([1]Data!$G:$G="unit"))</f>
        <v>5142.6479736842102</v>
      </c>
      <c r="Z915" s="52" cm="1">
        <f t="array" ref="Z915">SUMPRODUCT(([1]Data!$A:$A=DATE(IF(X915 &lt; DATE(YEAR(X915), 1, 4), YEAR(X915)-1, YEAR(X915)), IF(X915&lt; DATE(YEAR(X915), MONTH(X915), 4), MONTH(EDATE(X915, -1)), MONTH(X915)), 15))*([1]Data!$G:$G="shuttle")*([1]Data!$O:$O))/SUMPRODUCT(([1]Data!$A:$A=DATE(IF(X915 &lt; DATE(YEAR(X915), 1, 4), YEAR(X915)-1, YEAR(X915)), IF(X915&lt; DATE(YEAR(X915), MONTH(X915), 4), MONTH(EDATE(X915, -1)), MONTH(X915)), 15))*([1]Data!$G:$G="shuttle"))</f>
        <v>5274.2</v>
      </c>
    </row>
    <row r="916" spans="1:26" x14ac:dyDescent="0.25">
      <c r="A916" s="51">
        <v>43845</v>
      </c>
      <c r="B916" s="17">
        <v>3.0640000000000001</v>
      </c>
      <c r="C916" s="18" t="str">
        <f>IFERROR(IF(ISBLANK(INDEX('Secondary Auction Data'!C:C, MATCH(Data!A916-IF(A916&lt;DATE(2003, 1,8), 4, 6), 'Secondary Auction Data'!A:A, 0))), "n/a", INDEX('Secondary Auction Data'!C:C, MATCH(Data!A916-IF(A916&lt;DATE(2003, 1,8), 4, 6), 'Secondary Auction Data'!A:A, 0))), "n/a")</f>
        <v>n/a</v>
      </c>
      <c r="D916" s="18">
        <f>IFERROR(IF(ISBLANK(INDEX('Secondary Auction Data'!B:B, MATCH(Data!A916-IF(A916&lt;DATE(2003, 1,8), 4, 6), 'Secondary Auction Data'!A:A, 0))), "n/a", INDEX('Secondary Auction Data'!B:B, MATCH(Data!A916-IF(A916&lt;DATE(2003, 1,8), 4, 6), 'Secondary Auction Data'!A:A, 0))), "n/a")</f>
        <v>-506.25</v>
      </c>
      <c r="E916" s="2">
        <v>334</v>
      </c>
      <c r="F916" s="17">
        <v>45</v>
      </c>
      <c r="G916" s="17">
        <v>24.25</v>
      </c>
      <c r="I916" s="9">
        <v>43845</v>
      </c>
      <c r="J916" s="26">
        <f t="shared" si="268"/>
        <v>205.63758389261747</v>
      </c>
      <c r="K916" s="26">
        <f t="shared" si="229"/>
        <v>283.20845261066302</v>
      </c>
      <c r="L916" s="26">
        <f t="shared" si="223"/>
        <v>203.90801855736385</v>
      </c>
      <c r="M916" s="26">
        <f t="shared" si="269"/>
        <v>185.55555555555557</v>
      </c>
      <c r="N916" s="26">
        <f t="shared" si="271"/>
        <v>201.25223613595705</v>
      </c>
      <c r="O916" s="26">
        <f t="shared" si="272"/>
        <v>171.98581560283688</v>
      </c>
      <c r="Q916" s="4">
        <v>1.49</v>
      </c>
      <c r="R916" s="4">
        <v>1815.8525729999999</v>
      </c>
      <c r="S916" s="4">
        <v>2338.2847000000002</v>
      </c>
      <c r="T916" s="4">
        <v>180</v>
      </c>
      <c r="U916" s="4">
        <v>22.36</v>
      </c>
      <c r="V916" s="4">
        <v>14.1</v>
      </c>
      <c r="X916" s="51">
        <v>43845</v>
      </c>
      <c r="Y916" s="52" cm="1">
        <f t="array" ref="Y916">SUMPRODUCT(([1]Data!$A:$A=DATE(IF(X916 &lt; DATE(YEAR(X916), 1, 4), YEAR(X916)-1, YEAR(X916)), IF(X916&lt; DATE(YEAR(X916), MONTH(X916), 4), MONTH(EDATE(X916, -1)), MONTH(X916)), 15))*([1]Data!$G:$G="unit")*([1]Data!$O:$O))/SUMPRODUCT(([1]Data!$A:$A=DATE(IF(X916 &lt; DATE(YEAR(X916), 1, 4), YEAR(X916)-1, YEAR(X916)), IF(X916&lt; DATE(YEAR(X916), MONTH(X916), 4), MONTH(EDATE(X916, -1)), MONTH(X916)), 15))*([1]Data!$G:$G="unit"))</f>
        <v>5142.6479736842102</v>
      </c>
      <c r="Z916" s="52" cm="1">
        <f t="array" ref="Z916">SUMPRODUCT(([1]Data!$A:$A=DATE(IF(X916 &lt; DATE(YEAR(X916), 1, 4), YEAR(X916)-1, YEAR(X916)), IF(X916&lt; DATE(YEAR(X916), MONTH(X916), 4), MONTH(EDATE(X916, -1)), MONTH(X916)), 15))*([1]Data!$G:$G="shuttle")*([1]Data!$O:$O))/SUMPRODUCT(([1]Data!$A:$A=DATE(IF(X916 &lt; DATE(YEAR(X916), 1, 4), YEAR(X916)-1, YEAR(X916)), IF(X916&lt; DATE(YEAR(X916), MONTH(X916), 4), MONTH(EDATE(X916, -1)), MONTH(X916)), 15))*([1]Data!$G:$G="shuttle"))</f>
        <v>5274.2</v>
      </c>
    </row>
    <row r="917" spans="1:26" x14ac:dyDescent="0.25">
      <c r="A917" s="51">
        <v>43852</v>
      </c>
      <c r="B917" s="17">
        <v>3.0369999999999999</v>
      </c>
      <c r="C917" s="18" t="str">
        <f>IFERROR(IF(ISBLANK(INDEX('Secondary Auction Data'!C:C, MATCH(Data!A917-IF(A917&lt;DATE(2003, 1,8), 4, 6), 'Secondary Auction Data'!A:A, 0))), "n/a", INDEX('Secondary Auction Data'!C:C, MATCH(Data!A917-IF(A917&lt;DATE(2003, 1,8), 4, 6), 'Secondary Auction Data'!A:A, 0))), "n/a")</f>
        <v>n/a</v>
      </c>
      <c r="D917" s="18">
        <f>IFERROR(IF(ISBLANK(INDEX('Secondary Auction Data'!B:B, MATCH(Data!A917-IF(A917&lt;DATE(2003, 1,8), 4, 6), 'Secondary Auction Data'!A:A, 0))), "n/a", INDEX('Secondary Auction Data'!B:B, MATCH(Data!A917-IF(A917&lt;DATE(2003, 1,8), 4, 6), 'Secondary Auction Data'!A:A, 0))), "n/a")</f>
        <v>-12.5</v>
      </c>
      <c r="E917" s="2">
        <v>333</v>
      </c>
      <c r="F917" s="17">
        <v>46</v>
      </c>
      <c r="G917" s="17">
        <v>24.75</v>
      </c>
      <c r="I917" s="9">
        <v>43852</v>
      </c>
      <c r="J917" s="26">
        <f t="shared" si="268"/>
        <v>203.82550335570468</v>
      </c>
      <c r="K917" s="26">
        <f t="shared" si="229"/>
        <v>283.20845261066302</v>
      </c>
      <c r="L917" s="26">
        <f t="shared" si="223"/>
        <v>225.02392458882358</v>
      </c>
      <c r="M917" s="26">
        <f t="shared" si="269"/>
        <v>185</v>
      </c>
      <c r="N917" s="26">
        <f t="shared" si="271"/>
        <v>205.72450805008947</v>
      </c>
      <c r="O917" s="26">
        <f t="shared" si="272"/>
        <v>175.531914893617</v>
      </c>
      <c r="Q917" s="4">
        <v>1.49</v>
      </c>
      <c r="R917" s="4">
        <v>1815.8525729999999</v>
      </c>
      <c r="S917" s="4">
        <v>2338.2847000000002</v>
      </c>
      <c r="T917" s="4">
        <v>180</v>
      </c>
      <c r="U917" s="4">
        <v>22.36</v>
      </c>
      <c r="V917" s="4">
        <v>14.1</v>
      </c>
      <c r="X917" s="51">
        <v>43852</v>
      </c>
      <c r="Y917" s="52" cm="1">
        <f t="array" ref="Y917">SUMPRODUCT(([1]Data!$A:$A=DATE(IF(X917 &lt; DATE(YEAR(X917), 1, 4), YEAR(X917)-1, YEAR(X917)), IF(X917&lt; DATE(YEAR(X917), MONTH(X917), 4), MONTH(EDATE(X917, -1)), MONTH(X917)), 15))*([1]Data!$G:$G="unit")*([1]Data!$O:$O))/SUMPRODUCT(([1]Data!$A:$A=DATE(IF(X917 &lt; DATE(YEAR(X917), 1, 4), YEAR(X917)-1, YEAR(X917)), IF(X917&lt; DATE(YEAR(X917), MONTH(X917), 4), MONTH(EDATE(X917, -1)), MONTH(X917)), 15))*([1]Data!$G:$G="unit"))</f>
        <v>5142.6479736842102</v>
      </c>
      <c r="Z917" s="52" cm="1">
        <f t="array" ref="Z917">SUMPRODUCT(([1]Data!$A:$A=DATE(IF(X917 &lt; DATE(YEAR(X917), 1, 4), YEAR(X917)-1, YEAR(X917)), IF(X917&lt; DATE(YEAR(X917), MONTH(X917), 4), MONTH(EDATE(X917, -1)), MONTH(X917)), 15))*([1]Data!$G:$G="shuttle")*([1]Data!$O:$O))/SUMPRODUCT(([1]Data!$A:$A=DATE(IF(X917 &lt; DATE(YEAR(X917), 1, 4), YEAR(X917)-1, YEAR(X917)), IF(X917&lt; DATE(YEAR(X917), MONTH(X917), 4), MONTH(EDATE(X917, -1)), MONTH(X917)), 15))*([1]Data!$G:$G="shuttle"))</f>
        <v>5274.2</v>
      </c>
    </row>
    <row r="918" spans="1:26" x14ac:dyDescent="0.25">
      <c r="A918" s="51">
        <v>43859</v>
      </c>
      <c r="B918" s="17">
        <v>3.01</v>
      </c>
      <c r="C918" s="18" t="str">
        <f>IFERROR(IF(ISBLANK(INDEX('Secondary Auction Data'!C:C, MATCH(Data!A918-IF(A918&lt;DATE(2003, 1,8), 4, 6), 'Secondary Auction Data'!A:A, 0))), "n/a", INDEX('Secondary Auction Data'!C:C, MATCH(Data!A918-IF(A918&lt;DATE(2003, 1,8), 4, 6), 'Secondary Auction Data'!A:A, 0))), "n/a")</f>
        <v>n/a</v>
      </c>
      <c r="D918" s="18">
        <f>IFERROR(IF(ISBLANK(INDEX('Secondary Auction Data'!B:B, MATCH(Data!A918-IF(A918&lt;DATE(2003, 1,8), 4, 6), 'Secondary Auction Data'!A:A, 0))), "n/a", INDEX('Secondary Auction Data'!B:B, MATCH(Data!A918-IF(A918&lt;DATE(2003, 1,8), 4, 6), 'Secondary Auction Data'!A:A, 0))), "n/a")</f>
        <v>-10.416666666666671</v>
      </c>
      <c r="E918" s="2">
        <v>326</v>
      </c>
      <c r="F918" s="17">
        <v>45.5</v>
      </c>
      <c r="G918" s="17">
        <v>24.75</v>
      </c>
      <c r="I918" s="9">
        <v>43859</v>
      </c>
      <c r="J918" s="26">
        <f t="shared" si="268"/>
        <v>202.01342281879192</v>
      </c>
      <c r="K918" s="26">
        <f t="shared" si="229"/>
        <v>283.20845261066302</v>
      </c>
      <c r="L918" s="26">
        <f t="shared" si="223"/>
        <v>225.11302123874532</v>
      </c>
      <c r="M918" s="26">
        <f t="shared" si="269"/>
        <v>181.11111111111111</v>
      </c>
      <c r="N918" s="26">
        <f t="shared" si="271"/>
        <v>203.48837209302326</v>
      </c>
      <c r="O918" s="26">
        <f t="shared" si="272"/>
        <v>175.531914893617</v>
      </c>
      <c r="Q918" s="4">
        <v>1.49</v>
      </c>
      <c r="R918" s="4">
        <v>1815.8525729999999</v>
      </c>
      <c r="S918" s="4">
        <v>2338.2847000000002</v>
      </c>
      <c r="T918" s="4">
        <v>180</v>
      </c>
      <c r="U918" s="4">
        <v>22.36</v>
      </c>
      <c r="V918" s="4">
        <v>14.1</v>
      </c>
      <c r="X918" s="51">
        <v>43859</v>
      </c>
      <c r="Y918" s="52" cm="1">
        <f t="array" ref="Y918">SUMPRODUCT(([1]Data!$A:$A=DATE(IF(X918 &lt; DATE(YEAR(X918), 1, 4), YEAR(X918)-1, YEAR(X918)), IF(X918&lt; DATE(YEAR(X918), MONTH(X918), 4), MONTH(EDATE(X918, -1)), MONTH(X918)), 15))*([1]Data!$G:$G="unit")*([1]Data!$O:$O))/SUMPRODUCT(([1]Data!$A:$A=DATE(IF(X918 &lt; DATE(YEAR(X918), 1, 4), YEAR(X918)-1, YEAR(X918)), IF(X918&lt; DATE(YEAR(X918), MONTH(X918), 4), MONTH(EDATE(X918, -1)), MONTH(X918)), 15))*([1]Data!$G:$G="unit"))</f>
        <v>5142.6479736842102</v>
      </c>
      <c r="Z918" s="52" cm="1">
        <f t="array" ref="Z918">SUMPRODUCT(([1]Data!$A:$A=DATE(IF(X918 &lt; DATE(YEAR(X918), 1, 4), YEAR(X918)-1, YEAR(X918)), IF(X918&lt; DATE(YEAR(X918), MONTH(X918), 4), MONTH(EDATE(X918, -1)), MONTH(X918)), 15))*([1]Data!$G:$G="shuttle")*([1]Data!$O:$O))/SUMPRODUCT(([1]Data!$A:$A=DATE(IF(X918 &lt; DATE(YEAR(X918), 1, 4), YEAR(X918)-1, YEAR(X918)), IF(X918&lt; DATE(YEAR(X918), MONTH(X918), 4), MONTH(EDATE(X918, -1)), MONTH(X918)), 15))*([1]Data!$G:$G="shuttle"))</f>
        <v>5274.2</v>
      </c>
    </row>
    <row r="919" spans="1:26" x14ac:dyDescent="0.25">
      <c r="A919" s="51">
        <v>43866</v>
      </c>
      <c r="B919" s="17">
        <v>2.956</v>
      </c>
      <c r="C919" s="18" t="str">
        <f>IFERROR(IF(ISBLANK(INDEX('Secondary Auction Data'!C:C, MATCH(Data!A919-IF(A919&lt;DATE(2003, 1,8), 4, 6), 'Secondary Auction Data'!A:A, 0))), "n/a", INDEX('Secondary Auction Data'!C:C, MATCH(Data!A919-IF(A919&lt;DATE(2003, 1,8), 4, 6), 'Secondary Auction Data'!A:A, 0))), "n/a")</f>
        <v>n/a</v>
      </c>
      <c r="D919" s="18">
        <f>IFERROR(IF(ISBLANK(INDEX('Secondary Auction Data'!B:B, MATCH(Data!A919-IF(A919&lt;DATE(2003, 1,8), 4, 6), 'Secondary Auction Data'!A:A, 0))), "n/a", INDEX('Secondary Auction Data'!B:B, MATCH(Data!A919-IF(A919&lt;DATE(2003, 1,8), 4, 6), 'Secondary Auction Data'!A:A, 0))), "n/a")</f>
        <v>-137.5</v>
      </c>
      <c r="E919" s="2">
        <v>307</v>
      </c>
      <c r="F919" s="17">
        <v>45</v>
      </c>
      <c r="G919" s="17">
        <v>24.25</v>
      </c>
      <c r="I919" s="9">
        <v>43866</v>
      </c>
      <c r="J919" s="26">
        <f t="shared" si="268"/>
        <v>198.38926174496643</v>
      </c>
      <c r="K919" s="26">
        <f t="shared" si="229"/>
        <v>283.20845261066302</v>
      </c>
      <c r="L919" s="26">
        <f t="shared" si="223"/>
        <v>218.32760795259782</v>
      </c>
      <c r="M919" s="26">
        <f t="shared" si="269"/>
        <v>170.55555555555557</v>
      </c>
      <c r="N919" s="26">
        <f t="shared" si="271"/>
        <v>201.25223613595705</v>
      </c>
      <c r="O919" s="26">
        <f t="shared" si="272"/>
        <v>171.98581560283688</v>
      </c>
      <c r="Q919" s="4">
        <v>1.49</v>
      </c>
      <c r="R919" s="4">
        <v>1815.8525729999999</v>
      </c>
      <c r="S919" s="4">
        <v>2338.2847000000002</v>
      </c>
      <c r="T919" s="4">
        <v>180</v>
      </c>
      <c r="U919" s="4">
        <v>22.36</v>
      </c>
      <c r="V919" s="4">
        <v>14.1</v>
      </c>
      <c r="X919" s="51">
        <v>43866</v>
      </c>
      <c r="Y919" s="52" cm="1">
        <f t="array" ref="Y919">SUMPRODUCT(([1]Data!$A:$A=DATE(IF(X919 &lt; DATE(YEAR(X919), 1, 4), YEAR(X919)-1, YEAR(X919)), IF(X919&lt; DATE(YEAR(X919), MONTH(X919), 4), MONTH(EDATE(X919, -1)), MONTH(X919)), 15))*([1]Data!$G:$G="unit")*([1]Data!$O:$O))/SUMPRODUCT(([1]Data!$A:$A=DATE(IF(X919 &lt; DATE(YEAR(X919), 1, 4), YEAR(X919)-1, YEAR(X919)), IF(X919&lt; DATE(YEAR(X919), MONTH(X919), 4), MONTH(EDATE(X919, -1)), MONTH(X919)), 15))*([1]Data!$G:$G="unit"))</f>
        <v>5142.6479736842102</v>
      </c>
      <c r="Z919" s="52" cm="1">
        <f t="array" ref="Z919">SUMPRODUCT(([1]Data!$A:$A=DATE(IF(X919 &lt; DATE(YEAR(X919), 1, 4), YEAR(X919)-1, YEAR(X919)), IF(X919&lt; DATE(YEAR(X919), MONTH(X919), 4), MONTH(EDATE(X919, -1)), MONTH(X919)), 15))*([1]Data!$G:$G="shuttle")*([1]Data!$O:$O))/SUMPRODUCT(([1]Data!$A:$A=DATE(IF(X919 &lt; DATE(YEAR(X919), 1, 4), YEAR(X919)-1, YEAR(X919)), IF(X919&lt; DATE(YEAR(X919), MONTH(X919), 4), MONTH(EDATE(X919, -1)), MONTH(X919)), 15))*([1]Data!$G:$G="shuttle"))</f>
        <v>5242.6210526315781</v>
      </c>
    </row>
    <row r="920" spans="1:26" x14ac:dyDescent="0.25">
      <c r="A920" s="51">
        <v>43873</v>
      </c>
      <c r="B920" s="17">
        <v>2.91</v>
      </c>
      <c r="C920" s="18" t="str">
        <f>IFERROR(IF(ISBLANK(INDEX('Secondary Auction Data'!C:C, MATCH(Data!A920-IF(A920&lt;DATE(2003, 1,8), 4, 6), 'Secondary Auction Data'!A:A, 0))), "n/a", INDEX('Secondary Auction Data'!C:C, MATCH(Data!A920-IF(A920&lt;DATE(2003, 1,8), 4, 6), 'Secondary Auction Data'!A:A, 0))), "n/a")</f>
        <v>n/a</v>
      </c>
      <c r="D920" s="18">
        <f>IFERROR(IF(ISBLANK(INDEX('Secondary Auction Data'!B:B, MATCH(Data!A920-IF(A920&lt;DATE(2003, 1,8), 4, 6), 'Secondary Auction Data'!A:A, 0))), "n/a", INDEX('Secondary Auction Data'!B:B, MATCH(Data!A920-IF(A920&lt;DATE(2003, 1,8), 4, 6), 'Secondary Auction Data'!A:A, 0))), "n/a")</f>
        <v>-279.16666666666663</v>
      </c>
      <c r="E920" s="2">
        <v>296</v>
      </c>
      <c r="F920" s="17">
        <v>42</v>
      </c>
      <c r="G920" s="17">
        <v>22</v>
      </c>
      <c r="I920" s="9">
        <v>43873</v>
      </c>
      <c r="J920" s="26">
        <f t="shared" ref="J920:J921" si="273">(1+(B920-Q920)/Q920)*100</f>
        <v>195.30201342281882</v>
      </c>
      <c r="K920" s="26">
        <f t="shared" si="229"/>
        <v>283.20845261066302</v>
      </c>
      <c r="L920" s="26">
        <f t="shared" si="223"/>
        <v>212.26903575791738</v>
      </c>
      <c r="M920" s="26">
        <f t="shared" ref="M920:M921" si="274">(1+(E920-T920)/T920)*100</f>
        <v>164.44444444444443</v>
      </c>
      <c r="N920" s="26">
        <f t="shared" si="271"/>
        <v>187.83542039355993</v>
      </c>
      <c r="O920" s="26">
        <f t="shared" ref="O920:O921" si="275">(1+(G920-V920)/V920)*100</f>
        <v>156.02836879432624</v>
      </c>
      <c r="Q920" s="4">
        <v>1.49</v>
      </c>
      <c r="R920" s="4">
        <v>1815.8525729999999</v>
      </c>
      <c r="S920" s="4">
        <v>2338.2847000000002</v>
      </c>
      <c r="T920" s="4">
        <v>180</v>
      </c>
      <c r="U920" s="4">
        <v>22.36</v>
      </c>
      <c r="V920" s="4">
        <v>14.1</v>
      </c>
      <c r="X920" s="51">
        <v>43873</v>
      </c>
      <c r="Y920" s="52" cm="1">
        <f t="array" ref="Y920">SUMPRODUCT(([1]Data!$A:$A=DATE(IF(X920 &lt; DATE(YEAR(X920), 1, 4), YEAR(X920)-1, YEAR(X920)), IF(X920&lt; DATE(YEAR(X920), MONTH(X920), 4), MONTH(EDATE(X920, -1)), MONTH(X920)), 15))*([1]Data!$G:$G="unit")*([1]Data!$O:$O))/SUMPRODUCT(([1]Data!$A:$A=DATE(IF(X920 &lt; DATE(YEAR(X920), 1, 4), YEAR(X920)-1, YEAR(X920)), IF(X920&lt; DATE(YEAR(X920), MONTH(X920), 4), MONTH(EDATE(X920, -1)), MONTH(X920)), 15))*([1]Data!$G:$G="unit"))</f>
        <v>5142.6479736842102</v>
      </c>
      <c r="Z920" s="52" cm="1">
        <f t="array" ref="Z920">SUMPRODUCT(([1]Data!$A:$A=DATE(IF(X920 &lt; DATE(YEAR(X920), 1, 4), YEAR(X920)-1, YEAR(X920)), IF(X920&lt; DATE(YEAR(X920), MONTH(X920), 4), MONTH(EDATE(X920, -1)), MONTH(X920)), 15))*([1]Data!$G:$G="shuttle")*([1]Data!$O:$O))/SUMPRODUCT(([1]Data!$A:$A=DATE(IF(X920 &lt; DATE(YEAR(X920), 1, 4), YEAR(X920)-1, YEAR(X920)), IF(X920&lt; DATE(YEAR(X920), MONTH(X920), 4), MONTH(EDATE(X920, -1)), MONTH(X920)), 15))*([1]Data!$G:$G="shuttle"))</f>
        <v>5242.6210526315781</v>
      </c>
    </row>
    <row r="921" spans="1:26" x14ac:dyDescent="0.25">
      <c r="A921" s="51">
        <v>43880</v>
      </c>
      <c r="B921" s="17">
        <v>2.89</v>
      </c>
      <c r="C921" s="18" t="str">
        <f>IFERROR(IF(ISBLANK(INDEX('Secondary Auction Data'!C:C, MATCH(Data!A921-IF(A921&lt;DATE(2003, 1,8), 4, 6), 'Secondary Auction Data'!A:A, 0))), "n/a", INDEX('Secondary Auction Data'!C:C, MATCH(Data!A921-IF(A921&lt;DATE(2003, 1,8), 4, 6), 'Secondary Auction Data'!A:A, 0))), "n/a")</f>
        <v>n/a</v>
      </c>
      <c r="D921" s="18">
        <f>IFERROR(IF(ISBLANK(INDEX('Secondary Auction Data'!B:B, MATCH(Data!A921-IF(A921&lt;DATE(2003, 1,8), 4, 6), 'Secondary Auction Data'!A:A, 0))), "n/a", INDEX('Secondary Auction Data'!B:B, MATCH(Data!A921-IF(A921&lt;DATE(2003, 1,8), 4, 6), 'Secondary Auction Data'!A:A, 0))), "n/a")</f>
        <v>-306.25</v>
      </c>
      <c r="E921" s="2">
        <v>292</v>
      </c>
      <c r="F921" s="17">
        <v>42.75</v>
      </c>
      <c r="G921" s="17">
        <v>22.25</v>
      </c>
      <c r="I921" s="9">
        <v>43880</v>
      </c>
      <c r="J921" s="26">
        <f t="shared" si="273"/>
        <v>193.95973154362417</v>
      </c>
      <c r="K921" s="26">
        <f t="shared" si="229"/>
        <v>283.20845261066302</v>
      </c>
      <c r="L921" s="26">
        <f t="shared" si="223"/>
        <v>211.11077930893435</v>
      </c>
      <c r="M921" s="26">
        <f t="shared" si="274"/>
        <v>162.22222222222223</v>
      </c>
      <c r="N921" s="26">
        <f t="shared" si="271"/>
        <v>191.18962432915922</v>
      </c>
      <c r="O921" s="26">
        <f t="shared" si="275"/>
        <v>157.80141843971631</v>
      </c>
      <c r="Q921" s="4">
        <v>1.49</v>
      </c>
      <c r="R921" s="4">
        <v>1815.8525729999999</v>
      </c>
      <c r="S921" s="4">
        <v>2338.2847000000002</v>
      </c>
      <c r="T921" s="4">
        <v>180</v>
      </c>
      <c r="U921" s="4">
        <v>22.36</v>
      </c>
      <c r="V921" s="4">
        <v>14.1</v>
      </c>
      <c r="X921" s="51">
        <v>43880</v>
      </c>
      <c r="Y921" s="52" cm="1">
        <f t="array" ref="Y921">SUMPRODUCT(([1]Data!$A:$A=DATE(IF(X921 &lt; DATE(YEAR(X921), 1, 4), YEAR(X921)-1, YEAR(X921)), IF(X921&lt; DATE(YEAR(X921), MONTH(X921), 4), MONTH(EDATE(X921, -1)), MONTH(X921)), 15))*([1]Data!$G:$G="unit")*([1]Data!$O:$O))/SUMPRODUCT(([1]Data!$A:$A=DATE(IF(X921 &lt; DATE(YEAR(X921), 1, 4), YEAR(X921)-1, YEAR(X921)), IF(X921&lt; DATE(YEAR(X921), MONTH(X921), 4), MONTH(EDATE(X921, -1)), MONTH(X921)), 15))*([1]Data!$G:$G="unit"))</f>
        <v>5142.6479736842102</v>
      </c>
      <c r="Z921" s="52" cm="1">
        <f t="array" ref="Z921">SUMPRODUCT(([1]Data!$A:$A=DATE(IF(X921 &lt; DATE(YEAR(X921), 1, 4), YEAR(X921)-1, YEAR(X921)), IF(X921&lt; DATE(YEAR(X921), MONTH(X921), 4), MONTH(EDATE(X921, -1)), MONTH(X921)), 15))*([1]Data!$G:$G="shuttle")*([1]Data!$O:$O))/SUMPRODUCT(([1]Data!$A:$A=DATE(IF(X921 &lt; DATE(YEAR(X921), 1, 4), YEAR(X921)-1, YEAR(X921)), IF(X921&lt; DATE(YEAR(X921), MONTH(X921), 4), MONTH(EDATE(X921, -1)), MONTH(X921)), 15))*([1]Data!$G:$G="shuttle"))</f>
        <v>5242.6210526315781</v>
      </c>
    </row>
    <row r="922" spans="1:26" x14ac:dyDescent="0.25">
      <c r="A922" s="51">
        <v>43887</v>
      </c>
      <c r="B922" s="17">
        <v>2.8820000000000001</v>
      </c>
      <c r="C922" s="18" t="str">
        <f>IFERROR(IF(ISBLANK(INDEX('Secondary Auction Data'!C:C, MATCH(Data!A922-IF(A922&lt;DATE(2003, 1,8), 4, 6), 'Secondary Auction Data'!A:A, 0))), "n/a", INDEX('Secondary Auction Data'!C:C, MATCH(Data!A922-IF(A922&lt;DATE(2003, 1,8), 4, 6), 'Secondary Auction Data'!A:A, 0))), "n/a")</f>
        <v>n/a</v>
      </c>
      <c r="D922" s="18">
        <f>IFERROR(IF(ISBLANK(INDEX('Secondary Auction Data'!B:B, MATCH(Data!A922-IF(A922&lt;DATE(2003, 1,8), 4, 6), 'Secondary Auction Data'!A:A, 0))), "n/a", INDEX('Secondary Auction Data'!B:B, MATCH(Data!A922-IF(A922&lt;DATE(2003, 1,8), 4, 6), 'Secondary Auction Data'!A:A, 0))), "n/a")</f>
        <v>-195.83333333333334</v>
      </c>
      <c r="E922" s="2">
        <v>284</v>
      </c>
      <c r="F922" s="17">
        <v>43.25</v>
      </c>
      <c r="G922" s="17">
        <v>22.75</v>
      </c>
      <c r="I922" s="9">
        <v>43887</v>
      </c>
      <c r="J922" s="26">
        <f t="shared" ref="J922" si="276">(1+(B922-Q922)/Q922)*100</f>
        <v>193.42281879194633</v>
      </c>
      <c r="K922" s="26">
        <f t="shared" si="229"/>
        <v>283.20845261066302</v>
      </c>
      <c r="L922" s="26">
        <f t="shared" si="223"/>
        <v>215.83290175478825</v>
      </c>
      <c r="M922" s="26">
        <f t="shared" ref="M922" si="277">(1+(E922-T922)/T922)*100</f>
        <v>157.77777777777777</v>
      </c>
      <c r="N922" s="26">
        <f t="shared" ref="N922" si="278">(1+(F922-U922)/U922)*100</f>
        <v>193.4257602862254</v>
      </c>
      <c r="O922" s="26">
        <f t="shared" ref="O922" si="279">(1+(G922-V922)/V922)*100</f>
        <v>161.34751773049646</v>
      </c>
      <c r="Q922" s="4">
        <v>1.49</v>
      </c>
      <c r="R922" s="4">
        <v>1815.8525729999999</v>
      </c>
      <c r="S922" s="4">
        <v>2338.2847000000002</v>
      </c>
      <c r="T922" s="4">
        <v>180</v>
      </c>
      <c r="U922" s="4">
        <v>22.36</v>
      </c>
      <c r="V922" s="4">
        <v>14.1</v>
      </c>
      <c r="X922" s="51">
        <v>43887</v>
      </c>
      <c r="Y922" s="52" cm="1">
        <f t="array" ref="Y922">SUMPRODUCT(([1]Data!$A:$A=DATE(IF(X922 &lt; DATE(YEAR(X922), 1, 4), YEAR(X922)-1, YEAR(X922)), IF(X922&lt; DATE(YEAR(X922), MONTH(X922), 4), MONTH(EDATE(X922, -1)), MONTH(X922)), 15))*([1]Data!$G:$G="unit")*([1]Data!$O:$O))/SUMPRODUCT(([1]Data!$A:$A=DATE(IF(X922 &lt; DATE(YEAR(X922), 1, 4), YEAR(X922)-1, YEAR(X922)), IF(X922&lt; DATE(YEAR(X922), MONTH(X922), 4), MONTH(EDATE(X922, -1)), MONTH(X922)), 15))*([1]Data!$G:$G="unit"))</f>
        <v>5142.6479736842102</v>
      </c>
      <c r="Z922" s="52" cm="1">
        <f t="array" ref="Z922">SUMPRODUCT(([1]Data!$A:$A=DATE(IF(X922 &lt; DATE(YEAR(X922), 1, 4), YEAR(X922)-1, YEAR(X922)), IF(X922&lt; DATE(YEAR(X922), MONTH(X922), 4), MONTH(EDATE(X922, -1)), MONTH(X922)), 15))*([1]Data!$G:$G="shuttle")*([1]Data!$O:$O))/SUMPRODUCT(([1]Data!$A:$A=DATE(IF(X922 &lt; DATE(YEAR(X922), 1, 4), YEAR(X922)-1, YEAR(X922)), IF(X922&lt; DATE(YEAR(X922), MONTH(X922), 4), MONTH(EDATE(X922, -1)), MONTH(X922)), 15))*([1]Data!$G:$G="shuttle"))</f>
        <v>5242.6210526315781</v>
      </c>
    </row>
    <row r="923" spans="1:26" x14ac:dyDescent="0.25">
      <c r="A923" s="51">
        <v>43894</v>
      </c>
      <c r="B923" s="17">
        <v>2.851</v>
      </c>
      <c r="C923" s="18" t="str">
        <f>IFERROR(IF(ISBLANK(INDEX('Secondary Auction Data'!C:C, MATCH(Data!A923-IF(A923&lt;DATE(2003, 1,8), 4, 6), 'Secondary Auction Data'!A:A, 0))), "n/a", INDEX('Secondary Auction Data'!C:C, MATCH(Data!A923-IF(A923&lt;DATE(2003, 1,8), 4, 6), 'Secondary Auction Data'!A:A, 0))), "n/a")</f>
        <v>n/a</v>
      </c>
      <c r="D923" s="18">
        <f>IFERROR(IF(ISBLANK(INDEX('Secondary Auction Data'!B:B, MATCH(Data!A923-IF(A923&lt;DATE(2003, 1,8), 4, 6), 'Secondary Auction Data'!A:A, 0))), "n/a", INDEX('Secondary Auction Data'!B:B, MATCH(Data!A923-IF(A923&lt;DATE(2003, 1,8), 4, 6), 'Secondary Auction Data'!A:A, 0))), "n/a")</f>
        <v>-160.41666666666666</v>
      </c>
      <c r="E923" s="2">
        <v>288</v>
      </c>
      <c r="F923" s="17">
        <v>43.5</v>
      </c>
      <c r="G923" s="17">
        <v>23.5</v>
      </c>
      <c r="I923" s="9">
        <v>43894</v>
      </c>
      <c r="J923" s="26">
        <f t="shared" ref="J923" si="280">(1+(B923-Q923)/Q923)*100</f>
        <v>191.34228187919464</v>
      </c>
      <c r="K923" s="26">
        <f t="shared" si="229"/>
        <v>282.94382731373059</v>
      </c>
      <c r="L923" s="26">
        <f t="shared" si="223"/>
        <v>217.20823890879748</v>
      </c>
      <c r="M923" s="26">
        <f t="shared" ref="M923" si="281">(1+(E923-T923)/T923)*100</f>
        <v>160</v>
      </c>
      <c r="N923" s="26">
        <f t="shared" ref="N923" si="282">(1+(F923-U923)/U923)*100</f>
        <v>194.5438282647585</v>
      </c>
      <c r="O923" s="26">
        <f t="shared" ref="O923" si="283">(1+(G923-V923)/V923)*100</f>
        <v>166.66666666666669</v>
      </c>
      <c r="Q923" s="4">
        <v>1.49</v>
      </c>
      <c r="R923" s="4">
        <v>1815.8525729999999</v>
      </c>
      <c r="S923" s="4">
        <v>2338.2847000000002</v>
      </c>
      <c r="T923" s="4">
        <v>180</v>
      </c>
      <c r="U923" s="4">
        <v>22.36</v>
      </c>
      <c r="V923" s="4">
        <v>14.1</v>
      </c>
      <c r="X923" s="51">
        <v>43894</v>
      </c>
      <c r="Y923" s="52" cm="1">
        <f t="array" ref="Y923">SUMPRODUCT(([1]Data!$A:$A=DATE(IF(X923 &lt; DATE(YEAR(X923), 1, 4), YEAR(X923)-1, YEAR(X923)), IF(X923&lt; DATE(YEAR(X923), MONTH(X923), 4), MONTH(EDATE(X923, -1)), MONTH(X923)), 15))*([1]Data!$G:$G="unit")*([1]Data!$O:$O))/SUMPRODUCT(([1]Data!$A:$A=DATE(IF(X923 &lt; DATE(YEAR(X923), 1, 4), YEAR(X923)-1, YEAR(X923)), IF(X923&lt; DATE(YEAR(X923), MONTH(X923), 4), MONTH(EDATE(X923, -1)), MONTH(X923)), 15))*([1]Data!$G:$G="unit"))</f>
        <v>5137.8427684210528</v>
      </c>
      <c r="Z923" s="52" cm="1">
        <f t="array" ref="Z923">SUMPRODUCT(([1]Data!$A:$A=DATE(IF(X923 &lt; DATE(YEAR(X923), 1, 4), YEAR(X923)-1, YEAR(X923)), IF(X923&lt; DATE(YEAR(X923), MONTH(X923), 4), MONTH(EDATE(X923, -1)), MONTH(X923)), 15))*([1]Data!$G:$G="shuttle")*([1]Data!$O:$O))/SUMPRODUCT(([1]Data!$A:$A=DATE(IF(X923 &lt; DATE(YEAR(X923), 1, 4), YEAR(X923)-1, YEAR(X923)), IF(X923&lt; DATE(YEAR(X923), MONTH(X923), 4), MONTH(EDATE(X923, -1)), MONTH(X923)), 15))*([1]Data!$G:$G="shuttle"))</f>
        <v>5239.3636842105261</v>
      </c>
    </row>
    <row r="924" spans="1:26" x14ac:dyDescent="0.25">
      <c r="A924" s="51">
        <v>43901</v>
      </c>
      <c r="B924" s="17">
        <v>2.8140000000000001</v>
      </c>
      <c r="C924" s="18" t="str">
        <f>IFERROR(IF(ISBLANK(INDEX('Secondary Auction Data'!C:C, MATCH(Data!A924-IF(A924&lt;DATE(2003, 1,8), 4, 6), 'Secondary Auction Data'!A:A, 0))), "n/a", INDEX('Secondary Auction Data'!C:C, MATCH(Data!A924-IF(A924&lt;DATE(2003, 1,8), 4, 6), 'Secondary Auction Data'!A:A, 0))), "n/a")</f>
        <v>n/a</v>
      </c>
      <c r="D924" s="18">
        <f>IFERROR(IF(ISBLANK(INDEX('Secondary Auction Data'!B:B, MATCH(Data!A924-IF(A924&lt;DATE(2003, 1,8), 4, 6), 'Secondary Auction Data'!A:A, 0))), "n/a", INDEX('Secondary Auction Data'!B:B, MATCH(Data!A924-IF(A924&lt;DATE(2003, 1,8), 4, 6), 'Secondary Auction Data'!A:A, 0))), "n/a")</f>
        <v>37.5</v>
      </c>
      <c r="E924" s="2">
        <v>275</v>
      </c>
      <c r="F924" s="17">
        <v>43.75</v>
      </c>
      <c r="G924" s="17">
        <v>23.75</v>
      </c>
      <c r="I924" s="9">
        <v>43901</v>
      </c>
      <c r="J924" s="26">
        <f t="shared" ref="J924" si="284">(1+(B924-Q924)/Q924)*100</f>
        <v>188.85906040268458</v>
      </c>
      <c r="K924" s="26">
        <f t="shared" si="229"/>
        <v>282.94382731373059</v>
      </c>
      <c r="L924" s="26">
        <f t="shared" si="223"/>
        <v>225.67242065136574</v>
      </c>
      <c r="M924" s="26">
        <f t="shared" ref="M924" si="285">(1+(E924-T924)/T924)*100</f>
        <v>152.77777777777777</v>
      </c>
      <c r="N924" s="26">
        <f t="shared" ref="N924" si="286">(1+(F924-U924)/U924)*100</f>
        <v>195.66189624329161</v>
      </c>
      <c r="O924" s="26">
        <f t="shared" ref="O924" si="287">(1+(G924-V924)/V924)*100</f>
        <v>168.43971631205673</v>
      </c>
      <c r="Q924" s="4">
        <v>1.49</v>
      </c>
      <c r="R924" s="4">
        <v>1815.8525729999999</v>
      </c>
      <c r="S924" s="4">
        <v>2338.2847000000002</v>
      </c>
      <c r="T924" s="4">
        <v>180</v>
      </c>
      <c r="U924" s="4">
        <v>22.36</v>
      </c>
      <c r="V924" s="4">
        <v>14.1</v>
      </c>
      <c r="X924" s="51">
        <v>43901</v>
      </c>
      <c r="Y924" s="52" cm="1">
        <f t="array" ref="Y924">SUMPRODUCT(([1]Data!$A:$A=DATE(IF(X924 &lt; DATE(YEAR(X924), 1, 4), YEAR(X924)-1, YEAR(X924)), IF(X924&lt; DATE(YEAR(X924), MONTH(X924), 4), MONTH(EDATE(X924, -1)), MONTH(X924)), 15))*([1]Data!$G:$G="unit")*([1]Data!$O:$O))/SUMPRODUCT(([1]Data!$A:$A=DATE(IF(X924 &lt; DATE(YEAR(X924), 1, 4), YEAR(X924)-1, YEAR(X924)), IF(X924&lt; DATE(YEAR(X924), MONTH(X924), 4), MONTH(EDATE(X924, -1)), MONTH(X924)), 15))*([1]Data!$G:$G="unit"))</f>
        <v>5137.8427684210528</v>
      </c>
      <c r="Z924" s="52" cm="1">
        <f t="array" ref="Z924">SUMPRODUCT(([1]Data!$A:$A=DATE(IF(X924 &lt; DATE(YEAR(X924), 1, 4), YEAR(X924)-1, YEAR(X924)), IF(X924&lt; DATE(YEAR(X924), MONTH(X924), 4), MONTH(EDATE(X924, -1)), MONTH(X924)), 15))*([1]Data!$G:$G="shuttle")*([1]Data!$O:$O))/SUMPRODUCT(([1]Data!$A:$A=DATE(IF(X924 &lt; DATE(YEAR(X924), 1, 4), YEAR(X924)-1, YEAR(X924)), IF(X924&lt; DATE(YEAR(X924), MONTH(X924), 4), MONTH(EDATE(X924, -1)), MONTH(X924)), 15))*([1]Data!$G:$G="shuttle"))</f>
        <v>5239.3636842105261</v>
      </c>
    </row>
    <row r="925" spans="1:26" x14ac:dyDescent="0.25">
      <c r="A925" s="51">
        <v>43908</v>
      </c>
      <c r="B925" s="17">
        <v>2.7330000000000001</v>
      </c>
      <c r="C925" s="18" t="str">
        <f>IFERROR(IF(ISBLANK(INDEX('Secondary Auction Data'!C:C, MATCH(Data!A925-IF(A925&lt;DATE(2003, 1,8), 4, 6), 'Secondary Auction Data'!A:A, 0))), "n/a", INDEX('Secondary Auction Data'!C:C, MATCH(Data!A925-IF(A925&lt;DATE(2003, 1,8), 4, 6), 'Secondary Auction Data'!A:A, 0))), "n/a")</f>
        <v>n/a</v>
      </c>
      <c r="D925" s="18">
        <f>IFERROR(IF(ISBLANK(INDEX('Secondary Auction Data'!B:B, MATCH(Data!A925-IF(A925&lt;DATE(2003, 1,8), 4, 6), 'Secondary Auction Data'!A:A, 0))), "n/a", INDEX('Secondary Auction Data'!B:B, MATCH(Data!A925-IF(A925&lt;DATE(2003, 1,8), 4, 6), 'Secondary Auction Data'!A:A, 0))), "n/a")</f>
        <v>-131.25</v>
      </c>
      <c r="E925" s="2">
        <v>278</v>
      </c>
      <c r="F925" s="17">
        <v>43.25</v>
      </c>
      <c r="G925" s="17">
        <v>23.25</v>
      </c>
      <c r="I925" s="9">
        <v>43908</v>
      </c>
      <c r="J925" s="26">
        <f t="shared" ref="J925" si="288">(1+(B925-Q925)/Q925)*100</f>
        <v>183.4228187919463</v>
      </c>
      <c r="K925" s="26">
        <f t="shared" si="229"/>
        <v>282.94382731373059</v>
      </c>
      <c r="L925" s="26">
        <f t="shared" si="223"/>
        <v>218.45559200770231</v>
      </c>
      <c r="M925" s="26">
        <f t="shared" ref="M925" si="289">(1+(E925-T925)/T925)*100</f>
        <v>154.44444444444443</v>
      </c>
      <c r="N925" s="26">
        <f t="shared" ref="N925" si="290">(1+(F925-U925)/U925)*100</f>
        <v>193.4257602862254</v>
      </c>
      <c r="O925" s="26">
        <f t="shared" ref="O925" si="291">(1+(G925-V925)/V925)*100</f>
        <v>164.89361702127661</v>
      </c>
      <c r="Q925" s="4">
        <v>1.49</v>
      </c>
      <c r="R925" s="4">
        <v>1815.8525729999999</v>
      </c>
      <c r="S925" s="4">
        <v>2338.2847000000002</v>
      </c>
      <c r="T925" s="4">
        <v>180</v>
      </c>
      <c r="U925" s="4">
        <v>22.36</v>
      </c>
      <c r="V925" s="4">
        <v>14.1</v>
      </c>
      <c r="X925" s="51">
        <v>43908</v>
      </c>
      <c r="Y925" s="52" cm="1">
        <f t="array" ref="Y925">SUMPRODUCT(([1]Data!$A:$A=DATE(IF(X925 &lt; DATE(YEAR(X925), 1, 4), YEAR(X925)-1, YEAR(X925)), IF(X925&lt; DATE(YEAR(X925), MONTH(X925), 4), MONTH(EDATE(X925, -1)), MONTH(X925)), 15))*([1]Data!$G:$G="unit")*([1]Data!$O:$O))/SUMPRODUCT(([1]Data!$A:$A=DATE(IF(X925 &lt; DATE(YEAR(X925), 1, 4), YEAR(X925)-1, YEAR(X925)), IF(X925&lt; DATE(YEAR(X925), MONTH(X925), 4), MONTH(EDATE(X925, -1)), MONTH(X925)), 15))*([1]Data!$G:$G="unit"))</f>
        <v>5137.8427684210528</v>
      </c>
      <c r="Z925" s="52" cm="1">
        <f t="array" ref="Z925">SUMPRODUCT(([1]Data!$A:$A=DATE(IF(X925 &lt; DATE(YEAR(X925), 1, 4), YEAR(X925)-1, YEAR(X925)), IF(X925&lt; DATE(YEAR(X925), MONTH(X925), 4), MONTH(EDATE(X925, -1)), MONTH(X925)), 15))*([1]Data!$G:$G="shuttle")*([1]Data!$O:$O))/SUMPRODUCT(([1]Data!$A:$A=DATE(IF(X925 &lt; DATE(YEAR(X925), 1, 4), YEAR(X925)-1, YEAR(X925)), IF(X925&lt; DATE(YEAR(X925), MONTH(X925), 4), MONTH(EDATE(X925, -1)), MONTH(X925)), 15))*([1]Data!$G:$G="shuttle"))</f>
        <v>5239.3636842105261</v>
      </c>
    </row>
    <row r="926" spans="1:26" x14ac:dyDescent="0.25">
      <c r="A926" s="51">
        <v>43915</v>
      </c>
      <c r="B926" s="17">
        <v>2.6589999999999998</v>
      </c>
      <c r="C926" s="18" t="str">
        <f>IFERROR(IF(ISBLANK(INDEX('Secondary Auction Data'!C:C, MATCH(Data!A926-IF(A926&lt;DATE(2003, 1,8), 4, 6), 'Secondary Auction Data'!A:A, 0))), "n/a", INDEX('Secondary Auction Data'!C:C, MATCH(Data!A926-IF(A926&lt;DATE(2003, 1,8), 4, 6), 'Secondary Auction Data'!A:A, 0))), "n/a")</f>
        <v>n/a</v>
      </c>
      <c r="D926" s="18">
        <f>IFERROR(IF(ISBLANK(INDEX('Secondary Auction Data'!B:B, MATCH(Data!A926-IF(A926&lt;DATE(2003, 1,8), 4, 6), 'Secondary Auction Data'!A:A, 0))), "n/a", INDEX('Secondary Auction Data'!B:B, MATCH(Data!A926-IF(A926&lt;DATE(2003, 1,8), 4, 6), 'Secondary Auction Data'!A:A, 0))), "n/a")</f>
        <v>75</v>
      </c>
      <c r="E926" s="2">
        <v>304</v>
      </c>
      <c r="F926" s="17">
        <v>41.25</v>
      </c>
      <c r="G926" s="17">
        <v>21.25</v>
      </c>
      <c r="I926" s="9">
        <v>43915</v>
      </c>
      <c r="J926" s="26">
        <f t="shared" ref="J926" si="292">(1+(B926-Q926)/Q926)*100</f>
        <v>178.45637583892616</v>
      </c>
      <c r="K926" s="26">
        <f t="shared" si="229"/>
        <v>282.94382731373059</v>
      </c>
      <c r="L926" s="26">
        <f t="shared" si="223"/>
        <v>227.27616034995762</v>
      </c>
      <c r="M926" s="26">
        <f t="shared" ref="M926" si="293">(1+(E926-T926)/T926)*100</f>
        <v>168.88888888888889</v>
      </c>
      <c r="N926" s="26">
        <f t="shared" ref="N926" si="294">(1+(F926-U926)/U926)*100</f>
        <v>184.48121645796064</v>
      </c>
      <c r="O926" s="26">
        <f t="shared" ref="O926" si="295">(1+(G926-V926)/V926)*100</f>
        <v>150.70921985815602</v>
      </c>
      <c r="Q926" s="4">
        <v>1.49</v>
      </c>
      <c r="R926" s="4">
        <v>1815.8525729999999</v>
      </c>
      <c r="S926" s="4">
        <v>2338.2847000000002</v>
      </c>
      <c r="T926" s="4">
        <v>180</v>
      </c>
      <c r="U926" s="4">
        <v>22.36</v>
      </c>
      <c r="V926" s="4">
        <v>14.1</v>
      </c>
      <c r="X926" s="51">
        <v>43915</v>
      </c>
      <c r="Y926" s="52" cm="1">
        <f t="array" ref="Y926">SUMPRODUCT(([1]Data!$A:$A=DATE(IF(X926 &lt; DATE(YEAR(X926), 1, 4), YEAR(X926)-1, YEAR(X926)), IF(X926&lt; DATE(YEAR(X926), MONTH(X926), 4), MONTH(EDATE(X926, -1)), MONTH(X926)), 15))*([1]Data!$G:$G="unit")*([1]Data!$O:$O))/SUMPRODUCT(([1]Data!$A:$A=DATE(IF(X926 &lt; DATE(YEAR(X926), 1, 4), YEAR(X926)-1, YEAR(X926)), IF(X926&lt; DATE(YEAR(X926), MONTH(X926), 4), MONTH(EDATE(X926, -1)), MONTH(X926)), 15))*([1]Data!$G:$G="unit"))</f>
        <v>5137.8427684210528</v>
      </c>
      <c r="Z926" s="52" cm="1">
        <f t="array" ref="Z926">SUMPRODUCT(([1]Data!$A:$A=DATE(IF(X926 &lt; DATE(YEAR(X926), 1, 4), YEAR(X926)-1, YEAR(X926)), IF(X926&lt; DATE(YEAR(X926), MONTH(X926), 4), MONTH(EDATE(X926, -1)), MONTH(X926)), 15))*([1]Data!$G:$G="shuttle")*([1]Data!$O:$O))/SUMPRODUCT(([1]Data!$A:$A=DATE(IF(X926 &lt; DATE(YEAR(X926), 1, 4), YEAR(X926)-1, YEAR(X926)), IF(X926&lt; DATE(YEAR(X926), MONTH(X926), 4), MONTH(EDATE(X926, -1)), MONTH(X926)), 15))*([1]Data!$G:$G="shuttle"))</f>
        <v>5239.3636842105261</v>
      </c>
    </row>
    <row r="927" spans="1:26" x14ac:dyDescent="0.25">
      <c r="A927" s="51">
        <v>43922</v>
      </c>
      <c r="B927" s="17">
        <v>2.5859999999999999</v>
      </c>
      <c r="C927" s="18" t="str">
        <f>IFERROR(IF(ISBLANK(INDEX('Secondary Auction Data'!C:C, MATCH(Data!A927-IF(A927&lt;DATE(2003, 1,8), 4, 6), 'Secondary Auction Data'!A:A, 0))), "n/a", INDEX('Secondary Auction Data'!C:C, MATCH(Data!A927-IF(A927&lt;DATE(2003, 1,8), 4, 6), 'Secondary Auction Data'!A:A, 0))), "n/a")</f>
        <v>n/a</v>
      </c>
      <c r="D927" s="18">
        <f>IFERROR(IF(ISBLANK(INDEX('Secondary Auction Data'!B:B, MATCH(Data!A927-IF(A927&lt;DATE(2003, 1,8), 4, 6), 'Secondary Auction Data'!A:A, 0))), "n/a", INDEX('Secondary Auction Data'!B:B, MATCH(Data!A927-IF(A927&lt;DATE(2003, 1,8), 4, 6), 'Secondary Auction Data'!A:A, 0))), "n/a")</f>
        <v>25</v>
      </c>
      <c r="E927" s="2">
        <v>330</v>
      </c>
      <c r="F927" s="17">
        <v>39</v>
      </c>
      <c r="G927" s="17">
        <v>20</v>
      </c>
      <c r="I927" s="9">
        <v>43922</v>
      </c>
      <c r="J927" s="26">
        <f t="shared" ref="J927" si="296">(1+(B927-Q927)/Q927)*100</f>
        <v>173.55704697986576</v>
      </c>
      <c r="K927" s="26">
        <f t="shared" si="229"/>
        <v>282.94382731373059</v>
      </c>
      <c r="L927" s="26">
        <f t="shared" si="223"/>
        <v>225.13784075183514</v>
      </c>
      <c r="M927" s="26">
        <f t="shared" ref="M927" si="297">(1+(E927-T927)/T927)*100</f>
        <v>183.33333333333334</v>
      </c>
      <c r="N927" s="26">
        <f t="shared" ref="N927" si="298">(1+(F927-U927)/U927)*100</f>
        <v>174.41860465116278</v>
      </c>
      <c r="O927" s="26">
        <f t="shared" ref="O927" si="299">(1+(G927-V927)/V927)*100</f>
        <v>141.84397163120568</v>
      </c>
      <c r="Q927" s="4">
        <v>1.49</v>
      </c>
      <c r="R927" s="4">
        <v>1815.8525729999999</v>
      </c>
      <c r="S927" s="4">
        <v>2338.2847000000002</v>
      </c>
      <c r="T927" s="4">
        <v>180</v>
      </c>
      <c r="U927" s="4">
        <v>22.36</v>
      </c>
      <c r="V927" s="4">
        <v>14.1</v>
      </c>
      <c r="X927" s="51">
        <v>43922</v>
      </c>
      <c r="Y927" s="52" cm="1">
        <f t="array" ref="Y927">SUMPRODUCT(([1]Data!$A:$A=DATE(IF(X927 &lt; DATE(YEAR(X927), 1, 4), YEAR(X927)-1, YEAR(X927)), IF(X927&lt; DATE(YEAR(X927), MONTH(X927), 4), MONTH(EDATE(X927, -1)), MONTH(X927)), 15))*([1]Data!$G:$G="unit")*([1]Data!$O:$O))/SUMPRODUCT(([1]Data!$A:$A=DATE(IF(X927 &lt; DATE(YEAR(X927), 1, 4), YEAR(X927)-1, YEAR(X927)), IF(X927&lt; DATE(YEAR(X927), MONTH(X927), 4), MONTH(EDATE(X927, -1)), MONTH(X927)), 15))*([1]Data!$G:$G="unit"))</f>
        <v>5137.8427684210528</v>
      </c>
      <c r="Z927" s="52" cm="1">
        <f t="array" ref="Z927">SUMPRODUCT(([1]Data!$A:$A=DATE(IF(X927 &lt; DATE(YEAR(X927), 1, 4), YEAR(X927)-1, YEAR(X927)), IF(X927&lt; DATE(YEAR(X927), MONTH(X927), 4), MONTH(EDATE(X927, -1)), MONTH(X927)), 15))*([1]Data!$G:$G="shuttle")*([1]Data!$O:$O))/SUMPRODUCT(([1]Data!$A:$A=DATE(IF(X927 &lt; DATE(YEAR(X927), 1, 4), YEAR(X927)-1, YEAR(X927)), IF(X927&lt; DATE(YEAR(X927), MONTH(X927), 4), MONTH(EDATE(X927, -1)), MONTH(X927)), 15))*([1]Data!$G:$G="shuttle"))</f>
        <v>5239.3636842105261</v>
      </c>
    </row>
    <row r="928" spans="1:26" x14ac:dyDescent="0.25">
      <c r="A928" s="51">
        <v>43929</v>
      </c>
      <c r="B928" s="17">
        <v>2.548</v>
      </c>
      <c r="C928" s="18" t="str">
        <f>IFERROR(IF(ISBLANK(INDEX('Secondary Auction Data'!C:C, MATCH(Data!A928-IF(A928&lt;DATE(2003, 1,8), 4, 6), 'Secondary Auction Data'!A:A, 0))), "n/a", INDEX('Secondary Auction Data'!C:C, MATCH(Data!A928-IF(A928&lt;DATE(2003, 1,8), 4, 6), 'Secondary Auction Data'!A:A, 0))), "n/a")</f>
        <v>n/a</v>
      </c>
      <c r="D928" s="18">
        <f>IFERROR(IF(ISBLANK(INDEX('Secondary Auction Data'!B:B, MATCH(Data!A928-IF(A928&lt;DATE(2003, 1,8), 4, 6), 'Secondary Auction Data'!A:A, 0))), "n/a", INDEX('Secondary Auction Data'!B:B, MATCH(Data!A928-IF(A928&lt;DATE(2003, 1,8), 4, 6), 'Secondary Auction Data'!A:A, 0))), "n/a")</f>
        <v>-43.75</v>
      </c>
      <c r="E928" s="2">
        <v>330</v>
      </c>
      <c r="F928" s="17">
        <v>38.75</v>
      </c>
      <c r="G928" s="17">
        <v>19.75</v>
      </c>
      <c r="I928" s="9">
        <v>43929</v>
      </c>
      <c r="J928" s="26">
        <f t="shared" ref="J928" si="300">(1+(B928-Q928)/Q928)*100</f>
        <v>171.00671140939596</v>
      </c>
      <c r="K928" s="26">
        <f t="shared" si="229"/>
        <v>282.37164140028858</v>
      </c>
      <c r="L928" s="26">
        <f t="shared" si="223"/>
        <v>221.91903951509499</v>
      </c>
      <c r="M928" s="26">
        <f t="shared" ref="M928" si="301">(1+(E928-T928)/T928)*100</f>
        <v>183.33333333333334</v>
      </c>
      <c r="N928" s="26">
        <f t="shared" ref="N928" si="302">(1+(F928-U928)/U928)*100</f>
        <v>173.3005366726297</v>
      </c>
      <c r="O928" s="26">
        <f t="shared" ref="O928" si="303">(1+(G928-V928)/V928)*100</f>
        <v>140.0709219858156</v>
      </c>
      <c r="Q928" s="4">
        <v>1.49</v>
      </c>
      <c r="R928" s="4">
        <v>1815.8525729999999</v>
      </c>
      <c r="S928" s="4">
        <v>2338.2847000000002</v>
      </c>
      <c r="T928" s="4">
        <v>180</v>
      </c>
      <c r="U928" s="4">
        <v>22.36</v>
      </c>
      <c r="V928" s="4">
        <v>14.1</v>
      </c>
      <c r="X928" s="51">
        <v>43929</v>
      </c>
      <c r="Y928" s="52" cm="1">
        <f t="array" ref="Y928">SUMPRODUCT(([1]Data!$A:$A=DATE(IF(X928 &lt; DATE(YEAR(X928), 1, 4), YEAR(X928)-1, YEAR(X928)), IF(X928&lt; DATE(YEAR(X928), MONTH(X928), 4), MONTH(EDATE(X928, -1)), MONTH(X928)), 15))*([1]Data!$G:$G="unit")*([1]Data!$O:$O))/SUMPRODUCT(([1]Data!$A:$A=DATE(IF(X928 &lt; DATE(YEAR(X928), 1, 4), YEAR(X928)-1, YEAR(X928)), IF(X928&lt; DATE(YEAR(X928), MONTH(X928), 4), MONTH(EDATE(X928, -1)), MONTH(X928)), 15))*([1]Data!$G:$G="unit"))</f>
        <v>5127.4527157894736</v>
      </c>
      <c r="Z928" s="52" cm="1">
        <f t="array" ref="Z928">SUMPRODUCT(([1]Data!$A:$A=DATE(IF(X928 &lt; DATE(YEAR(X928), 1, 4), YEAR(X928)-1, YEAR(X928)), IF(X928&lt; DATE(YEAR(X928), MONTH(X928), 4), MONTH(EDATE(X928, -1)), MONTH(X928)), 15))*([1]Data!$G:$G="shuttle")*([1]Data!$O:$O))/SUMPRODUCT(([1]Data!$A:$A=DATE(IF(X928 &lt; DATE(YEAR(X928), 1, 4), YEAR(X928)-1, YEAR(X928)), IF(X928&lt; DATE(YEAR(X928), MONTH(X928), 4), MONTH(EDATE(X928, -1)), MONTH(X928)), 15))*([1]Data!$G:$G="shuttle"))</f>
        <v>5232.8489473684203</v>
      </c>
    </row>
    <row r="929" spans="1:26" x14ac:dyDescent="0.25">
      <c r="A929" s="51">
        <v>43936</v>
      </c>
      <c r="B929" s="17">
        <v>2.5070000000000001</v>
      </c>
      <c r="C929" s="18" t="str">
        <f>IFERROR(IF(ISBLANK(INDEX('Secondary Auction Data'!C:C, MATCH(Data!A929-IF(A929&lt;DATE(2003, 1,8), 4, 6), 'Secondary Auction Data'!A:A, 0))), "n/a", INDEX('Secondary Auction Data'!C:C, MATCH(Data!A929-IF(A929&lt;DATE(2003, 1,8), 4, 6), 'Secondary Auction Data'!A:A, 0))), "n/a")</f>
        <v>n/a</v>
      </c>
      <c r="D929" s="18">
        <f>IFERROR(IF(ISBLANK(INDEX('Secondary Auction Data'!B:B, MATCH(Data!A929-IF(A929&lt;DATE(2003, 1,8), 4, 6), 'Secondary Auction Data'!A:A, 0))), "n/a", INDEX('Secondary Auction Data'!B:B, MATCH(Data!A929-IF(A929&lt;DATE(2003, 1,8), 4, 6), 'Secondary Auction Data'!A:A, 0))), "n/a")</f>
        <v>0</v>
      </c>
      <c r="E929" s="2">
        <v>308</v>
      </c>
      <c r="F929" s="17">
        <v>38.75</v>
      </c>
      <c r="G929" s="17">
        <v>19.75</v>
      </c>
      <c r="I929" s="9">
        <v>43936</v>
      </c>
      <c r="J929" s="26">
        <f t="shared" ref="J929:J931" si="304">(1+(B929-Q929)/Q929)*100</f>
        <v>168.25503355704697</v>
      </c>
      <c r="K929" s="26">
        <f t="shared" si="229"/>
        <v>282.37164140028858</v>
      </c>
      <c r="L929" s="26">
        <f t="shared" si="223"/>
        <v>223.79006916345219</v>
      </c>
      <c r="M929" s="26">
        <f t="shared" ref="M929:M931" si="305">(1+(E929-T929)/T929)*100</f>
        <v>171.11111111111111</v>
      </c>
      <c r="N929" s="26">
        <f t="shared" ref="N929:N931" si="306">(1+(F929-U929)/U929)*100</f>
        <v>173.3005366726297</v>
      </c>
      <c r="O929" s="26">
        <f t="shared" ref="O929:O931" si="307">(1+(G929-V929)/V929)*100</f>
        <v>140.0709219858156</v>
      </c>
      <c r="Q929" s="4">
        <v>1.49</v>
      </c>
      <c r="R929" s="4">
        <v>1815.8525729999999</v>
      </c>
      <c r="S929" s="4">
        <v>2338.2847000000002</v>
      </c>
      <c r="T929" s="4">
        <v>180</v>
      </c>
      <c r="U929" s="4">
        <v>22.36</v>
      </c>
      <c r="V929" s="4">
        <v>14.1</v>
      </c>
      <c r="X929" s="51">
        <v>43936</v>
      </c>
      <c r="Y929" s="52" cm="1">
        <f t="array" ref="Y929">SUMPRODUCT(([1]Data!$A:$A=DATE(IF(X929 &lt; DATE(YEAR(X929), 1, 4), YEAR(X929)-1, YEAR(X929)), IF(X929&lt; DATE(YEAR(X929), MONTH(X929), 4), MONTH(EDATE(X929, -1)), MONTH(X929)), 15))*([1]Data!$G:$G="unit")*([1]Data!$O:$O))/SUMPRODUCT(([1]Data!$A:$A=DATE(IF(X929 &lt; DATE(YEAR(X929), 1, 4), YEAR(X929)-1, YEAR(X929)), IF(X929&lt; DATE(YEAR(X929), MONTH(X929), 4), MONTH(EDATE(X929, -1)), MONTH(X929)), 15))*([1]Data!$G:$G="unit"))</f>
        <v>5127.4527157894736</v>
      </c>
      <c r="Z929" s="52" cm="1">
        <f t="array" ref="Z929">SUMPRODUCT(([1]Data!$A:$A=DATE(IF(X929 &lt; DATE(YEAR(X929), 1, 4), YEAR(X929)-1, YEAR(X929)), IF(X929&lt; DATE(YEAR(X929), MONTH(X929), 4), MONTH(EDATE(X929, -1)), MONTH(X929)), 15))*([1]Data!$G:$G="shuttle")*([1]Data!$O:$O))/SUMPRODUCT(([1]Data!$A:$A=DATE(IF(X929 &lt; DATE(YEAR(X929), 1, 4), YEAR(X929)-1, YEAR(X929)), IF(X929&lt; DATE(YEAR(X929), MONTH(X929), 4), MONTH(EDATE(X929, -1)), MONTH(X929)), 15))*([1]Data!$G:$G="shuttle"))</f>
        <v>5232.8489473684203</v>
      </c>
    </row>
    <row r="930" spans="1:26" x14ac:dyDescent="0.25">
      <c r="A930" s="51">
        <v>43943</v>
      </c>
      <c r="B930" s="17">
        <v>2.48</v>
      </c>
      <c r="C930" s="18" t="str">
        <f>IFERROR(IF(ISBLANK(INDEX('Secondary Auction Data'!C:C, MATCH(Data!A930-IF(A930&lt;DATE(2003, 1,8), 4, 6), 'Secondary Auction Data'!A:A, 0))), "n/a", INDEX('Secondary Auction Data'!C:C, MATCH(Data!A930-IF(A930&lt;DATE(2003, 1,8), 4, 6), 'Secondary Auction Data'!A:A, 0))), "n/a")</f>
        <v>n/a</v>
      </c>
      <c r="D930" s="18">
        <f>IFERROR(IF(ISBLANK(INDEX('Secondary Auction Data'!B:B, MATCH(Data!A930-IF(A930&lt;DATE(2003, 1,8), 4, 6), 'Secondary Auction Data'!A:A, 0))), "n/a", INDEX('Secondary Auction Data'!B:B, MATCH(Data!A930-IF(A930&lt;DATE(2003, 1,8), 4, 6), 'Secondary Auction Data'!A:A, 0))), "n/a")</f>
        <v>-47.916666666666664</v>
      </c>
      <c r="E930" s="2">
        <v>283</v>
      </c>
      <c r="F930" s="17">
        <v>38.25</v>
      </c>
      <c r="G930" s="17">
        <v>19.75</v>
      </c>
      <c r="I930" s="9">
        <v>43943</v>
      </c>
      <c r="J930" s="26">
        <f t="shared" si="304"/>
        <v>166.44295302013424</v>
      </c>
      <c r="K930" s="26">
        <f t="shared" si="229"/>
        <v>282.37164140028858</v>
      </c>
      <c r="L930" s="26">
        <f t="shared" si="223"/>
        <v>221.74084621525142</v>
      </c>
      <c r="M930" s="26">
        <f t="shared" si="305"/>
        <v>157.22222222222223</v>
      </c>
      <c r="N930" s="26">
        <f t="shared" si="306"/>
        <v>171.06440071556349</v>
      </c>
      <c r="O930" s="26">
        <f t="shared" si="307"/>
        <v>140.0709219858156</v>
      </c>
      <c r="Q930" s="4">
        <v>1.49</v>
      </c>
      <c r="R930" s="4">
        <v>1815.8525729999999</v>
      </c>
      <c r="S930" s="4">
        <v>2338.2847000000002</v>
      </c>
      <c r="T930" s="4">
        <v>180</v>
      </c>
      <c r="U930" s="4">
        <v>22.36</v>
      </c>
      <c r="V930" s="4">
        <v>14.1</v>
      </c>
      <c r="X930" s="51">
        <v>43943</v>
      </c>
      <c r="Y930" s="52" cm="1">
        <f t="array" ref="Y930">SUMPRODUCT(([1]Data!$A:$A=DATE(IF(X930 &lt; DATE(YEAR(X930), 1, 4), YEAR(X930)-1, YEAR(X930)), IF(X930&lt; DATE(YEAR(X930), MONTH(X930), 4), MONTH(EDATE(X930, -1)), MONTH(X930)), 15))*([1]Data!$G:$G="unit")*([1]Data!$O:$O))/SUMPRODUCT(([1]Data!$A:$A=DATE(IF(X930 &lt; DATE(YEAR(X930), 1, 4), YEAR(X930)-1, YEAR(X930)), IF(X930&lt; DATE(YEAR(X930), MONTH(X930), 4), MONTH(EDATE(X930, -1)), MONTH(X930)), 15))*([1]Data!$G:$G="unit"))</f>
        <v>5127.4527157894736</v>
      </c>
      <c r="Z930" s="52" cm="1">
        <f t="array" ref="Z930">SUMPRODUCT(([1]Data!$A:$A=DATE(IF(X930 &lt; DATE(YEAR(X930), 1, 4), YEAR(X930)-1, YEAR(X930)), IF(X930&lt; DATE(YEAR(X930), MONTH(X930), 4), MONTH(EDATE(X930, -1)), MONTH(X930)), 15))*([1]Data!$G:$G="shuttle")*([1]Data!$O:$O))/SUMPRODUCT(([1]Data!$A:$A=DATE(IF(X930 &lt; DATE(YEAR(X930), 1, 4), YEAR(X930)-1, YEAR(X930)), IF(X930&lt; DATE(YEAR(X930), MONTH(X930), 4), MONTH(EDATE(X930, -1)), MONTH(X930)), 15))*([1]Data!$G:$G="shuttle"))</f>
        <v>5232.8489473684203</v>
      </c>
    </row>
    <row r="931" spans="1:26" x14ac:dyDescent="0.25">
      <c r="A931" s="51">
        <v>43950</v>
      </c>
      <c r="B931" s="17">
        <v>2.4369999999999998</v>
      </c>
      <c r="C931" s="18" t="str">
        <f>IFERROR(IF(ISBLANK(INDEX('Secondary Auction Data'!C:C, MATCH(Data!A931-IF(A931&lt;DATE(2003, 1,8), 4, 6), 'Secondary Auction Data'!A:A, 0))), "n/a", INDEX('Secondary Auction Data'!C:C, MATCH(Data!A931-IF(A931&lt;DATE(2003, 1,8), 4, 6), 'Secondary Auction Data'!A:A, 0))), "n/a")</f>
        <v>n/a</v>
      </c>
      <c r="D931" s="18">
        <f>IFERROR(IF(ISBLANK(INDEX('Secondary Auction Data'!B:B, MATCH(Data!A931-IF(A931&lt;DATE(2003, 1,8), 4, 6), 'Secondary Auction Data'!A:A, 0))), "n/a", INDEX('Secondary Auction Data'!B:B, MATCH(Data!A931-IF(A931&lt;DATE(2003, 1,8), 4, 6), 'Secondary Auction Data'!A:A, 0))), "n/a")</f>
        <v>-110.41666666666666</v>
      </c>
      <c r="E931" s="2">
        <v>271</v>
      </c>
      <c r="F931" s="17">
        <v>37.25</v>
      </c>
      <c r="G931" s="17">
        <v>19.25</v>
      </c>
      <c r="I931" s="9">
        <v>43950</v>
      </c>
      <c r="J931" s="26">
        <f t="shared" si="304"/>
        <v>163.55704697986576</v>
      </c>
      <c r="K931" s="26">
        <f t="shared" si="229"/>
        <v>282.37164140028858</v>
      </c>
      <c r="L931" s="26">
        <f t="shared" si="223"/>
        <v>219.06794671759832</v>
      </c>
      <c r="M931" s="26">
        <f t="shared" si="305"/>
        <v>150.55555555555554</v>
      </c>
      <c r="N931" s="26">
        <f t="shared" si="306"/>
        <v>166.59212880143113</v>
      </c>
      <c r="O931" s="26">
        <f t="shared" si="307"/>
        <v>136.52482269503548</v>
      </c>
      <c r="Q931" s="4">
        <v>1.49</v>
      </c>
      <c r="R931" s="4">
        <v>1815.8525729999999</v>
      </c>
      <c r="S931" s="4">
        <v>2338.2847000000002</v>
      </c>
      <c r="T931" s="4">
        <v>180</v>
      </c>
      <c r="U931" s="4">
        <v>22.36</v>
      </c>
      <c r="V931" s="4">
        <v>14.1</v>
      </c>
      <c r="X931" s="51">
        <v>43950</v>
      </c>
      <c r="Y931" s="52" cm="1">
        <f t="array" ref="Y931">SUMPRODUCT(([1]Data!$A:$A=DATE(IF(X931 &lt; DATE(YEAR(X931), 1, 4), YEAR(X931)-1, YEAR(X931)), IF(X931&lt; DATE(YEAR(X931), MONTH(X931), 4), MONTH(EDATE(X931, -1)), MONTH(X931)), 15))*([1]Data!$G:$G="unit")*([1]Data!$O:$O))/SUMPRODUCT(([1]Data!$A:$A=DATE(IF(X931 &lt; DATE(YEAR(X931), 1, 4), YEAR(X931)-1, YEAR(X931)), IF(X931&lt; DATE(YEAR(X931), MONTH(X931), 4), MONTH(EDATE(X931, -1)), MONTH(X931)), 15))*([1]Data!$G:$G="unit"))</f>
        <v>5127.4527157894736</v>
      </c>
      <c r="Z931" s="52" cm="1">
        <f t="array" ref="Z931">SUMPRODUCT(([1]Data!$A:$A=DATE(IF(X931 &lt; DATE(YEAR(X931), 1, 4), YEAR(X931)-1, YEAR(X931)), IF(X931&lt; DATE(YEAR(X931), MONTH(X931), 4), MONTH(EDATE(X931, -1)), MONTH(X931)), 15))*([1]Data!$G:$G="shuttle")*([1]Data!$O:$O))/SUMPRODUCT(([1]Data!$A:$A=DATE(IF(X931 &lt; DATE(YEAR(X931), 1, 4), YEAR(X931)-1, YEAR(X931)), IF(X931&lt; DATE(YEAR(X931), MONTH(X931), 4), MONTH(EDATE(X931, -1)), MONTH(X931)), 15))*([1]Data!$G:$G="shuttle"))</f>
        <v>5232.8489473684203</v>
      </c>
    </row>
    <row r="932" spans="1:26" x14ac:dyDescent="0.25">
      <c r="A932" s="51">
        <v>43957</v>
      </c>
      <c r="B932" s="17">
        <v>2.399</v>
      </c>
      <c r="C932" s="18" t="str">
        <f>IFERROR(IF(ISBLANK(INDEX('Secondary Auction Data'!C:C, MATCH(Data!A932-IF(A932&lt;DATE(2003, 1,8), 4, 6), 'Secondary Auction Data'!A:A, 0))), "n/a", INDEX('Secondary Auction Data'!C:C, MATCH(Data!A932-IF(A932&lt;DATE(2003, 1,8), 4, 6), 'Secondary Auction Data'!A:A, 0))), "n/a")</f>
        <v>n/a</v>
      </c>
      <c r="D932" s="18">
        <f>IFERROR(IF(ISBLANK(INDEX('Secondary Auction Data'!B:B, MATCH(Data!A932-IF(A932&lt;DATE(2003, 1,8), 4, 6), 'Secondary Auction Data'!A:A, 0))), "n/a", INDEX('Secondary Auction Data'!B:B, MATCH(Data!A932-IF(A932&lt;DATE(2003, 1,8), 4, 6), 'Secondary Auction Data'!A:A, 0))), "n/a")</f>
        <v>-148.95833333333334</v>
      </c>
      <c r="E932" s="2">
        <v>257</v>
      </c>
      <c r="F932" s="17">
        <v>36</v>
      </c>
      <c r="G932" s="17">
        <v>18.75</v>
      </c>
      <c r="I932" s="9">
        <v>43957</v>
      </c>
      <c r="J932" s="26">
        <f t="shared" ref="J932" si="308">(1+(B932-Q932)/Q932)*100</f>
        <v>161.00671140939596</v>
      </c>
      <c r="K932" s="26">
        <f t="shared" si="229"/>
        <v>281.26983476091635</v>
      </c>
      <c r="L932" s="26">
        <f t="shared" si="223"/>
        <v>216.86243511540218</v>
      </c>
      <c r="M932" s="26">
        <f t="shared" ref="M932" si="309">(1+(E932-T932)/T932)*100</f>
        <v>142.77777777777777</v>
      </c>
      <c r="N932" s="26">
        <f t="shared" ref="N932" si="310">(1+(F932-U932)/U932)*100</f>
        <v>161.00178890876563</v>
      </c>
      <c r="O932" s="26">
        <f t="shared" ref="O932" si="311">(1+(G932-V932)/V932)*100</f>
        <v>132.97872340425531</v>
      </c>
      <c r="Q932" s="4">
        <v>1.49</v>
      </c>
      <c r="R932" s="4">
        <v>1815.8525729999999</v>
      </c>
      <c r="S932" s="4">
        <v>2338.2847000000002</v>
      </c>
      <c r="T932" s="4">
        <v>180</v>
      </c>
      <c r="U932" s="4">
        <v>22.36</v>
      </c>
      <c r="V932" s="4">
        <v>14.1</v>
      </c>
      <c r="X932" s="51">
        <v>43957</v>
      </c>
      <c r="Y932" s="52" cm="1">
        <f t="array" ref="Y932">SUMPRODUCT(([1]Data!$A:$A=DATE(IF(X932 &lt; DATE(YEAR(X932), 1, 4), YEAR(X932)-1, YEAR(X932)), IF(X932&lt; DATE(YEAR(X932), MONTH(X932), 4), MONTH(EDATE(X932, -1)), MONTH(X932)), 15))*([1]Data!$G:$G="unit")*([1]Data!$O:$O))/SUMPRODUCT(([1]Data!$A:$A=DATE(IF(X932 &lt; DATE(YEAR(X932), 1, 4), YEAR(X932)-1, YEAR(X932)), IF(X932&lt; DATE(YEAR(X932), MONTH(X932), 4), MONTH(EDATE(X932, -1)), MONTH(X932)), 15))*([1]Data!$G:$G="unit"))</f>
        <v>5107.4455315789473</v>
      </c>
      <c r="Z932" s="52" cm="1">
        <f t="array" ref="Z932">SUMPRODUCT(([1]Data!$A:$A=DATE(IF(X932 &lt; DATE(YEAR(X932), 1, 4), YEAR(X932)-1, YEAR(X932)), IF(X932&lt; DATE(YEAR(X932), MONTH(X932), 4), MONTH(EDATE(X932, -1)), MONTH(X932)), 15))*([1]Data!$G:$G="shuttle")*([1]Data!$O:$O))/SUMPRODUCT(([1]Data!$A:$A=DATE(IF(X932 &lt; DATE(YEAR(X932), 1, 4), YEAR(X932)-1, YEAR(X932)), IF(X932&lt; DATE(YEAR(X932), MONTH(X932), 4), MONTH(EDATE(X932, -1)), MONTH(X932)), 15))*([1]Data!$G:$G="shuttle"))</f>
        <v>5219.8194736842097</v>
      </c>
    </row>
    <row r="933" spans="1:26" x14ac:dyDescent="0.25">
      <c r="A933" s="51">
        <v>43964</v>
      </c>
      <c r="B933" s="17">
        <v>2.3940000000000001</v>
      </c>
      <c r="C933" s="18" t="str">
        <f>IFERROR(IF(ISBLANK(INDEX('Secondary Auction Data'!C:C, MATCH(Data!A933-IF(A933&lt;DATE(2003, 1,8), 4, 6), 'Secondary Auction Data'!A:A, 0))), "n/a", INDEX('Secondary Auction Data'!C:C, MATCH(Data!A933-IF(A933&lt;DATE(2003, 1,8), 4, 6), 'Secondary Auction Data'!A:A, 0))), "n/a")</f>
        <v>n/a</v>
      </c>
      <c r="D933" s="18">
        <f>IFERROR(IF(ISBLANK(INDEX('Secondary Auction Data'!B:B, MATCH(Data!A933-IF(A933&lt;DATE(2003, 1,8), 4, 6), 'Secondary Auction Data'!A:A, 0))), "n/a", INDEX('Secondary Auction Data'!B:B, MATCH(Data!A933-IF(A933&lt;DATE(2003, 1,8), 4, 6), 'Secondary Auction Data'!A:A, 0))), "n/a")</f>
        <v>-212.5</v>
      </c>
      <c r="E933" s="2">
        <v>259</v>
      </c>
      <c r="F933" s="17">
        <v>35</v>
      </c>
      <c r="G933" s="17">
        <v>18.25</v>
      </c>
      <c r="I933" s="9">
        <v>43964</v>
      </c>
      <c r="J933" s="26">
        <f t="shared" ref="J933" si="312">(1+(B933-Q933)/Q933)*100</f>
        <v>160.67114093959734</v>
      </c>
      <c r="K933" s="26">
        <f t="shared" si="229"/>
        <v>281.26983476091635</v>
      </c>
      <c r="L933" s="26">
        <f t="shared" si="223"/>
        <v>214.14498729278813</v>
      </c>
      <c r="M933" s="26">
        <f t="shared" ref="M933" si="313">(1+(E933-T933)/T933)*100</f>
        <v>143.88888888888889</v>
      </c>
      <c r="N933" s="26">
        <f t="shared" ref="N933" si="314">(1+(F933-U933)/U933)*100</f>
        <v>156.5295169946333</v>
      </c>
      <c r="O933" s="26">
        <f t="shared" ref="O933" si="315">(1+(G933-V933)/V933)*100</f>
        <v>129.43262411347519</v>
      </c>
      <c r="Q933" s="4">
        <v>1.49</v>
      </c>
      <c r="R933" s="4">
        <v>1815.8525729999999</v>
      </c>
      <c r="S933" s="4">
        <v>2338.2847000000002</v>
      </c>
      <c r="T933" s="4">
        <v>180</v>
      </c>
      <c r="U933" s="4">
        <v>22.36</v>
      </c>
      <c r="V933" s="4">
        <v>14.1</v>
      </c>
      <c r="X933" s="51">
        <v>43964</v>
      </c>
      <c r="Y933" s="52" cm="1">
        <f t="array" ref="Y933">SUMPRODUCT(([1]Data!$A:$A=DATE(IF(X933 &lt; DATE(YEAR(X933), 1, 4), YEAR(X933)-1, YEAR(X933)), IF(X933&lt; DATE(YEAR(X933), MONTH(X933), 4), MONTH(EDATE(X933, -1)), MONTH(X933)), 15))*([1]Data!$G:$G="unit")*([1]Data!$O:$O))/SUMPRODUCT(([1]Data!$A:$A=DATE(IF(X933 &lt; DATE(YEAR(X933), 1, 4), YEAR(X933)-1, YEAR(X933)), IF(X933&lt; DATE(YEAR(X933), MONTH(X933), 4), MONTH(EDATE(X933, -1)), MONTH(X933)), 15))*([1]Data!$G:$G="unit"))</f>
        <v>5107.4455315789473</v>
      </c>
      <c r="Z933" s="52" cm="1">
        <f t="array" ref="Z933">SUMPRODUCT(([1]Data!$A:$A=DATE(IF(X933 &lt; DATE(YEAR(X933), 1, 4), YEAR(X933)-1, YEAR(X933)), IF(X933&lt; DATE(YEAR(X933), MONTH(X933), 4), MONTH(EDATE(X933, -1)), MONTH(X933)), 15))*([1]Data!$G:$G="shuttle")*([1]Data!$O:$O))/SUMPRODUCT(([1]Data!$A:$A=DATE(IF(X933 &lt; DATE(YEAR(X933), 1, 4), YEAR(X933)-1, YEAR(X933)), IF(X933&lt; DATE(YEAR(X933), MONTH(X933), 4), MONTH(EDATE(X933, -1)), MONTH(X933)), 15))*([1]Data!$G:$G="shuttle"))</f>
        <v>5219.8194736842097</v>
      </c>
    </row>
    <row r="934" spans="1:26" x14ac:dyDescent="0.25">
      <c r="A934" s="51">
        <v>43971</v>
      </c>
      <c r="B934" s="17">
        <v>2.3860000000000001</v>
      </c>
      <c r="C934" s="18" t="str">
        <f>IFERROR(IF(ISBLANK(INDEX('Secondary Auction Data'!C:C, MATCH(Data!A934-IF(A934&lt;DATE(2003, 1,8), 4, 6), 'Secondary Auction Data'!A:A, 0))), "n/a", INDEX('Secondary Auction Data'!C:C, MATCH(Data!A934-IF(A934&lt;DATE(2003, 1,8), 4, 6), 'Secondary Auction Data'!A:A, 0))), "n/a")</f>
        <v>n/a</v>
      </c>
      <c r="D934" s="18">
        <f>IFERROR(IF(ISBLANK(INDEX('Secondary Auction Data'!B:B, MATCH(Data!A934-IF(A934&lt;DATE(2003, 1,8), 4, 6), 'Secondary Auction Data'!A:A, 0))), "n/a", INDEX('Secondary Auction Data'!B:B, MATCH(Data!A934-IF(A934&lt;DATE(2003, 1,8), 4, 6), 'Secondary Auction Data'!A:A, 0))), "n/a")</f>
        <v>-143.75</v>
      </c>
      <c r="E934" s="2">
        <v>279</v>
      </c>
      <c r="F934" s="17">
        <v>34</v>
      </c>
      <c r="G934" s="17">
        <v>17.75</v>
      </c>
      <c r="I934" s="9">
        <v>43971</v>
      </c>
      <c r="J934" s="26">
        <f t="shared" ref="J934" si="316">(1+(B934-Q934)/Q934)*100</f>
        <v>160.13422818791946</v>
      </c>
      <c r="K934" s="26">
        <f t="shared" si="229"/>
        <v>281.26983476091635</v>
      </c>
      <c r="L934" s="26">
        <f t="shared" si="223"/>
        <v>217.08517674020658</v>
      </c>
      <c r="M934" s="26">
        <f t="shared" ref="M934" si="317">(1+(E934-T934)/T934)*100</f>
        <v>155</v>
      </c>
      <c r="N934" s="26">
        <f t="shared" ref="N934" si="318">(1+(F934-U934)/U934)*100</f>
        <v>152.05724508050088</v>
      </c>
      <c r="O934" s="26">
        <f t="shared" ref="O934" si="319">(1+(G934-V934)/V934)*100</f>
        <v>125.88652482269505</v>
      </c>
      <c r="Q934" s="4">
        <v>1.49</v>
      </c>
      <c r="R934" s="4">
        <v>1815.8525729999999</v>
      </c>
      <c r="S934" s="4">
        <v>2338.2847000000002</v>
      </c>
      <c r="T934" s="4">
        <v>180</v>
      </c>
      <c r="U934" s="4">
        <v>22.36</v>
      </c>
      <c r="V934" s="4">
        <v>14.1</v>
      </c>
      <c r="X934" s="51">
        <v>43971</v>
      </c>
      <c r="Y934" s="52" cm="1">
        <f t="array" ref="Y934">SUMPRODUCT(([1]Data!$A:$A=DATE(IF(X934 &lt; DATE(YEAR(X934), 1, 4), YEAR(X934)-1, YEAR(X934)), IF(X934&lt; DATE(YEAR(X934), MONTH(X934), 4), MONTH(EDATE(X934, -1)), MONTH(X934)), 15))*([1]Data!$G:$G="unit")*([1]Data!$O:$O))/SUMPRODUCT(([1]Data!$A:$A=DATE(IF(X934 &lt; DATE(YEAR(X934), 1, 4), YEAR(X934)-1, YEAR(X934)), IF(X934&lt; DATE(YEAR(X934), MONTH(X934), 4), MONTH(EDATE(X934, -1)), MONTH(X934)), 15))*([1]Data!$G:$G="unit"))</f>
        <v>5107.4455315789473</v>
      </c>
      <c r="Z934" s="52" cm="1">
        <f t="array" ref="Z934">SUMPRODUCT(([1]Data!$A:$A=DATE(IF(X934 &lt; DATE(YEAR(X934), 1, 4), YEAR(X934)-1, YEAR(X934)), IF(X934&lt; DATE(YEAR(X934), MONTH(X934), 4), MONTH(EDATE(X934, -1)), MONTH(X934)), 15))*([1]Data!$G:$G="shuttle")*([1]Data!$O:$O))/SUMPRODUCT(([1]Data!$A:$A=DATE(IF(X934 &lt; DATE(YEAR(X934), 1, 4), YEAR(X934)-1, YEAR(X934)), IF(X934&lt; DATE(YEAR(X934), MONTH(X934), 4), MONTH(EDATE(X934, -1)), MONTH(X934)), 15))*([1]Data!$G:$G="shuttle"))</f>
        <v>5219.8194736842097</v>
      </c>
    </row>
    <row r="935" spans="1:26" x14ac:dyDescent="0.25">
      <c r="A935" s="51">
        <v>43978</v>
      </c>
      <c r="B935" s="17">
        <v>2.39</v>
      </c>
      <c r="C935" s="18" t="str">
        <f>IFERROR(IF(ISBLANK(INDEX('Secondary Auction Data'!C:C, MATCH(Data!A935-IF(A935&lt;DATE(2003, 1,8), 4, 6), 'Secondary Auction Data'!A:A, 0))), "n/a", INDEX('Secondary Auction Data'!C:C, MATCH(Data!A935-IF(A935&lt;DATE(2003, 1,8), 4, 6), 'Secondary Auction Data'!A:A, 0))), "n/a")</f>
        <v>n/a</v>
      </c>
      <c r="D935" s="18">
        <f>IFERROR(IF(ISBLANK(INDEX('Secondary Auction Data'!B:B, MATCH(Data!A935-IF(A935&lt;DATE(2003, 1,8), 4, 6), 'Secondary Auction Data'!A:A, 0))), "n/a", INDEX('Secondary Auction Data'!B:B, MATCH(Data!A935-IF(A935&lt;DATE(2003, 1,8), 4, 6), 'Secondary Auction Data'!A:A, 0))), "n/a")</f>
        <v>-97.916666666666671</v>
      </c>
      <c r="E935" s="2">
        <v>288</v>
      </c>
      <c r="F935" s="17">
        <v>34</v>
      </c>
      <c r="G935" s="17">
        <v>17.75</v>
      </c>
      <c r="I935" s="9">
        <v>43978</v>
      </c>
      <c r="J935" s="26">
        <f t="shared" ref="J935" si="320">(1+(B935-Q935)/Q935)*100</f>
        <v>160.40268456375841</v>
      </c>
      <c r="K935" s="26">
        <f t="shared" si="229"/>
        <v>281.26983476091635</v>
      </c>
      <c r="L935" s="26">
        <f t="shared" si="223"/>
        <v>219.04530303848554</v>
      </c>
      <c r="M935" s="26">
        <f t="shared" ref="M935" si="321">(1+(E935-T935)/T935)*100</f>
        <v>160</v>
      </c>
      <c r="N935" s="26">
        <f t="shared" ref="N935" si="322">(1+(F935-U935)/U935)*100</f>
        <v>152.05724508050088</v>
      </c>
      <c r="O935" s="26">
        <f t="shared" ref="O935" si="323">(1+(G935-V935)/V935)*100</f>
        <v>125.88652482269505</v>
      </c>
      <c r="Q935" s="4">
        <v>1.49</v>
      </c>
      <c r="R935" s="4">
        <v>1815.8525729999999</v>
      </c>
      <c r="S935" s="4">
        <v>2338.2847000000002</v>
      </c>
      <c r="T935" s="4">
        <v>180</v>
      </c>
      <c r="U935" s="4">
        <v>22.36</v>
      </c>
      <c r="V935" s="4">
        <v>14.1</v>
      </c>
      <c r="X935" s="51">
        <v>43978</v>
      </c>
      <c r="Y935" s="52" cm="1">
        <f t="array" ref="Y935">SUMPRODUCT(([1]Data!$A:$A=DATE(IF(X935 &lt; DATE(YEAR(X935), 1, 4), YEAR(X935)-1, YEAR(X935)), IF(X935&lt; DATE(YEAR(X935), MONTH(X935), 4), MONTH(EDATE(X935, -1)), MONTH(X935)), 15))*([1]Data!$G:$G="unit")*([1]Data!$O:$O))/SUMPRODUCT(([1]Data!$A:$A=DATE(IF(X935 &lt; DATE(YEAR(X935), 1, 4), YEAR(X935)-1, YEAR(X935)), IF(X935&lt; DATE(YEAR(X935), MONTH(X935), 4), MONTH(EDATE(X935, -1)), MONTH(X935)), 15))*([1]Data!$G:$G="unit"))</f>
        <v>5107.4455315789473</v>
      </c>
      <c r="Z935" s="52" cm="1">
        <f t="array" ref="Z935">SUMPRODUCT(([1]Data!$A:$A=DATE(IF(X935 &lt; DATE(YEAR(X935), 1, 4), YEAR(X935)-1, YEAR(X935)), IF(X935&lt; DATE(YEAR(X935), MONTH(X935), 4), MONTH(EDATE(X935, -1)), MONTH(X935)), 15))*([1]Data!$G:$G="shuttle")*([1]Data!$O:$O))/SUMPRODUCT(([1]Data!$A:$A=DATE(IF(X935 &lt; DATE(YEAR(X935), 1, 4), YEAR(X935)-1, YEAR(X935)), IF(X935&lt; DATE(YEAR(X935), MONTH(X935), 4), MONTH(EDATE(X935, -1)), MONTH(X935)), 15))*([1]Data!$G:$G="shuttle"))</f>
        <v>5219.8194736842097</v>
      </c>
    </row>
    <row r="936" spans="1:26" x14ac:dyDescent="0.25">
      <c r="A936" s="51">
        <v>43985</v>
      </c>
      <c r="B936" s="17">
        <v>2.3860000000000001</v>
      </c>
      <c r="C936" s="18" t="str">
        <f>IFERROR(IF(ISBLANK(INDEX('Secondary Auction Data'!C:C, MATCH(Data!A936-IF(A936&lt;DATE(2003, 1,8), 4, 6), 'Secondary Auction Data'!A:A, 0))), "n/a", INDEX('Secondary Auction Data'!C:C, MATCH(Data!A936-IF(A936&lt;DATE(2003, 1,8), 4, 6), 'Secondary Auction Data'!A:A, 0))), "n/a")</f>
        <v>n/a</v>
      </c>
      <c r="D936" s="18">
        <f>IFERROR(IF(ISBLANK(INDEX('Secondary Auction Data'!B:B, MATCH(Data!A936-IF(A936&lt;DATE(2003, 1,8), 4, 6), 'Secondary Auction Data'!A:A, 0))), "n/a", INDEX('Secondary Auction Data'!B:B, MATCH(Data!A936-IF(A936&lt;DATE(2003, 1,8), 4, 6), 'Secondary Auction Data'!A:A, 0))), "n/a")</f>
        <v>-93.75</v>
      </c>
      <c r="E936" s="2">
        <v>283</v>
      </c>
      <c r="F936" s="17">
        <v>34.25</v>
      </c>
      <c r="G936" s="17">
        <v>18</v>
      </c>
      <c r="I936" s="9">
        <v>43985</v>
      </c>
      <c r="J936" s="26">
        <f t="shared" ref="J936" si="324">(1+(B936-Q936)/Q936)*100</f>
        <v>160.13422818791946</v>
      </c>
      <c r="K936" s="26">
        <f t="shared" si="229"/>
        <v>281.26983476091635</v>
      </c>
      <c r="L936" s="26">
        <f t="shared" si="223"/>
        <v>219.22349633832908</v>
      </c>
      <c r="M936" s="26">
        <f t="shared" ref="M936" si="325">(1+(E936-T936)/T936)*100</f>
        <v>157.22222222222223</v>
      </c>
      <c r="N936" s="26">
        <f t="shared" ref="N936" si="326">(1+(F936-U936)/U936)*100</f>
        <v>153.17531305903401</v>
      </c>
      <c r="O936" s="26">
        <f t="shared" ref="O936" si="327">(1+(G936-V936)/V936)*100</f>
        <v>127.65957446808511</v>
      </c>
      <c r="Q936" s="4">
        <v>1.49</v>
      </c>
      <c r="R936" s="4">
        <v>1815.8525729999999</v>
      </c>
      <c r="S936" s="4">
        <v>2338.2847000000002</v>
      </c>
      <c r="T936" s="4">
        <v>180</v>
      </c>
      <c r="U936" s="4">
        <v>22.36</v>
      </c>
      <c r="V936" s="4">
        <v>14.1</v>
      </c>
      <c r="X936" s="51">
        <v>43985</v>
      </c>
      <c r="Y936" s="52" cm="1">
        <f t="array" ref="Y936">SUMPRODUCT(([1]Data!$A:$A=DATE(IF(X936 &lt; DATE(YEAR(X936), 1, 4), YEAR(X936)-1, YEAR(X936)), IF(X936&lt; DATE(YEAR(X936), MONTH(X936), 4), MONTH(EDATE(X936, -1)), MONTH(X936)), 15))*([1]Data!$G:$G="unit")*([1]Data!$O:$O))/SUMPRODUCT(([1]Data!$A:$A=DATE(IF(X936 &lt; DATE(YEAR(X936), 1, 4), YEAR(X936)-1, YEAR(X936)), IF(X936&lt; DATE(YEAR(X936), MONTH(X936), 4), MONTH(EDATE(X936, -1)), MONTH(X936)), 15))*([1]Data!$G:$G="unit"))</f>
        <v>5107.4455315789473</v>
      </c>
      <c r="Z936" s="52" cm="1">
        <f t="array" ref="Z936">SUMPRODUCT(([1]Data!$A:$A=DATE(IF(X936 &lt; DATE(YEAR(X936), 1, 4), YEAR(X936)-1, YEAR(X936)), IF(X936&lt; DATE(YEAR(X936), MONTH(X936), 4), MONTH(EDATE(X936, -1)), MONTH(X936)), 15))*([1]Data!$G:$G="shuttle")*([1]Data!$O:$O))/SUMPRODUCT(([1]Data!$A:$A=DATE(IF(X936 &lt; DATE(YEAR(X936), 1, 4), YEAR(X936)-1, YEAR(X936)), IF(X936&lt; DATE(YEAR(X936), MONTH(X936), 4), MONTH(EDATE(X936, -1)), MONTH(X936)), 15))*([1]Data!$G:$G="shuttle"))</f>
        <v>5219.8194736842097</v>
      </c>
    </row>
    <row r="937" spans="1:26" x14ac:dyDescent="0.25">
      <c r="A937" s="51">
        <v>43992</v>
      </c>
      <c r="B937" s="17">
        <v>2.3959999999999999</v>
      </c>
      <c r="C937" s="18" t="str">
        <f>IFERROR(IF(ISBLANK(INDEX('Secondary Auction Data'!C:C, MATCH(Data!A937-IF(A937&lt;DATE(2003, 1,8), 4, 6), 'Secondary Auction Data'!A:A, 0))), "n/a", INDEX('Secondary Auction Data'!C:C, MATCH(Data!A937-IF(A937&lt;DATE(2003, 1,8), 4, 6), 'Secondary Auction Data'!A:A, 0))), "n/a")</f>
        <v>n/a</v>
      </c>
      <c r="D937" s="18">
        <f>IFERROR(IF(ISBLANK(INDEX('Secondary Auction Data'!B:B, MATCH(Data!A937-IF(A937&lt;DATE(2003, 1,8), 4, 6), 'Secondary Auction Data'!A:A, 0))), "n/a", INDEX('Secondary Auction Data'!B:B, MATCH(Data!A937-IF(A937&lt;DATE(2003, 1,8), 4, 6), 'Secondary Auction Data'!A:A, 0))), "n/a")</f>
        <v>-31.25</v>
      </c>
      <c r="E937" s="2">
        <v>294</v>
      </c>
      <c r="F937" s="17">
        <v>35</v>
      </c>
      <c r="G937" s="17">
        <v>18.5</v>
      </c>
      <c r="I937" s="9">
        <v>43992</v>
      </c>
      <c r="J937" s="26">
        <f t="shared" ref="J937" si="328">(1+(B937-Q937)/Q937)*100</f>
        <v>160.80536912751677</v>
      </c>
      <c r="K937" s="26">
        <f t="shared" si="229"/>
        <v>279.88193516482312</v>
      </c>
      <c r="L937" s="26">
        <f t="shared" si="223"/>
        <v>221.19986636267805</v>
      </c>
      <c r="M937" s="26">
        <f t="shared" ref="M937" si="329">(1+(E937-T937)/T937)*100</f>
        <v>163.33333333333334</v>
      </c>
      <c r="N937" s="26">
        <f t="shared" ref="N937" si="330">(1+(F937-U937)/U937)*100</f>
        <v>156.5295169946333</v>
      </c>
      <c r="O937" s="26">
        <f t="shared" ref="O937" si="331">(1+(G937-V937)/V937)*100</f>
        <v>131.20567375886526</v>
      </c>
      <c r="Q937" s="4">
        <v>1.49</v>
      </c>
      <c r="R937" s="4">
        <v>1815.8525729999999</v>
      </c>
      <c r="S937" s="4">
        <v>2338.2847000000002</v>
      </c>
      <c r="T937" s="4">
        <v>180</v>
      </c>
      <c r="U937" s="4">
        <v>22.36</v>
      </c>
      <c r="V937" s="4">
        <v>14.1</v>
      </c>
      <c r="X937" s="51">
        <v>43992</v>
      </c>
      <c r="Y937" s="52" cm="1">
        <f t="array" ref="Y937">SUMPRODUCT(([1]Data!$A:$A=DATE(IF(X937 &lt; DATE(YEAR(X937), 1, 4), YEAR(X937)-1, YEAR(X937)), IF(X937&lt; DATE(YEAR(X937), MONTH(X937), 4), MONTH(EDATE(X937, -1)), MONTH(X937)), 15))*([1]Data!$G:$G="unit")*([1]Data!$O:$O))/SUMPRODUCT(([1]Data!$A:$A=DATE(IF(X937 &lt; DATE(YEAR(X937), 1, 4), YEAR(X937)-1, YEAR(X937)), IF(X937&lt; DATE(YEAR(X937), MONTH(X937), 4), MONTH(EDATE(X937, -1)), MONTH(X937)), 15))*([1]Data!$G:$G="unit"))</f>
        <v>5082.2433210526315</v>
      </c>
      <c r="Z937" s="52" cm="1">
        <f t="array" ref="Z937">SUMPRODUCT(([1]Data!$A:$A=DATE(IF(X937 &lt; DATE(YEAR(X937), 1, 4), YEAR(X937)-1, YEAR(X937)), IF(X937&lt; DATE(YEAR(X937), MONTH(X937), 4), MONTH(EDATE(X937, -1)), MONTH(X937)), 15))*([1]Data!$G:$G="shuttle")*([1]Data!$O:$O))/SUMPRODUCT(([1]Data!$A:$A=DATE(IF(X937 &lt; DATE(YEAR(X937), 1, 4), YEAR(X937)-1, YEAR(X937)), IF(X937&lt; DATE(YEAR(X937), MONTH(X937), 4), MONTH(EDATE(X937, -1)), MONTH(X937)), 15))*([1]Data!$G:$G="shuttle"))</f>
        <v>5203.532631578948</v>
      </c>
    </row>
    <row r="938" spans="1:26" x14ac:dyDescent="0.25">
      <c r="A938" s="51">
        <v>43999</v>
      </c>
      <c r="B938" s="17">
        <v>2.403</v>
      </c>
      <c r="C938" s="18" t="str">
        <f>IFERROR(IF(ISBLANK(INDEX('Secondary Auction Data'!C:C, MATCH(Data!A938-IF(A938&lt;DATE(2003, 1,8), 4, 6), 'Secondary Auction Data'!A:A, 0))), "n/a", INDEX('Secondary Auction Data'!C:C, MATCH(Data!A938-IF(A938&lt;DATE(2003, 1,8), 4, 6), 'Secondary Auction Data'!A:A, 0))), "n/a")</f>
        <v>n/a</v>
      </c>
      <c r="D938" s="18">
        <f>IFERROR(IF(ISBLANK(INDEX('Secondary Auction Data'!B:B, MATCH(Data!A938-IF(A938&lt;DATE(2003, 1,8), 4, 6), 'Secondary Auction Data'!A:A, 0))), "n/a", INDEX('Secondary Auction Data'!B:B, MATCH(Data!A938-IF(A938&lt;DATE(2003, 1,8), 4, 6), 'Secondary Auction Data'!A:A, 0))), "n/a")</f>
        <v>84.375</v>
      </c>
      <c r="E938" s="2">
        <v>268</v>
      </c>
      <c r="F938" s="17">
        <v>35.5</v>
      </c>
      <c r="G938" s="17">
        <v>18.75</v>
      </c>
      <c r="I938" s="9">
        <v>43999</v>
      </c>
      <c r="J938" s="26">
        <f t="shared" ref="J938" si="332">(1+(B938-Q938)/Q938)*100</f>
        <v>161.27516778523491</v>
      </c>
      <c r="K938" s="26">
        <f t="shared" si="229"/>
        <v>279.88193516482312</v>
      </c>
      <c r="L938" s="26">
        <f t="shared" si="223"/>
        <v>226.14473043333635</v>
      </c>
      <c r="M938" s="26">
        <f t="shared" ref="M938:M942" si="333">(1+(E938-T938)/T938)*100</f>
        <v>148.88888888888889</v>
      </c>
      <c r="N938" s="26">
        <f t="shared" ref="N938" si="334">(1+(F938-U938)/U938)*100</f>
        <v>158.76565295169945</v>
      </c>
      <c r="O938" s="26">
        <f t="shared" ref="O938" si="335">(1+(G938-V938)/V938)*100</f>
        <v>132.97872340425531</v>
      </c>
      <c r="Q938" s="4">
        <v>1.49</v>
      </c>
      <c r="R938" s="4">
        <v>1815.8525729999999</v>
      </c>
      <c r="S938" s="4">
        <v>2338.2847000000002</v>
      </c>
      <c r="T938" s="4">
        <v>180</v>
      </c>
      <c r="U938" s="4">
        <v>22.36</v>
      </c>
      <c r="V938" s="4">
        <v>14.1</v>
      </c>
      <c r="X938" s="51">
        <v>43999</v>
      </c>
      <c r="Y938" s="52" cm="1">
        <f t="array" ref="Y938">SUMPRODUCT(([1]Data!$A:$A=DATE(IF(X938 &lt; DATE(YEAR(X938), 1, 4), YEAR(X938)-1, YEAR(X938)), IF(X938&lt; DATE(YEAR(X938), MONTH(X938), 4), MONTH(EDATE(X938, -1)), MONTH(X938)), 15))*([1]Data!$G:$G="unit")*([1]Data!$O:$O))/SUMPRODUCT(([1]Data!$A:$A=DATE(IF(X938 &lt; DATE(YEAR(X938), 1, 4), YEAR(X938)-1, YEAR(X938)), IF(X938&lt; DATE(YEAR(X938), MONTH(X938), 4), MONTH(EDATE(X938, -1)), MONTH(X938)), 15))*([1]Data!$G:$G="unit"))</f>
        <v>5082.2433210526315</v>
      </c>
      <c r="Z938" s="52" cm="1">
        <f t="array" ref="Z938">SUMPRODUCT(([1]Data!$A:$A=DATE(IF(X938 &lt; DATE(YEAR(X938), 1, 4), YEAR(X938)-1, YEAR(X938)), IF(X938&lt; DATE(YEAR(X938), MONTH(X938), 4), MONTH(EDATE(X938, -1)), MONTH(X938)), 15))*([1]Data!$G:$G="shuttle")*([1]Data!$O:$O))/SUMPRODUCT(([1]Data!$A:$A=DATE(IF(X938 &lt; DATE(YEAR(X938), 1, 4), YEAR(X938)-1, YEAR(X938)), IF(X938&lt; DATE(YEAR(X938), MONTH(X938), 4), MONTH(EDATE(X938, -1)), MONTH(X938)), 15))*([1]Data!$G:$G="shuttle"))</f>
        <v>5203.532631578948</v>
      </c>
    </row>
    <row r="939" spans="1:26" x14ac:dyDescent="0.25">
      <c r="A939" s="51">
        <v>44006</v>
      </c>
      <c r="B939" s="17">
        <v>2.4249999999999998</v>
      </c>
      <c r="C939" s="18" t="str">
        <f>IFERROR(IF(ISBLANK(INDEX('Secondary Auction Data'!C:C, MATCH(Data!A939-IF(A939&lt;DATE(2003, 1,8), 4, 6), 'Secondary Auction Data'!A:A, 0))), "n/a", INDEX('Secondary Auction Data'!C:C, MATCH(Data!A939-IF(A939&lt;DATE(2003, 1,8), 4, 6), 'Secondary Auction Data'!A:A, 0))), "n/a")</f>
        <v>n/a</v>
      </c>
      <c r="D939" s="18">
        <f>IFERROR(IF(ISBLANK(INDEX('Secondary Auction Data'!B:B, MATCH(Data!A939-IF(A939&lt;DATE(2003, 1,8), 4, 6), 'Secondary Auction Data'!A:A, 0))), "n/a", INDEX('Secondary Auction Data'!B:B, MATCH(Data!A939-IF(A939&lt;DATE(2003, 1,8), 4, 6), 'Secondary Auction Data'!A:A, 0))), "n/a")</f>
        <v>-62.5</v>
      </c>
      <c r="E939" s="61">
        <v>283</v>
      </c>
      <c r="F939" s="17">
        <v>37.75</v>
      </c>
      <c r="G939" s="17">
        <v>20</v>
      </c>
      <c r="I939" s="9">
        <v>44006</v>
      </c>
      <c r="J939" s="26">
        <f t="shared" ref="J939" si="336">(1+(B939-Q939)/Q939)*100</f>
        <v>162.75167785234899</v>
      </c>
      <c r="K939" s="26">
        <f t="shared" si="229"/>
        <v>279.88193516482312</v>
      </c>
      <c r="L939" s="26">
        <f t="shared" si="223"/>
        <v>219.86341661385151</v>
      </c>
      <c r="M939" s="62">
        <f t="shared" si="333"/>
        <v>154.64480874316942</v>
      </c>
      <c r="N939" s="26">
        <f t="shared" ref="N939" si="337">(1+(F939-U939)/U939)*100</f>
        <v>168.82826475849731</v>
      </c>
      <c r="O939" s="26">
        <f t="shared" ref="O939" si="338">(1+(G939-V939)/V939)*100</f>
        <v>141.84397163120568</v>
      </c>
      <c r="Q939" s="4">
        <v>1.49</v>
      </c>
      <c r="R939" s="4">
        <v>1815.8525729999999</v>
      </c>
      <c r="S939" s="4">
        <v>2338.2847000000002</v>
      </c>
      <c r="T939" s="60">
        <v>183</v>
      </c>
      <c r="U939" s="4">
        <v>22.36</v>
      </c>
      <c r="V939" s="4">
        <v>14.1</v>
      </c>
      <c r="X939" s="51">
        <v>44006</v>
      </c>
      <c r="Y939" s="52" cm="1">
        <f t="array" ref="Y939">SUMPRODUCT(([1]Data!$A:$A=DATE(IF(X939 &lt; DATE(YEAR(X939), 1, 4), YEAR(X939)-1, YEAR(X939)), IF(X939&lt; DATE(YEAR(X939), MONTH(X939), 4), MONTH(EDATE(X939, -1)), MONTH(X939)), 15))*([1]Data!$G:$G="unit")*([1]Data!$O:$O))/SUMPRODUCT(([1]Data!$A:$A=DATE(IF(X939 &lt; DATE(YEAR(X939), 1, 4), YEAR(X939)-1, YEAR(X939)), IF(X939&lt; DATE(YEAR(X939), MONTH(X939), 4), MONTH(EDATE(X939, -1)), MONTH(X939)), 15))*([1]Data!$G:$G="unit"))</f>
        <v>5082.2433210526315</v>
      </c>
      <c r="Z939" s="52" cm="1">
        <f t="array" ref="Z939">SUMPRODUCT(([1]Data!$A:$A=DATE(IF(X939 &lt; DATE(YEAR(X939), 1, 4), YEAR(X939)-1, YEAR(X939)), IF(X939&lt; DATE(YEAR(X939), MONTH(X939), 4), MONTH(EDATE(X939, -1)), MONTH(X939)), 15))*([1]Data!$G:$G="shuttle")*([1]Data!$O:$O))/SUMPRODUCT(([1]Data!$A:$A=DATE(IF(X939 &lt; DATE(YEAR(X939), 1, 4), YEAR(X939)-1, YEAR(X939)), IF(X939&lt; DATE(YEAR(X939), MONTH(X939), 4), MONTH(EDATE(X939, -1)), MONTH(X939)), 15))*([1]Data!$G:$G="shuttle"))</f>
        <v>5203.532631578948</v>
      </c>
    </row>
    <row r="940" spans="1:26" x14ac:dyDescent="0.25">
      <c r="A940" s="51">
        <v>44013</v>
      </c>
      <c r="B940" s="17">
        <v>2.4300000000000002</v>
      </c>
      <c r="C940" s="18" t="str">
        <f>IFERROR(IF(ISBLANK(INDEX('Secondary Auction Data'!C:C, MATCH(Data!A940-IF(A940&lt;DATE(2003, 1,8), 4, 6), 'Secondary Auction Data'!A:A, 0))), "n/a", INDEX('Secondary Auction Data'!C:C, MATCH(Data!A940-IF(A940&lt;DATE(2003, 1,8), 4, 6), 'Secondary Auction Data'!A:A, 0))), "n/a")</f>
        <v>n/a</v>
      </c>
      <c r="D940" s="18">
        <f>IFERROR(IF(ISBLANK(INDEX('Secondary Auction Data'!B:B, MATCH(Data!A940-IF(A940&lt;DATE(2003, 1,8), 4, 6), 'Secondary Auction Data'!A:A, 0))), "n/a", INDEX('Secondary Auction Data'!B:B, MATCH(Data!A940-IF(A940&lt;DATE(2003, 1,8), 4, 6), 'Secondary Auction Data'!A:A, 0))), "n/a")</f>
        <v>28.75</v>
      </c>
      <c r="E940" s="61">
        <v>288</v>
      </c>
      <c r="F940" s="17">
        <v>39.25</v>
      </c>
      <c r="G940" s="17">
        <v>20.5</v>
      </c>
      <c r="I940" s="9">
        <v>44013</v>
      </c>
      <c r="J940" s="26">
        <f t="shared" ref="J940" si="339">(1+(B940-Q940)/Q940)*100</f>
        <v>163.08724832214767</v>
      </c>
      <c r="K940" s="26">
        <f t="shared" si="229"/>
        <v>279.88193516482312</v>
      </c>
      <c r="L940" s="26">
        <f t="shared" si="223"/>
        <v>223.76584988042504</v>
      </c>
      <c r="M940" s="62">
        <f t="shared" si="333"/>
        <v>157.37704918032787</v>
      </c>
      <c r="N940" s="26">
        <f t="shared" ref="N940" si="340">(1+(F940-U940)/U940)*100</f>
        <v>175.53667262969589</v>
      </c>
      <c r="O940" s="26">
        <f t="shared" ref="O940" si="341">(1+(G940-V940)/V940)*100</f>
        <v>145.39007092198582</v>
      </c>
      <c r="Q940" s="4">
        <v>1.49</v>
      </c>
      <c r="R940" s="4">
        <v>1815.8525729999999</v>
      </c>
      <c r="S940" s="4">
        <v>2338.2847000000002</v>
      </c>
      <c r="T940" s="60">
        <v>183</v>
      </c>
      <c r="U940" s="4">
        <v>22.36</v>
      </c>
      <c r="V940" s="4">
        <v>14.1</v>
      </c>
      <c r="X940" s="51">
        <v>44013</v>
      </c>
      <c r="Y940" s="52" cm="1">
        <f t="array" ref="Y940">SUMPRODUCT(([1]Data!$A:$A=DATE(IF(X940 &lt; DATE(YEAR(X940), 1, 4), YEAR(X940)-1, YEAR(X940)), IF(X940&lt; DATE(YEAR(X940), MONTH(X940), 4), MONTH(EDATE(X940, -1)), MONTH(X940)), 15))*([1]Data!$G:$G="unit")*([1]Data!$O:$O))/SUMPRODUCT(([1]Data!$A:$A=DATE(IF(X940 &lt; DATE(YEAR(X940), 1, 4), YEAR(X940)-1, YEAR(X940)), IF(X940&lt; DATE(YEAR(X940), MONTH(X940), 4), MONTH(EDATE(X940, -1)), MONTH(X940)), 15))*([1]Data!$G:$G="unit"))</f>
        <v>5082.2433210526315</v>
      </c>
      <c r="Z940" s="52" cm="1">
        <f t="array" ref="Z940">SUMPRODUCT(([1]Data!$A:$A=DATE(IF(X940 &lt; DATE(YEAR(X940), 1, 4), YEAR(X940)-1, YEAR(X940)), IF(X940&lt; DATE(YEAR(X940), MONTH(X940), 4), MONTH(EDATE(X940, -1)), MONTH(X940)), 15))*([1]Data!$G:$G="shuttle")*([1]Data!$O:$O))/SUMPRODUCT(([1]Data!$A:$A=DATE(IF(X940 &lt; DATE(YEAR(X940), 1, 4), YEAR(X940)-1, YEAR(X940)), IF(X940&lt; DATE(YEAR(X940), MONTH(X940), 4), MONTH(EDATE(X940, -1)), MONTH(X940)), 15))*([1]Data!$G:$G="shuttle"))</f>
        <v>5203.532631578948</v>
      </c>
    </row>
    <row r="941" spans="1:26" x14ac:dyDescent="0.25">
      <c r="A941" s="51">
        <v>44020</v>
      </c>
      <c r="B941" s="17">
        <v>2.4369999999999998</v>
      </c>
      <c r="C941" s="18" t="str">
        <f>IFERROR(IF(ISBLANK(INDEX('Secondary Auction Data'!C:C, MATCH(Data!A941-IF(A941&lt;DATE(2003, 1,8), 4, 6), 'Secondary Auction Data'!A:A, 0))), "n/a", INDEX('Secondary Auction Data'!C:C, MATCH(Data!A941-IF(A941&lt;DATE(2003, 1,8), 4, 6), 'Secondary Auction Data'!A:A, 0))), "n/a")</f>
        <v>n/a</v>
      </c>
      <c r="D941" s="18">
        <f>IFERROR(IF(ISBLANK(INDEX('Secondary Auction Data'!B:B, MATCH(Data!A941-IF(A941&lt;DATE(2003, 1,8), 4, 6), 'Secondary Auction Data'!A:A, 0))), "n/a", INDEX('Secondary Auction Data'!B:B, MATCH(Data!A941-IF(A941&lt;DATE(2003, 1,8), 4, 6), 'Secondary Auction Data'!A:A, 0))), "n/a")</f>
        <v>37.5</v>
      </c>
      <c r="E941" s="61">
        <v>295</v>
      </c>
      <c r="F941" s="17">
        <v>39.5</v>
      </c>
      <c r="G941" s="17">
        <v>20.5</v>
      </c>
      <c r="I941" s="9">
        <v>44020</v>
      </c>
      <c r="J941" s="26">
        <f t="shared" ref="J941" si="342">(1+(B941-Q941)/Q941)*100</f>
        <v>163.55704697986576</v>
      </c>
      <c r="K941" s="26">
        <f t="shared" si="229"/>
        <v>279.33084677910426</v>
      </c>
      <c r="L941" s="26">
        <f t="shared" si="223"/>
        <v>223.86144402077483</v>
      </c>
      <c r="M941" s="62">
        <f t="shared" si="333"/>
        <v>161.20218579234972</v>
      </c>
      <c r="N941" s="26">
        <f t="shared" ref="N941" si="343">(1+(F941-U941)/U941)*100</f>
        <v>176.65474060822899</v>
      </c>
      <c r="O941" s="26">
        <f t="shared" ref="O941" si="344">(1+(G941-V941)/V941)*100</f>
        <v>145.39007092198582</v>
      </c>
      <c r="Q941" s="4">
        <v>1.49</v>
      </c>
      <c r="R941" s="4">
        <v>1815.8525729999999</v>
      </c>
      <c r="S941" s="4">
        <v>2338.2847000000002</v>
      </c>
      <c r="T941" s="60">
        <v>183</v>
      </c>
      <c r="U941" s="4">
        <v>22.36</v>
      </c>
      <c r="V941" s="4">
        <v>14.1</v>
      </c>
      <c r="X941" s="51">
        <v>44020</v>
      </c>
      <c r="Y941" s="52" cm="1">
        <f t="array" ref="Y941">SUMPRODUCT(([1]Data!$A:$A=DATE(IF(X941 &lt; DATE(YEAR(X941), 1, 4), YEAR(X941)-1, YEAR(X941)), IF(X941&lt; DATE(YEAR(X941), MONTH(X941), 4), MONTH(EDATE(X941, -1)), MONTH(X941)), 15))*([1]Data!$G:$G="unit")*([1]Data!$O:$O))/SUMPRODUCT(([1]Data!$A:$A=DATE(IF(X941 &lt; DATE(YEAR(X941), 1, 4), YEAR(X941)-1, YEAR(X941)), IF(X941&lt; DATE(YEAR(X941), MONTH(X941), 4), MONTH(EDATE(X941, -1)), MONTH(X941)), 15))*([1]Data!$G:$G="unit"))</f>
        <v>5072.2363684210522</v>
      </c>
      <c r="Z941" s="52" cm="1">
        <f t="array" ref="Z941">SUMPRODUCT(([1]Data!$A:$A=DATE(IF(X941 &lt; DATE(YEAR(X941), 1, 4), YEAR(X941)-1, YEAR(X941)), IF(X941&lt; DATE(YEAR(X941), MONTH(X941), 4), MONTH(EDATE(X941, -1)), MONTH(X941)), 15))*([1]Data!$G:$G="shuttle")*([1]Data!$O:$O))/SUMPRODUCT(([1]Data!$A:$A=DATE(IF(X941 &lt; DATE(YEAR(X941), 1, 4), YEAR(X941)-1, YEAR(X941)), IF(X941&lt; DATE(YEAR(X941), MONTH(X941), 4), MONTH(EDATE(X941, -1)), MONTH(X941)), 15))*([1]Data!$G:$G="shuttle"))</f>
        <v>5197.0178947368431</v>
      </c>
    </row>
    <row r="942" spans="1:26" x14ac:dyDescent="0.25">
      <c r="A942" s="51">
        <v>44027</v>
      </c>
      <c r="B942" s="17">
        <v>2.4380000000000002</v>
      </c>
      <c r="C942" s="18" t="str">
        <f>IFERROR(IF(ISBLANK(INDEX('Secondary Auction Data'!C:C, MATCH(Data!A942-IF(A942&lt;DATE(2003, 1,8), 4, 6), 'Secondary Auction Data'!A:A, 0))), "n/a", INDEX('Secondary Auction Data'!C:C, MATCH(Data!A942-IF(A942&lt;DATE(2003, 1,8), 4, 6), 'Secondary Auction Data'!A:A, 0))), "n/a")</f>
        <v>n/a</v>
      </c>
      <c r="D942" s="18">
        <f>IFERROR(IF(ISBLANK(INDEX('Secondary Auction Data'!B:B, MATCH(Data!A942-IF(A942&lt;DATE(2003, 1,8), 4, 6), 'Secondary Auction Data'!A:A, 0))), "n/a", INDEX('Secondary Auction Data'!B:B, MATCH(Data!A942-IF(A942&lt;DATE(2003, 1,8), 4, 6), 'Secondary Auction Data'!A:A, 0))), "n/a")</f>
        <v>62.5</v>
      </c>
      <c r="E942" s="61">
        <v>291</v>
      </c>
      <c r="F942" s="17">
        <v>39.5</v>
      </c>
      <c r="G942" s="17">
        <v>21</v>
      </c>
      <c r="I942" s="9">
        <v>44027</v>
      </c>
      <c r="J942" s="26">
        <f t="shared" ref="J942" si="345">(1+(B942-Q942)/Q942)*100</f>
        <v>163.62416107382552</v>
      </c>
      <c r="K942" s="26">
        <f t="shared" si="229"/>
        <v>279.33084677910426</v>
      </c>
      <c r="L942" s="26">
        <f t="shared" si="223"/>
        <v>224.93060381983608</v>
      </c>
      <c r="M942" s="62">
        <f t="shared" si="333"/>
        <v>159.01639344262296</v>
      </c>
      <c r="N942" s="26">
        <f t="shared" ref="N942" si="346">(1+(F942-U942)/U942)*100</f>
        <v>176.65474060822899</v>
      </c>
      <c r="O942" s="26">
        <f t="shared" ref="O942" si="347">(1+(G942-V942)/V942)*100</f>
        <v>148.93617021276597</v>
      </c>
      <c r="Q942" s="4">
        <v>1.49</v>
      </c>
      <c r="R942" s="4">
        <v>1815.8525729999999</v>
      </c>
      <c r="S942" s="4">
        <v>2338.2847000000002</v>
      </c>
      <c r="T942" s="60">
        <v>183</v>
      </c>
      <c r="U942" s="4">
        <v>22.36</v>
      </c>
      <c r="V942" s="4">
        <v>14.1</v>
      </c>
      <c r="X942" s="51">
        <v>44027</v>
      </c>
      <c r="Y942" s="52" cm="1">
        <f t="array" ref="Y942">SUMPRODUCT(([1]Data!$A:$A=DATE(IF(X942 &lt; DATE(YEAR(X942), 1, 4), YEAR(X942)-1, YEAR(X942)), IF(X942&lt; DATE(YEAR(X942), MONTH(X942), 4), MONTH(EDATE(X942, -1)), MONTH(X942)), 15))*([1]Data!$G:$G="unit")*([1]Data!$O:$O))/SUMPRODUCT(([1]Data!$A:$A=DATE(IF(X942 &lt; DATE(YEAR(X942), 1, 4), YEAR(X942)-1, YEAR(X942)), IF(X942&lt; DATE(YEAR(X942), MONTH(X942), 4), MONTH(EDATE(X942, -1)), MONTH(X942)), 15))*([1]Data!$G:$G="unit"))</f>
        <v>5072.2363684210522</v>
      </c>
      <c r="Z942" s="52" cm="1">
        <f t="array" ref="Z942">SUMPRODUCT(([1]Data!$A:$A=DATE(IF(X942 &lt; DATE(YEAR(X942), 1, 4), YEAR(X942)-1, YEAR(X942)), IF(X942&lt; DATE(YEAR(X942), MONTH(X942), 4), MONTH(EDATE(X942, -1)), MONTH(X942)), 15))*([1]Data!$G:$G="shuttle")*([1]Data!$O:$O))/SUMPRODUCT(([1]Data!$A:$A=DATE(IF(X942 &lt; DATE(YEAR(X942), 1, 4), YEAR(X942)-1, YEAR(X942)), IF(X942&lt; DATE(YEAR(X942), MONTH(X942), 4), MONTH(EDATE(X942, -1)), MONTH(X942)), 15))*([1]Data!$G:$G="shuttle"))</f>
        <v>5197.0178947368431</v>
      </c>
    </row>
    <row r="943" spans="1:26" x14ac:dyDescent="0.25">
      <c r="A943" s="51">
        <v>44034</v>
      </c>
      <c r="B943" s="17">
        <v>2.4329999999999998</v>
      </c>
      <c r="C943" s="18" t="str">
        <f>IFERROR(IF(ISBLANK(INDEX('Secondary Auction Data'!C:C, MATCH(Data!A943-IF(A943&lt;DATE(2003, 1,8), 4, 6), 'Secondary Auction Data'!A:A, 0))), "n/a", INDEX('Secondary Auction Data'!C:C, MATCH(Data!A943-IF(A943&lt;DATE(2003, 1,8), 4, 6), 'Secondary Auction Data'!A:A, 0))), "n/a")</f>
        <v>n/a</v>
      </c>
      <c r="D943" s="18">
        <f>IFERROR(IF(ISBLANK(INDEX('Secondary Auction Data'!B:B, MATCH(Data!A943-IF(A943&lt;DATE(2003, 1,8), 4, 6), 'Secondary Auction Data'!A:A, 0))), "n/a", INDEX('Secondary Auction Data'!B:B, MATCH(Data!A943-IF(A943&lt;DATE(2003, 1,8), 4, 6), 'Secondary Auction Data'!A:A, 0))), "n/a")</f>
        <v>193.75</v>
      </c>
      <c r="E943" s="63">
        <v>343</v>
      </c>
      <c r="F943" s="17">
        <v>42.5</v>
      </c>
      <c r="G943" s="17">
        <v>21.5</v>
      </c>
      <c r="I943" s="9">
        <v>44034</v>
      </c>
      <c r="J943" s="26">
        <f t="shared" ref="J943" si="348">(1+(B943-Q943)/Q943)*100</f>
        <v>163.28859060402687</v>
      </c>
      <c r="K943" s="26">
        <f t="shared" si="229"/>
        <v>279.33084677910426</v>
      </c>
      <c r="L943" s="26">
        <f t="shared" si="223"/>
        <v>230.54369276490766</v>
      </c>
      <c r="M943" s="62">
        <f t="shared" ref="M943" si="349">(1+(E943-T943)/T943)*100</f>
        <v>187.43169398907105</v>
      </c>
      <c r="N943" s="26">
        <f t="shared" ref="N943" si="350">(1+(F943-U943)/U943)*100</f>
        <v>190.07155635062611</v>
      </c>
      <c r="O943" s="26">
        <f t="shared" ref="O943" si="351">(1+(G943-V943)/V943)*100</f>
        <v>152.48226950354612</v>
      </c>
      <c r="Q943" s="4">
        <v>1.49</v>
      </c>
      <c r="R943" s="4">
        <v>1815.8525729999999</v>
      </c>
      <c r="S943" s="4">
        <v>2338.2847000000002</v>
      </c>
      <c r="T943" s="60">
        <v>183</v>
      </c>
      <c r="U943" s="4">
        <v>22.36</v>
      </c>
      <c r="V943" s="4">
        <v>14.1</v>
      </c>
      <c r="X943" s="51">
        <v>44034</v>
      </c>
      <c r="Y943" s="52" cm="1">
        <f t="array" ref="Y943">SUMPRODUCT(([1]Data!$A:$A=DATE(IF(X943 &lt; DATE(YEAR(X943), 1, 4), YEAR(X943)-1, YEAR(X943)), IF(X943&lt; DATE(YEAR(X943), MONTH(X943), 4), MONTH(EDATE(X943, -1)), MONTH(X943)), 15))*([1]Data!$G:$G="unit")*([1]Data!$O:$O))/SUMPRODUCT(([1]Data!$A:$A=DATE(IF(X943 &lt; DATE(YEAR(X943), 1, 4), YEAR(X943)-1, YEAR(X943)), IF(X943&lt; DATE(YEAR(X943), MONTH(X943), 4), MONTH(EDATE(X943, -1)), MONTH(X943)), 15))*([1]Data!$G:$G="unit"))</f>
        <v>5072.2363684210522</v>
      </c>
      <c r="Z943" s="52" cm="1">
        <f t="array" ref="Z943">SUMPRODUCT(([1]Data!$A:$A=DATE(IF(X943 &lt; DATE(YEAR(X943), 1, 4), YEAR(X943)-1, YEAR(X943)), IF(X943&lt; DATE(YEAR(X943), MONTH(X943), 4), MONTH(EDATE(X943, -1)), MONTH(X943)), 15))*([1]Data!$G:$G="shuttle")*([1]Data!$O:$O))/SUMPRODUCT(([1]Data!$A:$A=DATE(IF(X943 &lt; DATE(YEAR(X943), 1, 4), YEAR(X943)-1, YEAR(X943)), IF(X943&lt; DATE(YEAR(X943), MONTH(X943), 4), MONTH(EDATE(X943, -1)), MONTH(X943)), 15))*([1]Data!$G:$G="shuttle"))</f>
        <v>5197.0178947368431</v>
      </c>
    </row>
    <row r="944" spans="1:26" x14ac:dyDescent="0.25">
      <c r="A944" s="51">
        <v>44041</v>
      </c>
      <c r="B944" s="17">
        <v>2.427</v>
      </c>
      <c r="C944" s="18" t="str">
        <f>IFERROR(IF(ISBLANK(INDEX('Secondary Auction Data'!C:C, MATCH(Data!A944-IF(A944&lt;DATE(2003, 1,8), 4, 6), 'Secondary Auction Data'!A:A, 0))), "n/a", INDEX('Secondary Auction Data'!C:C, MATCH(Data!A944-IF(A944&lt;DATE(2003, 1,8), 4, 6), 'Secondary Auction Data'!A:A, 0))), "n/a")</f>
        <v>n/a</v>
      </c>
      <c r="D944" s="18">
        <f>IFERROR(IF(ISBLANK(INDEX('Secondary Auction Data'!B:B, MATCH(Data!A944-IF(A944&lt;DATE(2003, 1,8), 4, 6), 'Secondary Auction Data'!A:A, 0))), "n/a", INDEX('Secondary Auction Data'!B:B, MATCH(Data!A944-IF(A944&lt;DATE(2003, 1,8), 4, 6), 'Secondary Auction Data'!A:A, 0))), "n/a")</f>
        <v>272</v>
      </c>
      <c r="E944" s="63">
        <v>375</v>
      </c>
      <c r="F944" s="17">
        <v>41.5</v>
      </c>
      <c r="G944" s="17">
        <v>20.75</v>
      </c>
      <c r="I944" s="9">
        <v>44041</v>
      </c>
      <c r="J944" s="26">
        <f t="shared" ref="J944" si="352">(1+(B944-Q944)/Q944)*100</f>
        <v>162.88590604026845</v>
      </c>
      <c r="K944" s="26">
        <f t="shared" si="229"/>
        <v>279.33084677910426</v>
      </c>
      <c r="L944" s="26">
        <f t="shared" si="223"/>
        <v>233.89016293596936</v>
      </c>
      <c r="M944" s="62">
        <f t="shared" ref="M944" si="353">(1+(E944-T944)/T944)*100</f>
        <v>204.91803278688528</v>
      </c>
      <c r="N944" s="26">
        <f t="shared" ref="N944" si="354">(1+(F944-U944)/U944)*100</f>
        <v>185.59928443649375</v>
      </c>
      <c r="O944" s="26">
        <f t="shared" ref="O944" si="355">(1+(G944-V944)/V944)*100</f>
        <v>147.16312056737587</v>
      </c>
      <c r="Q944" s="4">
        <v>1.49</v>
      </c>
      <c r="R944" s="4">
        <v>1815.8525729999999</v>
      </c>
      <c r="S944" s="4">
        <v>2338.2847000000002</v>
      </c>
      <c r="T944" s="60">
        <v>183</v>
      </c>
      <c r="U944" s="4">
        <v>22.36</v>
      </c>
      <c r="V944" s="4">
        <v>14.1</v>
      </c>
      <c r="X944" s="51">
        <v>44041</v>
      </c>
      <c r="Y944" s="52" cm="1">
        <f t="array" ref="Y944">SUMPRODUCT(([1]Data!$A:$A=DATE(IF(X944 &lt; DATE(YEAR(X944), 1, 4), YEAR(X944)-1, YEAR(X944)), IF(X944&lt; DATE(YEAR(X944), MONTH(X944), 4), MONTH(EDATE(X944, -1)), MONTH(X944)), 15))*([1]Data!$G:$G="unit")*([1]Data!$O:$O))/SUMPRODUCT(([1]Data!$A:$A=DATE(IF(X944 &lt; DATE(YEAR(X944), 1, 4), YEAR(X944)-1, YEAR(X944)), IF(X944&lt; DATE(YEAR(X944), MONTH(X944), 4), MONTH(EDATE(X944, -1)), MONTH(X944)), 15))*([1]Data!$G:$G="unit"))</f>
        <v>5072.2363684210522</v>
      </c>
      <c r="Z944" s="52" cm="1">
        <f t="array" ref="Z944">SUMPRODUCT(([1]Data!$A:$A=DATE(IF(X944 &lt; DATE(YEAR(X944), 1, 4), YEAR(X944)-1, YEAR(X944)), IF(X944&lt; DATE(YEAR(X944), MONTH(X944), 4), MONTH(EDATE(X944, -1)), MONTH(X944)), 15))*([1]Data!$G:$G="shuttle")*([1]Data!$O:$O))/SUMPRODUCT(([1]Data!$A:$A=DATE(IF(X944 &lt; DATE(YEAR(X944), 1, 4), YEAR(X944)-1, YEAR(X944)), IF(X944&lt; DATE(YEAR(X944), MONTH(X944), 4), MONTH(EDATE(X944, -1)), MONTH(X944)), 15))*([1]Data!$G:$G="shuttle"))</f>
        <v>5197.0178947368431</v>
      </c>
    </row>
    <row r="945" spans="1:26" x14ac:dyDescent="0.25">
      <c r="A945" s="51">
        <v>44048</v>
      </c>
      <c r="B945" s="17">
        <v>2.4239999999999999</v>
      </c>
      <c r="C945" s="18" t="str">
        <f>IFERROR(IF(ISBLANK(INDEX('Secondary Auction Data'!C:C, MATCH(Data!A945-IF(A945&lt;DATE(2003, 1,8), 4, 6), 'Secondary Auction Data'!A:A, 0))), "n/a", INDEX('Secondary Auction Data'!C:C, MATCH(Data!A945-IF(A945&lt;DATE(2003, 1,8), 4, 6), 'Secondary Auction Data'!A:A, 0))), "n/a")</f>
        <v>n/a</v>
      </c>
      <c r="D945" s="18">
        <f>IFERROR(IF(ISBLANK(INDEX('Secondary Auction Data'!B:B, MATCH(Data!A945-IF(A945&lt;DATE(2003, 1,8), 4, 6), 'Secondary Auction Data'!A:A, 0))), "n/a", INDEX('Secondary Auction Data'!B:B, MATCH(Data!A945-IF(A945&lt;DATE(2003, 1,8), 4, 6), 'Secondary Auction Data'!A:A, 0))), "n/a")</f>
        <v>556.25</v>
      </c>
      <c r="E945" s="63">
        <v>364</v>
      </c>
      <c r="F945" s="17">
        <v>41.5</v>
      </c>
      <c r="G945" s="17">
        <v>21.75</v>
      </c>
      <c r="I945" s="9">
        <v>44048</v>
      </c>
      <c r="J945" s="26">
        <f t="shared" ref="J945" si="356">(1+(B945-Q945)/Q945)*100</f>
        <v>162.68456375838926</v>
      </c>
      <c r="K945" s="26">
        <f t="shared" si="229"/>
        <v>278.48745579737914</v>
      </c>
      <c r="L945" s="26">
        <f t="shared" si="223"/>
        <v>245.06038437852368</v>
      </c>
      <c r="M945" s="62">
        <f t="shared" ref="M945" si="357">(1+(E945-T945)/T945)*100</f>
        <v>198.9071038251366</v>
      </c>
      <c r="N945" s="26">
        <f t="shared" ref="N945" si="358">(1+(F945-U945)/U945)*100</f>
        <v>185.59928443649375</v>
      </c>
      <c r="O945" s="26">
        <f t="shared" ref="O945" si="359">(1+(G945-V945)/V945)*100</f>
        <v>154.25531914893617</v>
      </c>
      <c r="Q945" s="4">
        <v>1.49</v>
      </c>
      <c r="R945" s="4">
        <v>1815.8525729999999</v>
      </c>
      <c r="S945" s="4">
        <v>2338.2847000000002</v>
      </c>
      <c r="T945" s="60">
        <v>183</v>
      </c>
      <c r="U945" s="4">
        <v>22.36</v>
      </c>
      <c r="V945" s="4">
        <v>14.1</v>
      </c>
      <c r="X945" s="51">
        <v>44048</v>
      </c>
      <c r="Y945" s="52" cm="1">
        <f t="array" ref="Y945">SUMPRODUCT(([1]Data!$A:$A=DATE(IF(X945 &lt; DATE(YEAR(X945), 1, 4), YEAR(X945)-1, YEAR(X945)), IF(X945&lt; DATE(YEAR(X945), MONTH(X945), 4), MONTH(EDATE(X945, -1)), MONTH(X945)), 15))*([1]Data!$G:$G="unit")*([1]Data!$O:$O))/SUMPRODUCT(([1]Data!$A:$A=DATE(IF(X945 &lt; DATE(YEAR(X945), 1, 4), YEAR(X945)-1, YEAR(X945)), IF(X945&lt; DATE(YEAR(X945), MONTH(X945), 4), MONTH(EDATE(X945, -1)), MONTH(X945)), 15))*([1]Data!$G:$G="unit"))</f>
        <v>5056.9216315789463</v>
      </c>
      <c r="Z945" s="52" cm="1">
        <f t="array" ref="Z945">SUMPRODUCT(([1]Data!$A:$A=DATE(IF(X945 &lt; DATE(YEAR(X945), 1, 4), YEAR(X945)-1, YEAR(X945)), IF(X945&lt; DATE(YEAR(X945), MONTH(X945), 4), MONTH(EDATE(X945, -1)), MONTH(X945)), 15))*([1]Data!$G:$G="shuttle")*([1]Data!$O:$O))/SUMPRODUCT(([1]Data!$A:$A=DATE(IF(X945 &lt; DATE(YEAR(X945), 1, 4), YEAR(X945)-1, YEAR(X945)), IF(X945&lt; DATE(YEAR(X945), MONTH(X945), 4), MONTH(EDATE(X945, -1)), MONTH(X945)), 15))*([1]Data!$G:$G="shuttle"))</f>
        <v>5173.95947368421</v>
      </c>
    </row>
    <row r="946" spans="1:26" x14ac:dyDescent="0.25">
      <c r="A946" s="51">
        <v>44055</v>
      </c>
      <c r="B946" s="17">
        <v>2.4279999999999999</v>
      </c>
      <c r="C946" s="18" t="str">
        <f>IFERROR(IF(ISBLANK(INDEX('Secondary Auction Data'!C:C, MATCH(Data!A946-IF(A946&lt;DATE(2003, 1,8), 4, 6), 'Secondary Auction Data'!A:A, 0))), "n/a", INDEX('Secondary Auction Data'!C:C, MATCH(Data!A946-IF(A946&lt;DATE(2003, 1,8), 4, 6), 'Secondary Auction Data'!A:A, 0))), "n/a")</f>
        <v>n/a</v>
      </c>
      <c r="D946" s="18">
        <f>IFERROR(IF(ISBLANK(INDEX('Secondary Auction Data'!B:B, MATCH(Data!A946-IF(A946&lt;DATE(2003, 1,8), 4, 6), 'Secondary Auction Data'!A:A, 0))), "n/a", INDEX('Secondary Auction Data'!B:B, MATCH(Data!A946-IF(A946&lt;DATE(2003, 1,8), 4, 6), 'Secondary Auction Data'!A:A, 0))), "n/a")</f>
        <v>287.5</v>
      </c>
      <c r="E946" s="63">
        <v>344</v>
      </c>
      <c r="F946" s="17">
        <v>42.5</v>
      </c>
      <c r="G946" s="17">
        <v>22.75</v>
      </c>
      <c r="I946" s="9">
        <v>44055</v>
      </c>
      <c r="J946" s="26">
        <f t="shared" ref="J946" si="360">(1+(B946-Q946)/Q946)*100</f>
        <v>162.95302013422818</v>
      </c>
      <c r="K946" s="26">
        <f t="shared" si="229"/>
        <v>278.48745579737914</v>
      </c>
      <c r="L946" s="26">
        <f t="shared" si="223"/>
        <v>233.56691653861526</v>
      </c>
      <c r="M946" s="62">
        <f t="shared" ref="M946" si="361">(1+(E946-T946)/T946)*100</f>
        <v>187.97814207650271</v>
      </c>
      <c r="N946" s="26">
        <f t="shared" ref="N946" si="362">(1+(F946-U946)/U946)*100</f>
        <v>190.07155635062611</v>
      </c>
      <c r="O946" s="26">
        <f t="shared" ref="O946" si="363">(1+(G946-V946)/V946)*100</f>
        <v>161.34751773049646</v>
      </c>
      <c r="Q946" s="4">
        <v>1.49</v>
      </c>
      <c r="R946" s="4">
        <v>1815.8525729999999</v>
      </c>
      <c r="S946" s="4">
        <v>2338.2847000000002</v>
      </c>
      <c r="T946" s="60">
        <v>183</v>
      </c>
      <c r="U946" s="4">
        <v>22.36</v>
      </c>
      <c r="V946" s="4">
        <v>14.1</v>
      </c>
      <c r="X946" s="51">
        <v>44055</v>
      </c>
      <c r="Y946" s="52" cm="1">
        <f t="array" ref="Y946">SUMPRODUCT(([1]Data!$A:$A=DATE(IF(X946 &lt; DATE(YEAR(X946), 1, 4), YEAR(X946)-1, YEAR(X946)), IF(X946&lt; DATE(YEAR(X946), MONTH(X946), 4), MONTH(EDATE(X946, -1)), MONTH(X946)), 15))*([1]Data!$G:$G="unit")*([1]Data!$O:$O))/SUMPRODUCT(([1]Data!$A:$A=DATE(IF(X946 &lt; DATE(YEAR(X946), 1, 4), YEAR(X946)-1, YEAR(X946)), IF(X946&lt; DATE(YEAR(X946), MONTH(X946), 4), MONTH(EDATE(X946, -1)), MONTH(X946)), 15))*([1]Data!$G:$G="unit"))</f>
        <v>5056.9216315789463</v>
      </c>
      <c r="Z946" s="52" cm="1">
        <f t="array" ref="Z946">SUMPRODUCT(([1]Data!$A:$A=DATE(IF(X946 &lt; DATE(YEAR(X946), 1, 4), YEAR(X946)-1, YEAR(X946)), IF(X946&lt; DATE(YEAR(X946), MONTH(X946), 4), MONTH(EDATE(X946, -1)), MONTH(X946)), 15))*([1]Data!$G:$G="shuttle")*([1]Data!$O:$O))/SUMPRODUCT(([1]Data!$A:$A=DATE(IF(X946 &lt; DATE(YEAR(X946), 1, 4), YEAR(X946)-1, YEAR(X946)), IF(X946&lt; DATE(YEAR(X946), MONTH(X946), 4), MONTH(EDATE(X946, -1)), MONTH(X946)), 15))*([1]Data!$G:$G="shuttle"))</f>
        <v>5173.95947368421</v>
      </c>
    </row>
    <row r="947" spans="1:26" x14ac:dyDescent="0.25">
      <c r="A947" s="51">
        <v>44062</v>
      </c>
      <c r="B947" s="17">
        <v>2.427</v>
      </c>
      <c r="C947" s="18" t="str">
        <f>IFERROR(IF(ISBLANK(INDEX('Secondary Auction Data'!C:C, MATCH(Data!A947-IF(A947&lt;DATE(2003, 1,8), 4, 6), 'Secondary Auction Data'!A:A, 0))), "n/a", INDEX('Secondary Auction Data'!C:C, MATCH(Data!A947-IF(A947&lt;DATE(2003, 1,8), 4, 6), 'Secondary Auction Data'!A:A, 0))), "n/a")</f>
        <v>n/a</v>
      </c>
      <c r="D947" s="18">
        <f>IFERROR(IF(ISBLANK(INDEX('Secondary Auction Data'!B:B, MATCH(Data!A947-IF(A947&lt;DATE(2003, 1,8), 4, 6), 'Secondary Auction Data'!A:A, 0))), "n/a", INDEX('Secondary Auction Data'!B:B, MATCH(Data!A947-IF(A947&lt;DATE(2003, 1,8), 4, 6), 'Secondary Auction Data'!A:A, 0))), "n/a")</f>
        <v>300</v>
      </c>
      <c r="E947" s="63">
        <v>370</v>
      </c>
      <c r="F947" s="17">
        <v>44.5</v>
      </c>
      <c r="G947" s="17">
        <v>24.25</v>
      </c>
      <c r="I947" s="9">
        <v>44062</v>
      </c>
      <c r="J947" s="26">
        <f t="shared" ref="J947" si="364">(1+(B947-Q947)/Q947)*100</f>
        <v>162.88590604026845</v>
      </c>
      <c r="K947" s="26">
        <f t="shared" si="229"/>
        <v>278.48745579737914</v>
      </c>
      <c r="L947" s="26">
        <f t="shared" ref="L947:L1010" si="365">(D947+Z947)/S947*100</f>
        <v>234.10149643814586</v>
      </c>
      <c r="M947" s="62">
        <f t="shared" ref="M947" si="366">(1+(E947-T947)/T947)*100</f>
        <v>202.18579234972677</v>
      </c>
      <c r="N947" s="26">
        <f t="shared" ref="N947" si="367">(1+(F947-U947)/U947)*100</f>
        <v>199.01610017889089</v>
      </c>
      <c r="O947" s="26">
        <f t="shared" ref="O947" si="368">(1+(G947-V947)/V947)*100</f>
        <v>171.98581560283688</v>
      </c>
      <c r="Q947" s="4">
        <v>1.49</v>
      </c>
      <c r="R947" s="4">
        <v>1815.8525729999999</v>
      </c>
      <c r="S947" s="4">
        <v>2338.2847000000002</v>
      </c>
      <c r="T947" s="60">
        <v>183</v>
      </c>
      <c r="U947" s="4">
        <v>22.36</v>
      </c>
      <c r="V947" s="4">
        <v>14.1</v>
      </c>
      <c r="X947" s="51">
        <v>44062</v>
      </c>
      <c r="Y947" s="52" cm="1">
        <f t="array" ref="Y947">SUMPRODUCT(([1]Data!$A:$A=DATE(IF(X947 &lt; DATE(YEAR(X947), 1, 4), YEAR(X947)-1, YEAR(X947)), IF(X947&lt; DATE(YEAR(X947), MONTH(X947), 4), MONTH(EDATE(X947, -1)), MONTH(X947)), 15))*([1]Data!$G:$G="unit")*([1]Data!$O:$O))/SUMPRODUCT(([1]Data!$A:$A=DATE(IF(X947 &lt; DATE(YEAR(X947), 1, 4), YEAR(X947)-1, YEAR(X947)), IF(X947&lt; DATE(YEAR(X947), MONTH(X947), 4), MONTH(EDATE(X947, -1)), MONTH(X947)), 15))*([1]Data!$G:$G="unit"))</f>
        <v>5056.9216315789463</v>
      </c>
      <c r="Z947" s="52" cm="1">
        <f t="array" ref="Z947">SUMPRODUCT(([1]Data!$A:$A=DATE(IF(X947 &lt; DATE(YEAR(X947), 1, 4), YEAR(X947)-1, YEAR(X947)), IF(X947&lt; DATE(YEAR(X947), MONTH(X947), 4), MONTH(EDATE(X947, -1)), MONTH(X947)), 15))*([1]Data!$G:$G="shuttle")*([1]Data!$O:$O))/SUMPRODUCT(([1]Data!$A:$A=DATE(IF(X947 &lt; DATE(YEAR(X947), 1, 4), YEAR(X947)-1, YEAR(X947)), IF(X947&lt; DATE(YEAR(X947), MONTH(X947), 4), MONTH(EDATE(X947, -1)), MONTH(X947)), 15))*([1]Data!$G:$G="shuttle"))</f>
        <v>5173.95947368421</v>
      </c>
    </row>
    <row r="948" spans="1:26" x14ac:dyDescent="0.25">
      <c r="A948" s="51">
        <v>44069</v>
      </c>
      <c r="B948" s="17">
        <v>2.4260000000000002</v>
      </c>
      <c r="C948" s="18" t="str">
        <f>IFERROR(IF(ISBLANK(INDEX('Secondary Auction Data'!C:C, MATCH(Data!A948-IF(A948&lt;DATE(2003, 1,8), 4, 6), 'Secondary Auction Data'!A:A, 0))), "n/a", INDEX('Secondary Auction Data'!C:C, MATCH(Data!A948-IF(A948&lt;DATE(2003, 1,8), 4, 6), 'Secondary Auction Data'!A:A, 0))), "n/a")</f>
        <v>n/a</v>
      </c>
      <c r="D948" s="18">
        <f>IFERROR(IF(ISBLANK(INDEX('Secondary Auction Data'!B:B, MATCH(Data!A948-IF(A948&lt;DATE(2003, 1,8), 4, 6), 'Secondary Auction Data'!A:A, 0))), "n/a", INDEX('Secondary Auction Data'!B:B, MATCH(Data!A948-IF(A948&lt;DATE(2003, 1,8), 4, 6), 'Secondary Auction Data'!A:A, 0))), "n/a")</f>
        <v>658.33333333333337</v>
      </c>
      <c r="E948" s="63">
        <v>363</v>
      </c>
      <c r="F948" s="17">
        <v>44.5</v>
      </c>
      <c r="G948" s="17">
        <v>24.25</v>
      </c>
      <c r="I948" s="9">
        <v>44069</v>
      </c>
      <c r="J948" s="26">
        <f t="shared" ref="J948" si="369">(1+(B948-Q948)/Q948)*100</f>
        <v>162.81879194630875</v>
      </c>
      <c r="K948" s="26">
        <f t="shared" si="229"/>
        <v>278.48745579737914</v>
      </c>
      <c r="L948" s="26">
        <f t="shared" si="365"/>
        <v>249.42612022469044</v>
      </c>
      <c r="M948" s="62">
        <f t="shared" ref="M948" si="370">(1+(E948-T948)/T948)*100</f>
        <v>198.36065573770492</v>
      </c>
      <c r="N948" s="26">
        <f t="shared" ref="N948" si="371">(1+(F948-U948)/U948)*100</f>
        <v>199.01610017889089</v>
      </c>
      <c r="O948" s="26">
        <f t="shared" ref="O948" si="372">(1+(G948-V948)/V948)*100</f>
        <v>171.98581560283688</v>
      </c>
      <c r="Q948" s="4">
        <v>1.49</v>
      </c>
      <c r="R948" s="4">
        <v>1815.8525729999999</v>
      </c>
      <c r="S948" s="4">
        <v>2338.2847000000002</v>
      </c>
      <c r="T948" s="60">
        <v>183</v>
      </c>
      <c r="U948" s="4">
        <v>22.36</v>
      </c>
      <c r="V948" s="4">
        <v>14.1</v>
      </c>
      <c r="X948" s="51">
        <v>44069</v>
      </c>
      <c r="Y948" s="52" cm="1">
        <f t="array" ref="Y948">SUMPRODUCT(([1]Data!$A:$A=DATE(IF(X948 &lt; DATE(YEAR(X948), 1, 4), YEAR(X948)-1, YEAR(X948)), IF(X948&lt; DATE(YEAR(X948), MONTH(X948), 4), MONTH(EDATE(X948, -1)), MONTH(X948)), 15))*([1]Data!$G:$G="unit")*([1]Data!$O:$O))/SUMPRODUCT(([1]Data!$A:$A=DATE(IF(X948 &lt; DATE(YEAR(X948), 1, 4), YEAR(X948)-1, YEAR(X948)), IF(X948&lt; DATE(YEAR(X948), MONTH(X948), 4), MONTH(EDATE(X948, -1)), MONTH(X948)), 15))*([1]Data!$G:$G="unit"))</f>
        <v>5056.9216315789463</v>
      </c>
      <c r="Z948" s="52" cm="1">
        <f t="array" ref="Z948">SUMPRODUCT(([1]Data!$A:$A=DATE(IF(X948 &lt; DATE(YEAR(X948), 1, 4), YEAR(X948)-1, YEAR(X948)), IF(X948&lt; DATE(YEAR(X948), MONTH(X948), 4), MONTH(EDATE(X948, -1)), MONTH(X948)), 15))*([1]Data!$G:$G="shuttle")*([1]Data!$O:$O))/SUMPRODUCT(([1]Data!$A:$A=DATE(IF(X948 &lt; DATE(YEAR(X948), 1, 4), YEAR(X948)-1, YEAR(X948)), IF(X948&lt; DATE(YEAR(X948), MONTH(X948), 4), MONTH(EDATE(X948, -1)), MONTH(X948)), 15))*([1]Data!$G:$G="shuttle"))</f>
        <v>5173.95947368421</v>
      </c>
    </row>
    <row r="949" spans="1:26" x14ac:dyDescent="0.25">
      <c r="A949" s="51">
        <v>44076</v>
      </c>
      <c r="B949" s="17">
        <v>2.4409999999999998</v>
      </c>
      <c r="C949" s="18" t="str">
        <f>IFERROR(IF(ISBLANK(INDEX('Secondary Auction Data'!C:C, MATCH(Data!A949-IF(A949&lt;DATE(2003, 1,8), 4, 6), 'Secondary Auction Data'!A:A, 0))), "n/a", INDEX('Secondary Auction Data'!C:C, MATCH(Data!A949-IF(A949&lt;DATE(2003, 1,8), 4, 6), 'Secondary Auction Data'!A:A, 0))), "n/a")</f>
        <v>n/a</v>
      </c>
      <c r="D949" s="18">
        <f>IFERROR(IF(ISBLANK(INDEX('Secondary Auction Data'!B:B, MATCH(Data!A949-IF(A949&lt;DATE(2003, 1,8), 4, 6), 'Secondary Auction Data'!A:A, 0))), "n/a", INDEX('Secondary Auction Data'!B:B, MATCH(Data!A949-IF(A949&lt;DATE(2003, 1,8), 4, 6), 'Secondary Auction Data'!A:A, 0))), "n/a")</f>
        <v>804.16666666666674</v>
      </c>
      <c r="E949" s="63">
        <v>365</v>
      </c>
      <c r="F949" s="17">
        <v>45</v>
      </c>
      <c r="G949" s="17">
        <v>24.75</v>
      </c>
      <c r="I949" s="9">
        <v>44076</v>
      </c>
      <c r="J949" s="26">
        <f t="shared" ref="J949" si="373">(1+(B949-Q949)/Q949)*100</f>
        <v>163.82550335570468</v>
      </c>
      <c r="K949" s="26">
        <f t="shared" si="229"/>
        <v>278.48745579737914</v>
      </c>
      <c r="L949" s="26">
        <f t="shared" si="365"/>
        <v>255.66288571921447</v>
      </c>
      <c r="M949" s="62">
        <f t="shared" ref="M949" si="374">(1+(E949-T949)/T949)*100</f>
        <v>199.45355191256832</v>
      </c>
      <c r="N949" s="26">
        <f t="shared" ref="N949" si="375">(1+(F949-U949)/U949)*100</f>
        <v>201.25223613595705</v>
      </c>
      <c r="O949" s="26">
        <f t="shared" ref="O949" si="376">(1+(G949-V949)/V949)*100</f>
        <v>175.531914893617</v>
      </c>
      <c r="Q949" s="4">
        <v>1.49</v>
      </c>
      <c r="R949" s="4">
        <v>1815.8525729999999</v>
      </c>
      <c r="S949" s="4">
        <v>2338.2847000000002</v>
      </c>
      <c r="T949" s="60">
        <v>183</v>
      </c>
      <c r="U949" s="4">
        <v>22.36</v>
      </c>
      <c r="V949" s="4">
        <v>14.1</v>
      </c>
      <c r="X949" s="51">
        <v>44076</v>
      </c>
      <c r="Y949" s="52" cm="1">
        <f t="array" ref="Y949">SUMPRODUCT(([1]Data!$A:$A=DATE(IF(X949 &lt; DATE(YEAR(X949), 1, 4), YEAR(X949)-1, YEAR(X949)), IF(X949&lt; DATE(YEAR(X949), MONTH(X949), 4), MONTH(EDATE(X949, -1)), MONTH(X949)), 15))*([1]Data!$G:$G="unit")*([1]Data!$O:$O))/SUMPRODUCT(([1]Data!$A:$A=DATE(IF(X949 &lt; DATE(YEAR(X949), 1, 4), YEAR(X949)-1, YEAR(X949)), IF(X949&lt; DATE(YEAR(X949), MONTH(X949), 4), MONTH(EDATE(X949, -1)), MONTH(X949)), 15))*([1]Data!$G:$G="unit"))</f>
        <v>5056.9216315789463</v>
      </c>
      <c r="Z949" s="52" cm="1">
        <f t="array" ref="Z949">SUMPRODUCT(([1]Data!$A:$A=DATE(IF(X949 &lt; DATE(YEAR(X949), 1, 4), YEAR(X949)-1, YEAR(X949)), IF(X949&lt; DATE(YEAR(X949), MONTH(X949), 4), MONTH(EDATE(X949, -1)), MONTH(X949)), 15))*([1]Data!$G:$G="shuttle")*([1]Data!$O:$O))/SUMPRODUCT(([1]Data!$A:$A=DATE(IF(X949 &lt; DATE(YEAR(X949), 1, 4), YEAR(X949)-1, YEAR(X949)), IF(X949&lt; DATE(YEAR(X949), MONTH(X949), 4), MONTH(EDATE(X949, -1)), MONTH(X949)), 15))*([1]Data!$G:$G="shuttle"))</f>
        <v>5173.95947368421</v>
      </c>
    </row>
    <row r="950" spans="1:26" x14ac:dyDescent="0.25">
      <c r="A950" s="51">
        <v>44083</v>
      </c>
      <c r="B950" s="17">
        <v>2.4350000000000001</v>
      </c>
      <c r="C950" s="18" t="str">
        <f>IFERROR(IF(ISBLANK(INDEX('Secondary Auction Data'!C:C, MATCH(Data!A950-IF(A950&lt;DATE(2003, 1,8), 4, 6), 'Secondary Auction Data'!A:A, 0))), "n/a", INDEX('Secondary Auction Data'!C:C, MATCH(Data!A950-IF(A950&lt;DATE(2003, 1,8), 4, 6), 'Secondary Auction Data'!A:A, 0))), "n/a")</f>
        <v>n/a</v>
      </c>
      <c r="D950" s="18">
        <f>IFERROR(IF(ISBLANK(INDEX('Secondary Auction Data'!B:B, MATCH(Data!A950-IF(A950&lt;DATE(2003, 1,8), 4, 6), 'Secondary Auction Data'!A:A, 0))), "n/a", INDEX('Secondary Auction Data'!B:B, MATCH(Data!A950-IF(A950&lt;DATE(2003, 1,8), 4, 6), 'Secondary Auction Data'!A:A, 0))), "n/a")</f>
        <v>556.25</v>
      </c>
      <c r="E950" s="63">
        <v>358</v>
      </c>
      <c r="F950" s="17">
        <v>45</v>
      </c>
      <c r="G950" s="17">
        <v>24.75</v>
      </c>
      <c r="I950" s="9">
        <v>44083</v>
      </c>
      <c r="J950" s="26">
        <f t="shared" ref="J950" si="377">(1+(B950-Q950)/Q950)*100</f>
        <v>163.4228187919463</v>
      </c>
      <c r="K950" s="26">
        <f t="shared" si="229"/>
        <v>278.50892345716761</v>
      </c>
      <c r="L950" s="26">
        <f t="shared" si="365"/>
        <v>245.06038437852368</v>
      </c>
      <c r="M950" s="62">
        <f t="shared" ref="M950" si="378">(1+(E950-T950)/T950)*100</f>
        <v>195.62841530054644</v>
      </c>
      <c r="N950" s="26">
        <f t="shared" ref="N950" si="379">(1+(F950-U950)/U950)*100</f>
        <v>201.25223613595705</v>
      </c>
      <c r="O950" s="26">
        <f t="shared" ref="O950" si="380">(1+(G950-V950)/V950)*100</f>
        <v>175.531914893617</v>
      </c>
      <c r="Q950" s="4">
        <v>1.49</v>
      </c>
      <c r="R950" s="4">
        <v>1815.8525729999999</v>
      </c>
      <c r="S950" s="4">
        <v>2338.2847000000002</v>
      </c>
      <c r="T950" s="60">
        <v>183</v>
      </c>
      <c r="U950" s="4">
        <v>22.36</v>
      </c>
      <c r="V950" s="4">
        <v>14.1</v>
      </c>
      <c r="X950" s="51">
        <v>44083</v>
      </c>
      <c r="Y950" s="52" cm="1">
        <f t="array" ref="Y950">SUMPRODUCT(([1]Data!$A:$A=DATE(IF(X950 &lt; DATE(YEAR(X950), 1, 4), YEAR(X950)-1, YEAR(X950)), IF(X950&lt; DATE(YEAR(X950), MONTH(X950), 4), MONTH(EDATE(X950, -1)), MONTH(X950)), 15))*([1]Data!$G:$G="unit")*([1]Data!$O:$O))/SUMPRODUCT(([1]Data!$A:$A=DATE(IF(X950 &lt; DATE(YEAR(X950), 1, 4), YEAR(X950)-1, YEAR(X950)), IF(X950&lt; DATE(YEAR(X950), MONTH(X950), 4), MONTH(EDATE(X950, -1)), MONTH(X950)), 15))*([1]Data!$G:$G="unit"))</f>
        <v>5057.3114526315785</v>
      </c>
      <c r="Z950" s="52" cm="1">
        <f t="array" ref="Z950">SUMPRODUCT(([1]Data!$A:$A=DATE(IF(X950 &lt; DATE(YEAR(X950), 1, 4), YEAR(X950)-1, YEAR(X950)), IF(X950&lt; DATE(YEAR(X950), MONTH(X950), 4), MONTH(EDATE(X950, -1)), MONTH(X950)), 15))*([1]Data!$G:$G="shuttle")*([1]Data!$O:$O))/SUMPRODUCT(([1]Data!$A:$A=DATE(IF(X950 &lt; DATE(YEAR(X950), 1, 4), YEAR(X950)-1, YEAR(X950)), IF(X950&lt; DATE(YEAR(X950), MONTH(X950), 4), MONTH(EDATE(X950, -1)), MONTH(X950)), 15))*([1]Data!$G:$G="shuttle"))</f>
        <v>5173.95947368421</v>
      </c>
    </row>
    <row r="951" spans="1:26" x14ac:dyDescent="0.25">
      <c r="A951" s="51">
        <v>44090</v>
      </c>
      <c r="B951" s="17">
        <v>2.4220000000000002</v>
      </c>
      <c r="C951" s="18" t="str">
        <f>IFERROR(IF(ISBLANK(INDEX('Secondary Auction Data'!C:C, MATCH(Data!A951-IF(A951&lt;DATE(2003, 1,8), 4, 6), 'Secondary Auction Data'!A:A, 0))), "n/a", INDEX('Secondary Auction Data'!C:C, MATCH(Data!A951-IF(A951&lt;DATE(2003, 1,8), 4, 6), 'Secondary Auction Data'!A:A, 0))), "n/a")</f>
        <v>n/a</v>
      </c>
      <c r="D951" s="18">
        <f>IFERROR(IF(ISBLANK(INDEX('Secondary Auction Data'!B:B, MATCH(Data!A951-IF(A951&lt;DATE(2003, 1,8), 4, 6), 'Secondary Auction Data'!A:A, 0))), "n/a", INDEX('Secondary Auction Data'!B:B, MATCH(Data!A951-IF(A951&lt;DATE(2003, 1,8), 4, 6), 'Secondary Auction Data'!A:A, 0))), "n/a")</f>
        <v>800</v>
      </c>
      <c r="E951" s="63">
        <v>388</v>
      </c>
      <c r="F951" s="17">
        <v>44</v>
      </c>
      <c r="G951" s="17">
        <v>24</v>
      </c>
      <c r="I951" s="9">
        <v>44090</v>
      </c>
      <c r="J951" s="26">
        <f t="shared" ref="J951" si="381">(1+(B951-Q951)/Q951)*100</f>
        <v>162.5503355704698</v>
      </c>
      <c r="K951" s="26">
        <f t="shared" ref="K951:K1014" si="382">(C951+Y951)/R951*100</f>
        <v>278.50892345716761</v>
      </c>
      <c r="L951" s="26">
        <f t="shared" si="365"/>
        <v>255.4846924193709</v>
      </c>
      <c r="M951" s="62">
        <f t="shared" ref="M951" si="383">(1+(E951-T951)/T951)*100</f>
        <v>212.02185792349724</v>
      </c>
      <c r="N951" s="26">
        <f t="shared" ref="N951" si="384">(1+(F951-U951)/U951)*100</f>
        <v>196.77996422182468</v>
      </c>
      <c r="O951" s="26">
        <f t="shared" ref="O951" si="385">(1+(G951-V951)/V951)*100</f>
        <v>170.21276595744681</v>
      </c>
      <c r="Q951" s="4">
        <v>1.49</v>
      </c>
      <c r="R951" s="4">
        <v>1815.8525729999999</v>
      </c>
      <c r="S951" s="4">
        <v>2338.2847000000002</v>
      </c>
      <c r="T951" s="60">
        <v>183</v>
      </c>
      <c r="U951" s="4">
        <v>22.36</v>
      </c>
      <c r="V951" s="4">
        <v>14.1</v>
      </c>
      <c r="X951" s="51">
        <v>44090</v>
      </c>
      <c r="Y951" s="52" cm="1">
        <f t="array" ref="Y951">SUMPRODUCT(([1]Data!$A:$A=DATE(IF(X951 &lt; DATE(YEAR(X951), 1, 4), YEAR(X951)-1, YEAR(X951)), IF(X951&lt; DATE(YEAR(X951), MONTH(X951), 4), MONTH(EDATE(X951, -1)), MONTH(X951)), 15))*([1]Data!$G:$G="unit")*([1]Data!$O:$O))/SUMPRODUCT(([1]Data!$A:$A=DATE(IF(X951 &lt; DATE(YEAR(X951), 1, 4), YEAR(X951)-1, YEAR(X951)), IF(X951&lt; DATE(YEAR(X951), MONTH(X951), 4), MONTH(EDATE(X951, -1)), MONTH(X951)), 15))*([1]Data!$G:$G="unit"))</f>
        <v>5057.3114526315785</v>
      </c>
      <c r="Z951" s="52" cm="1">
        <f t="array" ref="Z951">SUMPRODUCT(([1]Data!$A:$A=DATE(IF(X951 &lt; DATE(YEAR(X951), 1, 4), YEAR(X951)-1, YEAR(X951)), IF(X951&lt; DATE(YEAR(X951), MONTH(X951), 4), MONTH(EDATE(X951, -1)), MONTH(X951)), 15))*([1]Data!$G:$G="shuttle")*([1]Data!$O:$O))/SUMPRODUCT(([1]Data!$A:$A=DATE(IF(X951 &lt; DATE(YEAR(X951), 1, 4), YEAR(X951)-1, YEAR(X951)), IF(X951&lt; DATE(YEAR(X951), MONTH(X951), 4), MONTH(EDATE(X951, -1)), MONTH(X951)), 15))*([1]Data!$G:$G="shuttle"))</f>
        <v>5173.95947368421</v>
      </c>
    </row>
    <row r="952" spans="1:26" x14ac:dyDescent="0.25">
      <c r="A952" s="51">
        <v>44097</v>
      </c>
      <c r="B952" s="17">
        <v>2.4039999999999999</v>
      </c>
      <c r="C952" s="18" t="str">
        <f>IFERROR(IF(ISBLANK(INDEX('Secondary Auction Data'!C:C, MATCH(Data!A952-IF(A952&lt;DATE(2003, 1,8), 4, 6), 'Secondary Auction Data'!A:A, 0))), "n/a", INDEX('Secondary Auction Data'!C:C, MATCH(Data!A952-IF(A952&lt;DATE(2003, 1,8), 4, 6), 'Secondary Auction Data'!A:A, 0))), "n/a")</f>
        <v>n/a</v>
      </c>
      <c r="D952" s="18">
        <f>IFERROR(IF(ISBLANK(INDEX('Secondary Auction Data'!B:B, MATCH(Data!A952-IF(A952&lt;DATE(2003, 1,8), 4, 6), 'Secondary Auction Data'!A:A, 0))), "n/a", INDEX('Secondary Auction Data'!B:B, MATCH(Data!A952-IF(A952&lt;DATE(2003, 1,8), 4, 6), 'Secondary Auction Data'!A:A, 0))), "n/a")</f>
        <v>1225</v>
      </c>
      <c r="E952" s="63">
        <v>452</v>
      </c>
      <c r="F952" s="17">
        <v>43.5</v>
      </c>
      <c r="G952" s="17">
        <v>23.75</v>
      </c>
      <c r="I952" s="9">
        <v>44097</v>
      </c>
      <c r="J952" s="26">
        <f t="shared" ref="J952" si="386">(1+(B952-Q952)/Q952)*100</f>
        <v>161.34228187919462</v>
      </c>
      <c r="K952" s="26">
        <f t="shared" si="382"/>
        <v>278.50892345716761</v>
      </c>
      <c r="L952" s="26">
        <f t="shared" si="365"/>
        <v>273.66040900341216</v>
      </c>
      <c r="M952" s="62">
        <f t="shared" ref="M952" si="387">(1+(E952-T952)/T952)*100</f>
        <v>246.99453551912569</v>
      </c>
      <c r="N952" s="26">
        <f t="shared" ref="N952" si="388">(1+(F952-U952)/U952)*100</f>
        <v>194.5438282647585</v>
      </c>
      <c r="O952" s="26">
        <f t="shared" ref="O952" si="389">(1+(G952-V952)/V952)*100</f>
        <v>168.43971631205673</v>
      </c>
      <c r="Q952" s="4">
        <v>1.49</v>
      </c>
      <c r="R952" s="4">
        <v>1815.8525729999999</v>
      </c>
      <c r="S952" s="4">
        <v>2338.2847000000002</v>
      </c>
      <c r="T952" s="60">
        <v>183</v>
      </c>
      <c r="U952" s="4">
        <v>22.36</v>
      </c>
      <c r="V952" s="4">
        <v>14.1</v>
      </c>
      <c r="X952" s="51">
        <v>44097</v>
      </c>
      <c r="Y952" s="52" cm="1">
        <f t="array" ref="Y952">SUMPRODUCT(([1]Data!$A:$A=DATE(IF(X952 &lt; DATE(YEAR(X952), 1, 4), YEAR(X952)-1, YEAR(X952)), IF(X952&lt; DATE(YEAR(X952), MONTH(X952), 4), MONTH(EDATE(X952, -1)), MONTH(X952)), 15))*([1]Data!$G:$G="unit")*([1]Data!$O:$O))/SUMPRODUCT(([1]Data!$A:$A=DATE(IF(X952 &lt; DATE(YEAR(X952), 1, 4), YEAR(X952)-1, YEAR(X952)), IF(X952&lt; DATE(YEAR(X952), MONTH(X952), 4), MONTH(EDATE(X952, -1)), MONTH(X952)), 15))*([1]Data!$G:$G="unit"))</f>
        <v>5057.3114526315785</v>
      </c>
      <c r="Z952" s="52" cm="1">
        <f t="array" ref="Z952">SUMPRODUCT(([1]Data!$A:$A=DATE(IF(X952 &lt; DATE(YEAR(X952), 1, 4), YEAR(X952)-1, YEAR(X952)), IF(X952&lt; DATE(YEAR(X952), MONTH(X952), 4), MONTH(EDATE(X952, -1)), MONTH(X952)), 15))*([1]Data!$G:$G="shuttle")*([1]Data!$O:$O))/SUMPRODUCT(([1]Data!$A:$A=DATE(IF(X952 &lt; DATE(YEAR(X952), 1, 4), YEAR(X952)-1, YEAR(X952)), IF(X952&lt; DATE(YEAR(X952), MONTH(X952), 4), MONTH(EDATE(X952, -1)), MONTH(X952)), 15))*([1]Data!$G:$G="shuttle"))</f>
        <v>5173.95947368421</v>
      </c>
    </row>
    <row r="953" spans="1:26" x14ac:dyDescent="0.25">
      <c r="A953" s="51">
        <v>44104</v>
      </c>
      <c r="B953" s="17">
        <v>2.3940000000000001</v>
      </c>
      <c r="C953" s="18" t="str">
        <f>IFERROR(IF(ISBLANK(INDEX('Secondary Auction Data'!C:C, MATCH(Data!A953-IF(A953&lt;DATE(2003, 1,8), 4, 6), 'Secondary Auction Data'!A:A, 0))), "n/a", INDEX('Secondary Auction Data'!C:C, MATCH(Data!A953-IF(A953&lt;DATE(2003, 1,8), 4, 6), 'Secondary Auction Data'!A:A, 0))), "n/a")</f>
        <v>n/a</v>
      </c>
      <c r="D953" s="18">
        <f>IFERROR(IF(ISBLANK(INDEX('Secondary Auction Data'!B:B, MATCH(Data!A953-IF(A953&lt;DATE(2003, 1,8), 4, 6), 'Secondary Auction Data'!A:A, 0))), "n/a", INDEX('Secondary Auction Data'!B:B, MATCH(Data!A953-IF(A953&lt;DATE(2003, 1,8), 4, 6), 'Secondary Auction Data'!A:A, 0))), "n/a")</f>
        <v>1529.1666666666667</v>
      </c>
      <c r="E953" s="63">
        <v>477</v>
      </c>
      <c r="F953" s="17">
        <v>43.25</v>
      </c>
      <c r="G953" s="17">
        <v>23.75</v>
      </c>
      <c r="I953" s="9">
        <v>44104</v>
      </c>
      <c r="J953" s="26">
        <f t="shared" ref="J953" si="390">(1+(B953-Q953)/Q953)*100</f>
        <v>160.67114093959734</v>
      </c>
      <c r="K953" s="26">
        <f t="shared" si="382"/>
        <v>278.50892345716761</v>
      </c>
      <c r="L953" s="26">
        <f t="shared" si="365"/>
        <v>286.66851989199074</v>
      </c>
      <c r="M953" s="62">
        <f t="shared" ref="M953" si="391">(1+(E953-T953)/T953)*100</f>
        <v>260.65573770491801</v>
      </c>
      <c r="N953" s="26">
        <f t="shared" ref="N953" si="392">(1+(F953-U953)/U953)*100</f>
        <v>193.4257602862254</v>
      </c>
      <c r="O953" s="26">
        <f t="shared" ref="O953" si="393">(1+(G953-V953)/V953)*100</f>
        <v>168.43971631205673</v>
      </c>
      <c r="Q953" s="4">
        <v>1.49</v>
      </c>
      <c r="R953" s="4">
        <v>1815.8525729999999</v>
      </c>
      <c r="S953" s="4">
        <v>2338.2847000000002</v>
      </c>
      <c r="T953" s="60">
        <v>183</v>
      </c>
      <c r="U953" s="4">
        <v>22.36</v>
      </c>
      <c r="V953" s="4">
        <v>14.1</v>
      </c>
      <c r="X953" s="51">
        <v>44104</v>
      </c>
      <c r="Y953" s="52" cm="1">
        <f t="array" ref="Y953">SUMPRODUCT(([1]Data!$A:$A=DATE(IF(X953 &lt; DATE(YEAR(X953), 1, 4), YEAR(X953)-1, YEAR(X953)), IF(X953&lt; DATE(YEAR(X953), MONTH(X953), 4), MONTH(EDATE(X953, -1)), MONTH(X953)), 15))*([1]Data!$G:$G="unit")*([1]Data!$O:$O))/SUMPRODUCT(([1]Data!$A:$A=DATE(IF(X953 &lt; DATE(YEAR(X953), 1, 4), YEAR(X953)-1, YEAR(X953)), IF(X953&lt; DATE(YEAR(X953), MONTH(X953), 4), MONTH(EDATE(X953, -1)), MONTH(X953)), 15))*([1]Data!$G:$G="unit"))</f>
        <v>5057.3114526315785</v>
      </c>
      <c r="Z953" s="52" cm="1">
        <f t="array" ref="Z953">SUMPRODUCT(([1]Data!$A:$A=DATE(IF(X953 &lt; DATE(YEAR(X953), 1, 4), YEAR(X953)-1, YEAR(X953)), IF(X953&lt; DATE(YEAR(X953), MONTH(X953), 4), MONTH(EDATE(X953, -1)), MONTH(X953)), 15))*([1]Data!$G:$G="shuttle")*([1]Data!$O:$O))/SUMPRODUCT(([1]Data!$A:$A=DATE(IF(X953 &lt; DATE(YEAR(X953), 1, 4), YEAR(X953)-1, YEAR(X953)), IF(X953&lt; DATE(YEAR(X953), MONTH(X953), 4), MONTH(EDATE(X953, -1)), MONTH(X953)), 15))*([1]Data!$G:$G="shuttle"))</f>
        <v>5173.95947368421</v>
      </c>
    </row>
    <row r="954" spans="1:26" x14ac:dyDescent="0.25">
      <c r="A954" s="51">
        <v>44111</v>
      </c>
      <c r="B954" s="17">
        <v>2.387</v>
      </c>
      <c r="C954" s="18" t="str">
        <f>IFERROR(IF(ISBLANK(INDEX('Secondary Auction Data'!C:C, MATCH(Data!A954-IF(A954&lt;DATE(2003, 1,8), 4, 6), 'Secondary Auction Data'!A:A, 0))), "n/a", INDEX('Secondary Auction Data'!C:C, MATCH(Data!A954-IF(A954&lt;DATE(2003, 1,8), 4, 6), 'Secondary Auction Data'!A:A, 0))), "n/a")</f>
        <v>n/a</v>
      </c>
      <c r="D954" s="18">
        <f>IFERROR(IF(ISBLANK(INDEX('Secondary Auction Data'!B:B, MATCH(Data!A954-IF(A954&lt;DATE(2003, 1,8), 4, 6), 'Secondary Auction Data'!A:A, 0))), "n/a", INDEX('Secondary Auction Data'!B:B, MATCH(Data!A954-IF(A954&lt;DATE(2003, 1,8), 4, 6), 'Secondary Auction Data'!A:A, 0))), "n/a")</f>
        <v>981.25</v>
      </c>
      <c r="E954" s="63">
        <v>513</v>
      </c>
      <c r="F954" s="17">
        <v>43.25</v>
      </c>
      <c r="G954" s="17">
        <v>23.75</v>
      </c>
      <c r="I954" s="9">
        <v>44111</v>
      </c>
      <c r="J954" s="26">
        <f t="shared" ref="J954" si="394">(1+(B954-Q954)/Q954)*100</f>
        <v>160.20134228187919</v>
      </c>
      <c r="K954" s="26">
        <f t="shared" si="382"/>
        <v>287.15210136459859</v>
      </c>
      <c r="L954" s="26">
        <f t="shared" si="365"/>
        <v>262.43029210348305</v>
      </c>
      <c r="M954" s="62">
        <f t="shared" ref="M954" si="395">(1+(E954-T954)/T954)*100</f>
        <v>280.32786885245901</v>
      </c>
      <c r="N954" s="26">
        <f t="shared" ref="N954" si="396">(1+(F954-U954)/U954)*100</f>
        <v>193.4257602862254</v>
      </c>
      <c r="O954" s="26">
        <f t="shared" ref="O954" si="397">(1+(G954-V954)/V954)*100</f>
        <v>168.43971631205673</v>
      </c>
      <c r="Q954" s="4">
        <v>1.49</v>
      </c>
      <c r="R954" s="4">
        <v>1815.8525729999999</v>
      </c>
      <c r="S954" s="4">
        <v>2338.2847000000002</v>
      </c>
      <c r="T954" s="60">
        <v>183</v>
      </c>
      <c r="U954" s="4">
        <v>22.36</v>
      </c>
      <c r="V954" s="4">
        <v>14.1</v>
      </c>
      <c r="X954" s="51">
        <v>44111</v>
      </c>
      <c r="Y954" s="52" cm="1">
        <f t="array" ref="Y954">SUMPRODUCT(([1]Data!$A:$A=DATE(IF(X954 &lt; DATE(YEAR(X954), 1, 4), YEAR(X954)-1, YEAR(X954)), IF(X954&lt; DATE(YEAR(X954), MONTH(X954), 4), MONTH(EDATE(X954, -1)), MONTH(X954)), 15))*([1]Data!$G:$G="unit")*([1]Data!$O:$O))/SUMPRODUCT(([1]Data!$A:$A=DATE(IF(X954 &lt; DATE(YEAR(X954), 1, 4), YEAR(X954)-1, YEAR(X954)), IF(X954&lt; DATE(YEAR(X954), MONTH(X954), 4), MONTH(EDATE(X954, -1)), MONTH(X954)), 15))*([1]Data!$G:$G="unit"))</f>
        <v>5214.2588210526319</v>
      </c>
      <c r="Z954" s="52" cm="1">
        <f t="array" ref="Z954">SUMPRODUCT(([1]Data!$A:$A=DATE(IF(X954 &lt; DATE(YEAR(X954), 1, 4), YEAR(X954)-1, YEAR(X954)), IF(X954&lt; DATE(YEAR(X954), MONTH(X954), 4), MONTH(EDATE(X954, -1)), MONTH(X954)), 15))*([1]Data!$G:$G="shuttle")*([1]Data!$O:$O))/SUMPRODUCT(([1]Data!$A:$A=DATE(IF(X954 &lt; DATE(YEAR(X954), 1, 4), YEAR(X954)-1, YEAR(X954)), IF(X954&lt; DATE(YEAR(X954), MONTH(X954), 4), MONTH(EDATE(X954, -1)), MONTH(X954)), 15))*([1]Data!$G:$G="shuttle"))</f>
        <v>5155.1173684210526</v>
      </c>
    </row>
    <row r="955" spans="1:26" x14ac:dyDescent="0.25">
      <c r="A955" s="51">
        <v>44118</v>
      </c>
      <c r="B955" s="17">
        <v>2.395</v>
      </c>
      <c r="C955" s="18" t="str">
        <f>IFERROR(IF(ISBLANK(INDEX('Secondary Auction Data'!C:C, MATCH(Data!A955-IF(A955&lt;DATE(2003, 1,8), 4, 6), 'Secondary Auction Data'!A:A, 0))), "n/a", INDEX('Secondary Auction Data'!C:C, MATCH(Data!A955-IF(A955&lt;DATE(2003, 1,8), 4, 6), 'Secondary Auction Data'!A:A, 0))), "n/a")</f>
        <v>n/a</v>
      </c>
      <c r="D955" s="18">
        <f>IFERROR(IF(ISBLANK(INDEX('Secondary Auction Data'!B:B, MATCH(Data!A955-IF(A955&lt;DATE(2003, 1,8), 4, 6), 'Secondary Auction Data'!A:A, 0))), "n/a", INDEX('Secondary Auction Data'!B:B, MATCH(Data!A955-IF(A955&lt;DATE(2003, 1,8), 4, 6), 'Secondary Auction Data'!A:A, 0))), "n/a")</f>
        <v>768.75</v>
      </c>
      <c r="E955" s="2">
        <v>634</v>
      </c>
      <c r="F955" s="17">
        <v>43.25</v>
      </c>
      <c r="G955" s="17">
        <v>23.75</v>
      </c>
      <c r="I955" s="9">
        <v>44118</v>
      </c>
      <c r="J955" s="26">
        <f t="shared" ref="J955" si="398">(1+(B955-Q955)/Q955)*100</f>
        <v>160.73825503355707</v>
      </c>
      <c r="K955" s="26">
        <f t="shared" si="382"/>
        <v>287.15210136459859</v>
      </c>
      <c r="L955" s="26">
        <f t="shared" si="365"/>
        <v>253.3424338114624</v>
      </c>
      <c r="M955" s="26">
        <f t="shared" ref="M955" si="399">(1+(E955-T955)/T955)*100</f>
        <v>352.22222222222223</v>
      </c>
      <c r="N955" s="26">
        <f t="shared" ref="N955" si="400">(1+(F955-U955)/U955)*100</f>
        <v>193.4257602862254</v>
      </c>
      <c r="O955" s="26">
        <f t="shared" ref="O955" si="401">(1+(G955-V955)/V955)*100</f>
        <v>168.43971631205673</v>
      </c>
      <c r="Q955" s="4">
        <v>1.49</v>
      </c>
      <c r="R955" s="4">
        <v>1815.8525729999999</v>
      </c>
      <c r="S955" s="4">
        <v>2338.2847000000002</v>
      </c>
      <c r="T955" s="4">
        <v>180</v>
      </c>
      <c r="U955" s="4">
        <v>22.36</v>
      </c>
      <c r="V955" s="4">
        <v>14.1</v>
      </c>
      <c r="X955" s="51">
        <v>44118</v>
      </c>
      <c r="Y955" s="52" cm="1">
        <f t="array" ref="Y955">SUMPRODUCT(([1]Data!$A:$A=DATE(IF(X955 &lt; DATE(YEAR(X955), 1, 4), YEAR(X955)-1, YEAR(X955)), IF(X955&lt; DATE(YEAR(X955), MONTH(X955), 4), MONTH(EDATE(X955, -1)), MONTH(X955)), 15))*([1]Data!$G:$G="unit")*([1]Data!$O:$O))/SUMPRODUCT(([1]Data!$A:$A=DATE(IF(X955 &lt; DATE(YEAR(X955), 1, 4), YEAR(X955)-1, YEAR(X955)), IF(X955&lt; DATE(YEAR(X955), MONTH(X955), 4), MONTH(EDATE(X955, -1)), MONTH(X955)), 15))*([1]Data!$G:$G="unit"))</f>
        <v>5214.2588210526319</v>
      </c>
      <c r="Z955" s="52" cm="1">
        <f t="array" ref="Z955">SUMPRODUCT(([1]Data!$A:$A=DATE(IF(X955 &lt; DATE(YEAR(X955), 1, 4), YEAR(X955)-1, YEAR(X955)), IF(X955&lt; DATE(YEAR(X955), MONTH(X955), 4), MONTH(EDATE(X955, -1)), MONTH(X955)), 15))*([1]Data!$G:$G="shuttle")*([1]Data!$O:$O))/SUMPRODUCT(([1]Data!$A:$A=DATE(IF(X955 &lt; DATE(YEAR(X955), 1, 4), YEAR(X955)-1, YEAR(X955)), IF(X955&lt; DATE(YEAR(X955), MONTH(X955), 4), MONTH(EDATE(X955, -1)), MONTH(X955)), 15))*([1]Data!$G:$G="shuttle"))</f>
        <v>5155.1173684210526</v>
      </c>
    </row>
    <row r="956" spans="1:26" x14ac:dyDescent="0.25">
      <c r="A956" s="51">
        <v>44125</v>
      </c>
      <c r="B956" s="17">
        <v>2.3879999999999999</v>
      </c>
      <c r="C956" s="18" t="str">
        <f>IFERROR(IF(ISBLANK(INDEX('Secondary Auction Data'!C:C, MATCH(Data!A956-IF(A956&lt;DATE(2003, 1,8), 4, 6), 'Secondary Auction Data'!A:A, 0))), "n/a", INDEX('Secondary Auction Data'!C:C, MATCH(Data!A956-IF(A956&lt;DATE(2003, 1,8), 4, 6), 'Secondary Auction Data'!A:A, 0))), "n/a")</f>
        <v>n/a</v>
      </c>
      <c r="D956" s="18">
        <f>IFERROR(IF(ISBLANK(INDEX('Secondary Auction Data'!B:B, MATCH(Data!A956-IF(A956&lt;DATE(2003, 1,8), 4, 6), 'Secondary Auction Data'!A:A, 0))), "n/a", INDEX('Secondary Auction Data'!B:B, MATCH(Data!A956-IF(A956&lt;DATE(2003, 1,8), 4, 6), 'Secondary Auction Data'!A:A, 0))), "n/a")</f>
        <v>752.08333333333326</v>
      </c>
      <c r="E956" s="2">
        <v>629</v>
      </c>
      <c r="F956" s="17">
        <v>43</v>
      </c>
      <c r="G956" s="17">
        <v>23.75</v>
      </c>
      <c r="I956" s="9">
        <v>44125</v>
      </c>
      <c r="J956" s="26">
        <f t="shared" ref="J956" si="402">(1+(B956-Q956)/Q956)*100</f>
        <v>160.26845637583892</v>
      </c>
      <c r="K956" s="26">
        <f t="shared" si="382"/>
        <v>287.15210136459859</v>
      </c>
      <c r="L956" s="26">
        <f t="shared" si="365"/>
        <v>252.62966061208823</v>
      </c>
      <c r="M956" s="26">
        <f t="shared" ref="M956" si="403">(1+(E956-T956)/T956)*100</f>
        <v>349.44444444444446</v>
      </c>
      <c r="N956" s="26">
        <f t="shared" ref="N956" si="404">(1+(F956-U956)/U956)*100</f>
        <v>192.30769230769232</v>
      </c>
      <c r="O956" s="26">
        <f t="shared" ref="O956" si="405">(1+(G956-V956)/V956)*100</f>
        <v>168.43971631205673</v>
      </c>
      <c r="Q956" s="4">
        <v>1.49</v>
      </c>
      <c r="R956" s="4">
        <v>1815.8525729999999</v>
      </c>
      <c r="S956" s="4">
        <v>2338.2847000000002</v>
      </c>
      <c r="T956" s="4">
        <v>180</v>
      </c>
      <c r="U956" s="4">
        <v>22.36</v>
      </c>
      <c r="V956" s="4">
        <v>14.1</v>
      </c>
      <c r="X956" s="51">
        <v>44125</v>
      </c>
      <c r="Y956" s="52" cm="1">
        <f t="array" ref="Y956">SUMPRODUCT(([1]Data!$A:$A=DATE(IF(X956 &lt; DATE(YEAR(X956), 1, 4), YEAR(X956)-1, YEAR(X956)), IF(X956&lt; DATE(YEAR(X956), MONTH(X956), 4), MONTH(EDATE(X956, -1)), MONTH(X956)), 15))*([1]Data!$G:$G="unit")*([1]Data!$O:$O))/SUMPRODUCT(([1]Data!$A:$A=DATE(IF(X956 &lt; DATE(YEAR(X956), 1, 4), YEAR(X956)-1, YEAR(X956)), IF(X956&lt; DATE(YEAR(X956), MONTH(X956), 4), MONTH(EDATE(X956, -1)), MONTH(X956)), 15))*([1]Data!$G:$G="unit"))</f>
        <v>5214.2588210526319</v>
      </c>
      <c r="Z956" s="52" cm="1">
        <f t="array" ref="Z956">SUMPRODUCT(([1]Data!$A:$A=DATE(IF(X956 &lt; DATE(YEAR(X956), 1, 4), YEAR(X956)-1, YEAR(X956)), IF(X956&lt; DATE(YEAR(X956), MONTH(X956), 4), MONTH(EDATE(X956, -1)), MONTH(X956)), 15))*([1]Data!$G:$G="shuttle")*([1]Data!$O:$O))/SUMPRODUCT(([1]Data!$A:$A=DATE(IF(X956 &lt; DATE(YEAR(X956), 1, 4), YEAR(X956)-1, YEAR(X956)), IF(X956&lt; DATE(YEAR(X956), MONTH(X956), 4), MONTH(EDATE(X956, -1)), MONTH(X956)), 15))*([1]Data!$G:$G="shuttle"))</f>
        <v>5155.1173684210526</v>
      </c>
    </row>
    <row r="957" spans="1:26" x14ac:dyDescent="0.25">
      <c r="A957" s="51">
        <v>44132</v>
      </c>
      <c r="B957" s="17">
        <v>2.3849999999999998</v>
      </c>
      <c r="C957" s="18" t="str">
        <f>IFERROR(IF(ISBLANK(INDEX('Secondary Auction Data'!C:C, MATCH(Data!A957-IF(A957&lt;DATE(2003, 1,8), 4, 6), 'Secondary Auction Data'!A:A, 0))), "n/a", INDEX('Secondary Auction Data'!C:C, MATCH(Data!A957-IF(A957&lt;DATE(2003, 1,8), 4, 6), 'Secondary Auction Data'!A:A, 0))), "n/a")</f>
        <v>n/a</v>
      </c>
      <c r="D957" s="18">
        <f>IFERROR(IF(ISBLANK(INDEX('Secondary Auction Data'!B:B, MATCH(Data!A957-IF(A957&lt;DATE(2003, 1,8), 4, 6), 'Secondary Auction Data'!A:A, 0))), "n/a", INDEX('Secondary Auction Data'!B:B, MATCH(Data!A957-IF(A957&lt;DATE(2003, 1,8), 4, 6), 'Secondary Auction Data'!A:A, 0))), "n/a")</f>
        <v>437.5</v>
      </c>
      <c r="E957" s="2">
        <v>516</v>
      </c>
      <c r="F957" s="17">
        <v>42.5</v>
      </c>
      <c r="G957" s="17">
        <v>23.75</v>
      </c>
      <c r="I957" s="9">
        <v>44132</v>
      </c>
      <c r="J957" s="26">
        <f t="shared" ref="J957" si="406">(1+(B957-Q957)/Q957)*100</f>
        <v>160.0671140939597</v>
      </c>
      <c r="K957" s="26">
        <f t="shared" si="382"/>
        <v>287.15210136459859</v>
      </c>
      <c r="L957" s="26">
        <f t="shared" si="365"/>
        <v>239.17606647390079</v>
      </c>
      <c r="M957" s="26">
        <f t="shared" ref="M957" si="407">(1+(E957-T957)/T957)*100</f>
        <v>286.66666666666669</v>
      </c>
      <c r="N957" s="26">
        <f t="shared" ref="N957" si="408">(1+(F957-U957)/U957)*100</f>
        <v>190.07155635062611</v>
      </c>
      <c r="O957" s="26">
        <f t="shared" ref="O957" si="409">(1+(G957-V957)/V957)*100</f>
        <v>168.43971631205673</v>
      </c>
      <c r="Q957" s="4">
        <v>1.49</v>
      </c>
      <c r="R957" s="4">
        <v>1815.8525729999999</v>
      </c>
      <c r="S957" s="4">
        <v>2338.2847000000002</v>
      </c>
      <c r="T957" s="4">
        <v>180</v>
      </c>
      <c r="U957" s="4">
        <v>22.36</v>
      </c>
      <c r="V957" s="4">
        <v>14.1</v>
      </c>
      <c r="X957" s="51">
        <v>44132</v>
      </c>
      <c r="Y957" s="52" cm="1">
        <f t="array" ref="Y957">SUMPRODUCT(([1]Data!$A:$A=DATE(IF(X957 &lt; DATE(YEAR(X957), 1, 4), YEAR(X957)-1, YEAR(X957)), IF(X957&lt; DATE(YEAR(X957), MONTH(X957), 4), MONTH(EDATE(X957, -1)), MONTH(X957)), 15))*([1]Data!$G:$G="unit")*([1]Data!$O:$O))/SUMPRODUCT(([1]Data!$A:$A=DATE(IF(X957 &lt; DATE(YEAR(X957), 1, 4), YEAR(X957)-1, YEAR(X957)), IF(X957&lt; DATE(YEAR(X957), MONTH(X957), 4), MONTH(EDATE(X957, -1)), MONTH(X957)), 15))*([1]Data!$G:$G="unit"))</f>
        <v>5214.2588210526319</v>
      </c>
      <c r="Z957" s="52" cm="1">
        <f t="array" ref="Z957">SUMPRODUCT(([1]Data!$A:$A=DATE(IF(X957 &lt; DATE(YEAR(X957), 1, 4), YEAR(X957)-1, YEAR(X957)), IF(X957&lt; DATE(YEAR(X957), MONTH(X957), 4), MONTH(EDATE(X957, -1)), MONTH(X957)), 15))*([1]Data!$G:$G="shuttle")*([1]Data!$O:$O))/SUMPRODUCT(([1]Data!$A:$A=DATE(IF(X957 &lt; DATE(YEAR(X957), 1, 4), YEAR(X957)-1, YEAR(X957)), IF(X957&lt; DATE(YEAR(X957), MONTH(X957), 4), MONTH(EDATE(X957, -1)), MONTH(X957)), 15))*([1]Data!$G:$G="shuttle"))</f>
        <v>5155.1173684210526</v>
      </c>
    </row>
    <row r="958" spans="1:26" x14ac:dyDescent="0.25">
      <c r="A958" s="51">
        <v>44139</v>
      </c>
      <c r="B958" s="17">
        <v>2.3719999999999999</v>
      </c>
      <c r="C958" s="18" t="str">
        <f>IFERROR(IF(ISBLANK(INDEX('Secondary Auction Data'!C:C, MATCH(Data!A958-IF(A958&lt;DATE(2003, 1,8), 4, 6), 'Secondary Auction Data'!A:A, 0))), "n/a", INDEX('Secondary Auction Data'!C:C, MATCH(Data!A958-IF(A958&lt;DATE(2003, 1,8), 4, 6), 'Secondary Auction Data'!A:A, 0))), "n/a")</f>
        <v>n/a</v>
      </c>
      <c r="D958" s="18">
        <f>IFERROR(IF(ISBLANK(INDEX('Secondary Auction Data'!B:B, MATCH(Data!A958-IF(A958&lt;DATE(2003, 1,8), 4, 6), 'Secondary Auction Data'!A:A, 0))), "n/a", INDEX('Secondary Auction Data'!B:B, MATCH(Data!A958-IF(A958&lt;DATE(2003, 1,8), 4, 6), 'Secondary Auction Data'!A:A, 0))), "n/a")</f>
        <v>487.5</v>
      </c>
      <c r="E958" s="2">
        <v>596</v>
      </c>
      <c r="F958" s="17">
        <v>42.5</v>
      </c>
      <c r="G958" s="17">
        <v>23.5</v>
      </c>
      <c r="I958" s="9">
        <v>44139</v>
      </c>
      <c r="J958" s="26">
        <f t="shared" ref="J958" si="410">(1+(B958-Q958)/Q958)*100</f>
        <v>159.1946308724832</v>
      </c>
      <c r="K958" s="26">
        <f t="shared" si="382"/>
        <v>287.13063370481012</v>
      </c>
      <c r="L958" s="26">
        <f t="shared" si="365"/>
        <v>241.31438607202332</v>
      </c>
      <c r="M958" s="26">
        <f t="shared" ref="M958" si="411">(1+(E958-T958)/T958)*100</f>
        <v>331.11111111111109</v>
      </c>
      <c r="N958" s="26">
        <f t="shared" ref="N958" si="412">(1+(F958-U958)/U958)*100</f>
        <v>190.07155635062611</v>
      </c>
      <c r="O958" s="26">
        <f t="shared" ref="O958" si="413">(1+(G958-V958)/V958)*100</f>
        <v>166.66666666666669</v>
      </c>
      <c r="Q958" s="4">
        <v>1.49</v>
      </c>
      <c r="R958" s="4">
        <v>1815.8525729999999</v>
      </c>
      <c r="S958" s="4">
        <v>2338.2847000000002</v>
      </c>
      <c r="T958" s="4">
        <v>180</v>
      </c>
      <c r="U958" s="4">
        <v>22.36</v>
      </c>
      <c r="V958" s="4">
        <v>14.1</v>
      </c>
      <c r="X958" s="51">
        <v>44139</v>
      </c>
      <c r="Y958" s="52" cm="1">
        <f t="array" ref="Y958">SUMPRODUCT(([1]Data!$A:$A=DATE(IF(X958 &lt; DATE(YEAR(X958), 1, 4), YEAR(X958)-1, YEAR(X958)), IF(X958&lt; DATE(YEAR(X958), MONTH(X958), 4), MONTH(EDATE(X958, -1)), MONTH(X958)), 15))*([1]Data!$G:$G="unit")*([1]Data!$O:$O))/SUMPRODUCT(([1]Data!$A:$A=DATE(IF(X958 &lt; DATE(YEAR(X958), 1, 4), YEAR(X958)-1, YEAR(X958)), IF(X958&lt; DATE(YEAR(X958), MONTH(X958), 4), MONTH(EDATE(X958, -1)), MONTH(X958)), 15))*([1]Data!$G:$G="unit"))</f>
        <v>5213.8689999999997</v>
      </c>
      <c r="Z958" s="52" cm="1">
        <f t="array" ref="Z958">SUMPRODUCT(([1]Data!$A:$A=DATE(IF(X958 &lt; DATE(YEAR(X958), 1, 4), YEAR(X958)-1, YEAR(X958)), IF(X958&lt; DATE(YEAR(X958), MONTH(X958), 4), MONTH(EDATE(X958, -1)), MONTH(X958)), 15))*([1]Data!$G:$G="shuttle")*([1]Data!$O:$O))/SUMPRODUCT(([1]Data!$A:$A=DATE(IF(X958 &lt; DATE(YEAR(X958), 1, 4), YEAR(X958)-1, YEAR(X958)), IF(X958&lt; DATE(YEAR(X958), MONTH(X958), 4), MONTH(EDATE(X958, -1)), MONTH(X958)), 15))*([1]Data!$G:$G="shuttle"))</f>
        <v>5155.1173684210526</v>
      </c>
    </row>
    <row r="959" spans="1:26" x14ac:dyDescent="0.25">
      <c r="A959" s="51">
        <v>44146</v>
      </c>
      <c r="B959" s="17">
        <v>2.383</v>
      </c>
      <c r="C959" s="18" t="str">
        <f>IFERROR(IF(ISBLANK(INDEX('Secondary Auction Data'!C:C, MATCH(Data!A959-IF(A959&lt;DATE(2003, 1,8), 4, 6), 'Secondary Auction Data'!A:A, 0))), "n/a", INDEX('Secondary Auction Data'!C:C, MATCH(Data!A959-IF(A959&lt;DATE(2003, 1,8), 4, 6), 'Secondary Auction Data'!A:A, 0))), "n/a")</f>
        <v>n/a</v>
      </c>
      <c r="D959" s="18">
        <f>IFERROR(IF(ISBLANK(INDEX('Secondary Auction Data'!B:B, MATCH(Data!A959-IF(A959&lt;DATE(2003, 1,8), 4, 6), 'Secondary Auction Data'!A:A, 0))), "n/a", INDEX('Secondary Auction Data'!B:B, MATCH(Data!A959-IF(A959&lt;DATE(2003, 1,8), 4, 6), 'Secondary Auction Data'!A:A, 0))), "n/a")</f>
        <v>364.58333333333337</v>
      </c>
      <c r="E959" s="2">
        <v>665</v>
      </c>
      <c r="F959" s="17">
        <v>42.25</v>
      </c>
      <c r="G959" s="17">
        <v>23.25</v>
      </c>
      <c r="I959" s="9">
        <v>44146</v>
      </c>
      <c r="J959" s="26">
        <f t="shared" ref="J959" si="414">(1+(B959-Q959)/Q959)*100</f>
        <v>159.93288590604027</v>
      </c>
      <c r="K959" s="26">
        <f t="shared" si="382"/>
        <v>287.13063370481012</v>
      </c>
      <c r="L959" s="26">
        <f t="shared" si="365"/>
        <v>236.05768372663883</v>
      </c>
      <c r="M959" s="26">
        <f t="shared" ref="M959" si="415">(1+(E959-T959)/T959)*100</f>
        <v>369.44444444444446</v>
      </c>
      <c r="N959" s="26">
        <f t="shared" ref="N959" si="416">(1+(F959-U959)/U959)*100</f>
        <v>188.95348837209303</v>
      </c>
      <c r="O959" s="26">
        <f t="shared" ref="O959" si="417">(1+(G959-V959)/V959)*100</f>
        <v>164.89361702127661</v>
      </c>
      <c r="Q959" s="4">
        <v>1.49</v>
      </c>
      <c r="R959" s="4">
        <v>1815.8525729999999</v>
      </c>
      <c r="S959" s="4">
        <v>2338.2847000000002</v>
      </c>
      <c r="T959" s="4">
        <v>180</v>
      </c>
      <c r="U959" s="4">
        <v>22.36</v>
      </c>
      <c r="V959" s="4">
        <v>14.1</v>
      </c>
      <c r="X959" s="51">
        <v>44146</v>
      </c>
      <c r="Y959" s="52" cm="1">
        <f t="array" ref="Y959">SUMPRODUCT(([1]Data!$A:$A=DATE(IF(X959 &lt; DATE(YEAR(X959), 1, 4), YEAR(X959)-1, YEAR(X959)), IF(X959&lt; DATE(YEAR(X959), MONTH(X959), 4), MONTH(EDATE(X959, -1)), MONTH(X959)), 15))*([1]Data!$G:$G="unit")*([1]Data!$O:$O))/SUMPRODUCT(([1]Data!$A:$A=DATE(IF(X959 &lt; DATE(YEAR(X959), 1, 4), YEAR(X959)-1, YEAR(X959)), IF(X959&lt; DATE(YEAR(X959), MONTH(X959), 4), MONTH(EDATE(X959, -1)), MONTH(X959)), 15))*([1]Data!$G:$G="unit"))</f>
        <v>5213.8689999999997</v>
      </c>
      <c r="Z959" s="52" cm="1">
        <f t="array" ref="Z959">SUMPRODUCT(([1]Data!$A:$A=DATE(IF(X959 &lt; DATE(YEAR(X959), 1, 4), YEAR(X959)-1, YEAR(X959)), IF(X959&lt; DATE(YEAR(X959), MONTH(X959), 4), MONTH(EDATE(X959, -1)), MONTH(X959)), 15))*([1]Data!$G:$G="shuttle")*([1]Data!$O:$O))/SUMPRODUCT(([1]Data!$A:$A=DATE(IF(X959 &lt; DATE(YEAR(X959), 1, 4), YEAR(X959)-1, YEAR(X959)), IF(X959&lt; DATE(YEAR(X959), MONTH(X959), 4), MONTH(EDATE(X959, -1)), MONTH(X959)), 15))*([1]Data!$G:$G="shuttle"))</f>
        <v>5155.1173684210526</v>
      </c>
    </row>
    <row r="960" spans="1:26" x14ac:dyDescent="0.25">
      <c r="A960" s="51">
        <v>44153</v>
      </c>
      <c r="B960" s="17">
        <v>2.4409999999999998</v>
      </c>
      <c r="C960" s="18" t="str">
        <f>IFERROR(IF(ISBLANK(INDEX('Secondary Auction Data'!C:C, MATCH(Data!A960-IF(A960&lt;DATE(2003, 1,8), 4, 6), 'Secondary Auction Data'!A:A, 0))), "n/a", INDEX('Secondary Auction Data'!C:C, MATCH(Data!A960-IF(A960&lt;DATE(2003, 1,8), 4, 6), 'Secondary Auction Data'!A:A, 0))), "n/a")</f>
        <v>n/a</v>
      </c>
      <c r="D960" s="18">
        <f>IFERROR(IF(ISBLANK(INDEX('Secondary Auction Data'!B:B, MATCH(Data!A960-IF(A960&lt;DATE(2003, 1,8), 4, 6), 'Secondary Auction Data'!A:A, 0))), "n/a", INDEX('Secondary Auction Data'!B:B, MATCH(Data!A960-IF(A960&lt;DATE(2003, 1,8), 4, 6), 'Secondary Auction Data'!A:A, 0))), "n/a")</f>
        <v>62.5</v>
      </c>
      <c r="E960" s="2">
        <v>515</v>
      </c>
      <c r="F960" s="17">
        <v>41.25</v>
      </c>
      <c r="G960" s="17">
        <v>22.75</v>
      </c>
      <c r="I960" s="9">
        <v>44153</v>
      </c>
      <c r="J960" s="26">
        <f t="shared" ref="J960" si="418">(1+(B960-Q960)/Q960)*100</f>
        <v>163.82550335570468</v>
      </c>
      <c r="K960" s="26">
        <f t="shared" si="382"/>
        <v>287.13063370481012</v>
      </c>
      <c r="L960" s="26">
        <f t="shared" si="365"/>
        <v>223.13866948798204</v>
      </c>
      <c r="M960" s="26">
        <f t="shared" ref="M960" si="419">(1+(E960-T960)/T960)*100</f>
        <v>286.11111111111114</v>
      </c>
      <c r="N960" s="26">
        <f t="shared" ref="N960" si="420">(1+(F960-U960)/U960)*100</f>
        <v>184.48121645796064</v>
      </c>
      <c r="O960" s="26">
        <f t="shared" ref="O960" si="421">(1+(G960-V960)/V960)*100</f>
        <v>161.34751773049646</v>
      </c>
      <c r="Q960" s="4">
        <v>1.49</v>
      </c>
      <c r="R960" s="4">
        <v>1815.8525729999999</v>
      </c>
      <c r="S960" s="4">
        <v>2338.2847000000002</v>
      </c>
      <c r="T960" s="4">
        <v>180</v>
      </c>
      <c r="U960" s="4">
        <v>22.36</v>
      </c>
      <c r="V960" s="4">
        <v>14.1</v>
      </c>
      <c r="X960" s="51">
        <v>44153</v>
      </c>
      <c r="Y960" s="52" cm="1">
        <f t="array" ref="Y960">SUMPRODUCT(([1]Data!$A:$A=DATE(IF(X960 &lt; DATE(YEAR(X960), 1, 4), YEAR(X960)-1, YEAR(X960)), IF(X960&lt; DATE(YEAR(X960), MONTH(X960), 4), MONTH(EDATE(X960, -1)), MONTH(X960)), 15))*([1]Data!$G:$G="unit")*([1]Data!$O:$O))/SUMPRODUCT(([1]Data!$A:$A=DATE(IF(X960 &lt; DATE(YEAR(X960), 1, 4), YEAR(X960)-1, YEAR(X960)), IF(X960&lt; DATE(YEAR(X960), MONTH(X960), 4), MONTH(EDATE(X960, -1)), MONTH(X960)), 15))*([1]Data!$G:$G="unit"))</f>
        <v>5213.8689999999997</v>
      </c>
      <c r="Z960" s="52" cm="1">
        <f t="array" ref="Z960">SUMPRODUCT(([1]Data!$A:$A=DATE(IF(X960 &lt; DATE(YEAR(X960), 1, 4), YEAR(X960)-1, YEAR(X960)), IF(X960&lt; DATE(YEAR(X960), MONTH(X960), 4), MONTH(EDATE(X960, -1)), MONTH(X960)), 15))*([1]Data!$G:$G="shuttle")*([1]Data!$O:$O))/SUMPRODUCT(([1]Data!$A:$A=DATE(IF(X960 &lt; DATE(YEAR(X960), 1, 4), YEAR(X960)-1, YEAR(X960)), IF(X960&lt; DATE(YEAR(X960), MONTH(X960), 4), MONTH(EDATE(X960, -1)), MONTH(X960)), 15))*([1]Data!$G:$G="shuttle"))</f>
        <v>5155.1173684210526</v>
      </c>
    </row>
    <row r="961" spans="1:26" x14ac:dyDescent="0.25">
      <c r="A961" s="51">
        <v>44160</v>
      </c>
      <c r="B961" s="17">
        <v>2.4620000000000002</v>
      </c>
      <c r="C961" s="18" t="str">
        <f>IFERROR(IF(ISBLANK(INDEX('Secondary Auction Data'!C:C, MATCH(Data!A961-IF(A961&lt;DATE(2003, 1,8), 4, 6), 'Secondary Auction Data'!A:A, 0))), "n/a", INDEX('Secondary Auction Data'!C:C, MATCH(Data!A961-IF(A961&lt;DATE(2003, 1,8), 4, 6), 'Secondary Auction Data'!A:A, 0))), "n/a")</f>
        <v>n/a</v>
      </c>
      <c r="D961" s="18">
        <f>IFERROR(IF(ISBLANK(INDEX('Secondary Auction Data'!B:B, MATCH(Data!A961-IF(A961&lt;DATE(2003, 1,8), 4, 6), 'Secondary Auction Data'!A:A, 0))), "n/a", INDEX('Secondary Auction Data'!B:B, MATCH(Data!A961-IF(A961&lt;DATE(2003, 1,8), 4, 6), 'Secondary Auction Data'!A:A, 0))), "n/a")</f>
        <v>6.25</v>
      </c>
      <c r="E961" s="2">
        <v>463</v>
      </c>
      <c r="F961" s="17">
        <v>41.5</v>
      </c>
      <c r="G961" s="17">
        <v>23</v>
      </c>
      <c r="I961" s="9">
        <v>44160</v>
      </c>
      <c r="J961" s="26">
        <f t="shared" ref="J961" si="422">(1+(B961-Q961)/Q961)*100</f>
        <v>165.23489932885909</v>
      </c>
      <c r="K961" s="26">
        <f t="shared" si="382"/>
        <v>287.13063370481012</v>
      </c>
      <c r="L961" s="26">
        <f t="shared" si="365"/>
        <v>220.73305994009419</v>
      </c>
      <c r="M961" s="26">
        <f t="shared" ref="M961" si="423">(1+(E961-T961)/T961)*100</f>
        <v>257.22222222222217</v>
      </c>
      <c r="N961" s="26">
        <f t="shared" ref="N961:N963" si="424">(1+(F961-U961)/U961)*100</f>
        <v>185.59928443649375</v>
      </c>
      <c r="O961" s="26">
        <f t="shared" ref="O961:O963" si="425">(1+(G961-V961)/V961)*100</f>
        <v>163.12056737588651</v>
      </c>
      <c r="Q961" s="4">
        <v>1.49</v>
      </c>
      <c r="R961" s="4">
        <v>1815.8525729999999</v>
      </c>
      <c r="S961" s="4">
        <v>2338.2847000000002</v>
      </c>
      <c r="T961" s="4">
        <v>180</v>
      </c>
      <c r="U961" s="4">
        <v>22.36</v>
      </c>
      <c r="V961" s="4">
        <v>14.1</v>
      </c>
      <c r="X961" s="51">
        <v>44160</v>
      </c>
      <c r="Y961" s="52" cm="1">
        <f t="array" ref="Y961">SUMPRODUCT(([1]Data!$A:$A=DATE(IF(X961 &lt; DATE(YEAR(X961), 1, 4), YEAR(X961)-1, YEAR(X961)), IF(X961&lt; DATE(YEAR(X961), MONTH(X961), 4), MONTH(EDATE(X961, -1)), MONTH(X961)), 15))*([1]Data!$G:$G="unit")*([1]Data!$O:$O))/SUMPRODUCT(([1]Data!$A:$A=DATE(IF(X961 &lt; DATE(YEAR(X961), 1, 4), YEAR(X961)-1, YEAR(X961)), IF(X961&lt; DATE(YEAR(X961), MONTH(X961), 4), MONTH(EDATE(X961, -1)), MONTH(X961)), 15))*([1]Data!$G:$G="unit"))</f>
        <v>5213.8689999999997</v>
      </c>
      <c r="Z961" s="52" cm="1">
        <f t="array" ref="Z961">SUMPRODUCT(([1]Data!$A:$A=DATE(IF(X961 &lt; DATE(YEAR(X961), 1, 4), YEAR(X961)-1, YEAR(X961)), IF(X961&lt; DATE(YEAR(X961), MONTH(X961), 4), MONTH(EDATE(X961, -1)), MONTH(X961)), 15))*([1]Data!$G:$G="shuttle")*([1]Data!$O:$O))/SUMPRODUCT(([1]Data!$A:$A=DATE(IF(X961 &lt; DATE(YEAR(X961), 1, 4), YEAR(X961)-1, YEAR(X961)), IF(X961&lt; DATE(YEAR(X961), MONTH(X961), 4), MONTH(EDATE(X961, -1)), MONTH(X961)), 15))*([1]Data!$G:$G="shuttle"))</f>
        <v>5155.1173684210526</v>
      </c>
    </row>
    <row r="962" spans="1:26" x14ac:dyDescent="0.25">
      <c r="A962" s="51">
        <v>44167</v>
      </c>
      <c r="B962" s="17">
        <v>2.5019999999999998</v>
      </c>
      <c r="C962" s="18" t="str">
        <f>IFERROR(IF(ISBLANK(INDEX('Secondary Auction Data'!C:C, MATCH(Data!A962-IF(A962&lt;DATE(2003, 1,8), 4, 6), 'Secondary Auction Data'!A:A, 0))), "n/a", INDEX('Secondary Auction Data'!C:C, MATCH(Data!A962-IF(A962&lt;DATE(2003, 1,8), 4, 6), 'Secondary Auction Data'!A:A, 0))), "n/a")</f>
        <v>n/a</v>
      </c>
      <c r="D962" s="18">
        <f>IFERROR(IF(ISBLANK(INDEX('Secondary Auction Data'!B:B, MATCH(Data!A962-IF(A962&lt;DATE(2003, 1,8), 4, 6), 'Secondary Auction Data'!A:A, 0))), "n/a", INDEX('Secondary Auction Data'!B:B, MATCH(Data!A962-IF(A962&lt;DATE(2003, 1,8), 4, 6), 'Secondary Auction Data'!A:A, 0))), "n/a")</f>
        <v>54.6875</v>
      </c>
      <c r="E962" s="2">
        <v>465</v>
      </c>
      <c r="F962" s="17" t="s">
        <v>24</v>
      </c>
      <c r="G962" s="17" t="s">
        <v>24</v>
      </c>
      <c r="I962" s="9">
        <v>44167</v>
      </c>
      <c r="J962" s="26">
        <f t="shared" ref="J962" si="426">(1+(B962-Q962)/Q962)*100</f>
        <v>167.91946308724829</v>
      </c>
      <c r="K962" s="26">
        <f t="shared" si="382"/>
        <v>287.13063370481012</v>
      </c>
      <c r="L962" s="26">
        <f t="shared" si="365"/>
        <v>222.80455705077537</v>
      </c>
      <c r="M962" s="26">
        <f t="shared" ref="M962" si="427">(1+(E962-T962)/T962)*100</f>
        <v>258.33333333333331</v>
      </c>
      <c r="N962" s="35"/>
      <c r="O962" s="35"/>
      <c r="Q962" s="4">
        <v>1.49</v>
      </c>
      <c r="R962" s="4">
        <v>1815.8525729999999</v>
      </c>
      <c r="S962" s="4">
        <v>2338.2847000000002</v>
      </c>
      <c r="T962" s="4">
        <v>180</v>
      </c>
      <c r="U962" s="4">
        <v>22.36</v>
      </c>
      <c r="V962" s="4">
        <v>14.1</v>
      </c>
      <c r="X962" s="51">
        <v>44167</v>
      </c>
      <c r="Y962" s="52" cm="1">
        <f t="array" ref="Y962">SUMPRODUCT(([1]Data!$A:$A=DATE(IF(X962 &lt; DATE(YEAR(X962), 1, 4), YEAR(X962)-1, YEAR(X962)), IF(X962&lt; DATE(YEAR(X962), MONTH(X962), 4), MONTH(EDATE(X962, -1)), MONTH(X962)), 15))*([1]Data!$G:$G="unit")*([1]Data!$O:$O))/SUMPRODUCT(([1]Data!$A:$A=DATE(IF(X962 &lt; DATE(YEAR(X962), 1, 4), YEAR(X962)-1, YEAR(X962)), IF(X962&lt; DATE(YEAR(X962), MONTH(X962), 4), MONTH(EDATE(X962, -1)), MONTH(X962)), 15))*([1]Data!$G:$G="unit"))</f>
        <v>5213.8689999999997</v>
      </c>
      <c r="Z962" s="52" cm="1">
        <f t="array" ref="Z962">SUMPRODUCT(([1]Data!$A:$A=DATE(IF(X962 &lt; DATE(YEAR(X962), 1, 4), YEAR(X962)-1, YEAR(X962)), IF(X962&lt; DATE(YEAR(X962), MONTH(X962), 4), MONTH(EDATE(X962, -1)), MONTH(X962)), 15))*([1]Data!$G:$G="shuttle")*([1]Data!$O:$O))/SUMPRODUCT(([1]Data!$A:$A=DATE(IF(X962 &lt; DATE(YEAR(X962), 1, 4), YEAR(X962)-1, YEAR(X962)), IF(X962&lt; DATE(YEAR(X962), MONTH(X962), 4), MONTH(EDATE(X962, -1)), MONTH(X962)), 15))*([1]Data!$G:$G="shuttle"))</f>
        <v>5155.1173684210526</v>
      </c>
    </row>
    <row r="963" spans="1:26" x14ac:dyDescent="0.25">
      <c r="A963" s="51">
        <v>44174</v>
      </c>
      <c r="B963" s="17">
        <v>2.5259999999999998</v>
      </c>
      <c r="C963" s="18">
        <f>IFERROR(IF(ISBLANK(INDEX('Secondary Auction Data'!C:C, MATCH(Data!A963-IF(A963&lt;DATE(2003, 1,8), 4, 6), 'Secondary Auction Data'!A:A, 0))), "n/a", INDEX('Secondary Auction Data'!C:C, MATCH(Data!A963-IF(A963&lt;DATE(2003, 1,8), 4, 6), 'Secondary Auction Data'!A:A, 0))), "n/a")</f>
        <v>262.5</v>
      </c>
      <c r="D963" s="18">
        <f>IFERROR(IF(ISBLANK(INDEX('Secondary Auction Data'!B:B, MATCH(Data!A963-IF(A963&lt;DATE(2003, 1,8), 4, 6), 'Secondary Auction Data'!A:A, 0))), "n/a", INDEX('Secondary Auction Data'!B:B, MATCH(Data!A963-IF(A963&lt;DATE(2003, 1,8), 4, 6), 'Secondary Auction Data'!A:A, 0))), "n/a")</f>
        <v>41.666666666666671</v>
      </c>
      <c r="E963" s="2">
        <v>417</v>
      </c>
      <c r="F963" s="17">
        <v>41.5</v>
      </c>
      <c r="G963" s="17">
        <v>23.25</v>
      </c>
      <c r="I963" s="9">
        <v>44174</v>
      </c>
      <c r="J963" s="26">
        <f t="shared" ref="J963" si="428">(1+(B963-Q963)/Q963)*100</f>
        <v>169.53020134228188</v>
      </c>
      <c r="K963" s="26">
        <f t="shared" si="382"/>
        <v>301.32202779530621</v>
      </c>
      <c r="L963" s="26">
        <f t="shared" si="365"/>
        <v>222.10839709410354</v>
      </c>
      <c r="M963" s="26">
        <f t="shared" ref="M963" si="429">(1+(E963-T963)/T963)*100</f>
        <v>231.66666666666663</v>
      </c>
      <c r="N963" s="26">
        <f t="shared" si="424"/>
        <v>185.59928443649375</v>
      </c>
      <c r="O963" s="26">
        <f t="shared" si="425"/>
        <v>164.89361702127661</v>
      </c>
      <c r="Q963" s="4">
        <v>1.49</v>
      </c>
      <c r="R963" s="4">
        <v>1815.8525729999999</v>
      </c>
      <c r="S963" s="4">
        <v>2338.2847000000002</v>
      </c>
      <c r="T963" s="4">
        <v>180</v>
      </c>
      <c r="U963" s="4">
        <v>22.36</v>
      </c>
      <c r="V963" s="4">
        <v>14.1</v>
      </c>
      <c r="X963" s="51">
        <v>44174</v>
      </c>
      <c r="Y963" s="52" cm="1">
        <f t="array" ref="Y963">SUMPRODUCT(([1]Data!$A:$A=DATE(IF(X963 &lt; DATE(YEAR(X963), 1, 4), YEAR(X963)-1, YEAR(X963)), IF(X963&lt; DATE(YEAR(X963), MONTH(X963), 4), MONTH(EDATE(X963, -1)), MONTH(X963)), 15))*([1]Data!$G:$G="unit")*([1]Data!$O:$O))/SUMPRODUCT(([1]Data!$A:$A=DATE(IF(X963 &lt; DATE(YEAR(X963), 1, 4), YEAR(X963)-1, YEAR(X963)), IF(X963&lt; DATE(YEAR(X963), MONTH(X963), 4), MONTH(EDATE(X963, -1)), MONTH(X963)), 15))*([1]Data!$G:$G="unit"))</f>
        <v>5209.0637947368423</v>
      </c>
      <c r="Z963" s="52" cm="1">
        <f t="array" ref="Z963">SUMPRODUCT(([1]Data!$A:$A=DATE(IF(X963 &lt; DATE(YEAR(X963), 1, 4), YEAR(X963)-1, YEAR(X963)), IF(X963&lt; DATE(YEAR(X963), MONTH(X963), 4), MONTH(EDATE(X963, -1)), MONTH(X963)), 15))*([1]Data!$G:$G="shuttle")*([1]Data!$O:$O))/SUMPRODUCT(([1]Data!$A:$A=DATE(IF(X963 &lt; DATE(YEAR(X963), 1, 4), YEAR(X963)-1, YEAR(X963)), IF(X963&lt; DATE(YEAR(X963), MONTH(X963), 4), MONTH(EDATE(X963, -1)), MONTH(X963)), 15))*([1]Data!$G:$G="shuttle"))</f>
        <v>5151.8600000000006</v>
      </c>
    </row>
    <row r="964" spans="1:26" x14ac:dyDescent="0.25">
      <c r="A964" s="51">
        <v>44181</v>
      </c>
      <c r="B964" s="17">
        <v>2.5590000000000002</v>
      </c>
      <c r="C964" s="18">
        <f>IFERROR(IF(ISBLANK(INDEX('Secondary Auction Data'!C:C, MATCH(Data!A964-IF(A964&lt;DATE(2003, 1,8), 4, 6), 'Secondary Auction Data'!A:A, 0))), "n/a", INDEX('Secondary Auction Data'!C:C, MATCH(Data!A964-IF(A964&lt;DATE(2003, 1,8), 4, 6), 'Secondary Auction Data'!A:A, 0))), "n/a")</f>
        <v>275</v>
      </c>
      <c r="D964" s="18">
        <f>IFERROR(IF(ISBLANK(INDEX('Secondary Auction Data'!B:B, MATCH(Data!A964-IF(A964&lt;DATE(2003, 1,8), 4, 6), 'Secondary Auction Data'!A:A, 0))), "n/a", INDEX('Secondary Auction Data'!B:B, MATCH(Data!A964-IF(A964&lt;DATE(2003, 1,8), 4, 6), 'Secondary Auction Data'!A:A, 0))), "n/a")</f>
        <v>298.95833333333337</v>
      </c>
      <c r="E964" s="2">
        <v>431</v>
      </c>
      <c r="F964" s="17">
        <v>41.5</v>
      </c>
      <c r="G964" s="17">
        <v>23.25</v>
      </c>
      <c r="I964" s="9">
        <v>44181</v>
      </c>
      <c r="J964" s="26">
        <f t="shared" ref="J964" si="430">(1+(B964-Q964)/Q964)*100</f>
        <v>171.74496644295303</v>
      </c>
      <c r="K964" s="26">
        <f t="shared" si="382"/>
        <v>302.01040967089801</v>
      </c>
      <c r="L964" s="26">
        <f t="shared" si="365"/>
        <v>233.11183335944224</v>
      </c>
      <c r="M964" s="26">
        <f t="shared" ref="M964:M985" si="431">(1+(E964-T964)/T964)*100</f>
        <v>239.44444444444443</v>
      </c>
      <c r="N964" s="26">
        <f t="shared" ref="N964:N965" si="432">(1+(F964-U964)/U964)*100</f>
        <v>185.59928443649375</v>
      </c>
      <c r="O964" s="26">
        <f t="shared" ref="O964:O965" si="433">(1+(G964-V964)/V964)*100</f>
        <v>164.89361702127661</v>
      </c>
      <c r="Q964" s="4">
        <v>1.49</v>
      </c>
      <c r="R964" s="4">
        <v>1815.8525729999999</v>
      </c>
      <c r="S964" s="4">
        <v>2338.2847000000002</v>
      </c>
      <c r="T964" s="4">
        <v>180</v>
      </c>
      <c r="U964" s="4">
        <v>22.36</v>
      </c>
      <c r="V964" s="4">
        <v>14.1</v>
      </c>
      <c r="X964" s="51">
        <v>44181</v>
      </c>
      <c r="Y964" s="52" cm="1">
        <f t="array" ref="Y964">SUMPRODUCT(([1]Data!$A:$A=DATE(IF(X964 &lt; DATE(YEAR(X964), 1, 4), YEAR(X964)-1, YEAR(X964)), IF(X964&lt; DATE(YEAR(X964), MONTH(X964), 4), MONTH(EDATE(X964, -1)), MONTH(X964)), 15))*([1]Data!$G:$G="unit")*([1]Data!$O:$O))/SUMPRODUCT(([1]Data!$A:$A=DATE(IF(X964 &lt; DATE(YEAR(X964), 1, 4), YEAR(X964)-1, YEAR(X964)), IF(X964&lt; DATE(YEAR(X964), MONTH(X964), 4), MONTH(EDATE(X964, -1)), MONTH(X964)), 15))*([1]Data!$G:$G="unit"))</f>
        <v>5209.0637947368423</v>
      </c>
      <c r="Z964" s="52" cm="1">
        <f t="array" ref="Z964">SUMPRODUCT(([1]Data!$A:$A=DATE(IF(X964 &lt; DATE(YEAR(X964), 1, 4), YEAR(X964)-1, YEAR(X964)), IF(X964&lt; DATE(YEAR(X964), MONTH(X964), 4), MONTH(EDATE(X964, -1)), MONTH(X964)), 15))*([1]Data!$G:$G="shuttle")*([1]Data!$O:$O))/SUMPRODUCT(([1]Data!$A:$A=DATE(IF(X964 &lt; DATE(YEAR(X964), 1, 4), YEAR(X964)-1, YEAR(X964)), IF(X964&lt; DATE(YEAR(X964), MONTH(X964), 4), MONTH(EDATE(X964, -1)), MONTH(X964)), 15))*([1]Data!$G:$G="shuttle"))</f>
        <v>5151.8600000000006</v>
      </c>
    </row>
    <row r="965" spans="1:26" x14ac:dyDescent="0.25">
      <c r="A965" s="51">
        <v>44188</v>
      </c>
      <c r="B965" s="17">
        <v>2.6190000000000002</v>
      </c>
      <c r="C965" s="18">
        <f>IFERROR(IF(ISBLANK(INDEX('Secondary Auction Data'!C:C, MATCH(Data!A965-IF(A965&lt;DATE(2003, 1,8), 4, 6), 'Secondary Auction Data'!A:A, 0))), "n/a", INDEX('Secondary Auction Data'!C:C, MATCH(Data!A965-IF(A965&lt;DATE(2003, 1,8), 4, 6), 'Secondary Auction Data'!A:A, 0))), "n/a")</f>
        <v>450</v>
      </c>
      <c r="D965" s="18">
        <f>IFERROR(IF(ISBLANK(INDEX('Secondary Auction Data'!B:B, MATCH(Data!A965-IF(A965&lt;DATE(2003, 1,8), 4, 6), 'Secondary Auction Data'!A:A, 0))), "n/a", INDEX('Secondary Auction Data'!B:B, MATCH(Data!A965-IF(A965&lt;DATE(2003, 1,8), 4, 6), 'Secondary Auction Data'!A:A, 0))), "n/a")</f>
        <v>439.58333333333331</v>
      </c>
      <c r="E965" s="2">
        <v>413</v>
      </c>
      <c r="F965" s="17">
        <v>42</v>
      </c>
      <c r="G965" s="17">
        <v>23.75</v>
      </c>
      <c r="I965" s="9">
        <v>44188</v>
      </c>
      <c r="J965" s="26">
        <f t="shared" ref="J965:J966" si="434">(1+(B965-Q965)/Q965)*100</f>
        <v>175.77181208053693</v>
      </c>
      <c r="K965" s="26">
        <f t="shared" si="382"/>
        <v>311.64775592918369</v>
      </c>
      <c r="L965" s="26">
        <f t="shared" si="365"/>
        <v>239.12585722916177</v>
      </c>
      <c r="M965" s="26">
        <f t="shared" si="431"/>
        <v>229.44444444444443</v>
      </c>
      <c r="N965" s="26">
        <f t="shared" si="432"/>
        <v>187.83542039355993</v>
      </c>
      <c r="O965" s="26">
        <f t="shared" si="433"/>
        <v>168.43971631205673</v>
      </c>
      <c r="Q965" s="4">
        <v>1.49</v>
      </c>
      <c r="R965" s="4">
        <v>1815.8525729999999</v>
      </c>
      <c r="S965" s="4">
        <v>2338.2847000000002</v>
      </c>
      <c r="T965" s="4">
        <v>180</v>
      </c>
      <c r="U965" s="4">
        <v>22.36</v>
      </c>
      <c r="V965" s="4">
        <v>14.1</v>
      </c>
      <c r="X965" s="51">
        <v>44188</v>
      </c>
      <c r="Y965" s="52" cm="1">
        <f t="array" ref="Y965">SUMPRODUCT(([1]Data!$A:$A=DATE(IF(X965 &lt; DATE(YEAR(X965), 1, 4), YEAR(X965)-1, YEAR(X965)), IF(X965&lt; DATE(YEAR(X965), MONTH(X965), 4), MONTH(EDATE(X965, -1)), MONTH(X965)), 15))*([1]Data!$G:$G="unit")*([1]Data!$O:$O))/SUMPRODUCT(([1]Data!$A:$A=DATE(IF(X965 &lt; DATE(YEAR(X965), 1, 4), YEAR(X965)-1, YEAR(X965)), IF(X965&lt; DATE(YEAR(X965), MONTH(X965), 4), MONTH(EDATE(X965, -1)), MONTH(X965)), 15))*([1]Data!$G:$G="unit"))</f>
        <v>5209.0637947368423</v>
      </c>
      <c r="Z965" s="52" cm="1">
        <f t="array" ref="Z965">SUMPRODUCT(([1]Data!$A:$A=DATE(IF(X965 &lt; DATE(YEAR(X965), 1, 4), YEAR(X965)-1, YEAR(X965)), IF(X965&lt; DATE(YEAR(X965), MONTH(X965), 4), MONTH(EDATE(X965, -1)), MONTH(X965)), 15))*([1]Data!$G:$G="shuttle")*([1]Data!$O:$O))/SUMPRODUCT(([1]Data!$A:$A=DATE(IF(X965 &lt; DATE(YEAR(X965), 1, 4), YEAR(X965)-1, YEAR(X965)), IF(X965&lt; DATE(YEAR(X965), MONTH(X965), 4), MONTH(EDATE(X965, -1)), MONTH(X965)), 15))*([1]Data!$G:$G="shuttle"))</f>
        <v>5151.8600000000006</v>
      </c>
    </row>
    <row r="966" spans="1:26" x14ac:dyDescent="0.25">
      <c r="A966" s="51">
        <v>44195</v>
      </c>
      <c r="B966" s="17">
        <v>2.6349999999999998</v>
      </c>
      <c r="C966" s="18">
        <f>IFERROR(IF(ISBLANK(INDEX('Secondary Auction Data'!C:C, MATCH(Data!A966-IF(A966&lt;DATE(2003, 1,8), 4, 6), 'Secondary Auction Data'!A:A, 0))), "n/a", INDEX('Secondary Auction Data'!C:C, MATCH(Data!A966-IF(A966&lt;DATE(2003, 1,8), 4, 6), 'Secondary Auction Data'!A:A, 0))), "n/a")</f>
        <v>341.5</v>
      </c>
      <c r="D966" s="18">
        <f>IFERROR(IF(ISBLANK(INDEX('Secondary Auction Data'!B:B, MATCH(Data!A966-IF(A966&lt;DATE(2003, 1,8), 4, 6), 'Secondary Auction Data'!A:A, 0))), "n/a", INDEX('Secondary Auction Data'!B:B, MATCH(Data!A966-IF(A966&lt;DATE(2003, 1,8), 4, 6), 'Secondary Auction Data'!A:A, 0))), "n/a")</f>
        <v>567.70833333333326</v>
      </c>
      <c r="E966" s="2">
        <v>418</v>
      </c>
      <c r="F966" s="17" t="s">
        <v>24</v>
      </c>
      <c r="G966" s="17" t="s">
        <v>24</v>
      </c>
      <c r="I966" s="9">
        <v>44195</v>
      </c>
      <c r="J966" s="26">
        <f t="shared" si="434"/>
        <v>176.8456375838926</v>
      </c>
      <c r="K966" s="26">
        <f t="shared" si="382"/>
        <v>305.67260124904658</v>
      </c>
      <c r="L966" s="26">
        <f t="shared" si="365"/>
        <v>244.60530119935066</v>
      </c>
      <c r="M966" s="26">
        <f t="shared" si="431"/>
        <v>232.2222222222222</v>
      </c>
      <c r="N966" s="64"/>
      <c r="O966" s="65"/>
      <c r="Q966" s="4">
        <v>1.49</v>
      </c>
      <c r="R966" s="4">
        <v>1815.8525729999999</v>
      </c>
      <c r="S966" s="4">
        <v>2338.2847000000002</v>
      </c>
      <c r="T966" s="4">
        <v>180</v>
      </c>
      <c r="U966" s="4">
        <v>22.36</v>
      </c>
      <c r="V966" s="4">
        <v>14.1</v>
      </c>
      <c r="X966" s="51">
        <v>44195</v>
      </c>
      <c r="Y966" s="52" cm="1">
        <f t="array" ref="Y966">SUMPRODUCT(([1]Data!$A:$A=DATE(IF(X966 &lt; DATE(YEAR(X966), 1, 4), YEAR(X966)-1, YEAR(X966)), IF(X966&lt; DATE(YEAR(X966), MONTH(X966), 4), MONTH(EDATE(X966, -1)), MONTH(X966)), 15))*([1]Data!$G:$G="unit")*([1]Data!$O:$O))/SUMPRODUCT(([1]Data!$A:$A=DATE(IF(X966 &lt; DATE(YEAR(X966), 1, 4), YEAR(X966)-1, YEAR(X966)), IF(X966&lt; DATE(YEAR(X966), MONTH(X966), 4), MONTH(EDATE(X966, -1)), MONTH(X966)), 15))*([1]Data!$G:$G="unit"))</f>
        <v>5209.0637947368423</v>
      </c>
      <c r="Z966" s="52" cm="1">
        <f t="array" ref="Z966">SUMPRODUCT(([1]Data!$A:$A=DATE(IF(X966 &lt; DATE(YEAR(X966), 1, 4), YEAR(X966)-1, YEAR(X966)), IF(X966&lt; DATE(YEAR(X966), MONTH(X966), 4), MONTH(EDATE(X966, -1)), MONTH(X966)), 15))*([1]Data!$G:$G="shuttle")*([1]Data!$O:$O))/SUMPRODUCT(([1]Data!$A:$A=DATE(IF(X966 &lt; DATE(YEAR(X966), 1, 4), YEAR(X966)-1, YEAR(X966)), IF(X966&lt; DATE(YEAR(X966), MONTH(X966), 4), MONTH(EDATE(X966, -1)), MONTH(X966)), 15))*([1]Data!$G:$G="shuttle"))</f>
        <v>5151.8600000000006</v>
      </c>
    </row>
    <row r="967" spans="1:26" x14ac:dyDescent="0.25">
      <c r="A967" s="51">
        <v>44202</v>
      </c>
      <c r="B967" s="17">
        <v>2.64</v>
      </c>
      <c r="C967" s="18">
        <f>IFERROR(IF(ISBLANK(INDEX('Secondary Auction Data'!C:C, MATCH(Data!A967-IF(A967&lt;DATE(2003, 1,8), 4, 6), 'Secondary Auction Data'!A:A, 0))), "n/a", INDEX('Secondary Auction Data'!C:C, MATCH(Data!A967-IF(A967&lt;DATE(2003, 1,8), 4, 6), 'Secondary Auction Data'!A:A, 0))), "n/a")</f>
        <v>287.5</v>
      </c>
      <c r="D967" s="18">
        <f>IFERROR(IF(ISBLANK(INDEX('Secondary Auction Data'!B:B, MATCH(Data!A967-IF(A967&lt;DATE(2003, 1,8), 4, 6), 'Secondary Auction Data'!A:A, 0))), "n/a", INDEX('Secondary Auction Data'!B:B, MATCH(Data!A967-IF(A967&lt;DATE(2003, 1,8), 4, 6), 'Secondary Auction Data'!A:A, 0))), "n/a")</f>
        <v>484.375</v>
      </c>
      <c r="E967" s="2">
        <v>418</v>
      </c>
      <c r="F967" s="17">
        <v>42</v>
      </c>
      <c r="G967" s="17">
        <v>23.75</v>
      </c>
      <c r="I967" s="9">
        <v>44202</v>
      </c>
      <c r="J967" s="26">
        <f t="shared" ref="J967" si="435">(1+(B967-Q967)/Q967)*100</f>
        <v>177.18120805369128</v>
      </c>
      <c r="K967" s="26">
        <f t="shared" si="382"/>
        <v>302.98488450321082</v>
      </c>
      <c r="L967" s="26">
        <f t="shared" si="365"/>
        <v>241.18074109714067</v>
      </c>
      <c r="M967" s="26">
        <f t="shared" si="431"/>
        <v>232.2222222222222</v>
      </c>
      <c r="N967" s="26">
        <f t="shared" ref="N967" si="436">(1+(F967-U967)/U967)*100</f>
        <v>187.83542039355993</v>
      </c>
      <c r="O967" s="26">
        <f t="shared" ref="O967" si="437">(1+(G967-V967)/V967)*100</f>
        <v>168.43971631205673</v>
      </c>
      <c r="Q967" s="4">
        <v>1.49</v>
      </c>
      <c r="R967" s="4">
        <v>1815.8525729999999</v>
      </c>
      <c r="S967" s="4">
        <v>2338.2847000000002</v>
      </c>
      <c r="T967" s="4">
        <v>180</v>
      </c>
      <c r="U967" s="4">
        <v>22.36</v>
      </c>
      <c r="V967" s="4">
        <v>14.1</v>
      </c>
      <c r="X967" s="51">
        <v>44202</v>
      </c>
      <c r="Y967" s="52" cm="1">
        <f t="array" ref="Y967">SUMPRODUCT(([1]Data!$A:$A=DATE(IF(X967 &lt; DATE(YEAR(X967), 1, 4), YEAR(X967)-1, YEAR(X967)), IF(X967&lt; DATE(YEAR(X967), MONTH(X967), 4), MONTH(EDATE(X967, -1)), MONTH(X967)), 15))*([1]Data!$G:$G="unit")*([1]Data!$O:$O))/SUMPRODUCT(([1]Data!$A:$A=DATE(IF(X967 &lt; DATE(YEAR(X967), 1, 4), YEAR(X967)-1, YEAR(X967)), IF(X967&lt; DATE(YEAR(X967), MONTH(X967), 4), MONTH(EDATE(X967, -1)), MONTH(X967)), 15))*([1]Data!$G:$G="unit"))</f>
        <v>5214.2588210526319</v>
      </c>
      <c r="Z967" s="52" cm="1">
        <f t="array" ref="Z967">SUMPRODUCT(([1]Data!$A:$A=DATE(IF(X967 &lt; DATE(YEAR(X967), 1, 4), YEAR(X967)-1, YEAR(X967)), IF(X967&lt; DATE(YEAR(X967), MONTH(X967), 4), MONTH(EDATE(X967, -1)), MONTH(X967)), 15))*([1]Data!$G:$G="shuttle")*([1]Data!$O:$O))/SUMPRODUCT(([1]Data!$A:$A=DATE(IF(X967 &lt; DATE(YEAR(X967), 1, 4), YEAR(X967)-1, YEAR(X967)), IF(X967&lt; DATE(YEAR(X967), MONTH(X967), 4), MONTH(EDATE(X967, -1)), MONTH(X967)), 15))*([1]Data!$G:$G="shuttle"))</f>
        <v>5155.1173684210526</v>
      </c>
    </row>
    <row r="968" spans="1:26" x14ac:dyDescent="0.25">
      <c r="A968" s="51">
        <v>44209</v>
      </c>
      <c r="B968" s="17">
        <v>2.67</v>
      </c>
      <c r="C968" s="18">
        <f>IFERROR(IF(ISBLANK(INDEX('Secondary Auction Data'!C:C, MATCH(Data!A968-IF(A968&lt;DATE(2003, 1,8), 4, 6), 'Secondary Auction Data'!A:A, 0))), "n/a", INDEX('Secondary Auction Data'!C:C, MATCH(Data!A968-IF(A968&lt;DATE(2003, 1,8), 4, 6), 'Secondary Auction Data'!A:A, 0))), "n/a")</f>
        <v>225</v>
      </c>
      <c r="D968" s="18">
        <f>IFERROR(IF(ISBLANK(INDEX('Secondary Auction Data'!B:B, MATCH(Data!A968-IF(A968&lt;DATE(2003, 1,8), 4, 6), 'Secondary Auction Data'!A:A, 0))), "n/a", INDEX('Secondary Auction Data'!B:B, MATCH(Data!A968-IF(A968&lt;DATE(2003, 1,8), 4, 6), 'Secondary Auction Data'!A:A, 0))), "n/a")</f>
        <v>206.25</v>
      </c>
      <c r="E968" s="2">
        <v>445</v>
      </c>
      <c r="F968" s="17">
        <v>43.25</v>
      </c>
      <c r="G968" s="17">
        <v>24.5</v>
      </c>
      <c r="I968" s="9">
        <v>44209</v>
      </c>
      <c r="J968" s="26">
        <f t="shared" ref="J968:J969" si="438">(1+(B968-Q968)/Q968)*100</f>
        <v>179.19463087248323</v>
      </c>
      <c r="K968" s="26">
        <f t="shared" si="382"/>
        <v>299.5429751252517</v>
      </c>
      <c r="L968" s="26">
        <f t="shared" si="365"/>
        <v>229.28633833258422</v>
      </c>
      <c r="M968" s="26">
        <f t="shared" si="431"/>
        <v>247.22222222222223</v>
      </c>
      <c r="N968" s="26">
        <f t="shared" ref="N968" si="439">(1+(F968-U968)/U968)*100</f>
        <v>193.4257602862254</v>
      </c>
      <c r="O968" s="26">
        <f t="shared" ref="O968" si="440">(1+(G968-V968)/V968)*100</f>
        <v>173.75886524822698</v>
      </c>
      <c r="Q968" s="4">
        <v>1.49</v>
      </c>
      <c r="R968" s="4">
        <v>1815.8525729999999</v>
      </c>
      <c r="S968" s="4">
        <v>2338.2847000000002</v>
      </c>
      <c r="T968" s="4">
        <v>180</v>
      </c>
      <c r="U968" s="4">
        <v>22.36</v>
      </c>
      <c r="V968" s="4">
        <v>14.1</v>
      </c>
      <c r="X968" s="51">
        <v>44209</v>
      </c>
      <c r="Y968" s="52" cm="1">
        <f t="array" ref="Y968">SUMPRODUCT(([1]Data!$A:$A=DATE(IF(X968 &lt; DATE(YEAR(X968), 1, 4), YEAR(X968)-1, YEAR(X968)), IF(X968&lt; DATE(YEAR(X968), MONTH(X968), 4), MONTH(EDATE(X968, -1)), MONTH(X968)), 15))*([1]Data!$G:$G="unit")*([1]Data!$O:$O))/SUMPRODUCT(([1]Data!$A:$A=DATE(IF(X968 &lt; DATE(YEAR(X968), 1, 4), YEAR(X968)-1, YEAR(X968)), IF(X968&lt; DATE(YEAR(X968), MONTH(X968), 4), MONTH(EDATE(X968, -1)), MONTH(X968)), 15))*([1]Data!$G:$G="unit"))</f>
        <v>5214.2588210526319</v>
      </c>
      <c r="Z968" s="52" cm="1">
        <f t="array" ref="Z968">SUMPRODUCT(([1]Data!$A:$A=DATE(IF(X968 &lt; DATE(YEAR(X968), 1, 4), YEAR(X968)-1, YEAR(X968)), IF(X968&lt; DATE(YEAR(X968), MONTH(X968), 4), MONTH(EDATE(X968, -1)), MONTH(X968)), 15))*([1]Data!$G:$G="shuttle")*([1]Data!$O:$O))/SUMPRODUCT(([1]Data!$A:$A=DATE(IF(X968 &lt; DATE(YEAR(X968), 1, 4), YEAR(X968)-1, YEAR(X968)), IF(X968&lt; DATE(YEAR(X968), MONTH(X968), 4), MONTH(EDATE(X968, -1)), MONTH(X968)), 15))*([1]Data!$G:$G="shuttle"))</f>
        <v>5155.1173684210526</v>
      </c>
    </row>
    <row r="969" spans="1:26" x14ac:dyDescent="0.25">
      <c r="A969" s="51">
        <v>44216</v>
      </c>
      <c r="B969" s="17">
        <v>2.6960000000000002</v>
      </c>
      <c r="C969" s="18">
        <f>IFERROR(IF(ISBLANK(INDEX('Secondary Auction Data'!C:C, MATCH(Data!A969-IF(A969&lt;DATE(2003, 1,8), 4, 6), 'Secondary Auction Data'!A:A, 0))), "n/a", INDEX('Secondary Auction Data'!C:C, MATCH(Data!A969-IF(A969&lt;DATE(2003, 1,8), 4, 6), 'Secondary Auction Data'!A:A, 0))), "n/a")</f>
        <v>150</v>
      </c>
      <c r="D969" s="18">
        <f>IFERROR(IF(ISBLANK(INDEX('Secondary Auction Data'!B:B, MATCH(Data!A969-IF(A969&lt;DATE(2003, 1,8), 4, 6), 'Secondary Auction Data'!A:A, 0))), "n/a", INDEX('Secondary Auction Data'!B:B, MATCH(Data!A969-IF(A969&lt;DATE(2003, 1,8), 4, 6), 'Secondary Auction Data'!A:A, 0))), "n/a")</f>
        <v>475</v>
      </c>
      <c r="E969" s="2">
        <v>460</v>
      </c>
      <c r="F969" s="17">
        <v>46</v>
      </c>
      <c r="G969" s="17">
        <v>26.5</v>
      </c>
      <c r="I969" s="9">
        <v>44216</v>
      </c>
      <c r="J969" s="26">
        <f t="shared" si="438"/>
        <v>180.93959731543626</v>
      </c>
      <c r="K969" s="26">
        <f t="shared" si="382"/>
        <v>295.41268387170066</v>
      </c>
      <c r="L969" s="26">
        <f t="shared" si="365"/>
        <v>240.7798061724927</v>
      </c>
      <c r="M969" s="26">
        <f t="shared" si="431"/>
        <v>255.55555555555554</v>
      </c>
      <c r="N969" s="26">
        <f t="shared" ref="N969" si="441">(1+(F969-U969)/U969)*100</f>
        <v>205.72450805008947</v>
      </c>
      <c r="O969" s="26">
        <f t="shared" ref="O969" si="442">(1+(G969-V969)/V969)*100</f>
        <v>187.94326241134752</v>
      </c>
      <c r="Q969" s="4">
        <v>1.49</v>
      </c>
      <c r="R969" s="4">
        <v>1815.8525729999999</v>
      </c>
      <c r="S969" s="4">
        <v>2338.2847000000002</v>
      </c>
      <c r="T969" s="4">
        <v>180</v>
      </c>
      <c r="U969" s="4">
        <v>22.36</v>
      </c>
      <c r="V969" s="4">
        <v>14.1</v>
      </c>
      <c r="X969" s="51">
        <v>44216</v>
      </c>
      <c r="Y969" s="52" cm="1">
        <f t="array" ref="Y969">SUMPRODUCT(([1]Data!$A:$A=DATE(IF(X969 &lt; DATE(YEAR(X969), 1, 4), YEAR(X969)-1, YEAR(X969)), IF(X969&lt; DATE(YEAR(X969), MONTH(X969), 4), MONTH(EDATE(X969, -1)), MONTH(X969)), 15))*([1]Data!$G:$G="unit")*([1]Data!$O:$O))/SUMPRODUCT(([1]Data!$A:$A=DATE(IF(X969 &lt; DATE(YEAR(X969), 1, 4), YEAR(X969)-1, YEAR(X969)), IF(X969&lt; DATE(YEAR(X969), MONTH(X969), 4), MONTH(EDATE(X969, -1)), MONTH(X969)), 15))*([1]Data!$G:$G="unit"))</f>
        <v>5214.2588210526319</v>
      </c>
      <c r="Z969" s="52" cm="1">
        <f t="array" ref="Z969">SUMPRODUCT(([1]Data!$A:$A=DATE(IF(X969 &lt; DATE(YEAR(X969), 1, 4), YEAR(X969)-1, YEAR(X969)), IF(X969&lt; DATE(YEAR(X969), MONTH(X969), 4), MONTH(EDATE(X969, -1)), MONTH(X969)), 15))*([1]Data!$G:$G="shuttle")*([1]Data!$O:$O))/SUMPRODUCT(([1]Data!$A:$A=DATE(IF(X969 &lt; DATE(YEAR(X969), 1, 4), YEAR(X969)-1, YEAR(X969)), IF(X969&lt; DATE(YEAR(X969), MONTH(X969), 4), MONTH(EDATE(X969, -1)), MONTH(X969)), 15))*([1]Data!$G:$G="shuttle"))</f>
        <v>5155.1173684210526</v>
      </c>
    </row>
    <row r="970" spans="1:26" x14ac:dyDescent="0.25">
      <c r="A970" s="51">
        <v>44223</v>
      </c>
      <c r="B970" s="17">
        <v>2.7160000000000002</v>
      </c>
      <c r="C970" s="18">
        <f>IFERROR(IF(ISBLANK(INDEX('Secondary Auction Data'!C:C, MATCH(Data!A970-IF(A970&lt;DATE(2003, 1,8), 4, 6), 'Secondary Auction Data'!A:A, 0))), "n/a", INDEX('Secondary Auction Data'!C:C, MATCH(Data!A970-IF(A970&lt;DATE(2003, 1,8), 4, 6), 'Secondary Auction Data'!A:A, 0))), "n/a")</f>
        <v>217.70833333333331</v>
      </c>
      <c r="D970" s="18">
        <f>IFERROR(IF(ISBLANK(INDEX('Secondary Auction Data'!B:B, MATCH(Data!A970-IF(A970&lt;DATE(2003, 1,8), 4, 6), 'Secondary Auction Data'!A:A, 0))), "n/a", INDEX('Secondary Auction Data'!B:B, MATCH(Data!A970-IF(A970&lt;DATE(2003, 1,8), 4, 6), 'Secondary Auction Data'!A:A, 0))), "n/a")</f>
        <v>387.5</v>
      </c>
      <c r="E970" s="2">
        <v>395</v>
      </c>
      <c r="F970" s="17">
        <v>46.25</v>
      </c>
      <c r="G970" s="17">
        <v>26.5</v>
      </c>
      <c r="I970" s="9">
        <v>44223</v>
      </c>
      <c r="J970" s="26">
        <f t="shared" ref="J970:J985" si="443">(1+(B970-Q970)/Q970)*100</f>
        <v>182.28187919463087</v>
      </c>
      <c r="K970" s="26">
        <f t="shared" si="382"/>
        <v>299.14141903115643</v>
      </c>
      <c r="L970" s="26">
        <f t="shared" si="365"/>
        <v>237.03774687577831</v>
      </c>
      <c r="M970" s="26">
        <f t="shared" si="431"/>
        <v>219.44444444444446</v>
      </c>
      <c r="N970" s="26">
        <f t="shared" ref="N970:N985" si="444">(1+(F970-U970)/U970)*100</f>
        <v>206.84257602862255</v>
      </c>
      <c r="O970" s="26">
        <f t="shared" ref="O970:O985" si="445">(1+(G970-V970)/V970)*100</f>
        <v>187.94326241134752</v>
      </c>
      <c r="Q970" s="4">
        <v>1.49</v>
      </c>
      <c r="R970" s="4">
        <v>1815.8525729999999</v>
      </c>
      <c r="S970" s="4">
        <v>2338.2847000000002</v>
      </c>
      <c r="T970" s="4">
        <v>180</v>
      </c>
      <c r="U970" s="4">
        <v>22.36</v>
      </c>
      <c r="V970" s="4">
        <v>14.1</v>
      </c>
      <c r="X970" s="51">
        <v>44223</v>
      </c>
      <c r="Y970" s="52" cm="1">
        <f t="array" ref="Y970">SUMPRODUCT(([1]Data!$A:$A=DATE(IF(X970 &lt; DATE(YEAR(X970), 1, 4), YEAR(X970)-1, YEAR(X970)), IF(X970&lt; DATE(YEAR(X970), MONTH(X970), 4), MONTH(EDATE(X970, -1)), MONTH(X970)), 15))*([1]Data!$G:$G="unit")*([1]Data!$O:$O))/SUMPRODUCT(([1]Data!$A:$A=DATE(IF(X970 &lt; DATE(YEAR(X970), 1, 4), YEAR(X970)-1, YEAR(X970)), IF(X970&lt; DATE(YEAR(X970), MONTH(X970), 4), MONTH(EDATE(X970, -1)), MONTH(X970)), 15))*([1]Data!$G:$G="unit"))</f>
        <v>5214.2588210526319</v>
      </c>
      <c r="Z970" s="52" cm="1">
        <f t="array" ref="Z970">SUMPRODUCT(([1]Data!$A:$A=DATE(IF(X970 &lt; DATE(YEAR(X970), 1, 4), YEAR(X970)-1, YEAR(X970)), IF(X970&lt; DATE(YEAR(X970), MONTH(X970), 4), MONTH(EDATE(X970, -1)), MONTH(X970)), 15))*([1]Data!$G:$G="shuttle")*([1]Data!$O:$O))/SUMPRODUCT(([1]Data!$A:$A=DATE(IF(X970 &lt; DATE(YEAR(X970), 1, 4), YEAR(X970)-1, YEAR(X970)), IF(X970&lt; DATE(YEAR(X970), MONTH(X970), 4), MONTH(EDATE(X970, -1)), MONTH(X970)), 15))*([1]Data!$G:$G="shuttle"))</f>
        <v>5155.1173684210526</v>
      </c>
    </row>
    <row r="971" spans="1:26" x14ac:dyDescent="0.25">
      <c r="A971" s="51">
        <v>44230</v>
      </c>
      <c r="B971" s="17">
        <v>2.738</v>
      </c>
      <c r="C971" s="18">
        <f>IFERROR(IF(ISBLANK(INDEX('Secondary Auction Data'!C:C, MATCH(Data!A971-IF(A971&lt;DATE(2003, 1,8), 4, 6), 'Secondary Auction Data'!A:A, 0))), "n/a", INDEX('Secondary Auction Data'!C:C, MATCH(Data!A971-IF(A971&lt;DATE(2003, 1,8), 4, 6), 'Secondary Auction Data'!A:A, 0))), "n/a")</f>
        <v>241.66666666666669</v>
      </c>
      <c r="D971" s="18">
        <f>IFERROR(IF(ISBLANK(INDEX('Secondary Auction Data'!B:B, MATCH(Data!A971-IF(A971&lt;DATE(2003, 1,8), 4, 6), 'Secondary Auction Data'!A:A, 0))), "n/a", INDEX('Secondary Auction Data'!B:B, MATCH(Data!A971-IF(A971&lt;DATE(2003, 1,8), 4, 6), 'Secondary Auction Data'!A:A, 0))), "n/a")</f>
        <v>98.958333333333329</v>
      </c>
      <c r="E971" s="2">
        <v>420</v>
      </c>
      <c r="F971" s="17">
        <v>46.5</v>
      </c>
      <c r="G971" s="17">
        <v>26.75</v>
      </c>
      <c r="I971" s="9">
        <v>44230</v>
      </c>
      <c r="J971" s="26">
        <f t="shared" si="443"/>
        <v>183.75838926174498</v>
      </c>
      <c r="K971" s="26">
        <f t="shared" si="382"/>
        <v>300.46081762604075</v>
      </c>
      <c r="L971" s="26">
        <f t="shared" si="365"/>
        <v>224.69786086161304</v>
      </c>
      <c r="M971" s="26">
        <f t="shared" si="431"/>
        <v>233.33333333333331</v>
      </c>
      <c r="N971" s="26">
        <f t="shared" si="444"/>
        <v>207.96064400715562</v>
      </c>
      <c r="O971" s="26">
        <f t="shared" si="445"/>
        <v>189.71631205673759</v>
      </c>
      <c r="Q971" s="4">
        <v>1.49</v>
      </c>
      <c r="R971" s="4">
        <v>1815.8525729999999</v>
      </c>
      <c r="S971" s="4">
        <v>2338.2847000000002</v>
      </c>
      <c r="T971" s="4">
        <v>180</v>
      </c>
      <c r="U971" s="4">
        <v>22.36</v>
      </c>
      <c r="V971" s="4">
        <v>14.1</v>
      </c>
      <c r="X971" s="51">
        <v>44230</v>
      </c>
      <c r="Y971" s="52" cm="1">
        <f t="array" ref="Y971">SUMPRODUCT(([1]Data!$A:$A=DATE(IF(X971 &lt; DATE(YEAR(X971), 1, 4), YEAR(X971)-1, YEAR(X971)), IF(X971&lt; DATE(YEAR(X971), MONTH(X971), 4), MONTH(EDATE(X971, -1)), MONTH(X971)), 15))*([1]Data!$G:$G="unit")*([1]Data!$O:$O))/SUMPRODUCT(([1]Data!$A:$A=DATE(IF(X971 &lt; DATE(YEAR(X971), 1, 4), YEAR(X971)-1, YEAR(X971)), IF(X971&lt; DATE(YEAR(X971), MONTH(X971), 4), MONTH(EDATE(X971, -1)), MONTH(X971)), 15))*([1]Data!$G:$G="unit"))</f>
        <v>5214.2588210526319</v>
      </c>
      <c r="Z971" s="52" cm="1">
        <f t="array" ref="Z971">SUMPRODUCT(([1]Data!$A:$A=DATE(IF(X971 &lt; DATE(YEAR(X971), 1, 4), YEAR(X971)-1, YEAR(X971)), IF(X971&lt; DATE(YEAR(X971), MONTH(X971), 4), MONTH(EDATE(X971, -1)), MONTH(X971)), 15))*([1]Data!$G:$G="shuttle")*([1]Data!$O:$O))/SUMPRODUCT(([1]Data!$A:$A=DATE(IF(X971 &lt; DATE(YEAR(X971), 1, 4), YEAR(X971)-1, YEAR(X971)), IF(X971&lt; DATE(YEAR(X971), MONTH(X971), 4), MONTH(EDATE(X971, -1)), MONTH(X971)), 15))*([1]Data!$G:$G="shuttle"))</f>
        <v>5155.1173684210526</v>
      </c>
    </row>
    <row r="972" spans="1:26" x14ac:dyDescent="0.25">
      <c r="A972" s="51">
        <v>44237</v>
      </c>
      <c r="B972" s="17">
        <v>2.8010000000000002</v>
      </c>
      <c r="C972" s="18">
        <f>IFERROR(IF(ISBLANK(INDEX('Secondary Auction Data'!C:C, MATCH(Data!A972-IF(A972&lt;DATE(2003, 1,8), 4, 6), 'Secondary Auction Data'!A:A, 0))), "n/a", INDEX('Secondary Auction Data'!C:C, MATCH(Data!A972-IF(A972&lt;DATE(2003, 1,8), 4, 6), 'Secondary Auction Data'!A:A, 0))), "n/a")</f>
        <v>244.79166666666669</v>
      </c>
      <c r="D972" s="18">
        <f>IFERROR(IF(ISBLANK(INDEX('Secondary Auction Data'!B:B, MATCH(Data!A972-IF(A972&lt;DATE(2003, 1,8), 4, 6), 'Secondary Auction Data'!A:A, 0))), "n/a", INDEX('Secondary Auction Data'!B:B, MATCH(Data!A972-IF(A972&lt;DATE(2003, 1,8), 4, 6), 'Secondary Auction Data'!A:A, 0))), "n/a")</f>
        <v>-81.25</v>
      </c>
      <c r="E972" s="2">
        <v>416</v>
      </c>
      <c r="F972" s="17">
        <v>46.75</v>
      </c>
      <c r="G972" s="17">
        <v>26.75</v>
      </c>
      <c r="I972" s="9">
        <v>44237</v>
      </c>
      <c r="J972" s="26">
        <f t="shared" si="443"/>
        <v>187.98657718120805</v>
      </c>
      <c r="K972" s="26">
        <f t="shared" si="382"/>
        <v>301.46972430531321</v>
      </c>
      <c r="L972" s="26">
        <f t="shared" si="365"/>
        <v>217.40891832736239</v>
      </c>
      <c r="M972" s="26">
        <f t="shared" si="431"/>
        <v>231.11111111111109</v>
      </c>
      <c r="N972" s="26">
        <f t="shared" si="444"/>
        <v>209.07871198568873</v>
      </c>
      <c r="O972" s="26">
        <f t="shared" si="445"/>
        <v>189.71631205673759</v>
      </c>
      <c r="Q972" s="4">
        <v>1.49</v>
      </c>
      <c r="R972" s="4">
        <v>1815.8525729999999</v>
      </c>
      <c r="S972" s="4">
        <v>2338.2847000000002</v>
      </c>
      <c r="T972" s="4">
        <v>180</v>
      </c>
      <c r="U972" s="4">
        <v>22.36</v>
      </c>
      <c r="V972" s="4">
        <v>14.1</v>
      </c>
      <c r="X972" s="51">
        <v>44237</v>
      </c>
      <c r="Y972" s="52" cm="1">
        <f t="array" ref="Y972">SUMPRODUCT(([1]Data!$A:$A=DATE(IF(X972 &lt; DATE(YEAR(X972), 1, 4), YEAR(X972)-1, YEAR(X972)), IF(X972&lt; DATE(YEAR(X972), MONTH(X972), 4), MONTH(EDATE(X972, -1)), MONTH(X972)), 15))*([1]Data!$G:$G="unit")*([1]Data!$O:$O))/SUMPRODUCT(([1]Data!$A:$A=DATE(IF(X972 &lt; DATE(YEAR(X972), 1, 4), YEAR(X972)-1, YEAR(X972)), IF(X972&lt; DATE(YEAR(X972), MONTH(X972), 4), MONTH(EDATE(X972, -1)), MONTH(X972)), 15))*([1]Data!$G:$G="unit"))</f>
        <v>5229.4540789473695</v>
      </c>
      <c r="Z972" s="52" cm="1">
        <f t="array" ref="Z972">SUMPRODUCT(([1]Data!$A:$A=DATE(IF(X972 &lt; DATE(YEAR(X972), 1, 4), YEAR(X972)-1, YEAR(X972)), IF(X972&lt; DATE(YEAR(X972), MONTH(X972), 4), MONTH(EDATE(X972, -1)), MONTH(X972)), 15))*([1]Data!$G:$G="shuttle")*([1]Data!$O:$O))/SUMPRODUCT(([1]Data!$A:$A=DATE(IF(X972 &lt; DATE(YEAR(X972), 1, 4), YEAR(X972)-1, YEAR(X972)), IF(X972&lt; DATE(YEAR(X972), MONTH(X972), 4), MONTH(EDATE(X972, -1)), MONTH(X972)), 15))*([1]Data!$G:$G="shuttle"))</f>
        <v>5164.8894736842103</v>
      </c>
    </row>
    <row r="973" spans="1:26" x14ac:dyDescent="0.25">
      <c r="A973" s="51">
        <v>44244</v>
      </c>
      <c r="B973" s="17">
        <v>2.8759999999999999</v>
      </c>
      <c r="C973" s="18">
        <f>IFERROR(IF(ISBLANK(INDEX('Secondary Auction Data'!C:C, MATCH(Data!A973-IF(A973&lt;DATE(2003, 1,8), 4, 6), 'Secondary Auction Data'!A:A, 0))), "n/a", INDEX('Secondary Auction Data'!C:C, MATCH(Data!A973-IF(A973&lt;DATE(2003, 1,8), 4, 6), 'Secondary Auction Data'!A:A, 0))), "n/a")</f>
        <v>225</v>
      </c>
      <c r="D973" s="18">
        <f>IFERROR(IF(ISBLANK(INDEX('Secondary Auction Data'!B:B, MATCH(Data!A973-IF(A973&lt;DATE(2003, 1,8), 4, 6), 'Secondary Auction Data'!A:A, 0))), "n/a", INDEX('Secondary Auction Data'!B:B, MATCH(Data!A973-IF(A973&lt;DATE(2003, 1,8), 4, 6), 'Secondary Auction Data'!A:A, 0))), "n/a")</f>
        <v>266.66666666666669</v>
      </c>
      <c r="E973" s="2">
        <v>434</v>
      </c>
      <c r="F973" s="17">
        <v>49</v>
      </c>
      <c r="G973" s="17">
        <v>27</v>
      </c>
      <c r="I973" s="9">
        <v>44244</v>
      </c>
      <c r="J973" s="26">
        <f t="shared" si="443"/>
        <v>193.02013422818791</v>
      </c>
      <c r="K973" s="26">
        <f t="shared" si="382"/>
        <v>300.37978633562614</v>
      </c>
      <c r="L973" s="26">
        <f t="shared" si="365"/>
        <v>232.28805886429811</v>
      </c>
      <c r="M973" s="26">
        <f t="shared" si="431"/>
        <v>241.11111111111114</v>
      </c>
      <c r="N973" s="26">
        <f t="shared" si="444"/>
        <v>219.14132379248659</v>
      </c>
      <c r="O973" s="26">
        <f t="shared" si="445"/>
        <v>191.48936170212767</v>
      </c>
      <c r="Q973" s="4">
        <v>1.49</v>
      </c>
      <c r="R973" s="4">
        <v>1815.8525729999999</v>
      </c>
      <c r="S973" s="4">
        <v>2338.2847000000002</v>
      </c>
      <c r="T973" s="4">
        <v>180</v>
      </c>
      <c r="U973" s="4">
        <v>22.36</v>
      </c>
      <c r="V973" s="4">
        <v>14.1</v>
      </c>
      <c r="X973" s="51">
        <v>44244</v>
      </c>
      <c r="Y973" s="52" cm="1">
        <f t="array" ref="Y973">SUMPRODUCT(([1]Data!$A:$A=DATE(IF(X973 &lt; DATE(YEAR(X973), 1, 4), YEAR(X973)-1, YEAR(X973)), IF(X973&lt; DATE(YEAR(X973), MONTH(X973), 4), MONTH(EDATE(X973, -1)), MONTH(X973)), 15))*([1]Data!$G:$G="unit")*([1]Data!$O:$O))/SUMPRODUCT(([1]Data!$A:$A=DATE(IF(X973 &lt; DATE(YEAR(X973), 1, 4), YEAR(X973)-1, YEAR(X973)), IF(X973&lt; DATE(YEAR(X973), MONTH(X973), 4), MONTH(EDATE(X973, -1)), MONTH(X973)), 15))*([1]Data!$G:$G="unit"))</f>
        <v>5229.4540789473695</v>
      </c>
      <c r="Z973" s="52" cm="1">
        <f t="array" ref="Z973">SUMPRODUCT(([1]Data!$A:$A=DATE(IF(X973 &lt; DATE(YEAR(X973), 1, 4), YEAR(X973)-1, YEAR(X973)), IF(X973&lt; DATE(YEAR(X973), MONTH(X973), 4), MONTH(EDATE(X973, -1)), MONTH(X973)), 15))*([1]Data!$G:$G="shuttle")*([1]Data!$O:$O))/SUMPRODUCT(([1]Data!$A:$A=DATE(IF(X973 &lt; DATE(YEAR(X973), 1, 4), YEAR(X973)-1, YEAR(X973)), IF(X973&lt; DATE(YEAR(X973), MONTH(X973), 4), MONTH(EDATE(X973, -1)), MONTH(X973)), 15))*([1]Data!$G:$G="shuttle"))</f>
        <v>5164.8894736842103</v>
      </c>
    </row>
    <row r="974" spans="1:26" x14ac:dyDescent="0.25">
      <c r="A974" s="51">
        <v>44251</v>
      </c>
      <c r="B974" s="17">
        <v>2.9729999999999999</v>
      </c>
      <c r="C974" s="18">
        <f>IFERROR(IF(ISBLANK(INDEX('Secondary Auction Data'!C:C, MATCH(Data!A974-IF(A974&lt;DATE(2003, 1,8), 4, 6), 'Secondary Auction Data'!A:A, 0))), "n/a", INDEX('Secondary Auction Data'!C:C, MATCH(Data!A974-IF(A974&lt;DATE(2003, 1,8), 4, 6), 'Secondary Auction Data'!A:A, 0))), "n/a")</f>
        <v>550</v>
      </c>
      <c r="D974" s="18">
        <f>IFERROR(IF(ISBLANK(INDEX('Secondary Auction Data'!B:B, MATCH(Data!A974-IF(A974&lt;DATE(2003, 1,8), 4, 6), 'Secondary Auction Data'!A:A, 0))), "n/a", INDEX('Secondary Auction Data'!B:B, MATCH(Data!A974-IF(A974&lt;DATE(2003, 1,8), 4, 6), 'Secondary Auction Data'!A:A, 0))), "n/a")</f>
        <v>222.91666666666666</v>
      </c>
      <c r="E974" s="2">
        <v>434</v>
      </c>
      <c r="F974" s="17">
        <v>54</v>
      </c>
      <c r="G974" s="17">
        <v>32.25</v>
      </c>
      <c r="I974" s="9">
        <v>44251</v>
      </c>
      <c r="J974" s="26">
        <f t="shared" si="443"/>
        <v>199.53020134228188</v>
      </c>
      <c r="K974" s="26">
        <f t="shared" si="382"/>
        <v>318.27771510101388</v>
      </c>
      <c r="L974" s="26">
        <f t="shared" si="365"/>
        <v>230.41702921594097</v>
      </c>
      <c r="M974" s="26">
        <f t="shared" si="431"/>
        <v>241.11111111111114</v>
      </c>
      <c r="N974" s="26">
        <f t="shared" si="444"/>
        <v>241.50268336314849</v>
      </c>
      <c r="O974" s="26">
        <f t="shared" si="445"/>
        <v>228.72340425531914</v>
      </c>
      <c r="Q974" s="4">
        <v>1.49</v>
      </c>
      <c r="R974" s="4">
        <v>1815.8525729999999</v>
      </c>
      <c r="S974" s="4">
        <v>2338.2847000000002</v>
      </c>
      <c r="T974" s="4">
        <v>180</v>
      </c>
      <c r="U974" s="4">
        <v>22.36</v>
      </c>
      <c r="V974" s="4">
        <v>14.1</v>
      </c>
      <c r="X974" s="51">
        <v>44251</v>
      </c>
      <c r="Y974" s="52" cm="1">
        <f t="array" ref="Y974">SUMPRODUCT(([1]Data!$A:$A=DATE(IF(X974 &lt; DATE(YEAR(X974), 1, 4), YEAR(X974)-1, YEAR(X974)), IF(X974&lt; DATE(YEAR(X974), MONTH(X974), 4), MONTH(EDATE(X974, -1)), MONTH(X974)), 15))*([1]Data!$G:$G="unit")*([1]Data!$O:$O))/SUMPRODUCT(([1]Data!$A:$A=DATE(IF(X974 &lt; DATE(YEAR(X974), 1, 4), YEAR(X974)-1, YEAR(X974)), IF(X974&lt; DATE(YEAR(X974), MONTH(X974), 4), MONTH(EDATE(X974, -1)), MONTH(X974)), 15))*([1]Data!$G:$G="unit"))</f>
        <v>5229.4540789473695</v>
      </c>
      <c r="Z974" s="52" cm="1">
        <f t="array" ref="Z974">SUMPRODUCT(([1]Data!$A:$A=DATE(IF(X974 &lt; DATE(YEAR(X974), 1, 4), YEAR(X974)-1, YEAR(X974)), IF(X974&lt; DATE(YEAR(X974), MONTH(X974), 4), MONTH(EDATE(X974, -1)), MONTH(X974)), 15))*([1]Data!$G:$G="shuttle")*([1]Data!$O:$O))/SUMPRODUCT(([1]Data!$A:$A=DATE(IF(X974 &lt; DATE(YEAR(X974), 1, 4), YEAR(X974)-1, YEAR(X974)), IF(X974&lt; DATE(YEAR(X974), MONTH(X974), 4), MONTH(EDATE(X974, -1)), MONTH(X974)), 15))*([1]Data!$G:$G="shuttle"))</f>
        <v>5164.8894736842103</v>
      </c>
    </row>
    <row r="975" spans="1:26" x14ac:dyDescent="0.25">
      <c r="A975" s="51">
        <v>44258</v>
      </c>
      <c r="B975" s="17">
        <v>3.0720000000000001</v>
      </c>
      <c r="C975" s="18">
        <f>IFERROR(IF(ISBLANK(INDEX('Secondary Auction Data'!C:C, MATCH(Data!A975-IF(A975&lt;DATE(2003, 1,8), 4, 6), 'Secondary Auction Data'!A:A, 0))), "n/a", INDEX('Secondary Auction Data'!C:C, MATCH(Data!A975-IF(A975&lt;DATE(2003, 1,8), 4, 6), 'Secondary Auction Data'!A:A, 0))), "n/a")</f>
        <v>127.08333333333334</v>
      </c>
      <c r="D975" s="18">
        <f>IFERROR(IF(ISBLANK(INDEX('Secondary Auction Data'!B:B, MATCH(Data!A975-IF(A975&lt;DATE(2003, 1,8), 4, 6), 'Secondary Auction Data'!A:A, 0))), "n/a", INDEX('Secondary Auction Data'!B:B, MATCH(Data!A975-IF(A975&lt;DATE(2003, 1,8), 4, 6), 'Secondary Auction Data'!A:A, 0))), "n/a")</f>
        <v>0</v>
      </c>
      <c r="E975" s="2">
        <v>381</v>
      </c>
      <c r="F975" s="17">
        <v>57.5</v>
      </c>
      <c r="G975" s="17">
        <v>32.25</v>
      </c>
      <c r="I975" s="9">
        <v>44258</v>
      </c>
      <c r="J975" s="26">
        <f t="shared" si="443"/>
        <v>206.17449664429532</v>
      </c>
      <c r="K975" s="26">
        <f t="shared" si="382"/>
        <v>294.98746164349006</v>
      </c>
      <c r="L975" s="26">
        <f t="shared" si="365"/>
        <v>220.88368767431143</v>
      </c>
      <c r="M975" s="26">
        <f t="shared" si="431"/>
        <v>211.66666666666666</v>
      </c>
      <c r="N975" s="26">
        <f t="shared" si="444"/>
        <v>257.15563506261179</v>
      </c>
      <c r="O975" s="26">
        <f t="shared" si="445"/>
        <v>228.72340425531914</v>
      </c>
      <c r="Q975" s="4">
        <v>1.49</v>
      </c>
      <c r="R975" s="4">
        <v>1815.8525729999999</v>
      </c>
      <c r="S975" s="4">
        <v>2338.2847000000002</v>
      </c>
      <c r="T975" s="4">
        <v>180</v>
      </c>
      <c r="U975" s="4">
        <v>22.36</v>
      </c>
      <c r="V975" s="4">
        <v>14.1</v>
      </c>
      <c r="X975" s="51">
        <v>44258</v>
      </c>
      <c r="Y975" s="52" cm="1">
        <f t="array" ref="Y975">SUMPRODUCT(([1]Data!$A:$A=DATE(IF(X975 &lt; DATE(YEAR(X975), 1, 4), YEAR(X975)-1, YEAR(X975)), IF(X975&lt; DATE(YEAR(X975), MONTH(X975), 4), MONTH(EDATE(X975, -1)), MONTH(X975)), 15))*([1]Data!$G:$G="unit")*([1]Data!$O:$O))/SUMPRODUCT(([1]Data!$A:$A=DATE(IF(X975 &lt; DATE(YEAR(X975), 1, 4), YEAR(X975)-1, YEAR(X975)), IF(X975&lt; DATE(YEAR(X975), MONTH(X975), 4), MONTH(EDATE(X975, -1)), MONTH(X975)), 15))*([1]Data!$G:$G="unit"))</f>
        <v>5229.4540789473695</v>
      </c>
      <c r="Z975" s="52" cm="1">
        <f t="array" ref="Z975">SUMPRODUCT(([1]Data!$A:$A=DATE(IF(X975 &lt; DATE(YEAR(X975), 1, 4), YEAR(X975)-1, YEAR(X975)), IF(X975&lt; DATE(YEAR(X975), MONTH(X975), 4), MONTH(EDATE(X975, -1)), MONTH(X975)), 15))*([1]Data!$G:$G="shuttle")*([1]Data!$O:$O))/SUMPRODUCT(([1]Data!$A:$A=DATE(IF(X975 &lt; DATE(YEAR(X975), 1, 4), YEAR(X975)-1, YEAR(X975)), IF(X975&lt; DATE(YEAR(X975), MONTH(X975), 4), MONTH(EDATE(X975, -1)), MONTH(X975)), 15))*([1]Data!$G:$G="shuttle"))</f>
        <v>5164.8894736842103</v>
      </c>
    </row>
    <row r="976" spans="1:26" x14ac:dyDescent="0.25">
      <c r="A976" s="51">
        <v>44265</v>
      </c>
      <c r="B976" s="17">
        <v>3.1429999999999998</v>
      </c>
      <c r="C976" s="18">
        <f>IFERROR(IF(ISBLANK(INDEX('Secondary Auction Data'!C:C, MATCH(Data!A976-IF(A976&lt;DATE(2003, 1,8), 4, 6), 'Secondary Auction Data'!A:A, 0))), "n/a", INDEX('Secondary Auction Data'!C:C, MATCH(Data!A976-IF(A976&lt;DATE(2003, 1,8), 4, 6), 'Secondary Auction Data'!A:A, 0))), "n/a")</f>
        <v>25</v>
      </c>
      <c r="D976" s="18">
        <f>IFERROR(IF(ISBLANK(INDEX('Secondary Auction Data'!B:B, MATCH(Data!A976-IF(A976&lt;DATE(2003, 1,8), 4, 6), 'Secondary Auction Data'!A:A, 0))), "n/a", INDEX('Secondary Auction Data'!B:B, MATCH(Data!A976-IF(A976&lt;DATE(2003, 1,8), 4, 6), 'Secondary Auction Data'!A:A, 0))), "n/a")</f>
        <v>368.75</v>
      </c>
      <c r="E976" s="2">
        <v>372</v>
      </c>
      <c r="F976" s="17">
        <v>57.5</v>
      </c>
      <c r="G976" s="17">
        <v>32.25</v>
      </c>
      <c r="I976" s="9">
        <v>44265</v>
      </c>
      <c r="J976" s="26">
        <f t="shared" si="443"/>
        <v>210.93959731543626</v>
      </c>
      <c r="K976" s="26">
        <f t="shared" si="382"/>
        <v>289.91676471187549</v>
      </c>
      <c r="L976" s="26">
        <f t="shared" si="365"/>
        <v>236.93240649978659</v>
      </c>
      <c r="M976" s="26">
        <f t="shared" si="431"/>
        <v>206.66666666666663</v>
      </c>
      <c r="N976" s="26">
        <f t="shared" si="444"/>
        <v>257.15563506261179</v>
      </c>
      <c r="O976" s="26">
        <f t="shared" si="445"/>
        <v>228.72340425531914</v>
      </c>
      <c r="Q976" s="4">
        <v>1.49</v>
      </c>
      <c r="R976" s="4">
        <v>1815.8525729999999</v>
      </c>
      <c r="S976" s="4">
        <v>2338.2847000000002</v>
      </c>
      <c r="T976" s="4">
        <v>180</v>
      </c>
      <c r="U976" s="4">
        <v>22.36</v>
      </c>
      <c r="V976" s="4">
        <v>14.1</v>
      </c>
      <c r="X976" s="51">
        <v>44265</v>
      </c>
      <c r="Y976" s="52" cm="1">
        <f t="array" ref="Y976">SUMPRODUCT(([1]Data!$A:$A=DATE(IF(X976 &lt; DATE(YEAR(X976), 1, 4), YEAR(X976)-1, YEAR(X976)), IF(X976&lt; DATE(YEAR(X976), MONTH(X976), 4), MONTH(EDATE(X976, -1)), MONTH(X976)), 15))*([1]Data!$G:$G="unit")*([1]Data!$O:$O))/SUMPRODUCT(([1]Data!$A:$A=DATE(IF(X976 &lt; DATE(YEAR(X976), 1, 4), YEAR(X976)-1, YEAR(X976)), IF(X976&lt; DATE(YEAR(X976), MONTH(X976), 4), MONTH(EDATE(X976, -1)), MONTH(X976)), 15))*([1]Data!$G:$G="unit"))</f>
        <v>5239.4610315789469</v>
      </c>
      <c r="Z976" s="52" cm="1">
        <f t="array" ref="Z976">SUMPRODUCT(([1]Data!$A:$A=DATE(IF(X976 &lt; DATE(YEAR(X976), 1, 4), YEAR(X976)-1, YEAR(X976)), IF(X976&lt; DATE(YEAR(X976), MONTH(X976), 4), MONTH(EDATE(X976, -1)), MONTH(X976)), 15))*([1]Data!$G:$G="shuttle")*([1]Data!$O:$O))/SUMPRODUCT(([1]Data!$A:$A=DATE(IF(X976 &lt; DATE(YEAR(X976), 1, 4), YEAR(X976)-1, YEAR(X976)), IF(X976&lt; DATE(YEAR(X976), MONTH(X976), 4), MONTH(EDATE(X976, -1)), MONTH(X976)), 15))*([1]Data!$G:$G="shuttle"))</f>
        <v>5171.4042105263161</v>
      </c>
    </row>
    <row r="977" spans="1:26" x14ac:dyDescent="0.25">
      <c r="A977" s="51">
        <v>44272</v>
      </c>
      <c r="B977" s="17">
        <v>3.1909999999999998</v>
      </c>
      <c r="C977" s="18">
        <f>IFERROR(IF(ISBLANK(INDEX('Secondary Auction Data'!C:C, MATCH(Data!A977-IF(A977&lt;DATE(2003, 1,8), 4, 6), 'Secondary Auction Data'!A:A, 0))), "n/a", INDEX('Secondary Auction Data'!C:C, MATCH(Data!A977-IF(A977&lt;DATE(2003, 1,8), 4, 6), 'Secondary Auction Data'!A:A, 0))), "n/a")</f>
        <v>85.416666666666657</v>
      </c>
      <c r="D977" s="18">
        <f>IFERROR(IF(ISBLANK(INDEX('Secondary Auction Data'!B:B, MATCH(Data!A977-IF(A977&lt;DATE(2003, 1,8), 4, 6), 'Secondary Auction Data'!A:A, 0))), "n/a", INDEX('Secondary Auction Data'!B:B, MATCH(Data!A977-IF(A977&lt;DATE(2003, 1,8), 4, 6), 'Secondary Auction Data'!A:A, 0))), "n/a")</f>
        <v>328.125</v>
      </c>
      <c r="E977" s="2">
        <v>381</v>
      </c>
      <c r="F977" s="17">
        <v>57.75</v>
      </c>
      <c r="G977" s="17">
        <v>32.5</v>
      </c>
      <c r="I977" s="9">
        <v>44272</v>
      </c>
      <c r="J977" s="26">
        <f t="shared" si="443"/>
        <v>214.16107382550337</v>
      </c>
      <c r="K977" s="26">
        <f t="shared" si="382"/>
        <v>293.24394377723604</v>
      </c>
      <c r="L977" s="26">
        <f t="shared" si="365"/>
        <v>235.19502182631209</v>
      </c>
      <c r="M977" s="26">
        <f t="shared" si="431"/>
        <v>211.66666666666666</v>
      </c>
      <c r="N977" s="26">
        <f t="shared" si="444"/>
        <v>258.27370304114493</v>
      </c>
      <c r="O977" s="26">
        <f t="shared" si="445"/>
        <v>230.49645390070924</v>
      </c>
      <c r="Q977" s="4">
        <v>1.49</v>
      </c>
      <c r="R977" s="4">
        <v>1815.8525729999999</v>
      </c>
      <c r="S977" s="4">
        <v>2338.2847000000002</v>
      </c>
      <c r="T977" s="4">
        <v>180</v>
      </c>
      <c r="U977" s="4">
        <v>22.36</v>
      </c>
      <c r="V977" s="4">
        <v>14.1</v>
      </c>
      <c r="X977" s="51">
        <v>44272</v>
      </c>
      <c r="Y977" s="52" cm="1">
        <f t="array" ref="Y977">SUMPRODUCT(([1]Data!$A:$A=DATE(IF(X977 &lt; DATE(YEAR(X977), 1, 4), YEAR(X977)-1, YEAR(X977)), IF(X977&lt; DATE(YEAR(X977), MONTH(X977), 4), MONTH(EDATE(X977, -1)), MONTH(X977)), 15))*([1]Data!$G:$G="unit")*([1]Data!$O:$O))/SUMPRODUCT(([1]Data!$A:$A=DATE(IF(X977 &lt; DATE(YEAR(X977), 1, 4), YEAR(X977)-1, YEAR(X977)), IF(X977&lt; DATE(YEAR(X977), MONTH(X977), 4), MONTH(EDATE(X977, -1)), MONTH(X977)), 15))*([1]Data!$G:$G="unit"))</f>
        <v>5239.4610315789469</v>
      </c>
      <c r="Z977" s="52" cm="1">
        <f t="array" ref="Z977">SUMPRODUCT(([1]Data!$A:$A=DATE(IF(X977 &lt; DATE(YEAR(X977), 1, 4), YEAR(X977)-1, YEAR(X977)), IF(X977&lt; DATE(YEAR(X977), MONTH(X977), 4), MONTH(EDATE(X977, -1)), MONTH(X977)), 15))*([1]Data!$G:$G="shuttle")*([1]Data!$O:$O))/SUMPRODUCT(([1]Data!$A:$A=DATE(IF(X977 &lt; DATE(YEAR(X977), 1, 4), YEAR(X977)-1, YEAR(X977)), IF(X977&lt; DATE(YEAR(X977), MONTH(X977), 4), MONTH(EDATE(X977, -1)), MONTH(X977)), 15))*([1]Data!$G:$G="shuttle"))</f>
        <v>5171.4042105263161</v>
      </c>
    </row>
    <row r="978" spans="1:26" x14ac:dyDescent="0.25">
      <c r="A978" s="51">
        <v>44279</v>
      </c>
      <c r="B978" s="17">
        <v>3.194</v>
      </c>
      <c r="C978" s="18">
        <f>IFERROR(IF(ISBLANK(INDEX('Secondary Auction Data'!C:C, MATCH(Data!A978-IF(A978&lt;DATE(2003, 1,8), 4, 6), 'Secondary Auction Data'!A:A, 0))), "n/a", INDEX('Secondary Auction Data'!C:C, MATCH(Data!A978-IF(A978&lt;DATE(2003, 1,8), 4, 6), 'Secondary Auction Data'!A:A, 0))), "n/a")</f>
        <v>162.5</v>
      </c>
      <c r="D978" s="18">
        <f>IFERROR(IF(ISBLANK(INDEX('Secondary Auction Data'!B:B, MATCH(Data!A978-IF(A978&lt;DATE(2003, 1,8), 4, 6), 'Secondary Auction Data'!A:A, 0))), "n/a", INDEX('Secondary Auction Data'!B:B, MATCH(Data!A978-IF(A978&lt;DATE(2003, 1,8), 4, 6), 'Secondary Auction Data'!A:A, 0))), "n/a")</f>
        <v>217.1875</v>
      </c>
      <c r="E978" s="2">
        <v>378</v>
      </c>
      <c r="F978" s="17">
        <v>60.25</v>
      </c>
      <c r="G978" s="17">
        <v>35</v>
      </c>
      <c r="I978" s="9">
        <v>44279</v>
      </c>
      <c r="J978" s="26">
        <f t="shared" si="443"/>
        <v>214.36241610738253</v>
      </c>
      <c r="K978" s="26">
        <f t="shared" si="382"/>
        <v>297.4889653433857</v>
      </c>
      <c r="L978" s="26">
        <f t="shared" si="365"/>
        <v>230.45062521797774</v>
      </c>
      <c r="M978" s="26">
        <f t="shared" si="431"/>
        <v>210</v>
      </c>
      <c r="N978" s="26">
        <f t="shared" si="444"/>
        <v>269.45438282647586</v>
      </c>
      <c r="O978" s="26">
        <f t="shared" si="445"/>
        <v>248.22695035460995</v>
      </c>
      <c r="Q978" s="4">
        <v>1.49</v>
      </c>
      <c r="R978" s="4">
        <v>1815.8525729999999</v>
      </c>
      <c r="S978" s="4">
        <v>2338.2847000000002</v>
      </c>
      <c r="T978" s="4">
        <v>180</v>
      </c>
      <c r="U978" s="4">
        <v>22.36</v>
      </c>
      <c r="V978" s="4">
        <v>14.1</v>
      </c>
      <c r="X978" s="51">
        <v>44279</v>
      </c>
      <c r="Y978" s="52" cm="1">
        <f t="array" ref="Y978">SUMPRODUCT(([1]Data!$A:$A=DATE(IF(X978 &lt; DATE(YEAR(X978), 1, 4), YEAR(X978)-1, YEAR(X978)), IF(X978&lt; DATE(YEAR(X978), MONTH(X978), 4), MONTH(EDATE(X978, -1)), MONTH(X978)), 15))*([1]Data!$G:$G="unit")*([1]Data!$O:$O))/SUMPRODUCT(([1]Data!$A:$A=DATE(IF(X978 &lt; DATE(YEAR(X978), 1, 4), YEAR(X978)-1, YEAR(X978)), IF(X978&lt; DATE(YEAR(X978), MONTH(X978), 4), MONTH(EDATE(X978, -1)), MONTH(X978)), 15))*([1]Data!$G:$G="unit"))</f>
        <v>5239.4610315789469</v>
      </c>
      <c r="Z978" s="52" cm="1">
        <f t="array" ref="Z978">SUMPRODUCT(([1]Data!$A:$A=DATE(IF(X978 &lt; DATE(YEAR(X978), 1, 4), YEAR(X978)-1, YEAR(X978)), IF(X978&lt; DATE(YEAR(X978), MONTH(X978), 4), MONTH(EDATE(X978, -1)), MONTH(X978)), 15))*([1]Data!$G:$G="shuttle")*([1]Data!$O:$O))/SUMPRODUCT(([1]Data!$A:$A=DATE(IF(X978 &lt; DATE(YEAR(X978), 1, 4), YEAR(X978)-1, YEAR(X978)), IF(X978&lt; DATE(YEAR(X978), MONTH(X978), 4), MONTH(EDATE(X978, -1)), MONTH(X978)), 15))*([1]Data!$G:$G="shuttle"))</f>
        <v>5171.4042105263161</v>
      </c>
    </row>
    <row r="979" spans="1:26" x14ac:dyDescent="0.25">
      <c r="A979" s="51">
        <v>44286</v>
      </c>
      <c r="B979" s="17">
        <v>3.161</v>
      </c>
      <c r="C979" s="18">
        <f>IFERROR(IF(ISBLANK(INDEX('Secondary Auction Data'!C:C, MATCH(Data!A979-IF(A979&lt;DATE(2003, 1,8), 4, 6), 'Secondary Auction Data'!A:A, 0))), "n/a", INDEX('Secondary Auction Data'!C:C, MATCH(Data!A979-IF(A979&lt;DATE(2003, 1,8), 4, 6), 'Secondary Auction Data'!A:A, 0))), "n/a")</f>
        <v>216.75</v>
      </c>
      <c r="D979" s="18">
        <f>IFERROR(IF(ISBLANK(INDEX('Secondary Auction Data'!B:B, MATCH(Data!A979-IF(A979&lt;DATE(2003, 1,8), 4, 6), 'Secondary Auction Data'!A:A, 0))), "n/a", INDEX('Secondary Auction Data'!B:B, MATCH(Data!A979-IF(A979&lt;DATE(2003, 1,8), 4, 6), 'Secondary Auction Data'!A:A, 0))), "n/a")</f>
        <v>18.229166666666671</v>
      </c>
      <c r="E979" s="2">
        <v>372</v>
      </c>
      <c r="F979" s="17">
        <v>61.5</v>
      </c>
      <c r="G979" s="17">
        <v>36</v>
      </c>
      <c r="I979" s="9">
        <v>44286</v>
      </c>
      <c r="J979" s="26">
        <f t="shared" si="443"/>
        <v>212.14765100671141</v>
      </c>
      <c r="K979" s="26">
        <f t="shared" si="382"/>
        <v>300.47654268345423</v>
      </c>
      <c r="L979" s="26">
        <f t="shared" si="365"/>
        <v>221.94189515044863</v>
      </c>
      <c r="M979" s="26">
        <f t="shared" si="431"/>
        <v>206.66666666666663</v>
      </c>
      <c r="N979" s="26">
        <f t="shared" si="444"/>
        <v>275.04472271914136</v>
      </c>
      <c r="O979" s="26">
        <f t="shared" si="445"/>
        <v>255.31914893617022</v>
      </c>
      <c r="Q979" s="4">
        <v>1.49</v>
      </c>
      <c r="R979" s="4">
        <v>1815.8525729999999</v>
      </c>
      <c r="S979" s="4">
        <v>2338.2847000000002</v>
      </c>
      <c r="T979" s="4">
        <v>180</v>
      </c>
      <c r="U979" s="4">
        <v>22.36</v>
      </c>
      <c r="V979" s="4">
        <v>14.1</v>
      </c>
      <c r="X979" s="51">
        <v>44286</v>
      </c>
      <c r="Y979" s="52" cm="1">
        <f t="array" ref="Y979">SUMPRODUCT(([1]Data!$A:$A=DATE(IF(X979 &lt; DATE(YEAR(X979), 1, 4), YEAR(X979)-1, YEAR(X979)), IF(X979&lt; DATE(YEAR(X979), MONTH(X979), 4), MONTH(EDATE(X979, -1)), MONTH(X979)), 15))*([1]Data!$G:$G="unit")*([1]Data!$O:$O))/SUMPRODUCT(([1]Data!$A:$A=DATE(IF(X979 &lt; DATE(YEAR(X979), 1, 4), YEAR(X979)-1, YEAR(X979)), IF(X979&lt; DATE(YEAR(X979), MONTH(X979), 4), MONTH(EDATE(X979, -1)), MONTH(X979)), 15))*([1]Data!$G:$G="unit"))</f>
        <v>5239.4610315789469</v>
      </c>
      <c r="Z979" s="52" cm="1">
        <f t="array" ref="Z979">SUMPRODUCT(([1]Data!$A:$A=DATE(IF(X979 &lt; DATE(YEAR(X979), 1, 4), YEAR(X979)-1, YEAR(X979)), IF(X979&lt; DATE(YEAR(X979), MONTH(X979), 4), MONTH(EDATE(X979, -1)), MONTH(X979)), 15))*([1]Data!$G:$G="shuttle")*([1]Data!$O:$O))/SUMPRODUCT(([1]Data!$A:$A=DATE(IF(X979 &lt; DATE(YEAR(X979), 1, 4), YEAR(X979)-1, YEAR(X979)), IF(X979&lt; DATE(YEAR(X979), MONTH(X979), 4), MONTH(EDATE(X979, -1)), MONTH(X979)), 15))*([1]Data!$G:$G="shuttle"))</f>
        <v>5171.4042105263161</v>
      </c>
    </row>
    <row r="980" spans="1:26" x14ac:dyDescent="0.25">
      <c r="A980" s="51">
        <v>44293</v>
      </c>
      <c r="B980" s="17">
        <v>3.1440000000000001</v>
      </c>
      <c r="C980" s="18">
        <f>IFERROR(IF(ISBLANK(INDEX('Secondary Auction Data'!C:C, MATCH(Data!A980-IF(A980&lt;DATE(2003, 1,8), 4, 6), 'Secondary Auction Data'!A:A, 0))), "n/a", INDEX('Secondary Auction Data'!C:C, MATCH(Data!A980-IF(A980&lt;DATE(2003, 1,8), 4, 6), 'Secondary Auction Data'!A:A, 0))), "n/a")</f>
        <v>168.75</v>
      </c>
      <c r="D980" s="18">
        <f>IFERROR(IF(ISBLANK(INDEX('Secondary Auction Data'!B:B, MATCH(Data!A980-IF(A980&lt;DATE(2003, 1,8), 4, 6), 'Secondary Auction Data'!A:A, 0))), "n/a", INDEX('Secondary Auction Data'!B:B, MATCH(Data!A980-IF(A980&lt;DATE(2003, 1,8), 4, 6), 'Secondary Auction Data'!A:A, 0))), "n/a")</f>
        <v>204.16666666666669</v>
      </c>
      <c r="E980" s="2">
        <v>359</v>
      </c>
      <c r="F980" s="17">
        <v>61.5</v>
      </c>
      <c r="G980" s="17">
        <v>36</v>
      </c>
      <c r="I980" s="9">
        <v>44293</v>
      </c>
      <c r="J980" s="26">
        <f t="shared" si="443"/>
        <v>211.00671140939599</v>
      </c>
      <c r="K980" s="26">
        <f t="shared" si="382"/>
        <v>298.70883135841444</v>
      </c>
      <c r="L980" s="26">
        <f t="shared" si="365"/>
        <v>230.31168883994923</v>
      </c>
      <c r="M980" s="26">
        <f t="shared" si="431"/>
        <v>199.44444444444446</v>
      </c>
      <c r="N980" s="26">
        <f t="shared" si="444"/>
        <v>275.04472271914136</v>
      </c>
      <c r="O980" s="26">
        <f t="shared" si="445"/>
        <v>255.31914893617022</v>
      </c>
      <c r="Q980" s="4">
        <v>1.49</v>
      </c>
      <c r="R980" s="4">
        <v>1815.8525729999999</v>
      </c>
      <c r="S980" s="4">
        <v>2338.2847000000002</v>
      </c>
      <c r="T980" s="4">
        <v>180</v>
      </c>
      <c r="U980" s="4">
        <v>22.36</v>
      </c>
      <c r="V980" s="4">
        <v>14.1</v>
      </c>
      <c r="X980" s="51">
        <v>44293</v>
      </c>
      <c r="Y980" s="52" cm="1">
        <f t="array" ref="Y980">SUMPRODUCT(([1]Data!$A:$A=DATE(IF(X980 &lt; DATE(YEAR(X980), 1, 4), YEAR(X980)-1, YEAR(X980)), IF(X980&lt; DATE(YEAR(X980), MONTH(X980), 4), MONTH(EDATE(X980, -1)), MONTH(X980)), 15))*([1]Data!$G:$G="unit")*([1]Data!$O:$O))/SUMPRODUCT(([1]Data!$A:$A=DATE(IF(X980 &lt; DATE(YEAR(X980), 1, 4), YEAR(X980)-1, YEAR(X980)), IF(X980&lt; DATE(YEAR(X980), MONTH(X980), 4), MONTH(EDATE(X980, -1)), MONTH(X980)), 15))*([1]Data!$G:$G="unit"))</f>
        <v>5255.3619999999992</v>
      </c>
      <c r="Z980" s="52" cm="1">
        <f t="array" ref="Z980">SUMPRODUCT(([1]Data!$A:$A=DATE(IF(X980 &lt; DATE(YEAR(X980), 1, 4), YEAR(X980)-1, YEAR(X980)), IF(X980&lt; DATE(YEAR(X980), MONTH(X980), 4), MONTH(EDATE(X980, -1)), MONTH(X980)), 15))*([1]Data!$G:$G="shuttle")*([1]Data!$O:$O))/SUMPRODUCT(([1]Data!$A:$A=DATE(IF(X980 &lt; DATE(YEAR(X980), 1, 4), YEAR(X980)-1, YEAR(X980)), IF(X980&lt; DATE(YEAR(X980), MONTH(X980), 4), MONTH(EDATE(X980, -1)), MONTH(X980)), 15))*([1]Data!$G:$G="shuttle"))</f>
        <v>5181.1763157894738</v>
      </c>
    </row>
    <row r="981" spans="1:26" x14ac:dyDescent="0.25">
      <c r="A981" s="51">
        <v>44300</v>
      </c>
      <c r="B981" s="17">
        <v>3.129</v>
      </c>
      <c r="C981" s="18">
        <f>IFERROR(IF(ISBLANK(INDEX('Secondary Auction Data'!C:C, MATCH(Data!A981-IF(A981&lt;DATE(2003, 1,8), 4, 6), 'Secondary Auction Data'!A:A, 0))), "n/a", INDEX('Secondary Auction Data'!C:C, MATCH(Data!A981-IF(A981&lt;DATE(2003, 1,8), 4, 6), 'Secondary Auction Data'!A:A, 0))), "n/a")</f>
        <v>137.5</v>
      </c>
      <c r="D981" s="18">
        <f>IFERROR(IF(ISBLANK(INDEX('Secondary Auction Data'!B:B, MATCH(Data!A981-IF(A981&lt;DATE(2003, 1,8), 4, 6), 'Secondary Auction Data'!A:A, 0))), "n/a", INDEX('Secondary Auction Data'!B:B, MATCH(Data!A981-IF(A981&lt;DATE(2003, 1,8), 4, 6), 'Secondary Auction Data'!A:A, 0))), "n/a")</f>
        <v>504.6875</v>
      </c>
      <c r="E981" s="2">
        <v>338</v>
      </c>
      <c r="F981" s="17">
        <v>61</v>
      </c>
      <c r="G981" s="17">
        <v>35.5</v>
      </c>
      <c r="I981" s="9">
        <v>44300</v>
      </c>
      <c r="J981" s="26">
        <f t="shared" si="443"/>
        <v>210</v>
      </c>
      <c r="K981" s="26">
        <f t="shared" si="382"/>
        <v>296.98787666943485</v>
      </c>
      <c r="L981" s="26">
        <f t="shared" si="365"/>
        <v>243.16388059116468</v>
      </c>
      <c r="M981" s="26">
        <f t="shared" si="431"/>
        <v>187.77777777777777</v>
      </c>
      <c r="N981" s="26">
        <f t="shared" si="444"/>
        <v>272.80858676207515</v>
      </c>
      <c r="O981" s="26">
        <f t="shared" si="445"/>
        <v>251.77304964539005</v>
      </c>
      <c r="Q981" s="4">
        <v>1.49</v>
      </c>
      <c r="R981" s="4">
        <v>1815.8525729999999</v>
      </c>
      <c r="S981" s="4">
        <v>2338.2847000000002</v>
      </c>
      <c r="T981" s="4">
        <v>180</v>
      </c>
      <c r="U981" s="4">
        <v>22.36</v>
      </c>
      <c r="V981" s="4">
        <v>14.1</v>
      </c>
      <c r="X981" s="51">
        <v>44300</v>
      </c>
      <c r="Y981" s="52" cm="1">
        <f t="array" ref="Y981">SUMPRODUCT(([1]Data!$A:$A=DATE(IF(X981 &lt; DATE(YEAR(X981), 1, 4), YEAR(X981)-1, YEAR(X981)), IF(X981&lt; DATE(YEAR(X981), MONTH(X981), 4), MONTH(EDATE(X981, -1)), MONTH(X981)), 15))*([1]Data!$G:$G="unit")*([1]Data!$O:$O))/SUMPRODUCT(([1]Data!$A:$A=DATE(IF(X981 &lt; DATE(YEAR(X981), 1, 4), YEAR(X981)-1, YEAR(X981)), IF(X981&lt; DATE(YEAR(X981), MONTH(X981), 4), MONTH(EDATE(X981, -1)), MONTH(X981)), 15))*([1]Data!$G:$G="unit"))</f>
        <v>5255.3619999999992</v>
      </c>
      <c r="Z981" s="52" cm="1">
        <f t="array" ref="Z981">SUMPRODUCT(([1]Data!$A:$A=DATE(IF(X981 &lt; DATE(YEAR(X981), 1, 4), YEAR(X981)-1, YEAR(X981)), IF(X981&lt; DATE(YEAR(X981), MONTH(X981), 4), MONTH(EDATE(X981, -1)), MONTH(X981)), 15))*([1]Data!$G:$G="shuttle")*([1]Data!$O:$O))/SUMPRODUCT(([1]Data!$A:$A=DATE(IF(X981 &lt; DATE(YEAR(X981), 1, 4), YEAR(X981)-1, YEAR(X981)), IF(X981&lt; DATE(YEAR(X981), MONTH(X981), 4), MONTH(EDATE(X981, -1)), MONTH(X981)), 15))*([1]Data!$G:$G="shuttle"))</f>
        <v>5181.1763157894738</v>
      </c>
    </row>
    <row r="982" spans="1:26" x14ac:dyDescent="0.25">
      <c r="A982" s="51">
        <v>44307</v>
      </c>
      <c r="B982" s="17">
        <v>3.1240000000000001</v>
      </c>
      <c r="C982" s="18">
        <f>IFERROR(IF(ISBLANK(INDEX('Secondary Auction Data'!C:C, MATCH(Data!A982-IF(A982&lt;DATE(2003, 1,8), 4, 6), 'Secondary Auction Data'!A:A, 0))), "n/a", INDEX('Secondary Auction Data'!C:C, MATCH(Data!A982-IF(A982&lt;DATE(2003, 1,8), 4, 6), 'Secondary Auction Data'!A:A, 0))), "n/a")</f>
        <v>125</v>
      </c>
      <c r="D982" s="18">
        <f>IFERROR(IF(ISBLANK(INDEX('Secondary Auction Data'!B:B, MATCH(Data!A982-IF(A982&lt;DATE(2003, 1,8), 4, 6), 'Secondary Auction Data'!A:A, 0))), "n/a", INDEX('Secondary Auction Data'!B:B, MATCH(Data!A982-IF(A982&lt;DATE(2003, 1,8), 4, 6), 'Secondary Auction Data'!A:A, 0))), "n/a")</f>
        <v>91.666666666666671</v>
      </c>
      <c r="E982" s="2">
        <v>345</v>
      </c>
      <c r="F982" s="17">
        <v>58</v>
      </c>
      <c r="G982" s="17">
        <v>34</v>
      </c>
      <c r="I982" s="9">
        <v>44307</v>
      </c>
      <c r="J982" s="26">
        <f t="shared" si="443"/>
        <v>209.66442953020135</v>
      </c>
      <c r="K982" s="26">
        <f t="shared" si="382"/>
        <v>296.299494793843</v>
      </c>
      <c r="L982" s="26">
        <f t="shared" si="365"/>
        <v>225.50046974417359</v>
      </c>
      <c r="M982" s="26">
        <f t="shared" si="431"/>
        <v>191.66666666666666</v>
      </c>
      <c r="N982" s="26">
        <f t="shared" si="444"/>
        <v>259.391771019678</v>
      </c>
      <c r="O982" s="26">
        <f t="shared" si="445"/>
        <v>241.13475177304963</v>
      </c>
      <c r="Q982" s="4">
        <v>1.49</v>
      </c>
      <c r="R982" s="4">
        <v>1815.8525729999999</v>
      </c>
      <c r="S982" s="4">
        <v>2338.2847000000002</v>
      </c>
      <c r="T982" s="4">
        <v>180</v>
      </c>
      <c r="U982" s="4">
        <v>22.36</v>
      </c>
      <c r="V982" s="4">
        <v>14.1</v>
      </c>
      <c r="X982" s="51">
        <v>44307</v>
      </c>
      <c r="Y982" s="52" cm="1">
        <f t="array" ref="Y982">SUMPRODUCT(([1]Data!$A:$A=DATE(IF(X982 &lt; DATE(YEAR(X982), 1, 4), YEAR(X982)-1, YEAR(X982)), IF(X982&lt; DATE(YEAR(X982), MONTH(X982), 4), MONTH(EDATE(X982, -1)), MONTH(X982)), 15))*([1]Data!$G:$G="unit")*([1]Data!$O:$O))/SUMPRODUCT(([1]Data!$A:$A=DATE(IF(X982 &lt; DATE(YEAR(X982), 1, 4), YEAR(X982)-1, YEAR(X982)), IF(X982&lt; DATE(YEAR(X982), MONTH(X982), 4), MONTH(EDATE(X982, -1)), MONTH(X982)), 15))*([1]Data!$G:$G="unit"))</f>
        <v>5255.3619999999992</v>
      </c>
      <c r="Z982" s="52" cm="1">
        <f t="array" ref="Z982">SUMPRODUCT(([1]Data!$A:$A=DATE(IF(X982 &lt; DATE(YEAR(X982), 1, 4), YEAR(X982)-1, YEAR(X982)), IF(X982&lt; DATE(YEAR(X982), MONTH(X982), 4), MONTH(EDATE(X982, -1)), MONTH(X982)), 15))*([1]Data!$G:$G="shuttle")*([1]Data!$O:$O))/SUMPRODUCT(([1]Data!$A:$A=DATE(IF(X982 &lt; DATE(YEAR(X982), 1, 4), YEAR(X982)-1, YEAR(X982)), IF(X982&lt; DATE(YEAR(X982), MONTH(X982), 4), MONTH(EDATE(X982, -1)), MONTH(X982)), 15))*([1]Data!$G:$G="shuttle"))</f>
        <v>5181.1763157894738</v>
      </c>
    </row>
    <row r="983" spans="1:26" x14ac:dyDescent="0.25">
      <c r="A983" s="51">
        <v>44314</v>
      </c>
      <c r="B983" s="17">
        <v>3.1240000000000001</v>
      </c>
      <c r="C983" s="18">
        <f>IFERROR(IF(ISBLANK(INDEX('Secondary Auction Data'!C:C, MATCH(Data!A983-IF(A983&lt;DATE(2003, 1,8), 4, 6), 'Secondary Auction Data'!A:A, 0))), "n/a", INDEX('Secondary Auction Data'!C:C, MATCH(Data!A983-IF(A983&lt;DATE(2003, 1,8), 4, 6), 'Secondary Auction Data'!A:A, 0))), "n/a")</f>
        <v>93.75</v>
      </c>
      <c r="D983" s="18">
        <f>IFERROR(IF(ISBLANK(INDEX('Secondary Auction Data'!B:B, MATCH(Data!A983-IF(A983&lt;DATE(2003, 1,8), 4, 6), 'Secondary Auction Data'!A:A, 0))), "n/a", INDEX('Secondary Auction Data'!B:B, MATCH(Data!A983-IF(A983&lt;DATE(2003, 1,8), 4, 6), 'Secondary Auction Data'!A:A, 0))), "n/a")</f>
        <v>37.5</v>
      </c>
      <c r="E983" s="2">
        <v>346</v>
      </c>
      <c r="F983" s="17">
        <v>62.5</v>
      </c>
      <c r="G983" s="17">
        <v>36.5</v>
      </c>
      <c r="I983" s="9">
        <v>44314</v>
      </c>
      <c r="J983" s="26">
        <f t="shared" si="443"/>
        <v>209.66442953020135</v>
      </c>
      <c r="K983" s="26">
        <f t="shared" si="382"/>
        <v>294.57854010486341</v>
      </c>
      <c r="L983" s="26">
        <f t="shared" si="365"/>
        <v>223.18395684620756</v>
      </c>
      <c r="M983" s="26">
        <f t="shared" si="431"/>
        <v>192.22222222222223</v>
      </c>
      <c r="N983" s="26">
        <f t="shared" si="444"/>
        <v>279.51699463327373</v>
      </c>
      <c r="O983" s="26">
        <f t="shared" si="445"/>
        <v>258.86524822695031</v>
      </c>
      <c r="Q983" s="4">
        <v>1.49</v>
      </c>
      <c r="R983" s="4">
        <v>1815.8525729999999</v>
      </c>
      <c r="S983" s="4">
        <v>2338.2847000000002</v>
      </c>
      <c r="T983" s="4">
        <v>180</v>
      </c>
      <c r="U983" s="4">
        <v>22.36</v>
      </c>
      <c r="V983" s="4">
        <v>14.1</v>
      </c>
      <c r="X983" s="51">
        <v>44314</v>
      </c>
      <c r="Y983" s="52" cm="1">
        <f t="array" ref="Y983">SUMPRODUCT(([1]Data!$A:$A=DATE(IF(X983 &lt; DATE(YEAR(X983), 1, 4), YEAR(X983)-1, YEAR(X983)), IF(X983&lt; DATE(YEAR(X983), MONTH(X983), 4), MONTH(EDATE(X983, -1)), MONTH(X983)), 15))*([1]Data!$G:$G="unit")*([1]Data!$O:$O))/SUMPRODUCT(([1]Data!$A:$A=DATE(IF(X983 &lt; DATE(YEAR(X983), 1, 4), YEAR(X983)-1, YEAR(X983)), IF(X983&lt; DATE(YEAR(X983), MONTH(X983), 4), MONTH(EDATE(X983, -1)), MONTH(X983)), 15))*([1]Data!$G:$G="unit"))</f>
        <v>5255.3619999999992</v>
      </c>
      <c r="Z983" s="52" cm="1">
        <f t="array" ref="Z983">SUMPRODUCT(([1]Data!$A:$A=DATE(IF(X983 &lt; DATE(YEAR(X983), 1, 4), YEAR(X983)-1, YEAR(X983)), IF(X983&lt; DATE(YEAR(X983), MONTH(X983), 4), MONTH(EDATE(X983, -1)), MONTH(X983)), 15))*([1]Data!$G:$G="shuttle")*([1]Data!$O:$O))/SUMPRODUCT(([1]Data!$A:$A=DATE(IF(X983 &lt; DATE(YEAR(X983), 1, 4), YEAR(X983)-1, YEAR(X983)), IF(X983&lt; DATE(YEAR(X983), MONTH(X983), 4), MONTH(EDATE(X983, -1)), MONTH(X983)), 15))*([1]Data!$G:$G="shuttle"))</f>
        <v>5181.1763157894738</v>
      </c>
    </row>
    <row r="984" spans="1:26" x14ac:dyDescent="0.25">
      <c r="A984" s="51">
        <v>44321</v>
      </c>
      <c r="B984" s="17">
        <v>3.1419999999999999</v>
      </c>
      <c r="C984" s="18">
        <f>IFERROR(IF(ISBLANK(INDEX('Secondary Auction Data'!C:C, MATCH(Data!A984-IF(A984&lt;DATE(2003, 1,8), 4, 6), 'Secondary Auction Data'!A:A, 0))), "n/a", INDEX('Secondary Auction Data'!C:C, MATCH(Data!A984-IF(A984&lt;DATE(2003, 1,8), 4, 6), 'Secondary Auction Data'!A:A, 0))), "n/a")</f>
        <v>168.75</v>
      </c>
      <c r="D984" s="18">
        <f>IFERROR(IF(ISBLANK(INDEX('Secondary Auction Data'!B:B, MATCH(Data!A984-IF(A984&lt;DATE(2003, 1,8), 4, 6), 'Secondary Auction Data'!A:A, 0))), "n/a", INDEX('Secondary Auction Data'!B:B, MATCH(Data!A984-IF(A984&lt;DATE(2003, 1,8), 4, 6), 'Secondary Auction Data'!A:A, 0))), "n/a")</f>
        <v>-42.1875</v>
      </c>
      <c r="E984" s="2">
        <v>340</v>
      </c>
      <c r="F984" s="17">
        <v>63</v>
      </c>
      <c r="G984" s="17">
        <v>36.5</v>
      </c>
      <c r="I984" s="9">
        <v>44321</v>
      </c>
      <c r="J984" s="26">
        <f t="shared" si="443"/>
        <v>210.8724832214765</v>
      </c>
      <c r="K984" s="26">
        <f t="shared" si="382"/>
        <v>300.63560498207102</v>
      </c>
      <c r="L984" s="26">
        <f t="shared" si="365"/>
        <v>220.75115124932566</v>
      </c>
      <c r="M984" s="26">
        <f t="shared" si="431"/>
        <v>188.88888888888889</v>
      </c>
      <c r="N984" s="26">
        <f t="shared" si="444"/>
        <v>281.75313059033994</v>
      </c>
      <c r="O984" s="26">
        <f t="shared" si="445"/>
        <v>258.86524822695031</v>
      </c>
      <c r="Q984" s="4">
        <v>1.49</v>
      </c>
      <c r="R984" s="4">
        <v>1815.8525729999999</v>
      </c>
      <c r="S984" s="4">
        <v>2338.2847000000002</v>
      </c>
      <c r="T984" s="4">
        <v>180</v>
      </c>
      <c r="U984" s="4">
        <v>22.36</v>
      </c>
      <c r="V984" s="4">
        <v>14.1</v>
      </c>
      <c r="X984" s="51">
        <v>44321</v>
      </c>
      <c r="Y984" s="52" cm="1">
        <f t="array" ref="Y984">SUMPRODUCT(([1]Data!$A:$A=DATE(IF(X984 &lt; DATE(YEAR(X984), 1, 4), YEAR(X984)-1, YEAR(X984)), IF(X984&lt; DATE(YEAR(X984), MONTH(X984), 4), MONTH(EDATE(X984, -1)), MONTH(X984)), 15))*([1]Data!$G:$G="unit")*([1]Data!$O:$O))/SUMPRODUCT(([1]Data!$A:$A=DATE(IF(X984 &lt; DATE(YEAR(X984), 1, 4), YEAR(X984)-1, YEAR(X984)), IF(X984&lt; DATE(YEAR(X984), MONTH(X984), 4), MONTH(EDATE(X984, -1)), MONTH(X984)), 15))*([1]Data!$G:$G="unit"))</f>
        <v>5290.3493684210525</v>
      </c>
      <c r="Z984" s="52" cm="1">
        <f t="array" ref="Z984">SUMPRODUCT(([1]Data!$A:$A=DATE(IF(X984 &lt; DATE(YEAR(X984), 1, 4), YEAR(X984)-1, YEAR(X984)), IF(X984&lt; DATE(YEAR(X984), MONTH(X984), 4), MONTH(EDATE(X984, -1)), MONTH(X984)), 15))*([1]Data!$G:$G="shuttle")*([1]Data!$O:$O))/SUMPRODUCT(([1]Data!$A:$A=DATE(IF(X984 &lt; DATE(YEAR(X984), 1, 4), YEAR(X984)-1, YEAR(X984)), IF(X984&lt; DATE(YEAR(X984), MONTH(X984), 4), MONTH(EDATE(X984, -1)), MONTH(X984)), 15))*([1]Data!$G:$G="shuttle"))</f>
        <v>5203.9778947368413</v>
      </c>
    </row>
    <row r="985" spans="1:26" x14ac:dyDescent="0.25">
      <c r="A985" s="51">
        <v>44328</v>
      </c>
      <c r="B985" s="17">
        <v>3.1859999999999999</v>
      </c>
      <c r="C985" s="18">
        <f>IFERROR(IF(ISBLANK(INDEX('Secondary Auction Data'!C:C, MATCH(Data!A985-IF(A985&lt;DATE(2003, 1,8), 4, 6), 'Secondary Auction Data'!A:A, 0))), "n/a", INDEX('Secondary Auction Data'!C:C, MATCH(Data!A985-IF(A985&lt;DATE(2003, 1,8), 4, 6), 'Secondary Auction Data'!A:A, 0))), "n/a")</f>
        <v>93.75</v>
      </c>
      <c r="D985" s="18">
        <f>IFERROR(IF(ISBLANK(INDEX('Secondary Auction Data'!B:B, MATCH(Data!A985-IF(A985&lt;DATE(2003, 1,8), 4, 6), 'Secondary Auction Data'!A:A, 0))), "n/a", INDEX('Secondary Auction Data'!B:B, MATCH(Data!A985-IF(A985&lt;DATE(2003, 1,8), 4, 6), 'Secondary Auction Data'!A:A, 0))), "n/a")</f>
        <v>-95.833333333333343</v>
      </c>
      <c r="E985" s="2">
        <v>388</v>
      </c>
      <c r="F985" s="17">
        <v>65</v>
      </c>
      <c r="G985" s="17">
        <v>38</v>
      </c>
      <c r="I985" s="9">
        <v>44328</v>
      </c>
      <c r="J985" s="26">
        <f t="shared" si="443"/>
        <v>213.82550335570468</v>
      </c>
      <c r="K985" s="26">
        <f t="shared" si="382"/>
        <v>296.50531372852004</v>
      </c>
      <c r="L985" s="26">
        <f t="shared" si="365"/>
        <v>218.45691251384008</v>
      </c>
      <c r="M985" s="26">
        <f t="shared" si="431"/>
        <v>215.55555555555554</v>
      </c>
      <c r="N985" s="26">
        <f t="shared" si="444"/>
        <v>290.69767441860461</v>
      </c>
      <c r="O985" s="26">
        <f t="shared" si="445"/>
        <v>269.50354609929076</v>
      </c>
      <c r="Q985" s="4">
        <v>1.49</v>
      </c>
      <c r="R985" s="4">
        <v>1815.8525729999999</v>
      </c>
      <c r="S985" s="4">
        <v>2338.2847000000002</v>
      </c>
      <c r="T985" s="4">
        <v>180</v>
      </c>
      <c r="U985" s="4">
        <v>22.36</v>
      </c>
      <c r="V985" s="4">
        <v>14.1</v>
      </c>
      <c r="X985" s="51">
        <v>44328</v>
      </c>
      <c r="Y985" s="52" cm="1">
        <f t="array" ref="Y985">SUMPRODUCT(([1]Data!$A:$A=DATE(IF(X985 &lt; DATE(YEAR(X985), 1, 4), YEAR(X985)-1, YEAR(X985)), IF(X985&lt; DATE(YEAR(X985), MONTH(X985), 4), MONTH(EDATE(X985, -1)), MONTH(X985)), 15))*([1]Data!$G:$G="unit")*([1]Data!$O:$O))/SUMPRODUCT(([1]Data!$A:$A=DATE(IF(X985 &lt; DATE(YEAR(X985), 1, 4), YEAR(X985)-1, YEAR(X985)), IF(X985&lt; DATE(YEAR(X985), MONTH(X985), 4), MONTH(EDATE(X985, -1)), MONTH(X985)), 15))*([1]Data!$G:$G="unit"))</f>
        <v>5290.3493684210525</v>
      </c>
      <c r="Z985" s="52" cm="1">
        <f t="array" ref="Z985">SUMPRODUCT(([1]Data!$A:$A=DATE(IF(X985 &lt; DATE(YEAR(X985), 1, 4), YEAR(X985)-1, YEAR(X985)), IF(X985&lt; DATE(YEAR(X985), MONTH(X985), 4), MONTH(EDATE(X985, -1)), MONTH(X985)), 15))*([1]Data!$G:$G="shuttle")*([1]Data!$O:$O))/SUMPRODUCT(([1]Data!$A:$A=DATE(IF(X985 &lt; DATE(YEAR(X985), 1, 4), YEAR(X985)-1, YEAR(X985)), IF(X985&lt; DATE(YEAR(X985), MONTH(X985), 4), MONTH(EDATE(X985, -1)), MONTH(X985)), 15))*([1]Data!$G:$G="shuttle"))</f>
        <v>5203.9778947368413</v>
      </c>
    </row>
    <row r="986" spans="1:26" x14ac:dyDescent="0.25">
      <c r="A986" s="51">
        <v>44335</v>
      </c>
      <c r="B986" s="17">
        <v>3.2490000000000001</v>
      </c>
      <c r="C986" s="18">
        <f>IFERROR(IF(ISBLANK(INDEX('Secondary Auction Data'!C:C, MATCH(Data!A986-IF(A986&lt;DATE(2003, 1,8), 4, 6), 'Secondary Auction Data'!A:A, 0))), "n/a", INDEX('Secondary Auction Data'!C:C, MATCH(Data!A986-IF(A986&lt;DATE(2003, 1,8), 4, 6), 'Secondary Auction Data'!A:A, 0))), "n/a")</f>
        <v>86.458333333333343</v>
      </c>
      <c r="D986" s="18">
        <f>IFERROR(IF(ISBLANK(INDEX('Secondary Auction Data'!B:B, MATCH(Data!A986-IF(A986&lt;DATE(2003, 1,8), 4, 6), 'Secondary Auction Data'!A:A, 0))), "n/a", INDEX('Secondary Auction Data'!B:B, MATCH(Data!A986-IF(A986&lt;DATE(2003, 1,8), 4, 6), 'Secondary Auction Data'!A:A, 0))), "n/a")</f>
        <v>-120.83333333333333</v>
      </c>
      <c r="E986" s="2">
        <v>374</v>
      </c>
      <c r="F986" s="17">
        <v>67</v>
      </c>
      <c r="G986" s="17">
        <v>39.5</v>
      </c>
      <c r="I986" s="9">
        <v>44335</v>
      </c>
      <c r="J986" s="26">
        <f t="shared" ref="J986:J1013" si="446">(1+(B986-Q986)/Q986)*100</f>
        <v>218.05369127516778</v>
      </c>
      <c r="K986" s="26">
        <f t="shared" si="382"/>
        <v>296.10375763442477</v>
      </c>
      <c r="L986" s="26">
        <f t="shared" si="365"/>
        <v>217.38775271477883</v>
      </c>
      <c r="M986" s="26">
        <f t="shared" ref="M986:M1013" si="447">(1+(E986-T986)/T986)*100</f>
        <v>207.77777777777774</v>
      </c>
      <c r="N986" s="26">
        <f t="shared" ref="N986:N1013" si="448">(1+(F986-U986)/U986)*100</f>
        <v>299.64221824686945</v>
      </c>
      <c r="O986" s="26">
        <f t="shared" ref="O986:O1013" si="449">(1+(G986-V986)/V986)*100</f>
        <v>280.1418439716312</v>
      </c>
      <c r="Q986" s="4">
        <v>1.49</v>
      </c>
      <c r="R986" s="4">
        <v>1815.8525729999999</v>
      </c>
      <c r="S986" s="4">
        <v>2338.2847000000002</v>
      </c>
      <c r="T986" s="4">
        <v>180</v>
      </c>
      <c r="U986" s="4">
        <v>22.36</v>
      </c>
      <c r="V986" s="4">
        <v>14.1</v>
      </c>
      <c r="X986" s="51">
        <v>44335</v>
      </c>
      <c r="Y986" s="52" cm="1">
        <f t="array" ref="Y986">SUMPRODUCT(([1]Data!$A:$A=DATE(IF(X986 &lt; DATE(YEAR(X986), 1, 4), YEAR(X986)-1, YEAR(X986)), IF(X986&lt; DATE(YEAR(X986), MONTH(X986), 4), MONTH(EDATE(X986, -1)), MONTH(X986)), 15))*([1]Data!$G:$G="unit")*([1]Data!$O:$O))/SUMPRODUCT(([1]Data!$A:$A=DATE(IF(X986 &lt; DATE(YEAR(X986), 1, 4), YEAR(X986)-1, YEAR(X986)), IF(X986&lt; DATE(YEAR(X986), MONTH(X986), 4), MONTH(EDATE(X986, -1)), MONTH(X986)), 15))*([1]Data!$G:$G="unit"))</f>
        <v>5290.3493684210525</v>
      </c>
      <c r="Z986" s="52" cm="1">
        <f t="array" ref="Z986">SUMPRODUCT(([1]Data!$A:$A=DATE(IF(X986 &lt; DATE(YEAR(X986), 1, 4), YEAR(X986)-1, YEAR(X986)), IF(X986&lt; DATE(YEAR(X986), MONTH(X986), 4), MONTH(EDATE(X986, -1)), MONTH(X986)), 15))*([1]Data!$G:$G="shuttle")*([1]Data!$O:$O))/SUMPRODUCT(([1]Data!$A:$A=DATE(IF(X986 &lt; DATE(YEAR(X986), 1, 4), YEAR(X986)-1, YEAR(X986)), IF(X986&lt; DATE(YEAR(X986), MONTH(X986), 4), MONTH(EDATE(X986, -1)), MONTH(X986)), 15))*([1]Data!$G:$G="shuttle"))</f>
        <v>5203.9778947368413</v>
      </c>
    </row>
    <row r="987" spans="1:26" x14ac:dyDescent="0.25">
      <c r="A987" s="51">
        <v>44342</v>
      </c>
      <c r="B987" s="17">
        <v>3.2530000000000001</v>
      </c>
      <c r="C987" s="18">
        <f>IFERROR(IF(ISBLANK(INDEX('Secondary Auction Data'!C:C, MATCH(Data!A987-IF(A987&lt;DATE(2003, 1,8), 4, 6), 'Secondary Auction Data'!A:A, 0))), "n/a", INDEX('Secondary Auction Data'!C:C, MATCH(Data!A987-IF(A987&lt;DATE(2003, 1,8), 4, 6), 'Secondary Auction Data'!A:A, 0))), "n/a")</f>
        <v>97.916666666666657</v>
      </c>
      <c r="D987" s="18">
        <f>IFERROR(IF(ISBLANK(INDEX('Secondary Auction Data'!B:B, MATCH(Data!A987-IF(A987&lt;DATE(2003, 1,8), 4, 6), 'Secondary Auction Data'!A:A, 0))), "n/a", INDEX('Secondary Auction Data'!B:B, MATCH(Data!A987-IF(A987&lt;DATE(2003, 1,8), 4, 6), 'Secondary Auction Data'!A:A, 0))), "n/a")</f>
        <v>-243.75</v>
      </c>
      <c r="E987" s="2">
        <v>378</v>
      </c>
      <c r="F987" s="17">
        <v>66</v>
      </c>
      <c r="G987" s="17">
        <v>38.5</v>
      </c>
      <c r="I987" s="9">
        <v>44342</v>
      </c>
      <c r="J987" s="26">
        <f t="shared" si="446"/>
        <v>218.32214765100676</v>
      </c>
      <c r="K987" s="26">
        <f t="shared" si="382"/>
        <v>296.73477435371728</v>
      </c>
      <c r="L987" s="26">
        <f t="shared" si="365"/>
        <v>212.13105036939433</v>
      </c>
      <c r="M987" s="26">
        <f t="shared" si="447"/>
        <v>210</v>
      </c>
      <c r="N987" s="26">
        <f t="shared" si="448"/>
        <v>295.16994633273703</v>
      </c>
      <c r="O987" s="26">
        <f t="shared" si="449"/>
        <v>273.04964539007091</v>
      </c>
      <c r="Q987" s="4">
        <v>1.49</v>
      </c>
      <c r="R987" s="4">
        <v>1815.8525729999999</v>
      </c>
      <c r="S987" s="4">
        <v>2338.2847000000002</v>
      </c>
      <c r="T987" s="4">
        <v>180</v>
      </c>
      <c r="U987" s="4">
        <v>22.36</v>
      </c>
      <c r="V987" s="4">
        <v>14.1</v>
      </c>
      <c r="X987" s="51">
        <v>44342</v>
      </c>
      <c r="Y987" s="52" cm="1">
        <f t="array" ref="Y987">SUMPRODUCT(([1]Data!$A:$A=DATE(IF(X987 &lt; DATE(YEAR(X987), 1, 4), YEAR(X987)-1, YEAR(X987)), IF(X987&lt; DATE(YEAR(X987), MONTH(X987), 4), MONTH(EDATE(X987, -1)), MONTH(X987)), 15))*([1]Data!$G:$G="unit")*([1]Data!$O:$O))/SUMPRODUCT(([1]Data!$A:$A=DATE(IF(X987 &lt; DATE(YEAR(X987), 1, 4), YEAR(X987)-1, YEAR(X987)), IF(X987&lt; DATE(YEAR(X987), MONTH(X987), 4), MONTH(EDATE(X987, -1)), MONTH(X987)), 15))*([1]Data!$G:$G="unit"))</f>
        <v>5290.3493684210525</v>
      </c>
      <c r="Z987" s="52" cm="1">
        <f t="array" ref="Z987">SUMPRODUCT(([1]Data!$A:$A=DATE(IF(X987 &lt; DATE(YEAR(X987), 1, 4), YEAR(X987)-1, YEAR(X987)), IF(X987&lt; DATE(YEAR(X987), MONTH(X987), 4), MONTH(EDATE(X987, -1)), MONTH(X987)), 15))*([1]Data!$G:$G="shuttle")*([1]Data!$O:$O))/SUMPRODUCT(([1]Data!$A:$A=DATE(IF(X987 &lt; DATE(YEAR(X987), 1, 4), YEAR(X987)-1, YEAR(X987)), IF(X987&lt; DATE(YEAR(X987), MONTH(X987), 4), MONTH(EDATE(X987, -1)), MONTH(X987)), 15))*([1]Data!$G:$G="shuttle"))</f>
        <v>5203.9778947368413</v>
      </c>
    </row>
    <row r="988" spans="1:26" x14ac:dyDescent="0.25">
      <c r="A988" s="51">
        <v>44349</v>
      </c>
      <c r="B988" s="17">
        <v>3.2549999999999999</v>
      </c>
      <c r="C988" s="18">
        <f>IFERROR(IF(ISBLANK(INDEX('Secondary Auction Data'!C:C, MATCH(Data!A988-IF(A988&lt;DATE(2003, 1,8), 4, 6), 'Secondary Auction Data'!A:A, 0))), "n/a", INDEX('Secondary Auction Data'!C:C, MATCH(Data!A988-IF(A988&lt;DATE(2003, 1,8), 4, 6), 'Secondary Auction Data'!A:A, 0))), "n/a")</f>
        <v>68.75</v>
      </c>
      <c r="D988" s="18">
        <f>IFERROR(IF(ISBLANK(INDEX('Secondary Auction Data'!B:B, MATCH(Data!A988-IF(A988&lt;DATE(2003, 1,8), 4, 6), 'Secondary Auction Data'!A:A, 0))), "n/a", INDEX('Secondary Auction Data'!B:B, MATCH(Data!A988-IF(A988&lt;DATE(2003, 1,8), 4, 6), 'Secondary Auction Data'!A:A, 0))), "n/a")</f>
        <v>-281.25</v>
      </c>
      <c r="E988" s="2">
        <v>333</v>
      </c>
      <c r="F988" s="17">
        <v>66</v>
      </c>
      <c r="G988" s="17">
        <v>38.5</v>
      </c>
      <c r="I988" s="9">
        <v>44349</v>
      </c>
      <c r="J988" s="26">
        <f t="shared" si="446"/>
        <v>218.45637583892614</v>
      </c>
      <c r="K988" s="26">
        <f t="shared" si="382"/>
        <v>295.12854997733638</v>
      </c>
      <c r="L988" s="26">
        <f t="shared" si="365"/>
        <v>210.52731067080245</v>
      </c>
      <c r="M988" s="26">
        <f t="shared" si="447"/>
        <v>185</v>
      </c>
      <c r="N988" s="26">
        <f t="shared" si="448"/>
        <v>295.16994633273703</v>
      </c>
      <c r="O988" s="26">
        <f t="shared" si="449"/>
        <v>273.04964539007091</v>
      </c>
      <c r="Q988" s="4">
        <v>1.49</v>
      </c>
      <c r="R988" s="4">
        <v>1815.8525729999999</v>
      </c>
      <c r="S988" s="4">
        <v>2338.2847000000002</v>
      </c>
      <c r="T988" s="4">
        <v>180</v>
      </c>
      <c r="U988" s="4">
        <v>22.36</v>
      </c>
      <c r="V988" s="4">
        <v>14.1</v>
      </c>
      <c r="X988" s="51">
        <v>44349</v>
      </c>
      <c r="Y988" s="52" cm="1">
        <f t="array" ref="Y988">SUMPRODUCT(([1]Data!$A:$A=DATE(IF(X988 &lt; DATE(YEAR(X988), 1, 4), YEAR(X988)-1, YEAR(X988)), IF(X988&lt; DATE(YEAR(X988), MONTH(X988), 4), MONTH(EDATE(X988, -1)), MONTH(X988)), 15))*([1]Data!$G:$G="unit")*([1]Data!$O:$O))/SUMPRODUCT(([1]Data!$A:$A=DATE(IF(X988 &lt; DATE(YEAR(X988), 1, 4), YEAR(X988)-1, YEAR(X988)), IF(X988&lt; DATE(YEAR(X988), MONTH(X988), 4), MONTH(EDATE(X988, -1)), MONTH(X988)), 15))*([1]Data!$G:$G="unit"))</f>
        <v>5290.3493684210525</v>
      </c>
      <c r="Z988" s="52" cm="1">
        <f t="array" ref="Z988">SUMPRODUCT(([1]Data!$A:$A=DATE(IF(X988 &lt; DATE(YEAR(X988), 1, 4), YEAR(X988)-1, YEAR(X988)), IF(X988&lt; DATE(YEAR(X988), MONTH(X988), 4), MONTH(EDATE(X988, -1)), MONTH(X988)), 15))*([1]Data!$G:$G="shuttle")*([1]Data!$O:$O))/SUMPRODUCT(([1]Data!$A:$A=DATE(IF(X988 &lt; DATE(YEAR(X988), 1, 4), YEAR(X988)-1, YEAR(X988)), IF(X988&lt; DATE(YEAR(X988), MONTH(X988), 4), MONTH(EDATE(X988, -1)), MONTH(X988)), 15))*([1]Data!$G:$G="shuttle"))</f>
        <v>5203.9778947368413</v>
      </c>
    </row>
    <row r="989" spans="1:26" x14ac:dyDescent="0.25">
      <c r="A989" s="51">
        <v>44356</v>
      </c>
      <c r="B989" s="17">
        <v>3.274</v>
      </c>
      <c r="C989" s="18">
        <f>IFERROR(IF(ISBLANK(INDEX('Secondary Auction Data'!C:C, MATCH(Data!A989-IF(A989&lt;DATE(2003, 1,8), 4, 6), 'Secondary Auction Data'!A:A, 0))), "n/a", INDEX('Secondary Auction Data'!C:C, MATCH(Data!A989-IF(A989&lt;DATE(2003, 1,8), 4, 6), 'Secondary Auction Data'!A:A, 0))), "n/a")</f>
        <v>37.5</v>
      </c>
      <c r="D989" s="18">
        <f>IFERROR(IF(ISBLANK(INDEX('Secondary Auction Data'!B:B, MATCH(Data!A989-IF(A989&lt;DATE(2003, 1,8), 4, 6), 'Secondary Auction Data'!A:A, 0))), "n/a", INDEX('Secondary Auction Data'!B:B, MATCH(Data!A989-IF(A989&lt;DATE(2003, 1,8), 4, 6), 'Secondary Auction Data'!A:A, 0))), "n/a")</f>
        <v>-304.16666666666663</v>
      </c>
      <c r="E989" s="2">
        <v>308</v>
      </c>
      <c r="F989" s="17">
        <v>66</v>
      </c>
      <c r="G989" s="17">
        <v>38.25</v>
      </c>
      <c r="I989" s="9">
        <v>44356</v>
      </c>
      <c r="J989" s="26">
        <f t="shared" si="446"/>
        <v>219.73154362416105</v>
      </c>
      <c r="K989" s="26">
        <f t="shared" si="382"/>
        <v>293.14185959522825</v>
      </c>
      <c r="L989" s="26">
        <f t="shared" si="365"/>
        <v>209.40794162700217</v>
      </c>
      <c r="M989" s="26">
        <f t="shared" si="447"/>
        <v>171.11111111111111</v>
      </c>
      <c r="N989" s="26">
        <f t="shared" si="448"/>
        <v>295.16994633273703</v>
      </c>
      <c r="O989" s="26">
        <f t="shared" si="449"/>
        <v>271.27659574468083</v>
      </c>
      <c r="Q989" s="4">
        <v>1.49</v>
      </c>
      <c r="R989" s="4">
        <v>1815.8525729999999</v>
      </c>
      <c r="S989" s="4">
        <v>2338.2847000000002</v>
      </c>
      <c r="T989" s="4">
        <v>180</v>
      </c>
      <c r="U989" s="4">
        <v>22.36</v>
      </c>
      <c r="V989" s="4">
        <v>14.1</v>
      </c>
      <c r="X989" s="51">
        <v>44356</v>
      </c>
      <c r="Y989" s="52" cm="1">
        <f t="array" ref="Y989">SUMPRODUCT(([1]Data!$A:$A=DATE(IF(X989 &lt; DATE(YEAR(X989), 1, 4), YEAR(X989)-1, YEAR(X989)), IF(X989&lt; DATE(YEAR(X989), MONTH(X989), 4), MONTH(EDATE(X989, -1)), MONTH(X989)), 15))*([1]Data!$G:$G="unit")*([1]Data!$O:$O))/SUMPRODUCT(([1]Data!$A:$A=DATE(IF(X989 &lt; DATE(YEAR(X989), 1, 4), YEAR(X989)-1, YEAR(X989)), IF(X989&lt; DATE(YEAR(X989), MONTH(X989), 4), MONTH(EDATE(X989, -1)), MONTH(X989)), 15))*([1]Data!$G:$G="unit"))</f>
        <v>5285.5239999999994</v>
      </c>
      <c r="Z989" s="52" cm="1">
        <f t="array" ref="Z989">SUMPRODUCT(([1]Data!$A:$A=DATE(IF(X989 &lt; DATE(YEAR(X989), 1, 4), YEAR(X989)-1, YEAR(X989)), IF(X989&lt; DATE(YEAR(X989), MONTH(X989), 4), MONTH(EDATE(X989, -1)), MONTH(X989)), 15))*([1]Data!$G:$G="shuttle")*([1]Data!$O:$O))/SUMPRODUCT(([1]Data!$A:$A=DATE(IF(X989 &lt; DATE(YEAR(X989), 1, 4), YEAR(X989)-1, YEAR(X989)), IF(X989&lt; DATE(YEAR(X989), MONTH(X989), 4), MONTH(EDATE(X989, -1)), MONTH(X989)), 15))*([1]Data!$G:$G="shuttle"))</f>
        <v>5200.7205263157903</v>
      </c>
    </row>
    <row r="990" spans="1:26" x14ac:dyDescent="0.25">
      <c r="A990" s="51">
        <v>44363</v>
      </c>
      <c r="B990" s="17">
        <v>3.286</v>
      </c>
      <c r="C990" s="18">
        <f>IFERROR(IF(ISBLANK(INDEX('Secondary Auction Data'!C:C, MATCH(Data!A990-IF(A990&lt;DATE(2003, 1,8), 4, 6), 'Secondary Auction Data'!A:A, 0))), "n/a", INDEX('Secondary Auction Data'!C:C, MATCH(Data!A990-IF(A990&lt;DATE(2003, 1,8), 4, 6), 'Secondary Auction Data'!A:A, 0))), "n/a")</f>
        <v>21.875</v>
      </c>
      <c r="D990" s="18">
        <f>IFERROR(IF(ISBLANK(INDEX('Secondary Auction Data'!B:B, MATCH(Data!A990-IF(A990&lt;DATE(2003, 1,8), 4, 6), 'Secondary Auction Data'!A:A, 0))), "n/a", INDEX('Secondary Auction Data'!B:B, MATCH(Data!A990-IF(A990&lt;DATE(2003, 1,8), 4, 6), 'Secondary Auction Data'!A:A, 0))), "n/a")</f>
        <v>-294.79166666666663</v>
      </c>
      <c r="E990" s="2">
        <v>304</v>
      </c>
      <c r="F990" s="17">
        <v>68</v>
      </c>
      <c r="G990" s="17">
        <v>39</v>
      </c>
      <c r="I990" s="9">
        <v>44363</v>
      </c>
      <c r="J990" s="26">
        <f t="shared" si="446"/>
        <v>220.53691275167785</v>
      </c>
      <c r="K990" s="26">
        <f t="shared" si="382"/>
        <v>292.28138225073843</v>
      </c>
      <c r="L990" s="26">
        <f t="shared" si="365"/>
        <v>209.80887655165014</v>
      </c>
      <c r="M990" s="26">
        <f t="shared" si="447"/>
        <v>168.88888888888889</v>
      </c>
      <c r="N990" s="26">
        <f t="shared" si="448"/>
        <v>304.11449016100175</v>
      </c>
      <c r="O990" s="26">
        <f t="shared" si="449"/>
        <v>276.59574468085106</v>
      </c>
      <c r="Q990" s="4">
        <v>1.49</v>
      </c>
      <c r="R990" s="4">
        <v>1815.8525729999999</v>
      </c>
      <c r="S990" s="4">
        <v>2338.2847000000002</v>
      </c>
      <c r="T990" s="4">
        <v>180</v>
      </c>
      <c r="U990" s="4">
        <v>22.36</v>
      </c>
      <c r="V990" s="4">
        <v>14.1</v>
      </c>
      <c r="X990" s="51">
        <v>44363</v>
      </c>
      <c r="Y990" s="52" cm="1">
        <f t="array" ref="Y990">SUMPRODUCT(([1]Data!$A:$A=DATE(IF(X990 &lt; DATE(YEAR(X990), 1, 4), YEAR(X990)-1, YEAR(X990)), IF(X990&lt; DATE(YEAR(X990), MONTH(X990), 4), MONTH(EDATE(X990, -1)), MONTH(X990)), 15))*([1]Data!$G:$G="unit")*([1]Data!$O:$O))/SUMPRODUCT(([1]Data!$A:$A=DATE(IF(X990 &lt; DATE(YEAR(X990), 1, 4), YEAR(X990)-1, YEAR(X990)), IF(X990&lt; DATE(YEAR(X990), MONTH(X990), 4), MONTH(EDATE(X990, -1)), MONTH(X990)), 15))*([1]Data!$G:$G="unit"))</f>
        <v>5285.5239999999994</v>
      </c>
      <c r="Z990" s="52" cm="1">
        <f t="array" ref="Z990">SUMPRODUCT(([1]Data!$A:$A=DATE(IF(X990 &lt; DATE(YEAR(X990), 1, 4), YEAR(X990)-1, YEAR(X990)), IF(X990&lt; DATE(YEAR(X990), MONTH(X990), 4), MONTH(EDATE(X990, -1)), MONTH(X990)), 15))*([1]Data!$G:$G="shuttle")*([1]Data!$O:$O))/SUMPRODUCT(([1]Data!$A:$A=DATE(IF(X990 &lt; DATE(YEAR(X990), 1, 4), YEAR(X990)-1, YEAR(X990)), IF(X990&lt; DATE(YEAR(X990), MONTH(X990), 4), MONTH(EDATE(X990, -1)), MONTH(X990)), 15))*([1]Data!$G:$G="shuttle"))</f>
        <v>5200.7205263157903</v>
      </c>
    </row>
    <row r="991" spans="1:26" x14ac:dyDescent="0.25">
      <c r="A991" s="51">
        <v>44370</v>
      </c>
      <c r="B991" s="17">
        <v>3.2869999999999999</v>
      </c>
      <c r="C991" s="18">
        <f>IFERROR(IF(ISBLANK(INDEX('Secondary Auction Data'!C:C, MATCH(Data!A991-IF(A991&lt;DATE(2003, 1,8), 4, 6), 'Secondary Auction Data'!A:A, 0))), "n/a", INDEX('Secondary Auction Data'!C:C, MATCH(Data!A991-IF(A991&lt;DATE(2003, 1,8), 4, 6), 'Secondary Auction Data'!A:A, 0))), "n/a")</f>
        <v>31.25</v>
      </c>
      <c r="D991" s="18">
        <f>IFERROR(IF(ISBLANK(INDEX('Secondary Auction Data'!B:B, MATCH(Data!A991-IF(A991&lt;DATE(2003, 1,8), 4, 6), 'Secondary Auction Data'!A:A, 0))), "n/a", INDEX('Secondary Auction Data'!B:B, MATCH(Data!A991-IF(A991&lt;DATE(2003, 1,8), 4, 6), 'Secondary Auction Data'!A:A, 0))), "n/a")</f>
        <v>-276.38888888888886</v>
      </c>
      <c r="E991" s="2">
        <v>295</v>
      </c>
      <c r="F991" s="17">
        <v>73.5</v>
      </c>
      <c r="G991" s="17">
        <v>42.5</v>
      </c>
      <c r="I991" s="9">
        <v>44370</v>
      </c>
      <c r="J991" s="26">
        <f t="shared" si="446"/>
        <v>220.60402684563761</v>
      </c>
      <c r="K991" s="26">
        <f t="shared" si="382"/>
        <v>292.79766865743233</v>
      </c>
      <c r="L991" s="26">
        <f t="shared" si="365"/>
        <v>210.59589695929247</v>
      </c>
      <c r="M991" s="26">
        <f t="shared" si="447"/>
        <v>163.88888888888889</v>
      </c>
      <c r="N991" s="26">
        <f t="shared" si="448"/>
        <v>328.7119856887299</v>
      </c>
      <c r="O991" s="26">
        <f t="shared" si="449"/>
        <v>301.41843971631204</v>
      </c>
      <c r="Q991" s="4">
        <v>1.49</v>
      </c>
      <c r="R991" s="4">
        <v>1815.8525729999999</v>
      </c>
      <c r="S991" s="4">
        <v>2338.2847000000002</v>
      </c>
      <c r="T991" s="4">
        <v>180</v>
      </c>
      <c r="U991" s="4">
        <v>22.36</v>
      </c>
      <c r="V991" s="4">
        <v>14.1</v>
      </c>
      <c r="X991" s="51">
        <v>44370</v>
      </c>
      <c r="Y991" s="52" cm="1">
        <f t="array" ref="Y991">SUMPRODUCT(([1]Data!$A:$A=DATE(IF(X991 &lt; DATE(YEAR(X991), 1, 4), YEAR(X991)-1, YEAR(X991)), IF(X991&lt; DATE(YEAR(X991), MONTH(X991), 4), MONTH(EDATE(X991, -1)), MONTH(X991)), 15))*([1]Data!$G:$G="unit")*([1]Data!$O:$O))/SUMPRODUCT(([1]Data!$A:$A=DATE(IF(X991 &lt; DATE(YEAR(X991), 1, 4), YEAR(X991)-1, YEAR(X991)), IF(X991&lt; DATE(YEAR(X991), MONTH(X991), 4), MONTH(EDATE(X991, -1)), MONTH(X991)), 15))*([1]Data!$G:$G="unit"))</f>
        <v>5285.5239999999994</v>
      </c>
      <c r="Z991" s="52" cm="1">
        <f t="array" ref="Z991">SUMPRODUCT(([1]Data!$A:$A=DATE(IF(X991 &lt; DATE(YEAR(X991), 1, 4), YEAR(X991)-1, YEAR(X991)), IF(X991&lt; DATE(YEAR(X991), MONTH(X991), 4), MONTH(EDATE(X991, -1)), MONTH(X991)), 15))*([1]Data!$G:$G="shuttle")*([1]Data!$O:$O))/SUMPRODUCT(([1]Data!$A:$A=DATE(IF(X991 &lt; DATE(YEAR(X991), 1, 4), YEAR(X991)-1, YEAR(X991)), IF(X991&lt; DATE(YEAR(X991), MONTH(X991), 4), MONTH(EDATE(X991, -1)), MONTH(X991)), 15))*([1]Data!$G:$G="shuttle"))</f>
        <v>5200.7205263157903</v>
      </c>
    </row>
    <row r="992" spans="1:26" x14ac:dyDescent="0.25">
      <c r="A992" s="51">
        <v>44377</v>
      </c>
      <c r="B992" s="17">
        <v>3.3</v>
      </c>
      <c r="C992" s="18">
        <f>IFERROR(IF(ISBLANK(INDEX('Secondary Auction Data'!C:C, MATCH(Data!A992-IF(A992&lt;DATE(2003, 1,8), 4, 6), 'Secondary Auction Data'!A:A, 0))), "n/a", INDEX('Secondary Auction Data'!C:C, MATCH(Data!A992-IF(A992&lt;DATE(2003, 1,8), 4, 6), 'Secondary Auction Data'!A:A, 0))), "n/a")</f>
        <v>25</v>
      </c>
      <c r="D992" s="18">
        <f>IFERROR(IF(ISBLANK(INDEX('Secondary Auction Data'!B:B, MATCH(Data!A992-IF(A992&lt;DATE(2003, 1,8), 4, 6), 'Secondary Auction Data'!A:A, 0))), "n/a", INDEX('Secondary Auction Data'!B:B, MATCH(Data!A992-IF(A992&lt;DATE(2003, 1,8), 4, 6), 'Secondary Auction Data'!A:A, 0))), "n/a")</f>
        <v>-258.33333333333337</v>
      </c>
      <c r="E992" s="2">
        <v>281</v>
      </c>
      <c r="F992" s="17">
        <v>75</v>
      </c>
      <c r="G992" s="17">
        <v>43</v>
      </c>
      <c r="I992" s="9">
        <v>44377</v>
      </c>
      <c r="J992" s="26">
        <f t="shared" si="446"/>
        <v>221.47651006711408</v>
      </c>
      <c r="K992" s="26">
        <f t="shared" si="382"/>
        <v>292.4534777196364</v>
      </c>
      <c r="L992" s="26">
        <f t="shared" si="365"/>
        <v>211.36806792528117</v>
      </c>
      <c r="M992" s="26">
        <f t="shared" si="447"/>
        <v>156.11111111111111</v>
      </c>
      <c r="N992" s="26">
        <f t="shared" si="448"/>
        <v>335.42039355992841</v>
      </c>
      <c r="O992" s="26">
        <f t="shared" si="449"/>
        <v>304.96453900709218</v>
      </c>
      <c r="Q992" s="4">
        <v>1.49</v>
      </c>
      <c r="R992" s="4">
        <v>1815.8525729999999</v>
      </c>
      <c r="S992" s="4">
        <v>2338.2847000000002</v>
      </c>
      <c r="T992" s="4">
        <v>180</v>
      </c>
      <c r="U992" s="4">
        <v>22.36</v>
      </c>
      <c r="V992" s="4">
        <v>14.1</v>
      </c>
      <c r="X992" s="51">
        <v>44377</v>
      </c>
      <c r="Y992" s="52" cm="1">
        <f t="array" ref="Y992">SUMPRODUCT(([1]Data!$A:$A=DATE(IF(X992 &lt; DATE(YEAR(X992), 1, 4), YEAR(X992)-1, YEAR(X992)), IF(X992&lt; DATE(YEAR(X992), MONTH(X992), 4), MONTH(EDATE(X992, -1)), MONTH(X992)), 15))*([1]Data!$G:$G="unit")*([1]Data!$O:$O))/SUMPRODUCT(([1]Data!$A:$A=DATE(IF(X992 &lt; DATE(YEAR(X992), 1, 4), YEAR(X992)-1, YEAR(X992)), IF(X992&lt; DATE(YEAR(X992), MONTH(X992), 4), MONTH(EDATE(X992, -1)), MONTH(X992)), 15))*([1]Data!$G:$G="unit"))</f>
        <v>5285.5239999999994</v>
      </c>
      <c r="Z992" s="52" cm="1">
        <f t="array" ref="Z992">SUMPRODUCT(([1]Data!$A:$A=DATE(IF(X992 &lt; DATE(YEAR(X992), 1, 4), YEAR(X992)-1, YEAR(X992)), IF(X992&lt; DATE(YEAR(X992), MONTH(X992), 4), MONTH(EDATE(X992, -1)), MONTH(X992)), 15))*([1]Data!$G:$G="shuttle")*([1]Data!$O:$O))/SUMPRODUCT(([1]Data!$A:$A=DATE(IF(X992 &lt; DATE(YEAR(X992), 1, 4), YEAR(X992)-1, YEAR(X992)), IF(X992&lt; DATE(YEAR(X992), MONTH(X992), 4), MONTH(EDATE(X992, -1)), MONTH(X992)), 15))*([1]Data!$G:$G="shuttle"))</f>
        <v>5200.7205263157903</v>
      </c>
    </row>
    <row r="993" spans="1:26" x14ac:dyDescent="0.25">
      <c r="A993" s="51">
        <v>44384</v>
      </c>
      <c r="B993" s="17">
        <v>3.331</v>
      </c>
      <c r="C993" s="18">
        <f>IFERROR(IF(ISBLANK(INDEX('Secondary Auction Data'!C:C, MATCH(Data!A993-IF(A993&lt;DATE(2003, 1,8), 4, 6), 'Secondary Auction Data'!A:A, 0))), "n/a", INDEX('Secondary Auction Data'!C:C, MATCH(Data!A993-IF(A993&lt;DATE(2003, 1,8), 4, 6), 'Secondary Auction Data'!A:A, 0))), "n/a")</f>
        <v>50</v>
      </c>
      <c r="D993" s="18">
        <f>IFERROR(IF(ISBLANK(INDEX('Secondary Auction Data'!B:B, MATCH(Data!A993-IF(A993&lt;DATE(2003, 1,8), 4, 6), 'Secondary Auction Data'!A:A, 0))), "n/a", INDEX('Secondary Auction Data'!B:B, MATCH(Data!A993-IF(A993&lt;DATE(2003, 1,8), 4, 6), 'Secondary Auction Data'!A:A, 0))), "n/a")</f>
        <v>-307.8125</v>
      </c>
      <c r="E993" s="2">
        <v>275</v>
      </c>
      <c r="F993" s="17">
        <v>82</v>
      </c>
      <c r="G993" s="17">
        <v>46</v>
      </c>
      <c r="I993" s="9">
        <v>44384</v>
      </c>
      <c r="J993" s="26">
        <f t="shared" si="446"/>
        <v>223.55704697986579</v>
      </c>
      <c r="K993" s="26">
        <f t="shared" si="382"/>
        <v>294.38392078099611</v>
      </c>
      <c r="L993" s="26">
        <f t="shared" si="365"/>
        <v>209.53063427896078</v>
      </c>
      <c r="M993" s="26">
        <f t="shared" si="447"/>
        <v>152.77777777777777</v>
      </c>
      <c r="N993" s="26">
        <f t="shared" si="448"/>
        <v>366.72629695885513</v>
      </c>
      <c r="O993" s="26">
        <f t="shared" si="449"/>
        <v>326.24113475177302</v>
      </c>
      <c r="Q993" s="4">
        <v>1.49</v>
      </c>
      <c r="R993" s="4">
        <v>1815.8525729999999</v>
      </c>
      <c r="S993" s="4">
        <v>2338.2847000000002</v>
      </c>
      <c r="T993" s="4">
        <v>180</v>
      </c>
      <c r="U993" s="4">
        <v>22.36</v>
      </c>
      <c r="V993" s="4">
        <v>14.1</v>
      </c>
      <c r="X993" s="51">
        <v>44384</v>
      </c>
      <c r="Y993" s="52" cm="1">
        <f t="array" ref="Y993">SUMPRODUCT(([1]Data!$A:$A=DATE(IF(X993 &lt; DATE(YEAR(X993), 1, 4), YEAR(X993)-1, YEAR(X993)), IF(X993&lt; DATE(YEAR(X993), MONTH(X993), 4), MONTH(EDATE(X993, -1)), MONTH(X993)), 15))*([1]Data!$G:$G="unit")*([1]Data!$O:$O))/SUMPRODUCT(([1]Data!$A:$A=DATE(IF(X993 &lt; DATE(YEAR(X993), 1, 4), YEAR(X993)-1, YEAR(X993)), IF(X993&lt; DATE(YEAR(X993), MONTH(X993), 4), MONTH(EDATE(X993, -1)), MONTH(X993)), 15))*([1]Data!$G:$G="unit"))</f>
        <v>5295.5779999999995</v>
      </c>
      <c r="Z993" s="52" cm="1">
        <f t="array" ref="Z993">SUMPRODUCT(([1]Data!$A:$A=DATE(IF(X993 &lt; DATE(YEAR(X993), 1, 4), YEAR(X993)-1, YEAR(X993)), IF(X993&lt; DATE(YEAR(X993), MONTH(X993), 4), MONTH(EDATE(X993, -1)), MONTH(X993)), 15))*([1]Data!$G:$G="shuttle")*([1]Data!$O:$O))/SUMPRODUCT(([1]Data!$A:$A=DATE(IF(X993 &lt; DATE(YEAR(X993), 1, 4), YEAR(X993)-1, YEAR(X993)), IF(X993&lt; DATE(YEAR(X993), MONTH(X993), 4), MONTH(EDATE(X993, -1)), MONTH(X993)), 15))*([1]Data!$G:$G="shuttle"))</f>
        <v>5207.2352631578951</v>
      </c>
    </row>
    <row r="994" spans="1:26" x14ac:dyDescent="0.25">
      <c r="A994" s="51">
        <v>44391</v>
      </c>
      <c r="B994" s="17">
        <v>3.3380000000000001</v>
      </c>
      <c r="C994" s="18">
        <f>IFERROR(IF(ISBLANK(INDEX('Secondary Auction Data'!C:C, MATCH(Data!A994-IF(A994&lt;DATE(2003, 1,8), 4, 6), 'Secondary Auction Data'!A:A, 0))), "n/a", INDEX('Secondary Auction Data'!C:C, MATCH(Data!A994-IF(A994&lt;DATE(2003, 1,8), 4, 6), 'Secondary Auction Data'!A:A, 0))), "n/a")</f>
        <v>68.75</v>
      </c>
      <c r="D994" s="18">
        <f>IFERROR(IF(ISBLANK(INDEX('Secondary Auction Data'!B:B, MATCH(Data!A994-IF(A994&lt;DATE(2003, 1,8), 4, 6), 'Secondary Auction Data'!A:A, 0))), "n/a", INDEX('Secondary Auction Data'!B:B, MATCH(Data!A994-IF(A994&lt;DATE(2003, 1,8), 4, 6), 'Secondary Auction Data'!A:A, 0))), "n/a")</f>
        <v>-196.875</v>
      </c>
      <c r="E994" s="2">
        <v>275</v>
      </c>
      <c r="F994" s="17">
        <v>85</v>
      </c>
      <c r="G994" s="17">
        <v>46.25</v>
      </c>
      <c r="I994" s="9">
        <v>44391</v>
      </c>
      <c r="J994" s="26">
        <f t="shared" si="446"/>
        <v>224.02684563758388</v>
      </c>
      <c r="K994" s="26">
        <f t="shared" si="382"/>
        <v>295.41649359438389</v>
      </c>
      <c r="L994" s="26">
        <f t="shared" si="365"/>
        <v>214.27503088729506</v>
      </c>
      <c r="M994" s="26">
        <f t="shared" si="447"/>
        <v>152.77777777777777</v>
      </c>
      <c r="N994" s="26">
        <f t="shared" si="448"/>
        <v>380.14311270125222</v>
      </c>
      <c r="O994" s="26">
        <f t="shared" si="449"/>
        <v>328.01418439716315</v>
      </c>
      <c r="Q994" s="4">
        <v>1.49</v>
      </c>
      <c r="R994" s="4">
        <v>1815.8525729999999</v>
      </c>
      <c r="S994" s="4">
        <v>2338.2847000000002</v>
      </c>
      <c r="T994" s="4">
        <v>180</v>
      </c>
      <c r="U994" s="4">
        <v>22.36</v>
      </c>
      <c r="V994" s="4">
        <v>14.1</v>
      </c>
      <c r="X994" s="51">
        <v>44391</v>
      </c>
      <c r="Y994" s="52" cm="1">
        <f t="array" ref="Y994">SUMPRODUCT(([1]Data!$A:$A=DATE(IF(X994 &lt; DATE(YEAR(X994), 1, 4), YEAR(X994)-1, YEAR(X994)), IF(X994&lt; DATE(YEAR(X994), MONTH(X994), 4), MONTH(EDATE(X994, -1)), MONTH(X994)), 15))*([1]Data!$G:$G="unit")*([1]Data!$O:$O))/SUMPRODUCT(([1]Data!$A:$A=DATE(IF(X994 &lt; DATE(YEAR(X994), 1, 4), YEAR(X994)-1, YEAR(X994)), IF(X994&lt; DATE(YEAR(X994), MONTH(X994), 4), MONTH(EDATE(X994, -1)), MONTH(X994)), 15))*([1]Data!$G:$G="unit"))</f>
        <v>5295.5779999999995</v>
      </c>
      <c r="Z994" s="52" cm="1">
        <f t="array" ref="Z994">SUMPRODUCT(([1]Data!$A:$A=DATE(IF(X994 &lt; DATE(YEAR(X994), 1, 4), YEAR(X994)-1, YEAR(X994)), IF(X994&lt; DATE(YEAR(X994), MONTH(X994), 4), MONTH(EDATE(X994, -1)), MONTH(X994)), 15))*([1]Data!$G:$G="shuttle")*([1]Data!$O:$O))/SUMPRODUCT(([1]Data!$A:$A=DATE(IF(X994 &lt; DATE(YEAR(X994), 1, 4), YEAR(X994)-1, YEAR(X994)), IF(X994&lt; DATE(YEAR(X994), MONTH(X994), 4), MONTH(EDATE(X994, -1)), MONTH(X994)), 15))*([1]Data!$G:$G="shuttle"))</f>
        <v>5207.2352631578951</v>
      </c>
    </row>
    <row r="995" spans="1:26" x14ac:dyDescent="0.25">
      <c r="A995" s="51">
        <v>44398</v>
      </c>
      <c r="B995" s="17">
        <v>3.3439999999999999</v>
      </c>
      <c r="C995" s="18">
        <f>IFERROR(IF(ISBLANK(INDEX('Secondary Auction Data'!C:C, MATCH(Data!A995-IF(A995&lt;DATE(2003, 1,8), 4, 6), 'Secondary Auction Data'!A:A, 0))), "n/a", INDEX('Secondary Auction Data'!C:C, MATCH(Data!A995-IF(A995&lt;DATE(2003, 1,8), 4, 6), 'Secondary Auction Data'!A:A, 0))), "n/a")</f>
        <v>75</v>
      </c>
      <c r="D995" s="18">
        <f>IFERROR(IF(ISBLANK(INDEX('Secondary Auction Data'!B:B, MATCH(Data!A995-IF(A995&lt;DATE(2003, 1,8), 4, 6), 'Secondary Auction Data'!A:A, 0))), "n/a", INDEX('Secondary Auction Data'!B:B, MATCH(Data!A995-IF(A995&lt;DATE(2003, 1,8), 4, 6), 'Secondary Auction Data'!A:A, 0))), "n/a")</f>
        <v>-91.666666666666657</v>
      </c>
      <c r="E995" s="2">
        <v>276</v>
      </c>
      <c r="F995" s="17">
        <v>84</v>
      </c>
      <c r="G995" s="17">
        <v>45</v>
      </c>
      <c r="I995" s="9">
        <v>44398</v>
      </c>
      <c r="J995" s="26">
        <f t="shared" si="446"/>
        <v>224.42953020134223</v>
      </c>
      <c r="K995" s="26">
        <f t="shared" si="382"/>
        <v>295.76068453217982</v>
      </c>
      <c r="L995" s="26">
        <f t="shared" si="365"/>
        <v>218.7744117083445</v>
      </c>
      <c r="M995" s="26">
        <f t="shared" si="447"/>
        <v>153.33333333333331</v>
      </c>
      <c r="N995" s="26">
        <f t="shared" si="448"/>
        <v>375.67084078711986</v>
      </c>
      <c r="O995" s="26">
        <f t="shared" si="449"/>
        <v>319.14893617021278</v>
      </c>
      <c r="Q995" s="4">
        <v>1.49</v>
      </c>
      <c r="R995" s="4">
        <v>1815.8525729999999</v>
      </c>
      <c r="S995" s="4">
        <v>2338.2847000000002</v>
      </c>
      <c r="T995" s="4">
        <v>180</v>
      </c>
      <c r="U995" s="4">
        <v>22.36</v>
      </c>
      <c r="V995" s="4">
        <v>14.1</v>
      </c>
      <c r="X995" s="51">
        <v>44398</v>
      </c>
      <c r="Y995" s="52" cm="1">
        <f t="array" ref="Y995">SUMPRODUCT(([1]Data!$A:$A=DATE(IF(X995 &lt; DATE(YEAR(X995), 1, 4), YEAR(X995)-1, YEAR(X995)), IF(X995&lt; DATE(YEAR(X995), MONTH(X995), 4), MONTH(EDATE(X995, -1)), MONTH(X995)), 15))*([1]Data!$G:$G="unit")*([1]Data!$O:$O))/SUMPRODUCT(([1]Data!$A:$A=DATE(IF(X995 &lt; DATE(YEAR(X995), 1, 4), YEAR(X995)-1, YEAR(X995)), IF(X995&lt; DATE(YEAR(X995), MONTH(X995), 4), MONTH(EDATE(X995, -1)), MONTH(X995)), 15))*([1]Data!$G:$G="unit"))</f>
        <v>5295.5779999999995</v>
      </c>
      <c r="Z995" s="52" cm="1">
        <f t="array" ref="Z995">SUMPRODUCT(([1]Data!$A:$A=DATE(IF(X995 &lt; DATE(YEAR(X995), 1, 4), YEAR(X995)-1, YEAR(X995)), IF(X995&lt; DATE(YEAR(X995), MONTH(X995), 4), MONTH(EDATE(X995, -1)), MONTH(X995)), 15))*([1]Data!$G:$G="shuttle")*([1]Data!$O:$O))/SUMPRODUCT(([1]Data!$A:$A=DATE(IF(X995 &lt; DATE(YEAR(X995), 1, 4), YEAR(X995)-1, YEAR(X995)), IF(X995&lt; DATE(YEAR(X995), MONTH(X995), 4), MONTH(EDATE(X995, -1)), MONTH(X995)), 15))*([1]Data!$G:$G="shuttle"))</f>
        <v>5207.2352631578951</v>
      </c>
    </row>
    <row r="996" spans="1:26" x14ac:dyDescent="0.25">
      <c r="A996" s="51">
        <v>44405</v>
      </c>
      <c r="B996" s="17">
        <v>3.3420000000000001</v>
      </c>
      <c r="C996" s="18">
        <f>IFERROR(IF(ISBLANK(INDEX('Secondary Auction Data'!C:C, MATCH(Data!A996-IF(A996&lt;DATE(2003, 1,8), 4, 6), 'Secondary Auction Data'!A:A, 0))), "n/a", INDEX('Secondary Auction Data'!C:C, MATCH(Data!A996-IF(A996&lt;DATE(2003, 1,8), 4, 6), 'Secondary Auction Data'!A:A, 0))), "n/a")</f>
        <v>150</v>
      </c>
      <c r="D996" s="18">
        <f>IFERROR(IF(ISBLANK(INDEX('Secondary Auction Data'!B:B, MATCH(Data!A996-IF(A996&lt;DATE(2003, 1,8), 4, 6), 'Secondary Auction Data'!A:A, 0))), "n/a", INDEX('Secondary Auction Data'!B:B, MATCH(Data!A996-IF(A996&lt;DATE(2003, 1,8), 4, 6), 'Secondary Auction Data'!A:A, 0))), "n/a")</f>
        <v>-117.1875</v>
      </c>
      <c r="E996" s="2">
        <v>280</v>
      </c>
      <c r="F996" s="17">
        <v>81</v>
      </c>
      <c r="G996" s="17">
        <v>44</v>
      </c>
      <c r="I996" s="9">
        <v>44405</v>
      </c>
      <c r="J996" s="26">
        <f t="shared" si="446"/>
        <v>224.29530201342286</v>
      </c>
      <c r="K996" s="26">
        <f t="shared" si="382"/>
        <v>299.8909757857308</v>
      </c>
      <c r="L996" s="26">
        <f t="shared" si="365"/>
        <v>217.68297774680278</v>
      </c>
      <c r="M996" s="26">
        <f t="shared" si="447"/>
        <v>155.55555555555557</v>
      </c>
      <c r="N996" s="26">
        <f t="shared" si="448"/>
        <v>362.25402504472271</v>
      </c>
      <c r="O996" s="26">
        <f t="shared" si="449"/>
        <v>312.05673758865248</v>
      </c>
      <c r="Q996" s="4">
        <v>1.49</v>
      </c>
      <c r="R996" s="4">
        <v>1815.8525729999999</v>
      </c>
      <c r="S996" s="4">
        <v>2338.2847000000002</v>
      </c>
      <c r="T996" s="4">
        <v>180</v>
      </c>
      <c r="U996" s="4">
        <v>22.36</v>
      </c>
      <c r="V996" s="4">
        <v>14.1</v>
      </c>
      <c r="X996" s="51">
        <v>44405</v>
      </c>
      <c r="Y996" s="52" cm="1">
        <f t="array" ref="Y996">SUMPRODUCT(([1]Data!$A:$A=DATE(IF(X996 &lt; DATE(YEAR(X996), 1, 4), YEAR(X996)-1, YEAR(X996)), IF(X996&lt; DATE(YEAR(X996), MONTH(X996), 4), MONTH(EDATE(X996, -1)), MONTH(X996)), 15))*([1]Data!$G:$G="unit")*([1]Data!$O:$O))/SUMPRODUCT(([1]Data!$A:$A=DATE(IF(X996 &lt; DATE(YEAR(X996), 1, 4), YEAR(X996)-1, YEAR(X996)), IF(X996&lt; DATE(YEAR(X996), MONTH(X996), 4), MONTH(EDATE(X996, -1)), MONTH(X996)), 15))*([1]Data!$G:$G="unit"))</f>
        <v>5295.5779999999995</v>
      </c>
      <c r="Z996" s="52" cm="1">
        <f t="array" ref="Z996">SUMPRODUCT(([1]Data!$A:$A=DATE(IF(X996 &lt; DATE(YEAR(X996), 1, 4), YEAR(X996)-1, YEAR(X996)), IF(X996&lt; DATE(YEAR(X996), MONTH(X996), 4), MONTH(EDATE(X996, -1)), MONTH(X996)), 15))*([1]Data!$G:$G="shuttle")*([1]Data!$O:$O))/SUMPRODUCT(([1]Data!$A:$A=DATE(IF(X996 &lt; DATE(YEAR(X996), 1, 4), YEAR(X996)-1, YEAR(X996)), IF(X996&lt; DATE(YEAR(X996), MONTH(X996), 4), MONTH(EDATE(X996, -1)), MONTH(X996)), 15))*([1]Data!$G:$G="shuttle"))</f>
        <v>5207.2352631578951</v>
      </c>
    </row>
    <row r="997" spans="1:26" x14ac:dyDescent="0.25">
      <c r="A997" s="51">
        <v>44412</v>
      </c>
      <c r="B997" s="17">
        <v>3.367</v>
      </c>
      <c r="C997" s="18">
        <f>IFERROR(IF(ISBLANK(INDEX('Secondary Auction Data'!C:C, MATCH(Data!A997-IF(A997&lt;DATE(2003, 1,8), 4, 6), 'Secondary Auction Data'!A:A, 0))), "n/a", INDEX('Secondary Auction Data'!C:C, MATCH(Data!A997-IF(A997&lt;DATE(2003, 1,8), 4, 6), 'Secondary Auction Data'!A:A, 0))), "n/a")</f>
        <v>118.75</v>
      </c>
      <c r="D997" s="18">
        <f>IFERROR(IF(ISBLANK(INDEX('Secondary Auction Data'!B:B, MATCH(Data!A997-IF(A997&lt;DATE(2003, 1,8), 4, 6), 'Secondary Auction Data'!A:A, 0))), "n/a", INDEX('Secondary Auction Data'!B:B, MATCH(Data!A997-IF(A997&lt;DATE(2003, 1,8), 4, 6), 'Secondary Auction Data'!A:A, 0))), "n/a")</f>
        <v>56.770833333333371</v>
      </c>
      <c r="E997" s="2">
        <v>337</v>
      </c>
      <c r="F997" s="17">
        <v>81</v>
      </c>
      <c r="G997" s="17">
        <v>43</v>
      </c>
      <c r="I997" s="9">
        <v>44412</v>
      </c>
      <c r="J997" s="26">
        <f t="shared" si="446"/>
        <v>225.97315436241612</v>
      </c>
      <c r="K997" s="26">
        <f t="shared" si="382"/>
        <v>296.86381721242833</v>
      </c>
      <c r="L997" s="26">
        <f t="shared" si="365"/>
        <v>225.43066861504641</v>
      </c>
      <c r="M997" s="26">
        <f t="shared" si="447"/>
        <v>187.22222222222223</v>
      </c>
      <c r="N997" s="26">
        <f t="shared" si="448"/>
        <v>362.25402504472271</v>
      </c>
      <c r="O997" s="26">
        <f t="shared" si="449"/>
        <v>304.96453900709218</v>
      </c>
      <c r="Q997" s="4">
        <v>1.49</v>
      </c>
      <c r="R997" s="4">
        <v>1815.8525729999999</v>
      </c>
      <c r="S997" s="4">
        <v>2338.2847000000002</v>
      </c>
      <c r="T997" s="4">
        <v>180</v>
      </c>
      <c r="U997" s="4">
        <v>22.36</v>
      </c>
      <c r="V997" s="4">
        <v>14.1</v>
      </c>
      <c r="X997" s="51">
        <v>44412</v>
      </c>
      <c r="Y997" s="52" cm="1">
        <f t="array" ref="Y997">SUMPRODUCT(([1]Data!$A:$A=DATE(IF(X997 &lt; DATE(YEAR(X997), 1, 4), YEAR(X997)-1, YEAR(X997)), IF(X997&lt; DATE(YEAR(X997), MONTH(X997), 4), MONTH(EDATE(X997, -1)), MONTH(X997)), 15))*([1]Data!$G:$G="unit")*([1]Data!$O:$O))/SUMPRODUCT(([1]Data!$A:$A=DATE(IF(X997 &lt; DATE(YEAR(X997), 1, 4), YEAR(X997)-1, YEAR(X997)), IF(X997&lt; DATE(YEAR(X997), MONTH(X997), 4), MONTH(EDATE(X997, -1)), MONTH(X997)), 15))*([1]Data!$G:$G="unit"))</f>
        <v>5271.8592631578958</v>
      </c>
      <c r="Z997" s="52" cm="1">
        <f t="array" ref="Z997">SUMPRODUCT(([1]Data!$A:$A=DATE(IF(X997 &lt; DATE(YEAR(X997), 1, 4), YEAR(X997)-1, YEAR(X997)), IF(X997&lt; DATE(YEAR(X997), MONTH(X997), 4), MONTH(EDATE(X997, -1)), MONTH(X997)), 15))*([1]Data!$G:$G="shuttle")*([1]Data!$O:$O))/SUMPRODUCT(([1]Data!$A:$A=DATE(IF(X997 &lt; DATE(YEAR(X997), 1, 4), YEAR(X997)-1, YEAR(X997)), IF(X997&lt; DATE(YEAR(X997), MONTH(X997), 4), MONTH(EDATE(X997, -1)), MONTH(X997)), 15))*([1]Data!$G:$G="shuttle"))</f>
        <v>5214.4399999999996</v>
      </c>
    </row>
    <row r="998" spans="1:26" x14ac:dyDescent="0.25">
      <c r="A998" s="51">
        <v>44419</v>
      </c>
      <c r="B998" s="17">
        <v>3.3639999999999999</v>
      </c>
      <c r="C998" s="18">
        <f>IFERROR(IF(ISBLANK(INDEX('Secondary Auction Data'!C:C, MATCH(Data!A998-IF(A998&lt;DATE(2003, 1,8), 4, 6), 'Secondary Auction Data'!A:A, 0))), "n/a", INDEX('Secondary Auction Data'!C:C, MATCH(Data!A998-IF(A998&lt;DATE(2003, 1,8), 4, 6), 'Secondary Auction Data'!A:A, 0))), "n/a")</f>
        <v>162.5</v>
      </c>
      <c r="D998" s="18">
        <f>IFERROR(IF(ISBLANK(INDEX('Secondary Auction Data'!B:B, MATCH(Data!A998-IF(A998&lt;DATE(2003, 1,8), 4, 6), 'Secondary Auction Data'!A:A, 0))), "n/a", INDEX('Secondary Auction Data'!B:B, MATCH(Data!A998-IF(A998&lt;DATE(2003, 1,8), 4, 6), 'Secondary Auction Data'!A:A, 0))), "n/a")</f>
        <v>-46.875</v>
      </c>
      <c r="E998" s="2">
        <v>348</v>
      </c>
      <c r="F998" s="17">
        <v>79</v>
      </c>
      <c r="G998" s="17">
        <v>43</v>
      </c>
      <c r="I998" s="9">
        <v>44419</v>
      </c>
      <c r="J998" s="26">
        <f t="shared" si="446"/>
        <v>225.7718120805369</v>
      </c>
      <c r="K998" s="26">
        <f t="shared" si="382"/>
        <v>299.27315377699972</v>
      </c>
      <c r="L998" s="26">
        <f t="shared" si="365"/>
        <v>220.99811028143833</v>
      </c>
      <c r="M998" s="26">
        <f t="shared" si="447"/>
        <v>193.33333333333334</v>
      </c>
      <c r="N998" s="26">
        <f t="shared" si="448"/>
        <v>353.30948121645798</v>
      </c>
      <c r="O998" s="26">
        <f t="shared" si="449"/>
        <v>304.96453900709218</v>
      </c>
      <c r="Q998" s="4">
        <v>1.49</v>
      </c>
      <c r="R998" s="4">
        <v>1815.8525729999999</v>
      </c>
      <c r="S998" s="4">
        <v>2338.2847000000002</v>
      </c>
      <c r="T998" s="4">
        <v>180</v>
      </c>
      <c r="U998" s="4">
        <v>22.36</v>
      </c>
      <c r="V998" s="4">
        <v>14.1</v>
      </c>
      <c r="X998" s="51">
        <v>44419</v>
      </c>
      <c r="Y998" s="52" cm="1">
        <f t="array" ref="Y998">SUMPRODUCT(([1]Data!$A:$A=DATE(IF(X998 &lt; DATE(YEAR(X998), 1, 4), YEAR(X998)-1, YEAR(X998)), IF(X998&lt; DATE(YEAR(X998), MONTH(X998), 4), MONTH(EDATE(X998, -1)), MONTH(X998)), 15))*([1]Data!$G:$G="unit")*([1]Data!$O:$O))/SUMPRODUCT(([1]Data!$A:$A=DATE(IF(X998 &lt; DATE(YEAR(X998), 1, 4), YEAR(X998)-1, YEAR(X998)), IF(X998&lt; DATE(YEAR(X998), MONTH(X998), 4), MONTH(EDATE(X998, -1)), MONTH(X998)), 15))*([1]Data!$G:$G="unit"))</f>
        <v>5271.8592631578958</v>
      </c>
      <c r="Z998" s="52" cm="1">
        <f t="array" ref="Z998">SUMPRODUCT(([1]Data!$A:$A=DATE(IF(X998 &lt; DATE(YEAR(X998), 1, 4), YEAR(X998)-1, YEAR(X998)), IF(X998&lt; DATE(YEAR(X998), MONTH(X998), 4), MONTH(EDATE(X998, -1)), MONTH(X998)), 15))*([1]Data!$G:$G="shuttle")*([1]Data!$O:$O))/SUMPRODUCT(([1]Data!$A:$A=DATE(IF(X998 &lt; DATE(YEAR(X998), 1, 4), YEAR(X998)-1, YEAR(X998)), IF(X998&lt; DATE(YEAR(X998), MONTH(X998), 4), MONTH(EDATE(X998, -1)), MONTH(X998)), 15))*([1]Data!$G:$G="shuttle"))</f>
        <v>5214.4399999999996</v>
      </c>
    </row>
    <row r="999" spans="1:26" x14ac:dyDescent="0.25">
      <c r="A999" s="51">
        <v>44426</v>
      </c>
      <c r="B999" s="17">
        <v>3.3559999999999999</v>
      </c>
      <c r="C999" s="18" t="str">
        <f>IFERROR(IF(ISBLANK(INDEX('Secondary Auction Data'!C:C, MATCH(Data!A999-IF(A999&lt;DATE(2003, 1,8), 4, 6), 'Secondary Auction Data'!A:A, 0))), "n/a", INDEX('Secondary Auction Data'!C:C, MATCH(Data!A999-IF(A999&lt;DATE(2003, 1,8), 4, 6), 'Secondary Auction Data'!A:A, 0))), "n/a")</f>
        <v>n/a</v>
      </c>
      <c r="D999" s="18" t="str">
        <f>IFERROR(IF(ISBLANK(INDEX('Secondary Auction Data'!B:B, MATCH(Data!A999-IF(A999&lt;DATE(2003, 1,8), 4, 6), 'Secondary Auction Data'!A:A, 0))), "n/a", INDEX('Secondary Auction Data'!B:B, MATCH(Data!A999-IF(A999&lt;DATE(2003, 1,8), 4, 6), 'Secondary Auction Data'!A:A, 0))), "n/a")</f>
        <v>n/a</v>
      </c>
      <c r="E999" s="2">
        <v>370</v>
      </c>
      <c r="F999" s="17">
        <v>79</v>
      </c>
      <c r="G999" s="17">
        <v>43</v>
      </c>
      <c r="I999" s="9">
        <v>44426</v>
      </c>
      <c r="J999" s="26">
        <f t="shared" si="446"/>
        <v>225.23489932885906</v>
      </c>
      <c r="K999" s="26">
        <f t="shared" si="382"/>
        <v>290.32418939430585</v>
      </c>
      <c r="L999" s="26">
        <f t="shared" si="365"/>
        <v>223.00278490467815</v>
      </c>
      <c r="M999" s="26">
        <f t="shared" si="447"/>
        <v>205.55555555555554</v>
      </c>
      <c r="N999" s="26">
        <f t="shared" si="448"/>
        <v>353.30948121645798</v>
      </c>
      <c r="O999" s="26">
        <f t="shared" si="449"/>
        <v>304.96453900709218</v>
      </c>
      <c r="Q999" s="4">
        <v>1.49</v>
      </c>
      <c r="R999" s="4">
        <v>1815.8525729999999</v>
      </c>
      <c r="S999" s="4">
        <v>2338.2847000000002</v>
      </c>
      <c r="T999" s="4">
        <v>180</v>
      </c>
      <c r="U999" s="4">
        <v>22.36</v>
      </c>
      <c r="V999" s="4">
        <v>14.1</v>
      </c>
      <c r="X999" s="51">
        <v>44426</v>
      </c>
      <c r="Y999" s="52" cm="1">
        <f t="array" ref="Y999">SUMPRODUCT(([1]Data!$A:$A=DATE(IF(X999 &lt; DATE(YEAR(X999), 1, 4), YEAR(X999)-1, YEAR(X999)), IF(X999&lt; DATE(YEAR(X999), MONTH(X999), 4), MONTH(EDATE(X999, -1)), MONTH(X999)), 15))*([1]Data!$G:$G="unit")*([1]Data!$O:$O))/SUMPRODUCT(([1]Data!$A:$A=DATE(IF(X999 &lt; DATE(YEAR(X999), 1, 4), YEAR(X999)-1, YEAR(X999)), IF(X999&lt; DATE(YEAR(X999), MONTH(X999), 4), MONTH(EDATE(X999, -1)), MONTH(X999)), 15))*([1]Data!$G:$G="unit"))</f>
        <v>5271.8592631578958</v>
      </c>
      <c r="Z999" s="52" cm="1">
        <f t="array" ref="Z999">SUMPRODUCT(([1]Data!$A:$A=DATE(IF(X999 &lt; DATE(YEAR(X999), 1, 4), YEAR(X999)-1, YEAR(X999)), IF(X999&lt; DATE(YEAR(X999), MONTH(X999), 4), MONTH(EDATE(X999, -1)), MONTH(X999)), 15))*([1]Data!$G:$G="shuttle")*([1]Data!$O:$O))/SUMPRODUCT(([1]Data!$A:$A=DATE(IF(X999 &lt; DATE(YEAR(X999), 1, 4), YEAR(X999)-1, YEAR(X999)), IF(X999&lt; DATE(YEAR(X999), MONTH(X999), 4), MONTH(EDATE(X999, -1)), MONTH(X999)), 15))*([1]Data!$G:$G="shuttle"))</f>
        <v>5214.4399999999996</v>
      </c>
    </row>
    <row r="1000" spans="1:26" x14ac:dyDescent="0.25">
      <c r="A1000" s="51">
        <v>44433</v>
      </c>
      <c r="B1000" s="17">
        <v>3.3239999999999998</v>
      </c>
      <c r="C1000" s="18">
        <f>IFERROR(IF(ISBLANK(INDEX('Secondary Auction Data'!C:C, MATCH(Data!A1000-IF(A1000&lt;DATE(2003, 1,8), 4, 6), 'Secondary Auction Data'!A:A, 0))), "n/a", INDEX('Secondary Auction Data'!C:C, MATCH(Data!A1000-IF(A1000&lt;DATE(2003, 1,8), 4, 6), 'Secondary Auction Data'!A:A, 0))), "n/a")</f>
        <v>196.875</v>
      </c>
      <c r="D1000" s="18">
        <f>IFERROR(IF(ISBLANK(INDEX('Secondary Auction Data'!B:B, MATCH(Data!A1000-IF(A1000&lt;DATE(2003, 1,8), 4, 6), 'Secondary Auction Data'!A:A, 0))), "n/a", INDEX('Secondary Auction Data'!B:B, MATCH(Data!A1000-IF(A1000&lt;DATE(2003, 1,8), 4, 6), 'Secondary Auction Data'!A:A, 0))), "n/a")</f>
        <v>-50.5625</v>
      </c>
      <c r="E1000" s="2">
        <v>378</v>
      </c>
      <c r="F1000" s="17">
        <v>81.5</v>
      </c>
      <c r="G1000" s="17">
        <v>44</v>
      </c>
      <c r="I1000" s="9">
        <v>44433</v>
      </c>
      <c r="J1000" s="26">
        <f t="shared" si="446"/>
        <v>223.08724832214764</v>
      </c>
      <c r="K1000" s="26">
        <f t="shared" si="382"/>
        <v>301.16620393487727</v>
      </c>
      <c r="L1000" s="26">
        <f t="shared" si="365"/>
        <v>220.84040921107677</v>
      </c>
      <c r="M1000" s="26">
        <f t="shared" si="447"/>
        <v>210</v>
      </c>
      <c r="N1000" s="26">
        <f t="shared" si="448"/>
        <v>364.49016100178892</v>
      </c>
      <c r="O1000" s="26">
        <f t="shared" si="449"/>
        <v>312.05673758865248</v>
      </c>
      <c r="Q1000" s="4">
        <v>1.49</v>
      </c>
      <c r="R1000" s="4">
        <v>1815.8525729999999</v>
      </c>
      <c r="S1000" s="4">
        <v>2338.2847000000002</v>
      </c>
      <c r="T1000" s="4">
        <v>180</v>
      </c>
      <c r="U1000" s="4">
        <v>22.36</v>
      </c>
      <c r="V1000" s="4">
        <v>14.1</v>
      </c>
      <c r="X1000" s="51">
        <v>44433</v>
      </c>
      <c r="Y1000" s="52" cm="1">
        <f t="array" ref="Y1000">SUMPRODUCT(([1]Data!$A:$A=DATE(IF(X1000 &lt; DATE(YEAR(X1000), 1, 4), YEAR(X1000)-1, YEAR(X1000)), IF(X1000&lt; DATE(YEAR(X1000), MONTH(X1000), 4), MONTH(EDATE(X1000, -1)), MONTH(X1000)), 15))*([1]Data!$G:$G="unit")*([1]Data!$O:$O))/SUMPRODUCT(([1]Data!$A:$A=DATE(IF(X1000 &lt; DATE(YEAR(X1000), 1, 4), YEAR(X1000)-1, YEAR(X1000)), IF(X1000&lt; DATE(YEAR(X1000), MONTH(X1000), 4), MONTH(EDATE(X1000, -1)), MONTH(X1000)), 15))*([1]Data!$G:$G="unit"))</f>
        <v>5271.8592631578958</v>
      </c>
      <c r="Z1000" s="52" cm="1">
        <f t="array" ref="Z1000">SUMPRODUCT(([1]Data!$A:$A=DATE(IF(X1000 &lt; DATE(YEAR(X1000), 1, 4), YEAR(X1000)-1, YEAR(X1000)), IF(X1000&lt; DATE(YEAR(X1000), MONTH(X1000), 4), MONTH(EDATE(X1000, -1)), MONTH(X1000)), 15))*([1]Data!$G:$G="shuttle")*([1]Data!$O:$O))/SUMPRODUCT(([1]Data!$A:$A=DATE(IF(X1000 &lt; DATE(YEAR(X1000), 1, 4), YEAR(X1000)-1, YEAR(X1000)), IF(X1000&lt; DATE(YEAR(X1000), MONTH(X1000), 4), MONTH(EDATE(X1000, -1)), MONTH(X1000)), 15))*([1]Data!$G:$G="shuttle"))</f>
        <v>5214.4399999999996</v>
      </c>
    </row>
    <row r="1001" spans="1:26" x14ac:dyDescent="0.25">
      <c r="A1001" s="51">
        <v>44440</v>
      </c>
      <c r="B1001" s="17">
        <v>3.339</v>
      </c>
      <c r="C1001" s="18" t="str">
        <f>IFERROR(IF(ISBLANK(INDEX('Secondary Auction Data'!C:C, MATCH(Data!A1001-IF(A1001&lt;DATE(2003, 1,8), 4, 6), 'Secondary Auction Data'!A:A, 0))), "n/a", INDEX('Secondary Auction Data'!C:C, MATCH(Data!A1001-IF(A1001&lt;DATE(2003, 1,8), 4, 6), 'Secondary Auction Data'!A:A, 0))), "n/a")</f>
        <v>n/a</v>
      </c>
      <c r="D1001" s="18" t="str">
        <f>IFERROR(IF(ISBLANK(INDEX('Secondary Auction Data'!B:B, MATCH(Data!A1001-IF(A1001&lt;DATE(2003, 1,8), 4, 6), 'Secondary Auction Data'!A:A, 0))), "n/a", INDEX('Secondary Auction Data'!B:B, MATCH(Data!A1001-IF(A1001&lt;DATE(2003, 1,8), 4, 6), 'Secondary Auction Data'!A:A, 0))), "n/a")</f>
        <v>n/a</v>
      </c>
      <c r="E1001" s="2">
        <v>430</v>
      </c>
      <c r="F1001" s="17">
        <v>82</v>
      </c>
      <c r="G1001" s="17">
        <v>44.5</v>
      </c>
      <c r="I1001" s="9">
        <v>44440</v>
      </c>
      <c r="J1001" s="26">
        <f t="shared" si="446"/>
        <v>224.09395973154363</v>
      </c>
      <c r="K1001" s="26">
        <f t="shared" si="382"/>
        <v>290.32418939430585</v>
      </c>
      <c r="L1001" s="26">
        <f t="shared" si="365"/>
        <v>223.00278490467815</v>
      </c>
      <c r="M1001" s="26">
        <f t="shared" si="447"/>
        <v>238.88888888888889</v>
      </c>
      <c r="N1001" s="26">
        <f t="shared" si="448"/>
        <v>366.72629695885513</v>
      </c>
      <c r="O1001" s="26">
        <f t="shared" si="449"/>
        <v>315.60283687943263</v>
      </c>
      <c r="Q1001" s="4">
        <v>1.49</v>
      </c>
      <c r="R1001" s="4">
        <v>1815.8525729999999</v>
      </c>
      <c r="S1001" s="4">
        <v>2338.2847000000002</v>
      </c>
      <c r="T1001" s="4">
        <v>180</v>
      </c>
      <c r="U1001" s="4">
        <v>22.36</v>
      </c>
      <c r="V1001" s="4">
        <v>14.1</v>
      </c>
      <c r="X1001" s="51">
        <v>44440</v>
      </c>
      <c r="Y1001" s="52" cm="1">
        <f t="array" ref="Y1001">SUMPRODUCT(([1]Data!$A:$A=DATE(IF(X1001 &lt; DATE(YEAR(X1001), 1, 4), YEAR(X1001)-1, YEAR(X1001)), IF(X1001&lt; DATE(YEAR(X1001), MONTH(X1001), 4), MONTH(EDATE(X1001, -1)), MONTH(X1001)), 15))*([1]Data!$G:$G="unit")*([1]Data!$O:$O))/SUMPRODUCT(([1]Data!$A:$A=DATE(IF(X1001 &lt; DATE(YEAR(X1001), 1, 4), YEAR(X1001)-1, YEAR(X1001)), IF(X1001&lt; DATE(YEAR(X1001), MONTH(X1001), 4), MONTH(EDATE(X1001, -1)), MONTH(X1001)), 15))*([1]Data!$G:$G="unit"))</f>
        <v>5271.8592631578958</v>
      </c>
      <c r="Z1001" s="52" cm="1">
        <f t="array" ref="Z1001">SUMPRODUCT(([1]Data!$A:$A=DATE(IF(X1001 &lt; DATE(YEAR(X1001), 1, 4), YEAR(X1001)-1, YEAR(X1001)), IF(X1001&lt; DATE(YEAR(X1001), MONTH(X1001), 4), MONTH(EDATE(X1001, -1)), MONTH(X1001)), 15))*([1]Data!$G:$G="shuttle")*([1]Data!$O:$O))/SUMPRODUCT(([1]Data!$A:$A=DATE(IF(X1001 &lt; DATE(YEAR(X1001), 1, 4), YEAR(X1001)-1, YEAR(X1001)), IF(X1001&lt; DATE(YEAR(X1001), MONTH(X1001), 4), MONTH(EDATE(X1001, -1)), MONTH(X1001)), 15))*([1]Data!$G:$G="shuttle"))</f>
        <v>5214.4399999999996</v>
      </c>
    </row>
    <row r="1002" spans="1:26" x14ac:dyDescent="0.25">
      <c r="A1002" s="51">
        <v>44447</v>
      </c>
      <c r="B1002" s="17">
        <v>3.3730000000000002</v>
      </c>
      <c r="C1002" s="18">
        <f>IFERROR(IF(ISBLANK(INDEX('Secondary Auction Data'!C:C, MATCH(Data!A1002-IF(A1002&lt;DATE(2003, 1,8), 4, 6), 'Secondary Auction Data'!A:A, 0))), "n/a", INDEX('Secondary Auction Data'!C:C, MATCH(Data!A1002-IF(A1002&lt;DATE(2003, 1,8), 4, 6), 'Secondary Auction Data'!A:A, 0))), "n/a")</f>
        <v>209.375</v>
      </c>
      <c r="D1002" s="18">
        <f>IFERROR(IF(ISBLANK(INDEX('Secondary Auction Data'!B:B, MATCH(Data!A1002-IF(A1002&lt;DATE(2003, 1,8), 4, 6), 'Secondary Auction Data'!A:A, 0))), "n/a", INDEX('Secondary Auction Data'!B:B, MATCH(Data!A1002-IF(A1002&lt;DATE(2003, 1,8), 4, 6), 'Secondary Auction Data'!A:A, 0))), "n/a")</f>
        <v>63.541666666666671</v>
      </c>
      <c r="E1002" s="2">
        <v>563</v>
      </c>
      <c r="F1002" s="17">
        <v>82.25</v>
      </c>
      <c r="G1002" s="17">
        <v>44.75</v>
      </c>
      <c r="I1002" s="9">
        <v>44447</v>
      </c>
      <c r="J1002" s="26">
        <f t="shared" si="446"/>
        <v>226.37583892617451</v>
      </c>
      <c r="K1002" s="26">
        <f t="shared" si="382"/>
        <v>302.14252942751659</v>
      </c>
      <c r="L1002" s="26">
        <f t="shared" si="365"/>
        <v>227.21005626287254</v>
      </c>
      <c r="M1002" s="26">
        <f t="shared" si="447"/>
        <v>312.77777777777777</v>
      </c>
      <c r="N1002" s="26">
        <f t="shared" si="448"/>
        <v>367.84436493738821</v>
      </c>
      <c r="O1002" s="26">
        <f t="shared" si="449"/>
        <v>317.37588652482265</v>
      </c>
      <c r="Q1002" s="4">
        <v>1.49</v>
      </c>
      <c r="R1002" s="4">
        <v>1815.8525729999999</v>
      </c>
      <c r="S1002" s="4">
        <v>2338.2847000000002</v>
      </c>
      <c r="T1002" s="4">
        <v>180</v>
      </c>
      <c r="U1002" s="4">
        <v>22.36</v>
      </c>
      <c r="V1002" s="4">
        <v>14.1</v>
      </c>
      <c r="X1002" s="51">
        <v>44447</v>
      </c>
      <c r="Y1002" s="52" cm="1">
        <f t="array" ref="Y1002">SUMPRODUCT(([1]Data!$A:$A=DATE(IF(X1002 &lt; DATE(YEAR(X1002), 1, 4), YEAR(X1002)-1, YEAR(X1002)), IF(X1002&lt; DATE(YEAR(X1002), MONTH(X1002), 4), MONTH(EDATE(X1002, -1)), MONTH(X1002)), 15))*([1]Data!$G:$G="unit")*([1]Data!$O:$O))/SUMPRODUCT(([1]Data!$A:$A=DATE(IF(X1002 &lt; DATE(YEAR(X1002), 1, 4), YEAR(X1002)-1, YEAR(X1002)), IF(X1002&lt; DATE(YEAR(X1002), MONTH(X1002), 4), MONTH(EDATE(X1002, -1)), MONTH(X1002)), 15))*([1]Data!$G:$G="unit"))</f>
        <v>5277.0878947368419</v>
      </c>
      <c r="Z1002" s="52" cm="1">
        <f t="array" ref="Z1002">SUMPRODUCT(([1]Data!$A:$A=DATE(IF(X1002 &lt; DATE(YEAR(X1002), 1, 4), YEAR(X1002)-1, YEAR(X1002)), IF(X1002&lt; DATE(YEAR(X1002), MONTH(X1002), 4), MONTH(EDATE(X1002, -1)), MONTH(X1002)), 15))*([1]Data!$G:$G="shuttle")*([1]Data!$O:$O))/SUMPRODUCT(([1]Data!$A:$A=DATE(IF(X1002 &lt; DATE(YEAR(X1002), 1, 4), YEAR(X1002)-1, YEAR(X1002)), IF(X1002&lt; DATE(YEAR(X1002), MONTH(X1002), 4), MONTH(EDATE(X1002, -1)), MONTH(X1002)), 15))*([1]Data!$G:$G="shuttle"))</f>
        <v>5249.2763157894733</v>
      </c>
    </row>
    <row r="1003" spans="1:26" x14ac:dyDescent="0.25">
      <c r="A1003" s="51">
        <v>44454</v>
      </c>
      <c r="B1003" s="17">
        <v>3.3719999999999999</v>
      </c>
      <c r="C1003" s="18">
        <f>IFERROR(IF(ISBLANK(INDEX('Secondary Auction Data'!C:C, MATCH(Data!A1003-IF(A1003&lt;DATE(2003, 1,8), 4, 6), 'Secondary Auction Data'!A:A, 0))), "n/a", INDEX('Secondary Auction Data'!C:C, MATCH(Data!A1003-IF(A1003&lt;DATE(2003, 1,8), 4, 6), 'Secondary Auction Data'!A:A, 0))), "n/a")</f>
        <v>221.875</v>
      </c>
      <c r="D1003" s="18">
        <f>IFERROR(IF(ISBLANK(INDEX('Secondary Auction Data'!B:B, MATCH(Data!A1003-IF(A1003&lt;DATE(2003, 1,8), 4, 6), 'Secondary Auction Data'!A:A, 0))), "n/a", INDEX('Secondary Auction Data'!B:B, MATCH(Data!A1003-IF(A1003&lt;DATE(2003, 1,8), 4, 6), 'Secondary Auction Data'!A:A, 0))), "n/a")</f>
        <v>350.52083333333337</v>
      </c>
      <c r="E1003" s="2">
        <v>599</v>
      </c>
      <c r="F1003" s="17">
        <v>80.25</v>
      </c>
      <c r="G1003" s="17">
        <v>44.25</v>
      </c>
      <c r="I1003" s="9">
        <v>44454</v>
      </c>
      <c r="J1003" s="26">
        <f t="shared" si="446"/>
        <v>226.30872483221475</v>
      </c>
      <c r="K1003" s="26">
        <f t="shared" si="382"/>
        <v>302.83091130310839</v>
      </c>
      <c r="L1003" s="26">
        <f t="shared" si="365"/>
        <v>239.48311978959646</v>
      </c>
      <c r="M1003" s="26">
        <f t="shared" si="447"/>
        <v>332.77777777777777</v>
      </c>
      <c r="N1003" s="26">
        <f t="shared" si="448"/>
        <v>358.89982110912342</v>
      </c>
      <c r="O1003" s="26">
        <f t="shared" si="449"/>
        <v>313.82978723404256</v>
      </c>
      <c r="Q1003" s="4">
        <v>1.49</v>
      </c>
      <c r="R1003" s="4">
        <v>1815.8525729999999</v>
      </c>
      <c r="S1003" s="4">
        <v>2338.2847000000002</v>
      </c>
      <c r="T1003" s="4">
        <v>180</v>
      </c>
      <c r="U1003" s="4">
        <v>22.36</v>
      </c>
      <c r="V1003" s="4">
        <v>14.1</v>
      </c>
      <c r="X1003" s="51">
        <v>44454</v>
      </c>
      <c r="Y1003" s="52" cm="1">
        <f t="array" ref="Y1003">SUMPRODUCT(([1]Data!$A:$A=DATE(IF(X1003 &lt; DATE(YEAR(X1003), 1, 4), YEAR(X1003)-1, YEAR(X1003)), IF(X1003&lt; DATE(YEAR(X1003), MONTH(X1003), 4), MONTH(EDATE(X1003, -1)), MONTH(X1003)), 15))*([1]Data!$G:$G="unit")*([1]Data!$O:$O))/SUMPRODUCT(([1]Data!$A:$A=DATE(IF(X1003 &lt; DATE(YEAR(X1003), 1, 4), YEAR(X1003)-1, YEAR(X1003)), IF(X1003&lt; DATE(YEAR(X1003), MONTH(X1003), 4), MONTH(EDATE(X1003, -1)), MONTH(X1003)), 15))*([1]Data!$G:$G="unit"))</f>
        <v>5277.0878947368419</v>
      </c>
      <c r="Z1003" s="52" cm="1">
        <f t="array" ref="Z1003">SUMPRODUCT(([1]Data!$A:$A=DATE(IF(X1003 &lt; DATE(YEAR(X1003), 1, 4), YEAR(X1003)-1, YEAR(X1003)), IF(X1003&lt; DATE(YEAR(X1003), MONTH(X1003), 4), MONTH(EDATE(X1003, -1)), MONTH(X1003)), 15))*([1]Data!$G:$G="shuttle")*([1]Data!$O:$O))/SUMPRODUCT(([1]Data!$A:$A=DATE(IF(X1003 &lt; DATE(YEAR(X1003), 1, 4), YEAR(X1003)-1, YEAR(X1003)), IF(X1003&lt; DATE(YEAR(X1003), MONTH(X1003), 4), MONTH(EDATE(X1003, -1)), MONTH(X1003)), 15))*([1]Data!$G:$G="shuttle"))</f>
        <v>5249.2763157894733</v>
      </c>
    </row>
    <row r="1004" spans="1:26" x14ac:dyDescent="0.25">
      <c r="A1004" s="51">
        <v>44461</v>
      </c>
      <c r="B1004" s="17">
        <v>3.3849999999999998</v>
      </c>
      <c r="C1004" s="18">
        <f>IFERROR(IF(ISBLANK(INDEX('Secondary Auction Data'!C:C, MATCH(Data!A1004-IF(A1004&lt;DATE(2003, 1,8), 4, 6), 'Secondary Auction Data'!A:A, 0))), "n/a", INDEX('Secondary Auction Data'!C:C, MATCH(Data!A1004-IF(A1004&lt;DATE(2003, 1,8), 4, 6), 'Secondary Auction Data'!A:A, 0))), "n/a")</f>
        <v>443.75</v>
      </c>
      <c r="D1004" s="18">
        <f>IFERROR(IF(ISBLANK(INDEX('Secondary Auction Data'!B:B, MATCH(Data!A1004-IF(A1004&lt;DATE(2003, 1,8), 4, 6), 'Secondary Auction Data'!A:A, 0))), "n/a", INDEX('Secondary Auction Data'!B:B, MATCH(Data!A1004-IF(A1004&lt;DATE(2003, 1,8), 4, 6), 'Secondary Auction Data'!A:A, 0))), "n/a")</f>
        <v>955.3125</v>
      </c>
      <c r="E1004" s="2">
        <v>709</v>
      </c>
      <c r="F1004" s="17">
        <v>81.5</v>
      </c>
      <c r="G1004" s="17">
        <v>45</v>
      </c>
      <c r="I1004" s="9">
        <v>44461</v>
      </c>
      <c r="J1004" s="26">
        <f t="shared" si="446"/>
        <v>227.18120805369128</v>
      </c>
      <c r="K1004" s="26">
        <f t="shared" si="382"/>
        <v>315.04968959486354</v>
      </c>
      <c r="L1004" s="26">
        <f t="shared" si="365"/>
        <v>265.34787726188659</v>
      </c>
      <c r="M1004" s="26">
        <f t="shared" si="447"/>
        <v>393.88888888888891</v>
      </c>
      <c r="N1004" s="26">
        <f t="shared" si="448"/>
        <v>364.49016100178892</v>
      </c>
      <c r="O1004" s="26">
        <f t="shared" si="449"/>
        <v>319.14893617021278</v>
      </c>
      <c r="Q1004" s="4">
        <v>1.49</v>
      </c>
      <c r="R1004" s="4">
        <v>1815.8525729999999</v>
      </c>
      <c r="S1004" s="4">
        <v>2338.2847000000002</v>
      </c>
      <c r="T1004" s="4">
        <v>180</v>
      </c>
      <c r="U1004" s="4">
        <v>22.36</v>
      </c>
      <c r="V1004" s="4">
        <v>14.1</v>
      </c>
      <c r="X1004" s="51">
        <v>44461</v>
      </c>
      <c r="Y1004" s="52" cm="1">
        <f t="array" ref="Y1004">SUMPRODUCT(([1]Data!$A:$A=DATE(IF(X1004 &lt; DATE(YEAR(X1004), 1, 4), YEAR(X1004)-1, YEAR(X1004)), IF(X1004&lt; DATE(YEAR(X1004), MONTH(X1004), 4), MONTH(EDATE(X1004, -1)), MONTH(X1004)), 15))*([1]Data!$G:$G="unit")*([1]Data!$O:$O))/SUMPRODUCT(([1]Data!$A:$A=DATE(IF(X1004 &lt; DATE(YEAR(X1004), 1, 4), YEAR(X1004)-1, YEAR(X1004)), IF(X1004&lt; DATE(YEAR(X1004), MONTH(X1004), 4), MONTH(EDATE(X1004, -1)), MONTH(X1004)), 15))*([1]Data!$G:$G="unit"))</f>
        <v>5277.0878947368419</v>
      </c>
      <c r="Z1004" s="52" cm="1">
        <f t="array" ref="Z1004">SUMPRODUCT(([1]Data!$A:$A=DATE(IF(X1004 &lt; DATE(YEAR(X1004), 1, 4), YEAR(X1004)-1, YEAR(X1004)), IF(X1004&lt; DATE(YEAR(X1004), MONTH(X1004), 4), MONTH(EDATE(X1004, -1)), MONTH(X1004)), 15))*([1]Data!$G:$G="shuttle")*([1]Data!$O:$O))/SUMPRODUCT(([1]Data!$A:$A=DATE(IF(X1004 &lt; DATE(YEAR(X1004), 1, 4), YEAR(X1004)-1, YEAR(X1004)), IF(X1004&lt; DATE(YEAR(X1004), MONTH(X1004), 4), MONTH(EDATE(X1004, -1)), MONTH(X1004)), 15))*([1]Data!$G:$G="shuttle"))</f>
        <v>5249.2763157894733</v>
      </c>
    </row>
    <row r="1005" spans="1:26" x14ac:dyDescent="0.25">
      <c r="A1005" s="51">
        <v>44468</v>
      </c>
      <c r="B1005" s="17">
        <v>3.4060000000000001</v>
      </c>
      <c r="C1005" s="18">
        <f>IFERROR(IF(ISBLANK(INDEX('Secondary Auction Data'!C:C, MATCH(Data!A1005-IF(A1005&lt;DATE(2003, 1,8), 4, 6), 'Secondary Auction Data'!A:A, 0))), "n/a", INDEX('Secondary Auction Data'!C:C, MATCH(Data!A1005-IF(A1005&lt;DATE(2003, 1,8), 4, 6), 'Secondary Auction Data'!A:A, 0))), "n/a")</f>
        <v>243.75</v>
      </c>
      <c r="D1005" s="18">
        <f>IFERROR(IF(ISBLANK(INDEX('Secondary Auction Data'!B:B, MATCH(Data!A1005-IF(A1005&lt;DATE(2003, 1,8), 4, 6), 'Secondary Auction Data'!A:A, 0))), "n/a", INDEX('Secondary Auction Data'!B:B, MATCH(Data!A1005-IF(A1005&lt;DATE(2003, 1,8), 4, 6), 'Secondary Auction Data'!A:A, 0))), "n/a")</f>
        <v>808.33333333333326</v>
      </c>
      <c r="E1005" s="2">
        <v>779</v>
      </c>
      <c r="F1005" s="17">
        <v>82.5</v>
      </c>
      <c r="G1005" s="17">
        <v>45.5</v>
      </c>
      <c r="I1005" s="9">
        <v>44468</v>
      </c>
      <c r="J1005" s="26">
        <f t="shared" si="446"/>
        <v>228.59060402684568</v>
      </c>
      <c r="K1005" s="26">
        <f t="shared" si="382"/>
        <v>304.03557958539415</v>
      </c>
      <c r="L1005" s="26">
        <f t="shared" si="365"/>
        <v>259.06210860990564</v>
      </c>
      <c r="M1005" s="26">
        <f t="shared" si="447"/>
        <v>432.77777777777777</v>
      </c>
      <c r="N1005" s="26">
        <f t="shared" si="448"/>
        <v>368.96243291592128</v>
      </c>
      <c r="O1005" s="26">
        <f t="shared" si="449"/>
        <v>322.69503546099287</v>
      </c>
      <c r="Q1005" s="4">
        <v>1.49</v>
      </c>
      <c r="R1005" s="4">
        <v>1815.8525729999999</v>
      </c>
      <c r="S1005" s="4">
        <v>2338.2847000000002</v>
      </c>
      <c r="T1005" s="4">
        <v>180</v>
      </c>
      <c r="U1005" s="4">
        <v>22.36</v>
      </c>
      <c r="V1005" s="4">
        <v>14.1</v>
      </c>
      <c r="X1005" s="51">
        <v>44468</v>
      </c>
      <c r="Y1005" s="52" cm="1">
        <f t="array" ref="Y1005">SUMPRODUCT(([1]Data!$A:$A=DATE(IF(X1005 &lt; DATE(YEAR(X1005), 1, 4), YEAR(X1005)-1, YEAR(X1005)), IF(X1005&lt; DATE(YEAR(X1005), MONTH(X1005), 4), MONTH(EDATE(X1005, -1)), MONTH(X1005)), 15))*([1]Data!$G:$G="unit")*([1]Data!$O:$O))/SUMPRODUCT(([1]Data!$A:$A=DATE(IF(X1005 &lt; DATE(YEAR(X1005), 1, 4), YEAR(X1005)-1, YEAR(X1005)), IF(X1005&lt; DATE(YEAR(X1005), MONTH(X1005), 4), MONTH(EDATE(X1005, -1)), MONTH(X1005)), 15))*([1]Data!$G:$G="unit"))</f>
        <v>5277.0878947368419</v>
      </c>
      <c r="Z1005" s="52" cm="1">
        <f t="array" ref="Z1005">SUMPRODUCT(([1]Data!$A:$A=DATE(IF(X1005 &lt; DATE(YEAR(X1005), 1, 4), YEAR(X1005)-1, YEAR(X1005)), IF(X1005&lt; DATE(YEAR(X1005), MONTH(X1005), 4), MONTH(EDATE(X1005, -1)), MONTH(X1005)), 15))*([1]Data!$G:$G="shuttle")*([1]Data!$O:$O))/SUMPRODUCT(([1]Data!$A:$A=DATE(IF(X1005 &lt; DATE(YEAR(X1005), 1, 4), YEAR(X1005)-1, YEAR(X1005)), IF(X1005&lt; DATE(YEAR(X1005), MONTH(X1005), 4), MONTH(EDATE(X1005, -1)), MONTH(X1005)), 15))*([1]Data!$G:$G="shuttle"))</f>
        <v>5249.2763157894733</v>
      </c>
    </row>
    <row r="1006" spans="1:26" x14ac:dyDescent="0.25">
      <c r="A1006" s="51">
        <v>44475</v>
      </c>
      <c r="B1006" s="17">
        <v>3.4769999999999999</v>
      </c>
      <c r="C1006" s="18">
        <f>IFERROR(IF(ISBLANK(INDEX('Secondary Auction Data'!C:C, MATCH(Data!A1006-IF(A1006&lt;DATE(2003, 1,8), 4, 6), 'Secondary Auction Data'!A:A, 0))), "n/a", INDEX('Secondary Auction Data'!C:C, MATCH(Data!A1006-IF(A1006&lt;DATE(2003, 1,8), 4, 6), 'Secondary Auction Data'!A:A, 0))), "n/a")</f>
        <v>168.75</v>
      </c>
      <c r="D1006" s="18">
        <f>IFERROR(IF(ISBLANK(INDEX('Secondary Auction Data'!B:B, MATCH(Data!A1006-IF(A1006&lt;DATE(2003, 1,8), 4, 6), 'Secondary Auction Data'!A:A, 0))), "n/a", INDEX('Secondary Auction Data'!B:B, MATCH(Data!A1006-IF(A1006&lt;DATE(2003, 1,8), 4, 6), 'Secondary Auction Data'!A:A, 0))), "n/a")</f>
        <v>270.13888888888891</v>
      </c>
      <c r="E1006" s="2">
        <v>692</v>
      </c>
      <c r="F1006" s="17">
        <v>84.25</v>
      </c>
      <c r="G1006" s="17">
        <v>46.5</v>
      </c>
      <c r="I1006" s="9">
        <v>44475</v>
      </c>
      <c r="J1006" s="26">
        <f t="shared" si="446"/>
        <v>233.35570469798657</v>
      </c>
      <c r="K1006" s="26">
        <f t="shared" si="382"/>
        <v>306.22298763017471</v>
      </c>
      <c r="L1006" s="26">
        <f t="shared" si="365"/>
        <v>240.41190015752028</v>
      </c>
      <c r="M1006" s="26">
        <f t="shared" si="447"/>
        <v>384.44444444444446</v>
      </c>
      <c r="N1006" s="26">
        <f t="shared" si="448"/>
        <v>376.78890876565293</v>
      </c>
      <c r="O1006" s="26">
        <f t="shared" si="449"/>
        <v>329.78723404255317</v>
      </c>
      <c r="Q1006" s="4">
        <v>1.49</v>
      </c>
      <c r="R1006" s="4">
        <v>1815.8525729999999</v>
      </c>
      <c r="S1006" s="4">
        <v>2338.2847000000002</v>
      </c>
      <c r="T1006" s="4">
        <v>180</v>
      </c>
      <c r="U1006" s="4">
        <v>22.36</v>
      </c>
      <c r="V1006" s="4">
        <v>14.1</v>
      </c>
      <c r="X1006" s="51">
        <v>44475</v>
      </c>
      <c r="Y1006" s="52" cm="1">
        <f t="array" ref="Y1006">SUMPRODUCT(([1]Data!$A:$A=DATE(IF(X1006 &lt; DATE(YEAR(X1006), 1, 4), YEAR(X1006)-1, YEAR(X1006)), IF(X1006&lt; DATE(YEAR(X1006), MONTH(X1006), 4), MONTH(EDATE(X1006, -1)), MONTH(X1006)), 15))*([1]Data!$G:$G="unit")*([1]Data!$O:$O))/SUMPRODUCT(([1]Data!$A:$A=DATE(IF(X1006 &lt; DATE(YEAR(X1006), 1, 4), YEAR(X1006)-1, YEAR(X1006)), IF(X1006&lt; DATE(YEAR(X1006), MONTH(X1006), 4), MONTH(EDATE(X1006, -1)), MONTH(X1006)), 15))*([1]Data!$G:$G="unit"))</f>
        <v>5391.8079999999991</v>
      </c>
      <c r="Z1006" s="52" cm="1">
        <f t="array" ref="Z1006">SUMPRODUCT(([1]Data!$A:$A=DATE(IF(X1006 &lt; DATE(YEAR(X1006), 1, 4), YEAR(X1006)-1, YEAR(X1006)), IF(X1006&lt; DATE(YEAR(X1006), MONTH(X1006), 4), MONTH(EDATE(X1006, -1)), MONTH(X1006)), 15))*([1]Data!$G:$G="shuttle")*([1]Data!$O:$O))/SUMPRODUCT(([1]Data!$A:$A=DATE(IF(X1006 &lt; DATE(YEAR(X1006), 1, 4), YEAR(X1006)-1, YEAR(X1006)), IF(X1006&lt; DATE(YEAR(X1006), MONTH(X1006), 4), MONTH(EDATE(X1006, -1)), MONTH(X1006)), 15))*([1]Data!$G:$G="shuttle"))</f>
        <v>5351.3757894736846</v>
      </c>
    </row>
    <row r="1007" spans="1:26" x14ac:dyDescent="0.25">
      <c r="A1007" s="51">
        <v>44482</v>
      </c>
      <c r="B1007" s="17">
        <v>3.5859999999999999</v>
      </c>
      <c r="C1007" s="18">
        <f>IFERROR(IF(ISBLANK(INDEX('Secondary Auction Data'!C:C, MATCH(Data!A1007-IF(A1007&lt;DATE(2003, 1,8), 4, 6), 'Secondary Auction Data'!A:A, 0))), "n/a", INDEX('Secondary Auction Data'!C:C, MATCH(Data!A1007-IF(A1007&lt;DATE(2003, 1,8), 4, 6), 'Secondary Auction Data'!A:A, 0))), "n/a")</f>
        <v>50</v>
      </c>
      <c r="D1007" s="18">
        <f>IFERROR(IF(ISBLANK(INDEX('Secondary Auction Data'!B:B, MATCH(Data!A1007-IF(A1007&lt;DATE(2003, 1,8), 4, 6), 'Secondary Auction Data'!A:A, 0))), "n/a", INDEX('Secondary Auction Data'!B:B, MATCH(Data!A1007-IF(A1007&lt;DATE(2003, 1,8), 4, 6), 'Secondary Auction Data'!A:A, 0))), "n/a")</f>
        <v>59.375</v>
      </c>
      <c r="E1007" s="2">
        <v>495</v>
      </c>
      <c r="F1007" s="17">
        <v>84.25</v>
      </c>
      <c r="G1007" s="17">
        <v>46.5</v>
      </c>
      <c r="I1007" s="9">
        <v>44482</v>
      </c>
      <c r="J1007" s="26">
        <f t="shared" si="446"/>
        <v>240.67114093959731</v>
      </c>
      <c r="K1007" s="26">
        <f t="shared" si="382"/>
        <v>299.68335981205229</v>
      </c>
      <c r="L1007" s="26">
        <f t="shared" si="365"/>
        <v>231.39828907376781</v>
      </c>
      <c r="M1007" s="26">
        <f t="shared" si="447"/>
        <v>275</v>
      </c>
      <c r="N1007" s="26">
        <f t="shared" si="448"/>
        <v>376.78890876565293</v>
      </c>
      <c r="O1007" s="26">
        <f t="shared" si="449"/>
        <v>329.78723404255317</v>
      </c>
      <c r="Q1007" s="4">
        <v>1.49</v>
      </c>
      <c r="R1007" s="4">
        <v>1815.8525729999999</v>
      </c>
      <c r="S1007" s="4">
        <v>2338.2847000000002</v>
      </c>
      <c r="T1007" s="4">
        <v>180</v>
      </c>
      <c r="U1007" s="4">
        <v>22.36</v>
      </c>
      <c r="V1007" s="4">
        <v>14.1</v>
      </c>
      <c r="X1007" s="51">
        <v>44482</v>
      </c>
      <c r="Y1007" s="52" cm="1">
        <f t="array" ref="Y1007">SUMPRODUCT(([1]Data!$A:$A=DATE(IF(X1007 &lt; DATE(YEAR(X1007), 1, 4), YEAR(X1007)-1, YEAR(X1007)), IF(X1007&lt; DATE(YEAR(X1007), MONTH(X1007), 4), MONTH(EDATE(X1007, -1)), MONTH(X1007)), 15))*([1]Data!$G:$G="unit")*([1]Data!$O:$O))/SUMPRODUCT(([1]Data!$A:$A=DATE(IF(X1007 &lt; DATE(YEAR(X1007), 1, 4), YEAR(X1007)-1, YEAR(X1007)), IF(X1007&lt; DATE(YEAR(X1007), MONTH(X1007), 4), MONTH(EDATE(X1007, -1)), MONTH(X1007)), 15))*([1]Data!$G:$G="unit"))</f>
        <v>5391.8079999999991</v>
      </c>
      <c r="Z1007" s="52" cm="1">
        <f t="array" ref="Z1007">SUMPRODUCT(([1]Data!$A:$A=DATE(IF(X1007 &lt; DATE(YEAR(X1007), 1, 4), YEAR(X1007)-1, YEAR(X1007)), IF(X1007&lt; DATE(YEAR(X1007), MONTH(X1007), 4), MONTH(EDATE(X1007, -1)), MONTH(X1007)), 15))*([1]Data!$G:$G="shuttle")*([1]Data!$O:$O))/SUMPRODUCT(([1]Data!$A:$A=DATE(IF(X1007 &lt; DATE(YEAR(X1007), 1, 4), YEAR(X1007)-1, YEAR(X1007)), IF(X1007&lt; DATE(YEAR(X1007), MONTH(X1007), 4), MONTH(EDATE(X1007, -1)), MONTH(X1007)), 15))*([1]Data!$G:$G="shuttle"))</f>
        <v>5351.3757894736846</v>
      </c>
    </row>
    <row r="1008" spans="1:26" x14ac:dyDescent="0.25">
      <c r="A1008" s="51">
        <v>44489</v>
      </c>
      <c r="B1008" s="17">
        <v>3.6709999999999998</v>
      </c>
      <c r="C1008" s="18">
        <f>IFERROR(IF(ISBLANK(INDEX('Secondary Auction Data'!C:C, MATCH(Data!A1008-IF(A1008&lt;DATE(2003, 1,8), 4, 6), 'Secondary Auction Data'!A:A, 0))), "n/a", INDEX('Secondary Auction Data'!C:C, MATCH(Data!A1008-IF(A1008&lt;DATE(2003, 1,8), 4, 6), 'Secondary Auction Data'!A:A, 0))), "n/a")</f>
        <v>62.5</v>
      </c>
      <c r="D1008" s="18">
        <f>IFERROR(IF(ISBLANK(INDEX('Secondary Auction Data'!B:B, MATCH(Data!A1008-IF(A1008&lt;DATE(2003, 1,8), 4, 6), 'Secondary Auction Data'!A:A, 0))), "n/a", INDEX('Secondary Auction Data'!B:B, MATCH(Data!A1008-IF(A1008&lt;DATE(2003, 1,8), 4, 6), 'Secondary Auction Data'!A:A, 0))), "n/a")</f>
        <v>128.125</v>
      </c>
      <c r="E1008" s="2">
        <v>630</v>
      </c>
      <c r="F1008" s="17">
        <v>84.75</v>
      </c>
      <c r="G1008" s="17">
        <v>47</v>
      </c>
      <c r="I1008" s="9">
        <v>44489</v>
      </c>
      <c r="J1008" s="26">
        <f t="shared" si="446"/>
        <v>246.37583892617448</v>
      </c>
      <c r="K1008" s="26">
        <f t="shared" si="382"/>
        <v>300.37174168764415</v>
      </c>
      <c r="L1008" s="26">
        <f t="shared" si="365"/>
        <v>234.33847852118626</v>
      </c>
      <c r="M1008" s="26">
        <f t="shared" si="447"/>
        <v>350</v>
      </c>
      <c r="N1008" s="26">
        <f t="shared" si="448"/>
        <v>379.02504472271914</v>
      </c>
      <c r="O1008" s="26">
        <f t="shared" si="449"/>
        <v>333.33333333333337</v>
      </c>
      <c r="Q1008" s="4">
        <v>1.49</v>
      </c>
      <c r="R1008" s="4">
        <v>1815.8525729999999</v>
      </c>
      <c r="S1008" s="4">
        <v>2338.2847000000002</v>
      </c>
      <c r="T1008" s="4">
        <v>180</v>
      </c>
      <c r="U1008" s="4">
        <v>22.36</v>
      </c>
      <c r="V1008" s="4">
        <v>14.1</v>
      </c>
      <c r="X1008" s="51">
        <v>44489</v>
      </c>
      <c r="Y1008" s="52" cm="1">
        <f t="array" ref="Y1008">SUMPRODUCT(([1]Data!$A:$A=DATE(IF(X1008 &lt; DATE(YEAR(X1008), 1, 4), YEAR(X1008)-1, YEAR(X1008)), IF(X1008&lt; DATE(YEAR(X1008), MONTH(X1008), 4), MONTH(EDATE(X1008, -1)), MONTH(X1008)), 15))*([1]Data!$G:$G="unit")*([1]Data!$O:$O))/SUMPRODUCT(([1]Data!$A:$A=DATE(IF(X1008 &lt; DATE(YEAR(X1008), 1, 4), YEAR(X1008)-1, YEAR(X1008)), IF(X1008&lt; DATE(YEAR(X1008), MONTH(X1008), 4), MONTH(EDATE(X1008, -1)), MONTH(X1008)), 15))*([1]Data!$G:$G="unit"))</f>
        <v>5391.8079999999991</v>
      </c>
      <c r="Z1008" s="52" cm="1">
        <f t="array" ref="Z1008">SUMPRODUCT(([1]Data!$A:$A=DATE(IF(X1008 &lt; DATE(YEAR(X1008), 1, 4), YEAR(X1008)-1, YEAR(X1008)), IF(X1008&lt; DATE(YEAR(X1008), MONTH(X1008), 4), MONTH(EDATE(X1008, -1)), MONTH(X1008)), 15))*([1]Data!$G:$G="shuttle")*([1]Data!$O:$O))/SUMPRODUCT(([1]Data!$A:$A=DATE(IF(X1008 &lt; DATE(YEAR(X1008), 1, 4), YEAR(X1008)-1, YEAR(X1008)), IF(X1008&lt; DATE(YEAR(X1008), MONTH(X1008), 4), MONTH(EDATE(X1008, -1)), MONTH(X1008)), 15))*([1]Data!$G:$G="shuttle"))</f>
        <v>5351.3757894736846</v>
      </c>
    </row>
    <row r="1009" spans="1:26" x14ac:dyDescent="0.25">
      <c r="A1009" s="51">
        <v>44496</v>
      </c>
      <c r="B1009" s="17">
        <v>3.7130000000000001</v>
      </c>
      <c r="C1009" s="18">
        <f>IFERROR(IF(ISBLANK(INDEX('Secondary Auction Data'!C:C, MATCH(Data!A1009-IF(A1009&lt;DATE(2003, 1,8), 4, 6), 'Secondary Auction Data'!A:A, 0))), "n/a", INDEX('Secondary Auction Data'!C:C, MATCH(Data!A1009-IF(A1009&lt;DATE(2003, 1,8), 4, 6), 'Secondary Auction Data'!A:A, 0))), "n/a")</f>
        <v>168.75</v>
      </c>
      <c r="D1009" s="18">
        <f>IFERROR(IF(ISBLANK(INDEX('Secondary Auction Data'!B:B, MATCH(Data!A1009-IF(A1009&lt;DATE(2003, 1,8), 4, 6), 'Secondary Auction Data'!A:A, 0))), "n/a", INDEX('Secondary Auction Data'!B:B, MATCH(Data!A1009-IF(A1009&lt;DATE(2003, 1,8), 4, 6), 'Secondary Auction Data'!A:A, 0))), "n/a")</f>
        <v>285.41666666666663</v>
      </c>
      <c r="E1009" s="2">
        <v>588</v>
      </c>
      <c r="F1009" s="17">
        <v>91</v>
      </c>
      <c r="G1009" s="17">
        <v>50</v>
      </c>
      <c r="I1009" s="9">
        <v>44496</v>
      </c>
      <c r="J1009" s="26">
        <f t="shared" si="446"/>
        <v>249.1946308724832</v>
      </c>
      <c r="K1009" s="26">
        <f t="shared" si="382"/>
        <v>306.22298763017471</v>
      </c>
      <c r="L1009" s="26">
        <f t="shared" si="365"/>
        <v>241.06527559027998</v>
      </c>
      <c r="M1009" s="26">
        <f t="shared" si="447"/>
        <v>326.66666666666669</v>
      </c>
      <c r="N1009" s="26">
        <f t="shared" si="448"/>
        <v>406.97674418604652</v>
      </c>
      <c r="O1009" s="26">
        <f t="shared" si="449"/>
        <v>354.60992907801415</v>
      </c>
      <c r="Q1009" s="4">
        <v>1.49</v>
      </c>
      <c r="R1009" s="4">
        <v>1815.8525729999999</v>
      </c>
      <c r="S1009" s="4">
        <v>2338.2847000000002</v>
      </c>
      <c r="T1009" s="4">
        <v>180</v>
      </c>
      <c r="U1009" s="4">
        <v>22.36</v>
      </c>
      <c r="V1009" s="4">
        <v>14.1</v>
      </c>
      <c r="X1009" s="51">
        <v>44496</v>
      </c>
      <c r="Y1009" s="52" cm="1">
        <f t="array" ref="Y1009">SUMPRODUCT(([1]Data!$A:$A=DATE(IF(X1009 &lt; DATE(YEAR(X1009), 1, 4), YEAR(X1009)-1, YEAR(X1009)), IF(X1009&lt; DATE(YEAR(X1009), MONTH(X1009), 4), MONTH(EDATE(X1009, -1)), MONTH(X1009)), 15))*([1]Data!$G:$G="unit")*([1]Data!$O:$O))/SUMPRODUCT(([1]Data!$A:$A=DATE(IF(X1009 &lt; DATE(YEAR(X1009), 1, 4), YEAR(X1009)-1, YEAR(X1009)), IF(X1009&lt; DATE(YEAR(X1009), MONTH(X1009), 4), MONTH(EDATE(X1009, -1)), MONTH(X1009)), 15))*([1]Data!$G:$G="unit"))</f>
        <v>5391.8079999999991</v>
      </c>
      <c r="Z1009" s="52" cm="1">
        <f t="array" ref="Z1009">SUMPRODUCT(([1]Data!$A:$A=DATE(IF(X1009 &lt; DATE(YEAR(X1009), 1, 4), YEAR(X1009)-1, YEAR(X1009)), IF(X1009&lt; DATE(YEAR(X1009), MONTH(X1009), 4), MONTH(EDATE(X1009, -1)), MONTH(X1009)), 15))*([1]Data!$G:$G="shuttle")*([1]Data!$O:$O))/SUMPRODUCT(([1]Data!$A:$A=DATE(IF(X1009 &lt; DATE(YEAR(X1009), 1, 4), YEAR(X1009)-1, YEAR(X1009)), IF(X1009&lt; DATE(YEAR(X1009), MONTH(X1009), 4), MONTH(EDATE(X1009, -1)), MONTH(X1009)), 15))*([1]Data!$G:$G="shuttle"))</f>
        <v>5351.3757894736846</v>
      </c>
    </row>
    <row r="1010" spans="1:26" x14ac:dyDescent="0.25">
      <c r="A1010" s="51">
        <v>44503</v>
      </c>
      <c r="B1010" s="17">
        <v>3.7269999999999999</v>
      </c>
      <c r="C1010" s="18">
        <f>IFERROR(IF(ISBLANK(INDEX('Secondary Auction Data'!C:C, MATCH(Data!A1010-IF(A1010&lt;DATE(2003, 1,8), 4, 6), 'Secondary Auction Data'!A:A, 0))), "n/a", INDEX('Secondary Auction Data'!C:C, MATCH(Data!A1010-IF(A1010&lt;DATE(2003, 1,8), 4, 6), 'Secondary Auction Data'!A:A, 0))), "n/a")</f>
        <v>333.33333333333331</v>
      </c>
      <c r="D1010" s="18">
        <f>IFERROR(IF(ISBLANK(INDEX('Secondary Auction Data'!B:B, MATCH(Data!A1010-IF(A1010&lt;DATE(2003, 1,8), 4, 6), 'Secondary Auction Data'!A:A, 0))), "n/a", INDEX('Secondary Auction Data'!B:B, MATCH(Data!A1010-IF(A1010&lt;DATE(2003, 1,8), 4, 6), 'Secondary Auction Data'!A:A, 0))), "n/a")</f>
        <v>280.72916666666669</v>
      </c>
      <c r="E1010" s="2">
        <v>473</v>
      </c>
      <c r="F1010" s="17">
        <v>89.5</v>
      </c>
      <c r="G1010" s="17">
        <v>49</v>
      </c>
      <c r="I1010" s="9">
        <v>44503</v>
      </c>
      <c r="J1010" s="26">
        <f t="shared" si="446"/>
        <v>250.13422818791949</v>
      </c>
      <c r="K1010" s="26">
        <f t="shared" si="382"/>
        <v>315.28668232546721</v>
      </c>
      <c r="L1010" s="26">
        <f t="shared" si="365"/>
        <v>240.864808127956</v>
      </c>
      <c r="M1010" s="26">
        <f t="shared" si="447"/>
        <v>262.77777777777777</v>
      </c>
      <c r="N1010" s="26">
        <f t="shared" si="448"/>
        <v>400.26833631484794</v>
      </c>
      <c r="O1010" s="26">
        <f t="shared" si="449"/>
        <v>347.51773049645391</v>
      </c>
      <c r="Q1010" s="4">
        <v>1.49</v>
      </c>
      <c r="R1010" s="4">
        <v>1815.8525729999999</v>
      </c>
      <c r="S1010" s="4">
        <v>2338.2847000000002</v>
      </c>
      <c r="T1010" s="4">
        <v>180</v>
      </c>
      <c r="U1010" s="4">
        <v>22.36</v>
      </c>
      <c r="V1010" s="4">
        <v>14.1</v>
      </c>
      <c r="X1010" s="51">
        <v>44503</v>
      </c>
      <c r="Y1010" s="52" cm="1">
        <f t="array" ref="Y1010">SUMPRODUCT(([1]Data!$A:$A=DATE(IF(X1010 &lt; DATE(YEAR(X1010), 1, 4), YEAR(X1010)-1, YEAR(X1010)), IF(X1010&lt; DATE(YEAR(X1010), MONTH(X1010), 4), MONTH(EDATE(X1010, -1)), MONTH(X1010)), 15))*([1]Data!$G:$G="unit")*([1]Data!$O:$O))/SUMPRODUCT(([1]Data!$A:$A=DATE(IF(X1010 &lt; DATE(YEAR(X1010), 1, 4), YEAR(X1010)-1, YEAR(X1010)), IF(X1010&lt; DATE(YEAR(X1010), MONTH(X1010), 4), MONTH(EDATE(X1010, -1)), MONTH(X1010)), 15))*([1]Data!$G:$G="unit"))</f>
        <v>5391.8079999999991</v>
      </c>
      <c r="Z1010" s="52" cm="1">
        <f t="array" ref="Z1010">SUMPRODUCT(([1]Data!$A:$A=DATE(IF(X1010 &lt; DATE(YEAR(X1010), 1, 4), YEAR(X1010)-1, YEAR(X1010)), IF(X1010&lt; DATE(YEAR(X1010), MONTH(X1010), 4), MONTH(EDATE(X1010, -1)), MONTH(X1010)), 15))*([1]Data!$G:$G="shuttle")*([1]Data!$O:$O))/SUMPRODUCT(([1]Data!$A:$A=DATE(IF(X1010 &lt; DATE(YEAR(X1010), 1, 4), YEAR(X1010)-1, YEAR(X1010)), IF(X1010&lt; DATE(YEAR(X1010), MONTH(X1010), 4), MONTH(EDATE(X1010, -1)), MONTH(X1010)), 15))*([1]Data!$G:$G="shuttle"))</f>
        <v>5351.3757894736846</v>
      </c>
    </row>
    <row r="1011" spans="1:26" x14ac:dyDescent="0.25">
      <c r="A1011" s="51">
        <v>44510</v>
      </c>
      <c r="B1011" s="17">
        <v>3.73</v>
      </c>
      <c r="C1011" s="18">
        <f>IFERROR(IF(ISBLANK(INDEX('Secondary Auction Data'!C:C, MATCH(Data!A1011-IF(A1011&lt;DATE(2003, 1,8), 4, 6), 'Secondary Auction Data'!A:A, 0))), "n/a", INDEX('Secondary Auction Data'!C:C, MATCH(Data!A1011-IF(A1011&lt;DATE(2003, 1,8), 4, 6), 'Secondary Auction Data'!A:A, 0))), "n/a")</f>
        <v>331.25</v>
      </c>
      <c r="D1011" s="18">
        <f>IFERROR(IF(ISBLANK(INDEX('Secondary Auction Data'!B:B, MATCH(Data!A1011-IF(A1011&lt;DATE(2003, 1,8), 4, 6), 'Secondary Auction Data'!A:A, 0))), "n/a", INDEX('Secondary Auction Data'!B:B, MATCH(Data!A1011-IF(A1011&lt;DATE(2003, 1,8), 4, 6), 'Secondary Auction Data'!A:A, 0))), "n/a")</f>
        <v>375</v>
      </c>
      <c r="E1011" s="2">
        <v>508</v>
      </c>
      <c r="F1011" s="17">
        <v>84.5</v>
      </c>
      <c r="G1011" s="17">
        <v>45.25</v>
      </c>
      <c r="I1011" s="9">
        <v>44510</v>
      </c>
      <c r="J1011" s="26">
        <f t="shared" si="446"/>
        <v>250.33557046979865</v>
      </c>
      <c r="K1011" s="26">
        <f t="shared" si="382"/>
        <v>315.34961540422137</v>
      </c>
      <c r="L1011" s="26">
        <f t="shared" ref="L1011:L1074" si="450">(D1011+Z1011)/S1011*100</f>
        <v>244.89643153691611</v>
      </c>
      <c r="M1011" s="26">
        <f t="shared" si="447"/>
        <v>282.22222222222217</v>
      </c>
      <c r="N1011" s="26">
        <f t="shared" si="448"/>
        <v>377.90697674418607</v>
      </c>
      <c r="O1011" s="26">
        <f t="shared" si="449"/>
        <v>320.92198581560285</v>
      </c>
      <c r="Q1011" s="4">
        <v>1.49</v>
      </c>
      <c r="R1011" s="4">
        <v>1815.8525729999999</v>
      </c>
      <c r="S1011" s="4">
        <v>2338.2847000000002</v>
      </c>
      <c r="T1011" s="4">
        <v>180</v>
      </c>
      <c r="U1011" s="4">
        <v>22.36</v>
      </c>
      <c r="V1011" s="4">
        <v>14.1</v>
      </c>
      <c r="X1011" s="51">
        <v>44510</v>
      </c>
      <c r="Y1011" s="52" cm="1">
        <f t="array" ref="Y1011">SUMPRODUCT(([1]Data!$A:$A=DATE(IF(X1011 &lt; DATE(YEAR(X1011), 1, 4), YEAR(X1011)-1, YEAR(X1011)), IF(X1011&lt; DATE(YEAR(X1011), MONTH(X1011), 4), MONTH(EDATE(X1011, -1)), MONTH(X1011)), 15))*([1]Data!$G:$G="unit")*([1]Data!$O:$O))/SUMPRODUCT(([1]Data!$A:$A=DATE(IF(X1011 &lt; DATE(YEAR(X1011), 1, 4), YEAR(X1011)-1, YEAR(X1011)), IF(X1011&lt; DATE(YEAR(X1011), MONTH(X1011), 4), MONTH(EDATE(X1011, -1)), MONTH(X1011)), 15))*([1]Data!$G:$G="unit"))</f>
        <v>5395.0341052631575</v>
      </c>
      <c r="Z1011" s="52" cm="1">
        <f t="array" ref="Z1011">SUMPRODUCT(([1]Data!$A:$A=DATE(IF(X1011 &lt; DATE(YEAR(X1011), 1, 4), YEAR(X1011)-1, YEAR(X1011)), IF(X1011&lt; DATE(YEAR(X1011), MONTH(X1011), 4), MONTH(EDATE(X1011, -1)), MONTH(X1011)), 15))*([1]Data!$G:$G="shuttle")*([1]Data!$O:$O))/SUMPRODUCT(([1]Data!$A:$A=DATE(IF(X1011 &lt; DATE(YEAR(X1011), 1, 4), YEAR(X1011)-1, YEAR(X1011)), IF(X1011&lt; DATE(YEAR(X1011), MONTH(X1011), 4), MONTH(EDATE(X1011, -1)), MONTH(X1011)), 15))*([1]Data!$G:$G="shuttle"))</f>
        <v>5351.3757894736846</v>
      </c>
    </row>
    <row r="1012" spans="1:26" x14ac:dyDescent="0.25">
      <c r="A1012" s="51">
        <v>44517</v>
      </c>
      <c r="B1012" s="17">
        <v>3.734</v>
      </c>
      <c r="C1012" s="18">
        <f>IFERROR(IF(ISBLANK(INDEX('Secondary Auction Data'!C:C, MATCH(Data!A1012-IF(A1012&lt;DATE(2003, 1,8), 4, 6), 'Secondary Auction Data'!A:A, 0))), "n/a", INDEX('Secondary Auction Data'!C:C, MATCH(Data!A1012-IF(A1012&lt;DATE(2003, 1,8), 4, 6), 'Secondary Auction Data'!A:A, 0))), "n/a")</f>
        <v>293.75</v>
      </c>
      <c r="D1012" s="18">
        <f>IFERROR(IF(ISBLANK(INDEX('Secondary Auction Data'!B:B, MATCH(Data!A1012-IF(A1012&lt;DATE(2003, 1,8), 4, 6), 'Secondary Auction Data'!A:A, 0))), "n/a", INDEX('Secondary Auction Data'!B:B, MATCH(Data!A1012-IF(A1012&lt;DATE(2003, 1,8), 4, 6), 'Secondary Auction Data'!A:A, 0))), "n/a")</f>
        <v>487.5</v>
      </c>
      <c r="E1012" s="2">
        <v>457</v>
      </c>
      <c r="F1012" s="17">
        <v>78</v>
      </c>
      <c r="G1012" s="17">
        <v>42</v>
      </c>
      <c r="I1012" s="9">
        <v>44517</v>
      </c>
      <c r="J1012" s="26">
        <f t="shared" si="446"/>
        <v>250.60402684563758</v>
      </c>
      <c r="K1012" s="26">
        <f t="shared" si="382"/>
        <v>313.28446977744585</v>
      </c>
      <c r="L1012" s="26">
        <f t="shared" si="450"/>
        <v>249.70765063269175</v>
      </c>
      <c r="M1012" s="26">
        <f t="shared" si="447"/>
        <v>253.88888888888889</v>
      </c>
      <c r="N1012" s="26">
        <f t="shared" si="448"/>
        <v>348.83720930232556</v>
      </c>
      <c r="O1012" s="26">
        <f t="shared" si="449"/>
        <v>297.87234042553189</v>
      </c>
      <c r="Q1012" s="4">
        <v>1.49</v>
      </c>
      <c r="R1012" s="4">
        <v>1815.8525729999999</v>
      </c>
      <c r="S1012" s="4">
        <v>2338.2847000000002</v>
      </c>
      <c r="T1012" s="4">
        <v>180</v>
      </c>
      <c r="U1012" s="4">
        <v>22.36</v>
      </c>
      <c r="V1012" s="4">
        <v>14.1</v>
      </c>
      <c r="X1012" s="51">
        <v>44517</v>
      </c>
      <c r="Y1012" s="52" cm="1">
        <f t="array" ref="Y1012">SUMPRODUCT(([1]Data!$A:$A=DATE(IF(X1012 &lt; DATE(YEAR(X1012), 1, 4), YEAR(X1012)-1, YEAR(X1012)), IF(X1012&lt; DATE(YEAR(X1012), MONTH(X1012), 4), MONTH(EDATE(X1012, -1)), MONTH(X1012)), 15))*([1]Data!$G:$G="unit")*([1]Data!$O:$O))/SUMPRODUCT(([1]Data!$A:$A=DATE(IF(X1012 &lt; DATE(YEAR(X1012), 1, 4), YEAR(X1012)-1, YEAR(X1012)), IF(X1012&lt; DATE(YEAR(X1012), MONTH(X1012), 4), MONTH(EDATE(X1012, -1)), MONTH(X1012)), 15))*([1]Data!$G:$G="unit"))</f>
        <v>5395.0341052631575</v>
      </c>
      <c r="Z1012" s="52" cm="1">
        <f t="array" ref="Z1012">SUMPRODUCT(([1]Data!$A:$A=DATE(IF(X1012 &lt; DATE(YEAR(X1012), 1, 4), YEAR(X1012)-1, YEAR(X1012)), IF(X1012&lt; DATE(YEAR(X1012), MONTH(X1012), 4), MONTH(EDATE(X1012, -1)), MONTH(X1012)), 15))*([1]Data!$G:$G="shuttle")*([1]Data!$O:$O))/SUMPRODUCT(([1]Data!$A:$A=DATE(IF(X1012 &lt; DATE(YEAR(X1012), 1, 4), YEAR(X1012)-1, YEAR(X1012)), IF(X1012&lt; DATE(YEAR(X1012), MONTH(X1012), 4), MONTH(EDATE(X1012, -1)), MONTH(X1012)), 15))*([1]Data!$G:$G="shuttle"))</f>
        <v>5351.3757894736846</v>
      </c>
    </row>
    <row r="1013" spans="1:26" x14ac:dyDescent="0.25">
      <c r="A1013" s="51">
        <v>44524</v>
      </c>
      <c r="B1013" s="17">
        <v>3.7240000000000002</v>
      </c>
      <c r="C1013" s="18" t="str">
        <f>IFERROR(IF(ISBLANK(INDEX('Secondary Auction Data'!C:C, MATCH(Data!A1013-IF(A1013&lt;DATE(2003, 1,8), 4, 6), 'Secondary Auction Data'!A:A, 0))), "n/a", INDEX('Secondary Auction Data'!C:C, MATCH(Data!A1013-IF(A1013&lt;DATE(2003, 1,8), 4, 6), 'Secondary Auction Data'!A:A, 0))), "n/a")</f>
        <v>n/a</v>
      </c>
      <c r="D1013" s="18" t="str">
        <f>IFERROR(IF(ISBLANK(INDEX('Secondary Auction Data'!B:B, MATCH(Data!A1013-IF(A1013&lt;DATE(2003, 1,8), 4, 6), 'Secondary Auction Data'!A:A, 0))), "n/a", INDEX('Secondary Auction Data'!B:B, MATCH(Data!A1013-IF(A1013&lt;DATE(2003, 1,8), 4, 6), 'Secondary Auction Data'!A:A, 0))), "n/a")</f>
        <v>n/a</v>
      </c>
      <c r="E1013" s="2">
        <v>468</v>
      </c>
      <c r="F1013" s="17">
        <v>70</v>
      </c>
      <c r="G1013" s="17">
        <v>37.5</v>
      </c>
      <c r="I1013" s="9">
        <v>44524</v>
      </c>
      <c r="J1013" s="26">
        <f t="shared" si="446"/>
        <v>249.93288590604027</v>
      </c>
      <c r="K1013" s="26">
        <f t="shared" si="382"/>
        <v>297.10749570103775</v>
      </c>
      <c r="L1013" s="26">
        <f t="shared" si="450"/>
        <v>228.85903455099731</v>
      </c>
      <c r="M1013" s="26">
        <f t="shared" si="447"/>
        <v>260</v>
      </c>
      <c r="N1013" s="26">
        <f t="shared" si="448"/>
        <v>313.0590339892666</v>
      </c>
      <c r="O1013" s="26">
        <f t="shared" si="449"/>
        <v>265.95744680851061</v>
      </c>
      <c r="Q1013" s="4">
        <v>1.49</v>
      </c>
      <c r="R1013" s="4">
        <v>1815.8525729999999</v>
      </c>
      <c r="S1013" s="4">
        <v>2338.2847000000002</v>
      </c>
      <c r="T1013" s="4">
        <v>180</v>
      </c>
      <c r="U1013" s="4">
        <v>22.36</v>
      </c>
      <c r="V1013" s="4">
        <v>14.1</v>
      </c>
      <c r="X1013" s="51">
        <v>44524</v>
      </c>
      <c r="Y1013" s="52" cm="1">
        <f t="array" ref="Y1013">SUMPRODUCT(([1]Data!$A:$A=DATE(IF(X1013 &lt; DATE(YEAR(X1013), 1, 4), YEAR(X1013)-1, YEAR(X1013)), IF(X1013&lt; DATE(YEAR(X1013), MONTH(X1013), 4), MONTH(EDATE(X1013, -1)), MONTH(X1013)), 15))*([1]Data!$G:$G="unit")*([1]Data!$O:$O))/SUMPRODUCT(([1]Data!$A:$A=DATE(IF(X1013 &lt; DATE(YEAR(X1013), 1, 4), YEAR(X1013)-1, YEAR(X1013)), IF(X1013&lt; DATE(YEAR(X1013), MONTH(X1013), 4), MONTH(EDATE(X1013, -1)), MONTH(X1013)), 15))*([1]Data!$G:$G="unit"))</f>
        <v>5395.0341052631575</v>
      </c>
      <c r="Z1013" s="52" cm="1">
        <f t="array" ref="Z1013">SUMPRODUCT(([1]Data!$A:$A=DATE(IF(X1013 &lt; DATE(YEAR(X1013), 1, 4), YEAR(X1013)-1, YEAR(X1013)), IF(X1013&lt; DATE(YEAR(X1013), MONTH(X1013), 4), MONTH(EDATE(X1013, -1)), MONTH(X1013)), 15))*([1]Data!$G:$G="shuttle")*([1]Data!$O:$O))/SUMPRODUCT(([1]Data!$A:$A=DATE(IF(X1013 &lt; DATE(YEAR(X1013), 1, 4), YEAR(X1013)-1, YEAR(X1013)), IF(X1013&lt; DATE(YEAR(X1013), MONTH(X1013), 4), MONTH(EDATE(X1013, -1)), MONTH(X1013)), 15))*([1]Data!$G:$G="shuttle"))</f>
        <v>5351.3757894736846</v>
      </c>
    </row>
    <row r="1014" spans="1:26" x14ac:dyDescent="0.25">
      <c r="A1014" s="51">
        <v>44531</v>
      </c>
      <c r="B1014" s="17">
        <v>3.72</v>
      </c>
      <c r="C1014" s="18" t="str">
        <f>IFERROR(IF(ISBLANK(INDEX('Secondary Auction Data'!C:C, MATCH(Data!A1014-IF(A1014&lt;DATE(2003, 1,8), 4, 6), 'Secondary Auction Data'!A:A, 0))), "n/a", INDEX('Secondary Auction Data'!C:C, MATCH(Data!A1014-IF(A1014&lt;DATE(2003, 1,8), 4, 6), 'Secondary Auction Data'!A:A, 0))), "n/a")</f>
        <v>n/a</v>
      </c>
      <c r="D1014" s="18" t="str">
        <f>IFERROR(IF(ISBLANK(INDEX('Secondary Auction Data'!B:B, MATCH(Data!A1014-IF(A1014&lt;DATE(2003, 1,8), 4, 6), 'Secondary Auction Data'!A:A, 0))), "n/a", INDEX('Secondary Auction Data'!B:B, MATCH(Data!A1014-IF(A1014&lt;DATE(2003, 1,8), 4, 6), 'Secondary Auction Data'!A:A, 0))), "n/a")</f>
        <v>n/a</v>
      </c>
      <c r="E1014" s="2">
        <v>480</v>
      </c>
      <c r="F1014" s="2" t="s">
        <v>24</v>
      </c>
      <c r="G1014" s="2" t="s">
        <v>24</v>
      </c>
      <c r="I1014" s="67">
        <v>44531</v>
      </c>
      <c r="J1014" s="26">
        <f t="shared" ref="J1014" si="451">(1+(B1014-Q1014)/Q1014)*100</f>
        <v>249.66442953020137</v>
      </c>
      <c r="K1014" s="26">
        <f t="shared" si="382"/>
        <v>297.10749570103775</v>
      </c>
      <c r="L1014" s="26">
        <f t="shared" si="450"/>
        <v>228.85903455099731</v>
      </c>
      <c r="M1014" s="26">
        <f t="shared" ref="M1014" si="452">(1+(E1014-T1014)/T1014)*100</f>
        <v>266.66666666666669</v>
      </c>
      <c r="N1014" s="35"/>
      <c r="O1014" s="35"/>
      <c r="Q1014" s="4">
        <v>1.49</v>
      </c>
      <c r="R1014" s="4">
        <v>1815.8525729999999</v>
      </c>
      <c r="S1014" s="4">
        <v>2338.2847000000002</v>
      </c>
      <c r="T1014" s="4">
        <v>180</v>
      </c>
      <c r="U1014" s="4">
        <v>22.36</v>
      </c>
      <c r="V1014" s="4">
        <v>14.1</v>
      </c>
      <c r="X1014" s="51">
        <v>44531</v>
      </c>
      <c r="Y1014" s="52" cm="1">
        <f t="array" ref="Y1014">SUMPRODUCT(([1]Data!$A:$A=DATE(IF(X1014 &lt; DATE(YEAR(X1014), 1, 4), YEAR(X1014)-1, YEAR(X1014)), IF(X1014&lt; DATE(YEAR(X1014), MONTH(X1014), 4), MONTH(EDATE(X1014, -1)), MONTH(X1014)), 15))*([1]Data!$G:$G="unit")*([1]Data!$O:$O))/SUMPRODUCT(([1]Data!$A:$A=DATE(IF(X1014 &lt; DATE(YEAR(X1014), 1, 4), YEAR(X1014)-1, YEAR(X1014)), IF(X1014&lt; DATE(YEAR(X1014), MONTH(X1014), 4), MONTH(EDATE(X1014, -1)), MONTH(X1014)), 15))*([1]Data!$G:$G="unit"))</f>
        <v>5395.0341052631575</v>
      </c>
      <c r="Z1014" s="52" cm="1">
        <f t="array" ref="Z1014">SUMPRODUCT(([1]Data!$A:$A=DATE(IF(X1014 &lt; DATE(YEAR(X1014), 1, 4), YEAR(X1014)-1, YEAR(X1014)), IF(X1014&lt; DATE(YEAR(X1014), MONTH(X1014), 4), MONTH(EDATE(X1014, -1)), MONTH(X1014)), 15))*([1]Data!$G:$G="shuttle")*([1]Data!$O:$O))/SUMPRODUCT(([1]Data!$A:$A=DATE(IF(X1014 &lt; DATE(YEAR(X1014), 1, 4), YEAR(X1014)-1, YEAR(X1014)), IF(X1014&lt; DATE(YEAR(X1014), MONTH(X1014), 4), MONTH(EDATE(X1014, -1)), MONTH(X1014)), 15))*([1]Data!$G:$G="shuttle"))</f>
        <v>5351.3757894736846</v>
      </c>
    </row>
    <row r="1015" spans="1:26" x14ac:dyDescent="0.25">
      <c r="A1015" s="51">
        <v>44538</v>
      </c>
      <c r="B1015" s="17">
        <v>3.6739999999999999</v>
      </c>
      <c r="C1015" s="18" t="str">
        <f>IFERROR(IF(ISBLANK(INDEX('Secondary Auction Data'!C:C, MATCH(Data!A1015-IF(A1015&lt;DATE(2003, 1,8), 4, 6), 'Secondary Auction Data'!A:A, 0))), "n/a", INDEX('Secondary Auction Data'!C:C, MATCH(Data!A1015-IF(A1015&lt;DATE(2003, 1,8), 4, 6), 'Secondary Auction Data'!A:A, 0))), "n/a")</f>
        <v>n/a</v>
      </c>
      <c r="D1015" s="18" t="str">
        <f>IFERROR(IF(ISBLANK(INDEX('Secondary Auction Data'!B:B, MATCH(Data!A1015-IF(A1015&lt;DATE(2003, 1,8), 4, 6), 'Secondary Auction Data'!A:A, 0))), "n/a", INDEX('Secondary Auction Data'!B:B, MATCH(Data!A1015-IF(A1015&lt;DATE(2003, 1,8), 4, 6), 'Secondary Auction Data'!A:A, 0))), "n/a")</f>
        <v>n/a</v>
      </c>
      <c r="E1015" s="2">
        <v>572</v>
      </c>
      <c r="F1015" s="17">
        <v>71</v>
      </c>
      <c r="G1015" s="17">
        <v>37.5</v>
      </c>
      <c r="I1015" s="9">
        <v>44538</v>
      </c>
      <c r="J1015" s="26">
        <f t="shared" ref="J1015:J1064" si="453">(1+(B1015-Q1015)/Q1015)*100</f>
        <v>246.57718120805373</v>
      </c>
      <c r="K1015" s="26">
        <f t="shared" ref="K1015:K1078" si="454">(C1015+Y1015)/R1015*100</f>
        <v>299.01206140077517</v>
      </c>
      <c r="L1015" s="26">
        <f t="shared" si="450"/>
        <v>229.83417581362318</v>
      </c>
      <c r="M1015" s="26">
        <f t="shared" ref="M1015:M1064" si="455">(1+(E1015-T1015)/T1015)*100</f>
        <v>317.77777777777777</v>
      </c>
      <c r="N1015" s="26">
        <f t="shared" ref="N1015" si="456">(1+(F1015-U1015)/U1015)*100</f>
        <v>317.5313059033989</v>
      </c>
      <c r="O1015" s="26">
        <f>(1+(G1015-V1015)/V1015)*100</f>
        <v>265.95744680851061</v>
      </c>
      <c r="Q1015" s="4">
        <v>1.49</v>
      </c>
      <c r="R1015" s="4">
        <v>1815.8525729999999</v>
      </c>
      <c r="S1015" s="4">
        <v>2338.2847000000002</v>
      </c>
      <c r="T1015" s="4">
        <v>180</v>
      </c>
      <c r="U1015" s="4">
        <v>22.36</v>
      </c>
      <c r="V1015" s="4">
        <v>14.1</v>
      </c>
      <c r="X1015" s="51">
        <v>44538</v>
      </c>
      <c r="Y1015" s="52" cm="1">
        <f t="array" ref="Y1015">SUMPRODUCT(([1]Data!$A:$A=DATE(IF(X1015 &lt; DATE(YEAR(X1015), 1, 4), YEAR(X1015)-1, YEAR(X1015)), IF(X1015&lt; DATE(YEAR(X1015), MONTH(X1015), 4), MONTH(EDATE(X1015, -1)), MONTH(X1015)), 15))*([1]Data!$G:$G="unit")*([1]Data!$O:$O))/SUMPRODUCT(([1]Data!$A:$A=DATE(IF(X1015 &lt; DATE(YEAR(X1015), 1, 4), YEAR(X1015)-1, YEAR(X1015)), IF(X1015&lt; DATE(YEAR(X1015), MONTH(X1015), 4), MONTH(EDATE(X1015, -1)), MONTH(X1015)), 15))*([1]Data!$G:$G="unit"))</f>
        <v>5429.6182105263151</v>
      </c>
      <c r="Z1015" s="52" cm="1">
        <f t="array" ref="Z1015">SUMPRODUCT(([1]Data!$A:$A=DATE(IF(X1015 &lt; DATE(YEAR(X1015), 1, 4), YEAR(X1015)-1, YEAR(X1015)), IF(X1015&lt; DATE(YEAR(X1015), MONTH(X1015), 4), MONTH(EDATE(X1015, -1)), MONTH(X1015)), 15))*([1]Data!$G:$G="shuttle")*([1]Data!$O:$O))/SUMPRODUCT(([1]Data!$A:$A=DATE(IF(X1015 &lt; DATE(YEAR(X1015), 1, 4), YEAR(X1015)-1, YEAR(X1015)), IF(X1015&lt; DATE(YEAR(X1015), MONTH(X1015), 4), MONTH(EDATE(X1015, -1)), MONTH(X1015)), 15))*([1]Data!$G:$G="shuttle"))</f>
        <v>5374.1773684210521</v>
      </c>
    </row>
    <row r="1016" spans="1:26" x14ac:dyDescent="0.25">
      <c r="A1016" s="51">
        <v>44545</v>
      </c>
      <c r="B1016" s="17">
        <v>3.649</v>
      </c>
      <c r="C1016" s="18">
        <f>IFERROR(IF(ISBLANK(INDEX('Secondary Auction Data'!C:C, MATCH(Data!A1016-IF(A1016&lt;DATE(2003, 1,8), 4, 6), 'Secondary Auction Data'!A:A, 0))), "n/a", INDEX('Secondary Auction Data'!C:C, MATCH(Data!A1016-IF(A1016&lt;DATE(2003, 1,8), 4, 6), 'Secondary Auction Data'!A:A, 0))), "n/a")</f>
        <v>550</v>
      </c>
      <c r="D1016" s="18">
        <f>IFERROR(IF(ISBLANK(INDEX('Secondary Auction Data'!B:B, MATCH(Data!A1016-IF(A1016&lt;DATE(2003, 1,8), 4, 6), 'Secondary Auction Data'!A:A, 0))), "n/a", INDEX('Secondary Auction Data'!B:B, MATCH(Data!A1016-IF(A1016&lt;DATE(2003, 1,8), 4, 6), 'Secondary Auction Data'!A:A, 0))), "n/a")</f>
        <v>1150</v>
      </c>
      <c r="E1016" s="2">
        <v>655</v>
      </c>
      <c r="F1016" s="17">
        <v>72.5</v>
      </c>
      <c r="G1016" s="17">
        <v>39</v>
      </c>
      <c r="I1016" s="66">
        <v>44545</v>
      </c>
      <c r="J1016" s="26">
        <f t="shared" si="453"/>
        <v>244.89932885906035</v>
      </c>
      <c r="K1016" s="26">
        <f t="shared" si="454"/>
        <v>329.30086392681591</v>
      </c>
      <c r="L1016" s="26">
        <f t="shared" si="450"/>
        <v>279.01552657044078</v>
      </c>
      <c r="M1016" s="26">
        <f t="shared" si="455"/>
        <v>363.88888888888886</v>
      </c>
      <c r="N1016" s="26">
        <f>(1+(F1016-U1016)/U1016)*100</f>
        <v>324.23971377459748</v>
      </c>
      <c r="O1016" s="26">
        <f>(1+(G1016-V1016)/V1016)*100</f>
        <v>276.59574468085106</v>
      </c>
      <c r="Q1016" s="4">
        <v>1.49</v>
      </c>
      <c r="R1016" s="4">
        <v>1815.8525729999999</v>
      </c>
      <c r="S1016" s="4">
        <v>2338.2847000000002</v>
      </c>
      <c r="T1016" s="4">
        <v>180</v>
      </c>
      <c r="U1016" s="4">
        <v>22.36</v>
      </c>
      <c r="V1016" s="4">
        <v>14.1</v>
      </c>
      <c r="X1016" s="51">
        <v>44545</v>
      </c>
      <c r="Y1016" s="52" cm="1">
        <f t="array" ref="Y1016">SUMPRODUCT(([1]Data!$A:$A=DATE(IF(X1016 &lt; DATE(YEAR(X1016), 1, 4), YEAR(X1016)-1, YEAR(X1016)), IF(X1016&lt; DATE(YEAR(X1016), MONTH(X1016), 4), MONTH(EDATE(X1016, -1)), MONTH(X1016)), 15))*([1]Data!$G:$G="unit")*([1]Data!$O:$O))/SUMPRODUCT(([1]Data!$A:$A=DATE(IF(X1016 &lt; DATE(YEAR(X1016), 1, 4), YEAR(X1016)-1, YEAR(X1016)), IF(X1016&lt; DATE(YEAR(X1016), MONTH(X1016), 4), MONTH(EDATE(X1016, -1)), MONTH(X1016)), 15))*([1]Data!$G:$G="unit"))</f>
        <v>5429.6182105263151</v>
      </c>
      <c r="Z1016" s="52" cm="1">
        <f t="array" ref="Z1016">SUMPRODUCT(([1]Data!$A:$A=DATE(IF(X1016 &lt; DATE(YEAR(X1016), 1, 4), YEAR(X1016)-1, YEAR(X1016)), IF(X1016&lt; DATE(YEAR(X1016), MONTH(X1016), 4), MONTH(EDATE(X1016, -1)), MONTH(X1016)), 15))*([1]Data!$G:$G="shuttle")*([1]Data!$O:$O))/SUMPRODUCT(([1]Data!$A:$A=DATE(IF(X1016 &lt; DATE(YEAR(X1016), 1, 4), YEAR(X1016)-1, YEAR(X1016)), IF(X1016&lt; DATE(YEAR(X1016), MONTH(X1016), 4), MONTH(EDATE(X1016, -1)), MONTH(X1016)), 15))*([1]Data!$G:$G="shuttle"))</f>
        <v>5374.1773684210521</v>
      </c>
    </row>
    <row r="1017" spans="1:26" x14ac:dyDescent="0.25">
      <c r="A1017" s="51">
        <v>44552</v>
      </c>
      <c r="B1017" s="17">
        <v>3.6259999999999999</v>
      </c>
      <c r="C1017" s="18">
        <f>IFERROR(IF(ISBLANK(INDEX('Secondary Auction Data'!C:C, MATCH(Data!A1017-IF(A1017&lt;DATE(2003, 1,8), 4, 6), 'Secondary Auction Data'!A:A, 0))), "n/a", INDEX('Secondary Auction Data'!C:C, MATCH(Data!A1017-IF(A1017&lt;DATE(2003, 1,8), 4, 6), 'Secondary Auction Data'!A:A, 0))), "n/a")</f>
        <v>825</v>
      </c>
      <c r="D1017" s="18">
        <f>IFERROR(IF(ISBLANK(INDEX('Secondary Auction Data'!B:B, MATCH(Data!A1017-IF(A1017&lt;DATE(2003, 1,8), 4, 6), 'Secondary Auction Data'!A:A, 0))), "n/a", INDEX('Secondary Auction Data'!B:B, MATCH(Data!A1017-IF(A1017&lt;DATE(2003, 1,8), 4, 6), 'Secondary Auction Data'!A:A, 0))), "n/a")</f>
        <v>1002.7777777777778</v>
      </c>
      <c r="E1017" s="2">
        <v>738</v>
      </c>
      <c r="F1017" s="17">
        <v>70</v>
      </c>
      <c r="G1017" s="17">
        <v>37.25</v>
      </c>
      <c r="I1017" s="66">
        <v>44552</v>
      </c>
      <c r="J1017" s="26">
        <f t="shared" si="453"/>
        <v>243.35570469798657</v>
      </c>
      <c r="K1017" s="26">
        <f t="shared" si="454"/>
        <v>344.44526518983628</v>
      </c>
      <c r="L1017" s="26">
        <f t="shared" si="450"/>
        <v>272.71936330930231</v>
      </c>
      <c r="M1017" s="26">
        <f t="shared" si="455"/>
        <v>409.99999999999994</v>
      </c>
      <c r="N1017" s="26">
        <f>(1+(F1017-U1017)/U1017)*100</f>
        <v>313.0590339892666</v>
      </c>
      <c r="O1017" s="26">
        <f>(1+(G1017-V1017)/V1017)*100</f>
        <v>264.18439716312054</v>
      </c>
      <c r="Q1017" s="4">
        <v>1.49</v>
      </c>
      <c r="R1017" s="4">
        <v>1815.8525729999999</v>
      </c>
      <c r="S1017" s="4">
        <v>2338.2847000000002</v>
      </c>
      <c r="T1017" s="4">
        <v>180</v>
      </c>
      <c r="U1017" s="4">
        <v>22.36</v>
      </c>
      <c r="V1017" s="4">
        <v>14.1</v>
      </c>
      <c r="X1017" s="51">
        <v>44552</v>
      </c>
      <c r="Y1017" s="52" cm="1">
        <f t="array" ref="Y1017">SUMPRODUCT(([1]Data!$A:$A=DATE(IF(X1017 &lt; DATE(YEAR(X1017), 1, 4), YEAR(X1017)-1, YEAR(X1017)), IF(X1017&lt; DATE(YEAR(X1017), MONTH(X1017), 4), MONTH(EDATE(X1017, -1)), MONTH(X1017)), 15))*([1]Data!$G:$G="unit")*([1]Data!$O:$O))/SUMPRODUCT(([1]Data!$A:$A=DATE(IF(X1017 &lt; DATE(YEAR(X1017), 1, 4), YEAR(X1017)-1, YEAR(X1017)), IF(X1017&lt; DATE(YEAR(X1017), MONTH(X1017), 4), MONTH(EDATE(X1017, -1)), MONTH(X1017)), 15))*([1]Data!$G:$G="unit"))</f>
        <v>5429.6182105263151</v>
      </c>
      <c r="Z1017" s="52" cm="1">
        <f t="array" ref="Z1017">SUMPRODUCT(([1]Data!$A:$A=DATE(IF(X1017 &lt; DATE(YEAR(X1017), 1, 4), YEAR(X1017)-1, YEAR(X1017)), IF(X1017&lt; DATE(YEAR(X1017), MONTH(X1017), 4), MONTH(EDATE(X1017, -1)), MONTH(X1017)), 15))*([1]Data!$G:$G="shuttle")*([1]Data!$O:$O))/SUMPRODUCT(([1]Data!$A:$A=DATE(IF(X1017 &lt; DATE(YEAR(X1017), 1, 4), YEAR(X1017)-1, YEAR(X1017)), IF(X1017&lt; DATE(YEAR(X1017), MONTH(X1017), 4), MONTH(EDATE(X1017, -1)), MONTH(X1017)), 15))*([1]Data!$G:$G="shuttle"))</f>
        <v>5374.1773684210521</v>
      </c>
    </row>
    <row r="1018" spans="1:26" x14ac:dyDescent="0.25">
      <c r="A1018" s="51">
        <v>44559</v>
      </c>
      <c r="B1018" s="17">
        <v>3.6150000000000002</v>
      </c>
      <c r="C1018" s="18">
        <f>IFERROR(IF(ISBLANK(INDEX('Secondary Auction Data'!C:C, MATCH(Data!A1018-IF(A1018&lt;DATE(2003, 1,8), 4, 6), 'Secondary Auction Data'!A:A, 0))), "n/a", INDEX('Secondary Auction Data'!C:C, MATCH(Data!A1018-IF(A1018&lt;DATE(2003, 1,8), 4, 6), 'Secondary Auction Data'!A:A, 0))), "n/a")</f>
        <v>966.66666666666674</v>
      </c>
      <c r="D1018" s="18">
        <f>IFERROR(IF(ISBLANK(INDEX('Secondary Auction Data'!B:B, MATCH(Data!A1018-IF(A1018&lt;DATE(2003, 1,8), 4, 6), 'Secondary Auction Data'!A:A, 0))), "n/a", INDEX('Secondary Auction Data'!B:B, MATCH(Data!A1018-IF(A1018&lt;DATE(2003, 1,8), 4, 6), 'Secondary Auction Data'!A:A, 0))), "n/a")</f>
        <v>1729.1666666666665</v>
      </c>
      <c r="E1018" s="2">
        <v>715</v>
      </c>
      <c r="F1018" s="2" t="s">
        <v>24</v>
      </c>
      <c r="G1018" s="2" t="s">
        <v>24</v>
      </c>
      <c r="I1018" s="66">
        <v>44559</v>
      </c>
      <c r="J1018" s="26">
        <f t="shared" si="453"/>
        <v>242.6174496644295</v>
      </c>
      <c r="K1018" s="26">
        <f t="shared" si="454"/>
        <v>352.24692644654374</v>
      </c>
      <c r="L1018" s="26">
        <f t="shared" si="450"/>
        <v>303.7843952486931</v>
      </c>
      <c r="M1018" s="26">
        <f t="shared" si="455"/>
        <v>397.22222222222223</v>
      </c>
      <c r="N1018" s="35"/>
      <c r="O1018" s="35"/>
      <c r="Q1018" s="4">
        <v>1.49</v>
      </c>
      <c r="R1018" s="4">
        <v>1815.8525729999999</v>
      </c>
      <c r="S1018" s="4">
        <v>2338.2847000000002</v>
      </c>
      <c r="T1018" s="4">
        <v>180</v>
      </c>
      <c r="U1018" s="4">
        <v>22.36</v>
      </c>
      <c r="V1018" s="4">
        <v>14.1</v>
      </c>
      <c r="X1018" s="51">
        <v>44559</v>
      </c>
      <c r="Y1018" s="52" cm="1">
        <f t="array" ref="Y1018">SUMPRODUCT(([1]Data!$A:$A=DATE(IF(X1018 &lt; DATE(YEAR(X1018), 1, 4), YEAR(X1018)-1, YEAR(X1018)), IF(X1018&lt; DATE(YEAR(X1018), MONTH(X1018), 4), MONTH(EDATE(X1018, -1)), MONTH(X1018)), 15))*([1]Data!$G:$G="unit")*([1]Data!$O:$O))/SUMPRODUCT(([1]Data!$A:$A=DATE(IF(X1018 &lt; DATE(YEAR(X1018), 1, 4), YEAR(X1018)-1, YEAR(X1018)), IF(X1018&lt; DATE(YEAR(X1018), MONTH(X1018), 4), MONTH(EDATE(X1018, -1)), MONTH(X1018)), 15))*([1]Data!$G:$G="unit"))</f>
        <v>5429.6182105263151</v>
      </c>
      <c r="Z1018" s="52" cm="1">
        <f t="array" ref="Z1018">SUMPRODUCT(([1]Data!$A:$A=DATE(IF(X1018 &lt; DATE(YEAR(X1018), 1, 4), YEAR(X1018)-1, YEAR(X1018)), IF(X1018&lt; DATE(YEAR(X1018), MONTH(X1018), 4), MONTH(EDATE(X1018, -1)), MONTH(X1018)), 15))*([1]Data!$G:$G="shuttle")*([1]Data!$O:$O))/SUMPRODUCT(([1]Data!$A:$A=DATE(IF(X1018 &lt; DATE(YEAR(X1018), 1, 4), YEAR(X1018)-1, YEAR(X1018)), IF(X1018&lt; DATE(YEAR(X1018), MONTH(X1018), 4), MONTH(EDATE(X1018, -1)), MONTH(X1018)), 15))*([1]Data!$G:$G="shuttle"))</f>
        <v>5374.1773684210521</v>
      </c>
    </row>
    <row r="1019" spans="1:26" x14ac:dyDescent="0.25">
      <c r="A1019" s="51">
        <v>44566</v>
      </c>
      <c r="B1019" s="17">
        <v>3.613</v>
      </c>
      <c r="C1019" s="18">
        <f>IFERROR(IF(ISBLANK(INDEX('Secondary Auction Data'!C:C, MATCH(Data!A1019-IF(A1019&lt;DATE(2003, 1,8), 4, 6), 'Secondary Auction Data'!A:A, 0))), "n/a", INDEX('Secondary Auction Data'!C:C, MATCH(Data!A1019-IF(A1019&lt;DATE(2003, 1,8), 4, 6), 'Secondary Auction Data'!A:A, 0))), "n/a")</f>
        <v>1100</v>
      </c>
      <c r="D1019" s="18">
        <f>IFERROR(IF(ISBLANK(INDEX('Secondary Auction Data'!B:B, MATCH(Data!A1019-IF(A1019&lt;DATE(2003, 1,8), 4, 6), 'Secondary Auction Data'!A:A, 0))), "n/a", INDEX('Secondary Auction Data'!B:B, MATCH(Data!A1019-IF(A1019&lt;DATE(2003, 1,8), 4, 6), 'Secondary Auction Data'!A:A, 0))), "n/a")</f>
        <v>1843.75</v>
      </c>
      <c r="E1019" s="2">
        <v>564</v>
      </c>
      <c r="F1019" s="17">
        <v>69</v>
      </c>
      <c r="G1019" s="17">
        <v>37.25</v>
      </c>
      <c r="I1019" s="66">
        <v>44566</v>
      </c>
      <c r="J1019" s="26">
        <f t="shared" si="453"/>
        <v>242.48322147651012</v>
      </c>
      <c r="K1019" s="26">
        <f t="shared" si="454"/>
        <v>360.77336444937436</v>
      </c>
      <c r="L1019" s="26">
        <f t="shared" si="450"/>
        <v>312.36892311881888</v>
      </c>
      <c r="M1019" s="26">
        <f t="shared" si="455"/>
        <v>313.33333333333331</v>
      </c>
      <c r="N1019" s="26">
        <f t="shared" ref="N1019:O1064" si="457">(1+(F1019-U1019)/U1019)*100</f>
        <v>308.58676207513417</v>
      </c>
      <c r="O1019" s="26">
        <f t="shared" si="457"/>
        <v>264.18439716312054</v>
      </c>
      <c r="Q1019" s="4">
        <v>1.49</v>
      </c>
      <c r="R1019" s="4">
        <v>1815.8525729999999</v>
      </c>
      <c r="S1019" s="4">
        <v>2338.2847000000002</v>
      </c>
      <c r="T1019" s="4">
        <v>180</v>
      </c>
      <c r="U1019" s="4">
        <v>22.36</v>
      </c>
      <c r="V1019" s="4">
        <v>14.1</v>
      </c>
      <c r="X1019" s="51">
        <v>44566</v>
      </c>
      <c r="Y1019" s="52" cm="1">
        <f t="array" ref="Y1019">SUMPRODUCT(([1]Data!$A:$A=DATE(IF(X1019 &lt; DATE(YEAR(X1019), 1, 4), YEAR(X1019)-1, YEAR(X1019)), IF(X1019&lt; DATE(YEAR(X1019), MONTH(X1019), 4), MONTH(EDATE(X1019, -1)), MONTH(X1019)), 15))*([1]Data!$G:$G="unit")*([1]Data!$O:$O))/SUMPRODUCT(([1]Data!$A:$A=DATE(IF(X1019 &lt; DATE(YEAR(X1019), 1, 4), YEAR(X1019)-1, YEAR(X1019)), IF(X1019&lt; DATE(YEAR(X1019), MONTH(X1019), 4), MONTH(EDATE(X1019, -1)), MONTH(X1019)), 15))*([1]Data!$G:$G="unit"))</f>
        <v>5451.1124210526305</v>
      </c>
      <c r="Z1019" s="52" cm="1">
        <f t="array" ref="Z1019">SUMPRODUCT(([1]Data!$A:$A=DATE(IF(X1019 &lt; DATE(YEAR(X1019), 1, 4), YEAR(X1019)-1, YEAR(X1019)), IF(X1019&lt; DATE(YEAR(X1019), MONTH(X1019), 4), MONTH(EDATE(X1019, -1)), MONTH(X1019)), 15))*([1]Data!$G:$G="shuttle")*([1]Data!$O:$O))/SUMPRODUCT(([1]Data!$A:$A=DATE(IF(X1019 &lt; DATE(YEAR(X1019), 1, 4), YEAR(X1019)-1, YEAR(X1019)), IF(X1019&lt; DATE(YEAR(X1019), MONTH(X1019), 4), MONTH(EDATE(X1019, -1)), MONTH(X1019)), 15))*([1]Data!$G:$G="shuttle"))</f>
        <v>5460.3247368421053</v>
      </c>
    </row>
    <row r="1020" spans="1:26" x14ac:dyDescent="0.25">
      <c r="A1020" s="51">
        <v>44573</v>
      </c>
      <c r="B1020" s="17">
        <v>3.657</v>
      </c>
      <c r="C1020" s="18">
        <f>IFERROR(IF(ISBLANK(INDEX('Secondary Auction Data'!C:C, MATCH(Data!A1020-IF(A1020&lt;DATE(2003, 1,8), 4, 6), 'Secondary Auction Data'!A:A, 0))), "n/a", INDEX('Secondary Auction Data'!C:C, MATCH(Data!A1020-IF(A1020&lt;DATE(2003, 1,8), 4, 6), 'Secondary Auction Data'!A:A, 0))), "n/a")</f>
        <v>925</v>
      </c>
      <c r="D1020" s="18">
        <f>IFERROR(IF(ISBLANK(INDEX('Secondary Auction Data'!B:B, MATCH(Data!A1020-IF(A1020&lt;DATE(2003, 1,8), 4, 6), 'Secondary Auction Data'!A:A, 0))), "n/a", INDEX('Secondary Auction Data'!B:B, MATCH(Data!A1020-IF(A1020&lt;DATE(2003, 1,8), 4, 6), 'Secondary Auction Data'!A:A, 0))), "n/a")</f>
        <v>2758.3333333333335</v>
      </c>
      <c r="E1020" s="2">
        <v>700</v>
      </c>
      <c r="F1020" s="17">
        <v>70.5</v>
      </c>
      <c r="G1020" s="17">
        <v>38.75</v>
      </c>
      <c r="I1020" s="66">
        <v>44573</v>
      </c>
      <c r="J1020" s="26">
        <f t="shared" si="453"/>
        <v>245.43624161073825</v>
      </c>
      <c r="K1020" s="26">
        <f t="shared" si="454"/>
        <v>351.13601819108862</v>
      </c>
      <c r="L1020" s="26">
        <f t="shared" si="450"/>
        <v>351.48235243447641</v>
      </c>
      <c r="M1020" s="26">
        <f t="shared" si="455"/>
        <v>388.88888888888886</v>
      </c>
      <c r="N1020" s="26">
        <f t="shared" si="457"/>
        <v>315.29516994633275</v>
      </c>
      <c r="O1020" s="26">
        <f t="shared" si="457"/>
        <v>274.82269503546098</v>
      </c>
      <c r="Q1020" s="4">
        <v>1.49</v>
      </c>
      <c r="R1020" s="4">
        <v>1815.8525729999999</v>
      </c>
      <c r="S1020" s="4">
        <v>2338.2847000000002</v>
      </c>
      <c r="T1020" s="4">
        <v>180</v>
      </c>
      <c r="U1020" s="4">
        <v>22.36</v>
      </c>
      <c r="V1020" s="4">
        <v>14.1</v>
      </c>
      <c r="X1020" s="51">
        <v>44573</v>
      </c>
      <c r="Y1020" s="52" cm="1">
        <f t="array" ref="Y1020">SUMPRODUCT(([1]Data!$A:$A=DATE(IF(X1020 &lt; DATE(YEAR(X1020), 1, 4), YEAR(X1020)-1, YEAR(X1020)), IF(X1020&lt; DATE(YEAR(X1020), MONTH(X1020), 4), MONTH(EDATE(X1020, -1)), MONTH(X1020)), 15))*([1]Data!$G:$G="unit")*([1]Data!$O:$O))/SUMPRODUCT(([1]Data!$A:$A=DATE(IF(X1020 &lt; DATE(YEAR(X1020), 1, 4), YEAR(X1020)-1, YEAR(X1020)), IF(X1020&lt; DATE(YEAR(X1020), MONTH(X1020), 4), MONTH(EDATE(X1020, -1)), MONTH(X1020)), 15))*([1]Data!$G:$G="unit"))</f>
        <v>5451.1124210526305</v>
      </c>
      <c r="Z1020" s="52" cm="1">
        <f t="array" ref="Z1020">SUMPRODUCT(([1]Data!$A:$A=DATE(IF(X1020 &lt; DATE(YEAR(X1020), 1, 4), YEAR(X1020)-1, YEAR(X1020)), IF(X1020&lt; DATE(YEAR(X1020), MONTH(X1020), 4), MONTH(EDATE(X1020, -1)), MONTH(X1020)), 15))*([1]Data!$G:$G="shuttle")*([1]Data!$O:$O))/SUMPRODUCT(([1]Data!$A:$A=DATE(IF(X1020 &lt; DATE(YEAR(X1020), 1, 4), YEAR(X1020)-1, YEAR(X1020)), IF(X1020&lt; DATE(YEAR(X1020), MONTH(X1020), 4), MONTH(EDATE(X1020, -1)), MONTH(X1020)), 15))*([1]Data!$G:$G="shuttle"))</f>
        <v>5460.3247368421053</v>
      </c>
    </row>
    <row r="1021" spans="1:26" x14ac:dyDescent="0.25">
      <c r="A1021" s="51">
        <v>44580</v>
      </c>
      <c r="B1021" s="17">
        <v>3.7250000000000001</v>
      </c>
      <c r="C1021" s="18">
        <f>IFERROR(IF(ISBLANK(INDEX('Secondary Auction Data'!C:C, MATCH(Data!A1021-IF(A1021&lt;DATE(2003, 1,8), 4, 6), 'Secondary Auction Data'!A:A, 0))), "n/a", INDEX('Secondary Auction Data'!C:C, MATCH(Data!A1021-IF(A1021&lt;DATE(2003, 1,8), 4, 6), 'Secondary Auction Data'!A:A, 0))), "n/a")</f>
        <v>575</v>
      </c>
      <c r="D1021" s="18">
        <f>IFERROR(IF(ISBLANK(INDEX('Secondary Auction Data'!B:B, MATCH(Data!A1021-IF(A1021&lt;DATE(2003, 1,8), 4, 6), 'Secondary Auction Data'!A:A, 0))), "n/a", INDEX('Secondary Auction Data'!B:B, MATCH(Data!A1021-IF(A1021&lt;DATE(2003, 1,8), 4, 6), 'Secondary Auction Data'!A:A, 0))), "n/a")</f>
        <v>1587.5</v>
      </c>
      <c r="E1021" s="2">
        <v>850</v>
      </c>
      <c r="F1021" s="17">
        <v>68.5</v>
      </c>
      <c r="G1021" s="17">
        <v>37.5</v>
      </c>
      <c r="I1021" s="66">
        <v>44580</v>
      </c>
      <c r="J1021" s="26">
        <f t="shared" si="453"/>
        <v>250</v>
      </c>
      <c r="K1021" s="26">
        <f t="shared" si="454"/>
        <v>331.86132567451722</v>
      </c>
      <c r="L1021" s="26">
        <f t="shared" si="450"/>
        <v>301.41003517844103</v>
      </c>
      <c r="M1021" s="26">
        <f t="shared" si="455"/>
        <v>472.22222222222223</v>
      </c>
      <c r="N1021" s="26">
        <f t="shared" si="457"/>
        <v>306.35062611806802</v>
      </c>
      <c r="O1021" s="26">
        <f t="shared" si="457"/>
        <v>265.95744680851061</v>
      </c>
      <c r="Q1021" s="4">
        <v>1.49</v>
      </c>
      <c r="R1021" s="4">
        <v>1815.8525729999999</v>
      </c>
      <c r="S1021" s="4">
        <v>2338.2847000000002</v>
      </c>
      <c r="T1021" s="4">
        <v>180</v>
      </c>
      <c r="U1021" s="4">
        <v>22.36</v>
      </c>
      <c r="V1021" s="4">
        <v>14.1</v>
      </c>
      <c r="X1021" s="51">
        <v>44580</v>
      </c>
      <c r="Y1021" s="52" cm="1">
        <f t="array" ref="Y1021">SUMPRODUCT(([1]Data!$A:$A=DATE(IF(X1021 &lt; DATE(YEAR(X1021), 1, 4), YEAR(X1021)-1, YEAR(X1021)), IF(X1021&lt; DATE(YEAR(X1021), MONTH(X1021), 4), MONTH(EDATE(X1021, -1)), MONTH(X1021)), 15))*([1]Data!$G:$G="unit")*([1]Data!$O:$O))/SUMPRODUCT(([1]Data!$A:$A=DATE(IF(X1021 &lt; DATE(YEAR(X1021), 1, 4), YEAR(X1021)-1, YEAR(X1021)), IF(X1021&lt; DATE(YEAR(X1021), MONTH(X1021), 4), MONTH(EDATE(X1021, -1)), MONTH(X1021)), 15))*([1]Data!$G:$G="unit"))</f>
        <v>5451.1124210526305</v>
      </c>
      <c r="Z1021" s="52" cm="1">
        <f t="array" ref="Z1021">SUMPRODUCT(([1]Data!$A:$A=DATE(IF(X1021 &lt; DATE(YEAR(X1021), 1, 4), YEAR(X1021)-1, YEAR(X1021)), IF(X1021&lt; DATE(YEAR(X1021), MONTH(X1021), 4), MONTH(EDATE(X1021, -1)), MONTH(X1021)), 15))*([1]Data!$G:$G="shuttle")*([1]Data!$O:$O))/SUMPRODUCT(([1]Data!$A:$A=DATE(IF(X1021 &lt; DATE(YEAR(X1021), 1, 4), YEAR(X1021)-1, YEAR(X1021)), IF(X1021&lt; DATE(YEAR(X1021), MONTH(X1021), 4), MONTH(EDATE(X1021, -1)), MONTH(X1021)), 15))*([1]Data!$G:$G="shuttle"))</f>
        <v>5460.3247368421053</v>
      </c>
    </row>
    <row r="1022" spans="1:26" x14ac:dyDescent="0.25">
      <c r="A1022" s="51">
        <v>44587</v>
      </c>
      <c r="B1022" s="17">
        <v>3.78</v>
      </c>
      <c r="C1022" s="18">
        <f>IFERROR(IF(ISBLANK(INDEX('Secondary Auction Data'!C:C, MATCH(Data!A1022-IF(A1022&lt;DATE(2003, 1,8), 4, 6), 'Secondary Auction Data'!A:A, 0))), "n/a", INDEX('Secondary Auction Data'!C:C, MATCH(Data!A1022-IF(A1022&lt;DATE(2003, 1,8), 4, 6), 'Secondary Auction Data'!A:A, 0))), "n/a")</f>
        <v>550</v>
      </c>
      <c r="D1022" s="18">
        <f>IFERROR(IF(ISBLANK(INDEX('Secondary Auction Data'!B:B, MATCH(Data!A1022-IF(A1022&lt;DATE(2003, 1,8), 4, 6), 'Secondary Auction Data'!A:A, 0))), "n/a", INDEX('Secondary Auction Data'!B:B, MATCH(Data!A1022-IF(A1022&lt;DATE(2003, 1,8), 4, 6), 'Secondary Auction Data'!A:A, 0))), "n/a")</f>
        <v>1258.3333333333335</v>
      </c>
      <c r="E1022" s="2">
        <v>860</v>
      </c>
      <c r="F1022" s="17">
        <v>64.5</v>
      </c>
      <c r="G1022" s="17">
        <v>35</v>
      </c>
      <c r="I1022" s="66">
        <v>44587</v>
      </c>
      <c r="J1022" s="26">
        <f t="shared" si="453"/>
        <v>253.69127516778525</v>
      </c>
      <c r="K1022" s="26">
        <f t="shared" si="454"/>
        <v>330.48456192333356</v>
      </c>
      <c r="L1022" s="26">
        <f t="shared" si="450"/>
        <v>287.33276449080125</v>
      </c>
      <c r="M1022" s="26">
        <f t="shared" si="455"/>
        <v>477.77777777777777</v>
      </c>
      <c r="N1022" s="26">
        <f t="shared" si="457"/>
        <v>288.46153846153845</v>
      </c>
      <c r="O1022" s="26">
        <f t="shared" si="457"/>
        <v>248.22695035460995</v>
      </c>
      <c r="Q1022" s="4">
        <v>1.49</v>
      </c>
      <c r="R1022" s="4">
        <v>1815.8525729999999</v>
      </c>
      <c r="S1022" s="4">
        <v>2338.2847000000002</v>
      </c>
      <c r="T1022" s="4">
        <v>180</v>
      </c>
      <c r="U1022" s="4">
        <v>22.36</v>
      </c>
      <c r="V1022" s="4">
        <v>14.1</v>
      </c>
      <c r="X1022" s="51">
        <v>44587</v>
      </c>
      <c r="Y1022" s="52" cm="1">
        <f t="array" ref="Y1022">SUMPRODUCT(([1]Data!$A:$A=DATE(IF(X1022 &lt; DATE(YEAR(X1022), 1, 4), YEAR(X1022)-1, YEAR(X1022)), IF(X1022&lt; DATE(YEAR(X1022), MONTH(X1022), 4), MONTH(EDATE(X1022, -1)), MONTH(X1022)), 15))*([1]Data!$G:$G="unit")*([1]Data!$O:$O))/SUMPRODUCT(([1]Data!$A:$A=DATE(IF(X1022 &lt; DATE(YEAR(X1022), 1, 4), YEAR(X1022)-1, YEAR(X1022)), IF(X1022&lt; DATE(YEAR(X1022), MONTH(X1022), 4), MONTH(EDATE(X1022, -1)), MONTH(X1022)), 15))*([1]Data!$G:$G="unit"))</f>
        <v>5451.1124210526305</v>
      </c>
      <c r="Z1022" s="52" cm="1">
        <f t="array" ref="Z1022">SUMPRODUCT(([1]Data!$A:$A=DATE(IF(X1022 &lt; DATE(YEAR(X1022), 1, 4), YEAR(X1022)-1, YEAR(X1022)), IF(X1022&lt; DATE(YEAR(X1022), MONTH(X1022), 4), MONTH(EDATE(X1022, -1)), MONTH(X1022)), 15))*([1]Data!$G:$G="shuttle")*([1]Data!$O:$O))/SUMPRODUCT(([1]Data!$A:$A=DATE(IF(X1022 &lt; DATE(YEAR(X1022), 1, 4), YEAR(X1022)-1, YEAR(X1022)), IF(X1022&lt; DATE(YEAR(X1022), MONTH(X1022), 4), MONTH(EDATE(X1022, -1)), MONTH(X1022)), 15))*([1]Data!$G:$G="shuttle"))</f>
        <v>5460.3247368421053</v>
      </c>
    </row>
    <row r="1023" spans="1:26" x14ac:dyDescent="0.25">
      <c r="A1023" s="51">
        <v>44594</v>
      </c>
      <c r="B1023" s="17">
        <v>3.8460000000000001</v>
      </c>
      <c r="C1023" s="18">
        <f>IFERROR(IF(ISBLANK(INDEX('Secondary Auction Data'!C:C, MATCH(Data!A1023-IF(A1023&lt;DATE(2003, 1,8), 4, 6), 'Secondary Auction Data'!A:A, 0))), "n/a", INDEX('Secondary Auction Data'!C:C, MATCH(Data!A1023-IF(A1023&lt;DATE(2003, 1,8), 4, 6), 'Secondary Auction Data'!A:A, 0))), "n/a")</f>
        <v>475</v>
      </c>
      <c r="D1023" s="18">
        <f>IFERROR(IF(ISBLANK(INDEX('Secondary Auction Data'!B:B, MATCH(Data!A1023-IF(A1023&lt;DATE(2003, 1,8), 4, 6), 'Secondary Auction Data'!A:A, 0))), "n/a", INDEX('Secondary Auction Data'!B:B, MATCH(Data!A1023-IF(A1023&lt;DATE(2003, 1,8), 4, 6), 'Secondary Auction Data'!A:A, 0))), "n/a")</f>
        <v>1156.25</v>
      </c>
      <c r="E1023" s="2">
        <v>871</v>
      </c>
      <c r="F1023" s="17">
        <v>62.5</v>
      </c>
      <c r="G1023" s="17">
        <v>34.5</v>
      </c>
      <c r="I1023" s="66">
        <v>44594</v>
      </c>
      <c r="J1023" s="26">
        <f t="shared" si="453"/>
        <v>258.12080536912754</v>
      </c>
      <c r="K1023" s="26">
        <f t="shared" si="454"/>
        <v>326.35427066978252</v>
      </c>
      <c r="L1023" s="26">
        <f t="shared" si="450"/>
        <v>282.96702864463447</v>
      </c>
      <c r="M1023" s="26">
        <f t="shared" si="455"/>
        <v>483.88888888888886</v>
      </c>
      <c r="N1023" s="26">
        <f t="shared" si="457"/>
        <v>279.51699463327373</v>
      </c>
      <c r="O1023" s="26">
        <f t="shared" si="457"/>
        <v>244.68085106382978</v>
      </c>
      <c r="Q1023" s="4">
        <v>1.49</v>
      </c>
      <c r="R1023" s="4">
        <v>1815.8525729999999</v>
      </c>
      <c r="S1023" s="4">
        <v>2338.2847000000002</v>
      </c>
      <c r="T1023" s="4">
        <v>180</v>
      </c>
      <c r="U1023" s="4">
        <v>22.36</v>
      </c>
      <c r="V1023" s="4">
        <v>14.1</v>
      </c>
      <c r="X1023" s="51">
        <v>44594</v>
      </c>
      <c r="Y1023" s="52" cm="1">
        <f t="array" ref="Y1023">SUMPRODUCT(([1]Data!$A:$A=DATE(IF(X1023 &lt; DATE(YEAR(X1023), 1, 4), YEAR(X1023)-1, YEAR(X1023)), IF(X1023&lt; DATE(YEAR(X1023), MONTH(X1023), 4), MONTH(EDATE(X1023, -1)), MONTH(X1023)), 15))*([1]Data!$G:$G="unit")*([1]Data!$O:$O))/SUMPRODUCT(([1]Data!$A:$A=DATE(IF(X1023 &lt; DATE(YEAR(X1023), 1, 4), YEAR(X1023)-1, YEAR(X1023)), IF(X1023&lt; DATE(YEAR(X1023), MONTH(X1023), 4), MONTH(EDATE(X1023, -1)), MONTH(X1023)), 15))*([1]Data!$G:$G="unit"))</f>
        <v>5451.1124210526305</v>
      </c>
      <c r="Z1023" s="52" cm="1">
        <f t="array" ref="Z1023">SUMPRODUCT(([1]Data!$A:$A=DATE(IF(X1023 &lt; DATE(YEAR(X1023), 1, 4), YEAR(X1023)-1, YEAR(X1023)), IF(X1023&lt; DATE(YEAR(X1023), MONTH(X1023), 4), MONTH(EDATE(X1023, -1)), MONTH(X1023)), 15))*([1]Data!$G:$G="shuttle")*([1]Data!$O:$O))/SUMPRODUCT(([1]Data!$A:$A=DATE(IF(X1023 &lt; DATE(YEAR(X1023), 1, 4), YEAR(X1023)-1, YEAR(X1023)), IF(X1023&lt; DATE(YEAR(X1023), MONTH(X1023), 4), MONTH(EDATE(X1023, -1)), MONTH(X1023)), 15))*([1]Data!$G:$G="shuttle"))</f>
        <v>5460.3247368421053</v>
      </c>
    </row>
    <row r="1024" spans="1:26" x14ac:dyDescent="0.25">
      <c r="A1024" s="51">
        <v>44601</v>
      </c>
      <c r="B1024" s="17">
        <v>3.9510000000000001</v>
      </c>
      <c r="C1024" s="18">
        <f>IFERROR(IF(ISBLANK(INDEX('Secondary Auction Data'!C:C, MATCH(Data!A1024-IF(A1024&lt;DATE(2003, 1,8), 4, 6), 'Secondary Auction Data'!A:A, 0))), "n/a", INDEX('Secondary Auction Data'!C:C, MATCH(Data!A1024-IF(A1024&lt;DATE(2003, 1,8), 4, 6), 'Secondary Auction Data'!A:A, 0))), "n/a")</f>
        <v>475</v>
      </c>
      <c r="D1024" s="18">
        <f>IFERROR(IF(ISBLANK(INDEX('Secondary Auction Data'!B:B, MATCH(Data!A1024-IF(A1024&lt;DATE(2003, 1,8), 4, 6), 'Secondary Auction Data'!A:A, 0))), "n/a", INDEX('Secondary Auction Data'!B:B, MATCH(Data!A1024-IF(A1024&lt;DATE(2003, 1,8), 4, 6), 'Secondary Auction Data'!A:A, 0))), "n/a")</f>
        <v>670.83333333333326</v>
      </c>
      <c r="E1024" s="2">
        <v>721</v>
      </c>
      <c r="F1024" s="17">
        <v>61</v>
      </c>
      <c r="G1024" s="17">
        <v>34</v>
      </c>
      <c r="I1024" s="66">
        <v>44601</v>
      </c>
      <c r="J1024" s="26">
        <f t="shared" si="453"/>
        <v>265.16778523489933</v>
      </c>
      <c r="K1024" s="26">
        <f t="shared" si="454"/>
        <v>324.85180693889089</v>
      </c>
      <c r="L1024" s="26">
        <f t="shared" si="450"/>
        <v>260.75889897395689</v>
      </c>
      <c r="M1024" s="26">
        <f t="shared" si="455"/>
        <v>400.55555555555554</v>
      </c>
      <c r="N1024" s="26">
        <f t="shared" si="457"/>
        <v>272.80858676207515</v>
      </c>
      <c r="O1024" s="26">
        <f t="shared" si="457"/>
        <v>241.13475177304963</v>
      </c>
      <c r="Q1024" s="4">
        <v>1.49</v>
      </c>
      <c r="R1024" s="4">
        <v>1815.8525729999999</v>
      </c>
      <c r="S1024" s="4">
        <v>2338.2847000000002</v>
      </c>
      <c r="T1024" s="4">
        <v>180</v>
      </c>
      <c r="U1024" s="4">
        <v>22.36</v>
      </c>
      <c r="V1024" s="4">
        <v>14.1</v>
      </c>
      <c r="X1024" s="51">
        <v>44601</v>
      </c>
      <c r="Y1024" s="52" cm="1">
        <f t="array" ref="Y1024">SUMPRODUCT(([1]Data!$A:$A=DATE(IF(X1024 &lt; DATE(YEAR(X1024), 1, 4), YEAR(X1024)-1, YEAR(X1024)), IF(X1024&lt; DATE(YEAR(X1024), MONTH(X1024), 4), MONTH(EDATE(X1024, -1)), MONTH(X1024)), 15))*([1]Data!$G:$G="unit")*([1]Data!$O:$O))/SUMPRODUCT(([1]Data!$A:$A=DATE(IF(X1024 &lt; DATE(YEAR(X1024), 1, 4), YEAR(X1024)-1, YEAR(X1024)), IF(X1024&lt; DATE(YEAR(X1024), MONTH(X1024), 4), MONTH(EDATE(X1024, -1)), MONTH(X1024)), 15))*([1]Data!$G:$G="unit"))</f>
        <v>5423.829894736843</v>
      </c>
      <c r="Z1024" s="52" cm="1">
        <f t="array" ref="Z1024">SUMPRODUCT(([1]Data!$A:$A=DATE(IF(X1024 &lt; DATE(YEAR(X1024), 1, 4), YEAR(X1024)-1, YEAR(X1024)), IF(X1024&lt; DATE(YEAR(X1024), MONTH(X1024), 4), MONTH(EDATE(X1024, -1)), MONTH(X1024)), 15))*([1]Data!$G:$G="shuttle")*([1]Data!$O:$O))/SUMPRODUCT(([1]Data!$A:$A=DATE(IF(X1024 &lt; DATE(YEAR(X1024), 1, 4), YEAR(X1024)-1, YEAR(X1024)), IF(X1024&lt; DATE(YEAR(X1024), MONTH(X1024), 4), MONTH(EDATE(X1024, -1)), MONTH(X1024)), 15))*([1]Data!$G:$G="shuttle"))</f>
        <v>5426.452105263158</v>
      </c>
    </row>
    <row r="1025" spans="1:26" x14ac:dyDescent="0.25">
      <c r="A1025" s="51">
        <v>44608</v>
      </c>
      <c r="B1025" s="17">
        <v>4.0190000000000001</v>
      </c>
      <c r="C1025" s="18">
        <f>IFERROR(IF(ISBLANK(INDEX('Secondary Auction Data'!C:C, MATCH(Data!A1025-IF(A1025&lt;DATE(2003, 1,8), 4, 6), 'Secondary Auction Data'!A:A, 0))), "n/a", INDEX('Secondary Auction Data'!C:C, MATCH(Data!A1025-IF(A1025&lt;DATE(2003, 1,8), 4, 6), 'Secondary Auction Data'!A:A, 0))), "n/a")</f>
        <v>200</v>
      </c>
      <c r="D1025" s="18">
        <f>IFERROR(IF(ISBLANK(INDEX('Secondary Auction Data'!B:B, MATCH(Data!A1025-IF(A1025&lt;DATE(2003, 1,8), 4, 6), 'Secondary Auction Data'!A:A, 0))), "n/a", INDEX('Secondary Auction Data'!B:B, MATCH(Data!A1025-IF(A1025&lt;DATE(2003, 1,8), 4, 6), 'Secondary Auction Data'!A:A, 0))), "n/a")</f>
        <v>37.5</v>
      </c>
      <c r="E1025" s="2">
        <v>693</v>
      </c>
      <c r="F1025" s="17">
        <v>65</v>
      </c>
      <c r="G1025" s="17">
        <v>36</v>
      </c>
      <c r="I1025" s="66">
        <v>44608</v>
      </c>
      <c r="J1025" s="26">
        <f t="shared" si="453"/>
        <v>269.73154362416108</v>
      </c>
      <c r="K1025" s="26">
        <f t="shared" si="454"/>
        <v>309.70740567587052</v>
      </c>
      <c r="L1025" s="26">
        <f t="shared" si="450"/>
        <v>233.67351739773849</v>
      </c>
      <c r="M1025" s="26">
        <f t="shared" si="455"/>
        <v>385</v>
      </c>
      <c r="N1025" s="26">
        <f t="shared" si="457"/>
        <v>290.69767441860461</v>
      </c>
      <c r="O1025" s="26">
        <f t="shared" si="457"/>
        <v>255.31914893617022</v>
      </c>
      <c r="Q1025" s="4">
        <v>1.49</v>
      </c>
      <c r="R1025" s="4">
        <v>1815.8525729999999</v>
      </c>
      <c r="S1025" s="4">
        <v>2338.2847000000002</v>
      </c>
      <c r="T1025" s="4">
        <v>180</v>
      </c>
      <c r="U1025" s="4">
        <v>22.36</v>
      </c>
      <c r="V1025" s="4">
        <v>14.1</v>
      </c>
      <c r="X1025" s="51">
        <v>44608</v>
      </c>
      <c r="Y1025" s="52" cm="1">
        <f t="array" ref="Y1025">SUMPRODUCT(([1]Data!$A:$A=DATE(IF(X1025 &lt; DATE(YEAR(X1025), 1, 4), YEAR(X1025)-1, YEAR(X1025)), IF(X1025&lt; DATE(YEAR(X1025), MONTH(X1025), 4), MONTH(EDATE(X1025, -1)), MONTH(X1025)), 15))*([1]Data!$G:$G="unit")*([1]Data!$O:$O))/SUMPRODUCT(([1]Data!$A:$A=DATE(IF(X1025 &lt; DATE(YEAR(X1025), 1, 4), YEAR(X1025)-1, YEAR(X1025)), IF(X1025&lt; DATE(YEAR(X1025), MONTH(X1025), 4), MONTH(EDATE(X1025, -1)), MONTH(X1025)), 15))*([1]Data!$G:$G="unit"))</f>
        <v>5423.829894736843</v>
      </c>
      <c r="Z1025" s="52" cm="1">
        <f t="array" ref="Z1025">SUMPRODUCT(([1]Data!$A:$A=DATE(IF(X1025 &lt; DATE(YEAR(X1025), 1, 4), YEAR(X1025)-1, YEAR(X1025)), IF(X1025&lt; DATE(YEAR(X1025), MONTH(X1025), 4), MONTH(EDATE(X1025, -1)), MONTH(X1025)), 15))*([1]Data!$G:$G="shuttle")*([1]Data!$O:$O))/SUMPRODUCT(([1]Data!$A:$A=DATE(IF(X1025 &lt; DATE(YEAR(X1025), 1, 4), YEAR(X1025)-1, YEAR(X1025)), IF(X1025&lt; DATE(YEAR(X1025), MONTH(X1025), 4), MONTH(EDATE(X1025, -1)), MONTH(X1025)), 15))*([1]Data!$G:$G="shuttle"))</f>
        <v>5426.452105263158</v>
      </c>
    </row>
    <row r="1026" spans="1:26" x14ac:dyDescent="0.25">
      <c r="A1026" s="51">
        <v>44615</v>
      </c>
      <c r="B1026" s="17">
        <v>4.0549999999999997</v>
      </c>
      <c r="C1026" s="18">
        <f>IFERROR(IF(ISBLANK(INDEX('Secondary Auction Data'!C:C, MATCH(Data!A1026-IF(A1026&lt;DATE(2003, 1,8), 4, 6), 'Secondary Auction Data'!A:A, 0))), "n/a", INDEX('Secondary Auction Data'!C:C, MATCH(Data!A1026-IF(A1026&lt;DATE(2003, 1,8), 4, 6), 'Secondary Auction Data'!A:A, 0))), "n/a")</f>
        <v>325</v>
      </c>
      <c r="D1026" s="18">
        <f>IFERROR(IF(ISBLANK(INDEX('Secondary Auction Data'!B:B, MATCH(Data!A1026-IF(A1026&lt;DATE(2003, 1,8), 4, 6), 'Secondary Auction Data'!A:A, 0))), "n/a", INDEX('Secondary Auction Data'!B:B, MATCH(Data!A1026-IF(A1026&lt;DATE(2003, 1,8), 4, 6), 'Secondary Auction Data'!A:A, 0))), "n/a")</f>
        <v>20.833333333333343</v>
      </c>
      <c r="E1026" s="2">
        <v>556</v>
      </c>
      <c r="F1026" s="17">
        <v>66</v>
      </c>
      <c r="G1026" s="17">
        <v>36.25</v>
      </c>
      <c r="I1026" s="66">
        <v>44615</v>
      </c>
      <c r="J1026" s="26">
        <f t="shared" si="453"/>
        <v>272.14765100671138</v>
      </c>
      <c r="K1026" s="26">
        <f t="shared" si="454"/>
        <v>316.59122443178893</v>
      </c>
      <c r="L1026" s="26">
        <f t="shared" si="450"/>
        <v>232.96074419836432</v>
      </c>
      <c r="M1026" s="26">
        <f t="shared" si="455"/>
        <v>308.88888888888891</v>
      </c>
      <c r="N1026" s="26">
        <f t="shared" si="457"/>
        <v>295.16994633273703</v>
      </c>
      <c r="O1026" s="26">
        <f t="shared" si="457"/>
        <v>257.0921985815603</v>
      </c>
      <c r="Q1026" s="4">
        <v>1.49</v>
      </c>
      <c r="R1026" s="4">
        <v>1815.8525729999999</v>
      </c>
      <c r="S1026" s="4">
        <v>2338.2847000000002</v>
      </c>
      <c r="T1026" s="4">
        <v>180</v>
      </c>
      <c r="U1026" s="4">
        <v>22.36</v>
      </c>
      <c r="V1026" s="4">
        <v>14.1</v>
      </c>
      <c r="X1026" s="51">
        <v>44615</v>
      </c>
      <c r="Y1026" s="52" cm="1">
        <f t="array" ref="Y1026">SUMPRODUCT(([1]Data!$A:$A=DATE(IF(X1026 &lt; DATE(YEAR(X1026), 1, 4), YEAR(X1026)-1, YEAR(X1026)), IF(X1026&lt; DATE(YEAR(X1026), MONTH(X1026), 4), MONTH(EDATE(X1026, -1)), MONTH(X1026)), 15))*([1]Data!$G:$G="unit")*([1]Data!$O:$O))/SUMPRODUCT(([1]Data!$A:$A=DATE(IF(X1026 &lt; DATE(YEAR(X1026), 1, 4), YEAR(X1026)-1, YEAR(X1026)), IF(X1026&lt; DATE(YEAR(X1026), MONTH(X1026), 4), MONTH(EDATE(X1026, -1)), MONTH(X1026)), 15))*([1]Data!$G:$G="unit"))</f>
        <v>5423.829894736843</v>
      </c>
      <c r="Z1026" s="52" cm="1">
        <f t="array" ref="Z1026">SUMPRODUCT(([1]Data!$A:$A=DATE(IF(X1026 &lt; DATE(YEAR(X1026), 1, 4), YEAR(X1026)-1, YEAR(X1026)), IF(X1026&lt; DATE(YEAR(X1026), MONTH(X1026), 4), MONTH(EDATE(X1026, -1)), MONTH(X1026)), 15))*([1]Data!$G:$G="shuttle")*([1]Data!$O:$O))/SUMPRODUCT(([1]Data!$A:$A=DATE(IF(X1026 &lt; DATE(YEAR(X1026), 1, 4), YEAR(X1026)-1, YEAR(X1026)), IF(X1026&lt; DATE(YEAR(X1026), MONTH(X1026), 4), MONTH(EDATE(X1026, -1)), MONTH(X1026)), 15))*([1]Data!$G:$G="shuttle"))</f>
        <v>5426.452105263158</v>
      </c>
    </row>
    <row r="1027" spans="1:26" x14ac:dyDescent="0.25">
      <c r="A1027" s="51">
        <v>44622</v>
      </c>
      <c r="B1027" s="17">
        <v>4.1040000000000001</v>
      </c>
      <c r="C1027" s="18">
        <f>IFERROR(IF(ISBLANK(INDEX('Secondary Auction Data'!C:C, MATCH(Data!A1027-IF(A1027&lt;DATE(2003, 1,8), 4, 6), 'Secondary Auction Data'!A:A, 0))), "n/a", INDEX('Secondary Auction Data'!C:C, MATCH(Data!A1027-IF(A1027&lt;DATE(2003, 1,8), 4, 6), 'Secondary Auction Data'!A:A, 0))), "n/a")</f>
        <v>418.75</v>
      </c>
      <c r="D1027" s="18">
        <f>IFERROR(IF(ISBLANK(INDEX('Secondary Auction Data'!B:B, MATCH(Data!A1027-IF(A1027&lt;DATE(2003, 1,8), 4, 6), 'Secondary Auction Data'!A:A, 0))), "n/a", INDEX('Secondary Auction Data'!B:B, MATCH(Data!A1027-IF(A1027&lt;DATE(2003, 1,8), 4, 6), 'Secondary Auction Data'!A:A, 0))), "n/a")</f>
        <v>150</v>
      </c>
      <c r="E1027" s="2">
        <v>617</v>
      </c>
      <c r="F1027" s="17">
        <v>68.5</v>
      </c>
      <c r="G1027" s="17">
        <v>38.25</v>
      </c>
      <c r="I1027" s="66">
        <v>44622</v>
      </c>
      <c r="J1027" s="26">
        <f t="shared" si="453"/>
        <v>275.43624161073825</v>
      </c>
      <c r="K1027" s="26">
        <f t="shared" si="454"/>
        <v>321.7540884987277</v>
      </c>
      <c r="L1027" s="26">
        <f t="shared" si="450"/>
        <v>238.48473649351413</v>
      </c>
      <c r="M1027" s="26">
        <f t="shared" si="455"/>
        <v>342.77777777777777</v>
      </c>
      <c r="N1027" s="26">
        <f t="shared" si="457"/>
        <v>306.35062611806802</v>
      </c>
      <c r="O1027" s="26">
        <f t="shared" si="457"/>
        <v>271.27659574468083</v>
      </c>
      <c r="Q1027" s="4">
        <v>1.49</v>
      </c>
      <c r="R1027" s="4">
        <v>1815.8525729999999</v>
      </c>
      <c r="S1027" s="4">
        <v>2338.2847000000002</v>
      </c>
      <c r="T1027" s="4">
        <v>180</v>
      </c>
      <c r="U1027" s="4">
        <v>22.36</v>
      </c>
      <c r="V1027" s="4">
        <v>14.1</v>
      </c>
      <c r="X1027" s="51">
        <v>44622</v>
      </c>
      <c r="Y1027" s="52" cm="1">
        <f t="array" ref="Y1027">SUMPRODUCT(([1]Data!$A:$A=DATE(IF(X1027 &lt; DATE(YEAR(X1027), 1, 4), YEAR(X1027)-1, YEAR(X1027)), IF(X1027&lt; DATE(YEAR(X1027), MONTH(X1027), 4), MONTH(EDATE(X1027, -1)), MONTH(X1027)), 15))*([1]Data!$G:$G="unit")*([1]Data!$O:$O))/SUMPRODUCT(([1]Data!$A:$A=DATE(IF(X1027 &lt; DATE(YEAR(X1027), 1, 4), YEAR(X1027)-1, YEAR(X1027)), IF(X1027&lt; DATE(YEAR(X1027), MONTH(X1027), 4), MONTH(EDATE(X1027, -1)), MONTH(X1027)), 15))*([1]Data!$G:$G="unit"))</f>
        <v>5423.829894736843</v>
      </c>
      <c r="Z1027" s="52" cm="1">
        <f t="array" ref="Z1027">SUMPRODUCT(([1]Data!$A:$A=DATE(IF(X1027 &lt; DATE(YEAR(X1027), 1, 4), YEAR(X1027)-1, YEAR(X1027)), IF(X1027&lt; DATE(YEAR(X1027), MONTH(X1027), 4), MONTH(EDATE(X1027, -1)), MONTH(X1027)), 15))*([1]Data!$G:$G="shuttle")*([1]Data!$O:$O))/SUMPRODUCT(([1]Data!$A:$A=DATE(IF(X1027 &lt; DATE(YEAR(X1027), 1, 4), YEAR(X1027)-1, YEAR(X1027)), IF(X1027&lt; DATE(YEAR(X1027), MONTH(X1027), 4), MONTH(EDATE(X1027, -1)), MONTH(X1027)), 15))*([1]Data!$G:$G="shuttle"))</f>
        <v>5426.452105263158</v>
      </c>
    </row>
    <row r="1028" spans="1:26" x14ac:dyDescent="0.25">
      <c r="A1028" s="51">
        <v>44629</v>
      </c>
      <c r="B1028" s="17">
        <v>4.8490000000000002</v>
      </c>
      <c r="C1028" s="18">
        <f>IFERROR(IF(ISBLANK(INDEX('Secondary Auction Data'!C:C, MATCH(Data!A1028-IF(A1028&lt;DATE(2003, 1,8), 4, 6), 'Secondary Auction Data'!A:A, 0))), "n/a", INDEX('Secondary Auction Data'!C:C, MATCH(Data!A1028-IF(A1028&lt;DATE(2003, 1,8), 4, 6), 'Secondary Auction Data'!A:A, 0))), "n/a")</f>
        <v>450</v>
      </c>
      <c r="D1028" s="18">
        <f>IFERROR(IF(ISBLANK(INDEX('Secondary Auction Data'!B:B, MATCH(Data!A1028-IF(A1028&lt;DATE(2003, 1,8), 4, 6), 'Secondary Auction Data'!A:A, 0))), "n/a", INDEX('Secondary Auction Data'!B:B, MATCH(Data!A1028-IF(A1028&lt;DATE(2003, 1,8), 4, 6), 'Secondary Auction Data'!A:A, 0))), "n/a")</f>
        <v>554.16666666666663</v>
      </c>
      <c r="E1028" s="2">
        <v>893</v>
      </c>
      <c r="F1028" s="17">
        <v>71</v>
      </c>
      <c r="G1028" s="17">
        <v>39.25</v>
      </c>
      <c r="I1028" s="66">
        <v>44629</v>
      </c>
      <c r="J1028" s="26">
        <f t="shared" si="453"/>
        <v>325.43624161073825</v>
      </c>
      <c r="K1028" s="26">
        <f t="shared" si="454"/>
        <v>324.31113587232602</v>
      </c>
      <c r="L1028" s="26">
        <f t="shared" si="450"/>
        <v>256.65763199626105</v>
      </c>
      <c r="M1028" s="26">
        <f t="shared" si="455"/>
        <v>496.11111111111114</v>
      </c>
      <c r="N1028" s="26">
        <f t="shared" si="457"/>
        <v>317.5313059033989</v>
      </c>
      <c r="O1028" s="26">
        <f t="shared" si="457"/>
        <v>278.36879432624113</v>
      </c>
      <c r="Q1028" s="4">
        <v>1.49</v>
      </c>
      <c r="R1028" s="4">
        <v>1815.8525729999999</v>
      </c>
      <c r="S1028" s="4">
        <v>2338.2847000000002</v>
      </c>
      <c r="T1028" s="4">
        <v>180</v>
      </c>
      <c r="U1028" s="4">
        <v>22.36</v>
      </c>
      <c r="V1028" s="4">
        <v>14.1</v>
      </c>
      <c r="X1028" s="51">
        <v>44629</v>
      </c>
      <c r="Y1028" s="52" cm="1">
        <f t="array" ref="Y1028">SUMPRODUCT(([1]Data!$A:$A=DATE(IF(X1028 &lt; DATE(YEAR(X1028), 1, 4), YEAR(X1028)-1, YEAR(X1028)), IF(X1028&lt; DATE(YEAR(X1028), MONTH(X1028), 4), MONTH(EDATE(X1028, -1)), MONTH(X1028)), 15))*([1]Data!$G:$G="unit")*([1]Data!$O:$O))/SUMPRODUCT(([1]Data!$A:$A=DATE(IF(X1028 &lt; DATE(YEAR(X1028), 1, 4), YEAR(X1028)-1, YEAR(X1028)), IF(X1028&lt; DATE(YEAR(X1028), MONTH(X1028), 4), MONTH(EDATE(X1028, -1)), MONTH(X1028)), 15))*([1]Data!$G:$G="unit"))</f>
        <v>5439.0121052631575</v>
      </c>
      <c r="Z1028" s="52" cm="1">
        <f t="array" ref="Z1028">SUMPRODUCT(([1]Data!$A:$A=DATE(IF(X1028 &lt; DATE(YEAR(X1028), 1, 4), YEAR(X1028)-1, YEAR(X1028)), IF(X1028&lt; DATE(YEAR(X1028), MONTH(X1028), 4), MONTH(EDATE(X1028, -1)), MONTH(X1028)), 15))*([1]Data!$G:$G="shuttle")*([1]Data!$O:$O))/SUMPRODUCT(([1]Data!$A:$A=DATE(IF(X1028 &lt; DATE(YEAR(X1028), 1, 4), YEAR(X1028)-1, YEAR(X1028)), IF(X1028&lt; DATE(YEAR(X1028), MONTH(X1028), 4), MONTH(EDATE(X1028, -1)), MONTH(X1028)), 15))*([1]Data!$G:$G="shuttle"))</f>
        <v>5447.2194736842102</v>
      </c>
    </row>
    <row r="1029" spans="1:26" x14ac:dyDescent="0.25">
      <c r="A1029" s="51">
        <v>44636</v>
      </c>
      <c r="B1029" s="17">
        <v>5.25</v>
      </c>
      <c r="C1029" s="18">
        <f>IFERROR(IF(ISBLANK(INDEX('Secondary Auction Data'!C:C, MATCH(Data!A1029-IF(A1029&lt;DATE(2003, 1,8), 4, 6), 'Secondary Auction Data'!A:A, 0))), "n/a", INDEX('Secondary Auction Data'!C:C, MATCH(Data!A1029-IF(A1029&lt;DATE(2003, 1,8), 4, 6), 'Secondary Auction Data'!A:A, 0))), "n/a")</f>
        <v>500</v>
      </c>
      <c r="D1029" s="18">
        <f>IFERROR(IF(ISBLANK(INDEX('Secondary Auction Data'!B:B, MATCH(Data!A1029-IF(A1029&lt;DATE(2003, 1,8), 4, 6), 'Secondary Auction Data'!A:A, 0))), "n/a", INDEX('Secondary Auction Data'!B:B, MATCH(Data!A1029-IF(A1029&lt;DATE(2003, 1,8), 4, 6), 'Secondary Auction Data'!A:A, 0))), "n/a")</f>
        <v>1450</v>
      </c>
      <c r="E1029" s="2">
        <v>990</v>
      </c>
      <c r="F1029" s="17">
        <v>79</v>
      </c>
      <c r="G1029" s="17">
        <v>44.25</v>
      </c>
      <c r="I1029" s="66">
        <v>44636</v>
      </c>
      <c r="J1029" s="26">
        <f t="shared" si="453"/>
        <v>352.34899328859058</v>
      </c>
      <c r="K1029" s="26">
        <f t="shared" si="454"/>
        <v>327.06466337469334</v>
      </c>
      <c r="L1029" s="26">
        <f t="shared" si="450"/>
        <v>294.96919146262258</v>
      </c>
      <c r="M1029" s="26">
        <f t="shared" si="455"/>
        <v>550</v>
      </c>
      <c r="N1029" s="26">
        <f t="shared" si="457"/>
        <v>353.30948121645798</v>
      </c>
      <c r="O1029" s="26">
        <f t="shared" si="457"/>
        <v>313.82978723404256</v>
      </c>
      <c r="Q1029" s="4">
        <v>1.49</v>
      </c>
      <c r="R1029" s="4">
        <v>1815.8525729999999</v>
      </c>
      <c r="S1029" s="4">
        <v>2338.2847000000002</v>
      </c>
      <c r="T1029" s="4">
        <v>180</v>
      </c>
      <c r="U1029" s="4">
        <v>22.36</v>
      </c>
      <c r="V1029" s="4">
        <v>14.1</v>
      </c>
      <c r="X1029" s="51">
        <v>44636</v>
      </c>
      <c r="Y1029" s="52" cm="1">
        <f t="array" ref="Y1029">SUMPRODUCT(([1]Data!$A:$A=DATE(IF(X1029 &lt; DATE(YEAR(X1029), 1, 4), YEAR(X1029)-1, YEAR(X1029)), IF(X1029&lt; DATE(YEAR(X1029), MONTH(X1029), 4), MONTH(EDATE(X1029, -1)), MONTH(X1029)), 15))*([1]Data!$G:$G="unit")*([1]Data!$O:$O))/SUMPRODUCT(([1]Data!$A:$A=DATE(IF(X1029 &lt; DATE(YEAR(X1029), 1, 4), YEAR(X1029)-1, YEAR(X1029)), IF(X1029&lt; DATE(YEAR(X1029), MONTH(X1029), 4), MONTH(EDATE(X1029, -1)), MONTH(X1029)), 15))*([1]Data!$G:$G="unit"))</f>
        <v>5439.0121052631575</v>
      </c>
      <c r="Z1029" s="52" cm="1">
        <f t="array" ref="Z1029">SUMPRODUCT(([1]Data!$A:$A=DATE(IF(X1029 &lt; DATE(YEAR(X1029), 1, 4), YEAR(X1029)-1, YEAR(X1029)), IF(X1029&lt; DATE(YEAR(X1029), MONTH(X1029), 4), MONTH(EDATE(X1029, -1)), MONTH(X1029)), 15))*([1]Data!$G:$G="shuttle")*([1]Data!$O:$O))/SUMPRODUCT(([1]Data!$A:$A=DATE(IF(X1029 &lt; DATE(YEAR(X1029), 1, 4), YEAR(X1029)-1, YEAR(X1029)), IF(X1029&lt; DATE(YEAR(X1029), MONTH(X1029), 4), MONTH(EDATE(X1029, -1)), MONTH(X1029)), 15))*([1]Data!$G:$G="shuttle"))</f>
        <v>5447.2194736842102</v>
      </c>
    </row>
    <row r="1030" spans="1:26" x14ac:dyDescent="0.25">
      <c r="A1030" s="51">
        <v>44643</v>
      </c>
      <c r="B1030" s="17">
        <v>5.1340000000000003</v>
      </c>
      <c r="C1030" s="18">
        <f>IFERROR(IF(ISBLANK(INDEX('Secondary Auction Data'!C:C, MATCH(Data!A1030-IF(A1030&lt;DATE(2003, 1,8), 4, 6), 'Secondary Auction Data'!A:A, 0))), "n/a", INDEX('Secondary Auction Data'!C:C, MATCH(Data!A1030-IF(A1030&lt;DATE(2003, 1,8), 4, 6), 'Secondary Auction Data'!A:A, 0))), "n/a")</f>
        <v>533.33333333333337</v>
      </c>
      <c r="D1030" s="18">
        <f>IFERROR(IF(ISBLANK(INDEX('Secondary Auction Data'!B:B, MATCH(Data!A1030-IF(A1030&lt;DATE(2003, 1,8), 4, 6), 'Secondary Auction Data'!A:A, 0))), "n/a", INDEX('Secondary Auction Data'!B:B, MATCH(Data!A1030-IF(A1030&lt;DATE(2003, 1,8), 4, 6), 'Secondary Auction Data'!A:A, 0))), "n/a")</f>
        <v>2312.5</v>
      </c>
      <c r="E1030" s="2">
        <v>846</v>
      </c>
      <c r="F1030" s="17">
        <v>74.5</v>
      </c>
      <c r="G1030" s="17">
        <v>42.75</v>
      </c>
      <c r="I1030" s="66">
        <v>44643</v>
      </c>
      <c r="J1030" s="26">
        <f t="shared" si="453"/>
        <v>344.56375838926175</v>
      </c>
      <c r="K1030" s="26">
        <f t="shared" si="454"/>
        <v>328.90034837627155</v>
      </c>
      <c r="L1030" s="26">
        <f t="shared" si="450"/>
        <v>331.85520453023577</v>
      </c>
      <c r="M1030" s="26">
        <f t="shared" si="455"/>
        <v>470</v>
      </c>
      <c r="N1030" s="26">
        <f t="shared" si="457"/>
        <v>333.18425760286226</v>
      </c>
      <c r="O1030" s="26">
        <f t="shared" si="457"/>
        <v>303.19148936170211</v>
      </c>
      <c r="Q1030" s="4">
        <v>1.49</v>
      </c>
      <c r="R1030" s="4">
        <v>1815.8525729999999</v>
      </c>
      <c r="S1030" s="4">
        <v>2338.2847000000002</v>
      </c>
      <c r="T1030" s="4">
        <v>180</v>
      </c>
      <c r="U1030" s="4">
        <v>22.36</v>
      </c>
      <c r="V1030" s="4">
        <v>14.1</v>
      </c>
      <c r="X1030" s="51">
        <v>44643</v>
      </c>
      <c r="Y1030" s="52" cm="1">
        <f t="array" ref="Y1030">SUMPRODUCT(([1]Data!$A:$A=DATE(IF(X1030 &lt; DATE(YEAR(X1030), 1, 4), YEAR(X1030)-1, YEAR(X1030)), IF(X1030&lt; DATE(YEAR(X1030), MONTH(X1030), 4), MONTH(EDATE(X1030, -1)), MONTH(X1030)), 15))*([1]Data!$G:$G="unit")*([1]Data!$O:$O))/SUMPRODUCT(([1]Data!$A:$A=DATE(IF(X1030 &lt; DATE(YEAR(X1030), 1, 4), YEAR(X1030)-1, YEAR(X1030)), IF(X1030&lt; DATE(YEAR(X1030), MONTH(X1030), 4), MONTH(EDATE(X1030, -1)), MONTH(X1030)), 15))*([1]Data!$G:$G="unit"))</f>
        <v>5439.0121052631575</v>
      </c>
      <c r="Z1030" s="52" cm="1">
        <f t="array" ref="Z1030">SUMPRODUCT(([1]Data!$A:$A=DATE(IF(X1030 &lt; DATE(YEAR(X1030), 1, 4), YEAR(X1030)-1, YEAR(X1030)), IF(X1030&lt; DATE(YEAR(X1030), MONTH(X1030), 4), MONTH(EDATE(X1030, -1)), MONTH(X1030)), 15))*([1]Data!$G:$G="shuttle")*([1]Data!$O:$O))/SUMPRODUCT(([1]Data!$A:$A=DATE(IF(X1030 &lt; DATE(YEAR(X1030), 1, 4), YEAR(X1030)-1, YEAR(X1030)), IF(X1030&lt; DATE(YEAR(X1030), MONTH(X1030), 4), MONTH(EDATE(X1030, -1)), MONTH(X1030)), 15))*([1]Data!$G:$G="shuttle"))</f>
        <v>5447.2194736842102</v>
      </c>
    </row>
    <row r="1031" spans="1:26" x14ac:dyDescent="0.25">
      <c r="A1031" s="51">
        <v>44650</v>
      </c>
      <c r="B1031" s="17">
        <v>5.1849999999999996</v>
      </c>
      <c r="C1031" s="18">
        <f>IFERROR(IF(ISBLANK(INDEX('Secondary Auction Data'!C:C, MATCH(Data!A1031-IF(A1031&lt;DATE(2003, 1,8), 4, 6), 'Secondary Auction Data'!A:A, 0))), "n/a", INDEX('Secondary Auction Data'!C:C, MATCH(Data!A1031-IF(A1031&lt;DATE(2003, 1,8), 4, 6), 'Secondary Auction Data'!A:A, 0))), "n/a")</f>
        <v>804.16666666666674</v>
      </c>
      <c r="D1031" s="18">
        <f>IFERROR(IF(ISBLANK(INDEX('Secondary Auction Data'!B:B, MATCH(Data!A1031-IF(A1031&lt;DATE(2003, 1,8), 4, 6), 'Secondary Auction Data'!A:A, 0))), "n/a", INDEX('Secondary Auction Data'!B:B, MATCH(Data!A1031-IF(A1031&lt;DATE(2003, 1,8), 4, 6), 'Secondary Auction Data'!A:A, 0))), "n/a")</f>
        <v>2756.25</v>
      </c>
      <c r="E1031" s="2">
        <v>814</v>
      </c>
      <c r="F1031" s="17">
        <v>78.5</v>
      </c>
      <c r="G1031" s="17">
        <v>44</v>
      </c>
      <c r="I1031" s="66">
        <v>44650</v>
      </c>
      <c r="J1031" s="26">
        <f t="shared" si="453"/>
        <v>347.98657718120802</v>
      </c>
      <c r="K1031" s="26">
        <f t="shared" si="454"/>
        <v>343.81528901409467</v>
      </c>
      <c r="L1031" s="26">
        <f t="shared" si="450"/>
        <v>350.83279096357296</v>
      </c>
      <c r="M1031" s="26">
        <f t="shared" si="455"/>
        <v>452.22222222222223</v>
      </c>
      <c r="N1031" s="26">
        <f t="shared" si="457"/>
        <v>351.07334525939177</v>
      </c>
      <c r="O1031" s="26">
        <f t="shared" si="457"/>
        <v>312.05673758865248</v>
      </c>
      <c r="Q1031" s="4">
        <v>1.49</v>
      </c>
      <c r="R1031" s="4">
        <v>1815.8525729999999</v>
      </c>
      <c r="S1031" s="4">
        <v>2338.2847000000002</v>
      </c>
      <c r="T1031" s="4">
        <v>180</v>
      </c>
      <c r="U1031" s="4">
        <v>22.36</v>
      </c>
      <c r="V1031" s="4">
        <v>14.1</v>
      </c>
      <c r="X1031" s="51">
        <v>44650</v>
      </c>
      <c r="Y1031" s="52" cm="1">
        <f t="array" ref="Y1031">SUMPRODUCT(([1]Data!$A:$A=DATE(IF(X1031 &lt; DATE(YEAR(X1031), 1, 4), YEAR(X1031)-1, YEAR(X1031)), IF(X1031&lt; DATE(YEAR(X1031), MONTH(X1031), 4), MONTH(EDATE(X1031, -1)), MONTH(X1031)), 15))*([1]Data!$G:$G="unit")*([1]Data!$O:$O))/SUMPRODUCT(([1]Data!$A:$A=DATE(IF(X1031 &lt; DATE(YEAR(X1031), 1, 4), YEAR(X1031)-1, YEAR(X1031)), IF(X1031&lt; DATE(YEAR(X1031), MONTH(X1031), 4), MONTH(EDATE(X1031, -1)), MONTH(X1031)), 15))*([1]Data!$G:$G="unit"))</f>
        <v>5439.0121052631575</v>
      </c>
      <c r="Z1031" s="52" cm="1">
        <f t="array" ref="Z1031">SUMPRODUCT(([1]Data!$A:$A=DATE(IF(X1031 &lt; DATE(YEAR(X1031), 1, 4), YEAR(X1031)-1, YEAR(X1031)), IF(X1031&lt; DATE(YEAR(X1031), MONTH(X1031), 4), MONTH(EDATE(X1031, -1)), MONTH(X1031)), 15))*([1]Data!$G:$G="shuttle")*([1]Data!$O:$O))/SUMPRODUCT(([1]Data!$A:$A=DATE(IF(X1031 &lt; DATE(YEAR(X1031), 1, 4), YEAR(X1031)-1, YEAR(X1031)), IF(X1031&lt; DATE(YEAR(X1031), MONTH(X1031), 4), MONTH(EDATE(X1031, -1)), MONTH(X1031)), 15))*([1]Data!$G:$G="shuttle"))</f>
        <v>5447.2194736842102</v>
      </c>
    </row>
    <row r="1032" spans="1:26" x14ac:dyDescent="0.25">
      <c r="A1032" s="51">
        <v>44657</v>
      </c>
      <c r="B1032" s="17">
        <v>5.1440000000000001</v>
      </c>
      <c r="C1032" s="18">
        <f>IFERROR(IF(ISBLANK(INDEX('Secondary Auction Data'!C:C, MATCH(Data!A1032-IF(A1032&lt;DATE(2003, 1,8), 4, 6), 'Secondary Auction Data'!A:A, 0))), "n/a", INDEX('Secondary Auction Data'!C:C, MATCH(Data!A1032-IF(A1032&lt;DATE(2003, 1,8), 4, 6), 'Secondary Auction Data'!A:A, 0))), "n/a")</f>
        <v>606.25</v>
      </c>
      <c r="D1032" s="18">
        <f>IFERROR(IF(ISBLANK(INDEX('Secondary Auction Data'!B:B, MATCH(Data!A1032-IF(A1032&lt;DATE(2003, 1,8), 4, 6), 'Secondary Auction Data'!A:A, 0))), "n/a", INDEX('Secondary Auction Data'!B:B, MATCH(Data!A1032-IF(A1032&lt;DATE(2003, 1,8), 4, 6), 'Secondary Auction Data'!A:A, 0))), "n/a")</f>
        <v>1550</v>
      </c>
      <c r="E1032" s="2">
        <v>894</v>
      </c>
      <c r="F1032" s="17">
        <v>78.5</v>
      </c>
      <c r="G1032" s="17">
        <v>44</v>
      </c>
      <c r="I1032" s="66">
        <v>44657</v>
      </c>
      <c r="J1032" s="26">
        <f t="shared" si="453"/>
        <v>345.23489932885906</v>
      </c>
      <c r="K1032" s="26">
        <f t="shared" si="454"/>
        <v>335.40494311228895</v>
      </c>
      <c r="L1032" s="26">
        <f t="shared" si="450"/>
        <v>303.32110767485148</v>
      </c>
      <c r="M1032" s="26">
        <f t="shared" si="455"/>
        <v>496.66666666666669</v>
      </c>
      <c r="N1032" s="26">
        <f t="shared" si="457"/>
        <v>351.07334525939177</v>
      </c>
      <c r="O1032" s="26">
        <f t="shared" si="457"/>
        <v>312.05673758865248</v>
      </c>
      <c r="Q1032" s="4">
        <v>1.49</v>
      </c>
      <c r="R1032" s="4">
        <v>1815.8525729999999</v>
      </c>
      <c r="S1032" s="4">
        <v>2338.2847000000002</v>
      </c>
      <c r="T1032" s="4">
        <v>180</v>
      </c>
      <c r="U1032" s="4">
        <v>22.36</v>
      </c>
      <c r="V1032" s="4">
        <v>14.1</v>
      </c>
      <c r="X1032" s="51">
        <v>44657</v>
      </c>
      <c r="Y1032" s="52" cm="1">
        <f t="array" ref="Y1032">SUMPRODUCT(([1]Data!$A:$A=DATE(IF(X1032 &lt; DATE(YEAR(X1032), 1, 4), YEAR(X1032)-1, YEAR(X1032)), IF(X1032&lt; DATE(YEAR(X1032), MONTH(X1032), 4), MONTH(EDATE(X1032, -1)), MONTH(X1032)), 15))*([1]Data!$G:$G="unit")*([1]Data!$O:$O))/SUMPRODUCT(([1]Data!$A:$A=DATE(IF(X1032 &lt; DATE(YEAR(X1032), 1, 4), YEAR(X1032)-1, YEAR(X1032)), IF(X1032&lt; DATE(YEAR(X1032), MONTH(X1032), 4), MONTH(EDATE(X1032, -1)), MONTH(X1032)), 15))*([1]Data!$G:$G="unit"))</f>
        <v>5484.2092894736843</v>
      </c>
      <c r="Z1032" s="52" cm="1">
        <f t="array" ref="Z1032">SUMPRODUCT(([1]Data!$A:$A=DATE(IF(X1032 &lt; DATE(YEAR(X1032), 1, 4), YEAR(X1032)-1, YEAR(X1032)), IF(X1032&lt; DATE(YEAR(X1032), MONTH(X1032), 4), MONTH(EDATE(X1032, -1)), MONTH(X1032)), 15))*([1]Data!$G:$G="shuttle")*([1]Data!$O:$O))/SUMPRODUCT(([1]Data!$A:$A=DATE(IF(X1032 &lt; DATE(YEAR(X1032), 1, 4), YEAR(X1032)-1, YEAR(X1032)), IF(X1032&lt; DATE(YEAR(X1032), MONTH(X1032), 4), MONTH(EDATE(X1032, -1)), MONTH(X1032)), 15))*([1]Data!$G:$G="shuttle"))</f>
        <v>5542.5110526315784</v>
      </c>
    </row>
    <row r="1033" spans="1:26" x14ac:dyDescent="0.25">
      <c r="A1033" s="51">
        <v>44664</v>
      </c>
      <c r="B1033" s="17">
        <v>5.0730000000000004</v>
      </c>
      <c r="C1033" s="18">
        <f>IFERROR(IF(ISBLANK(INDEX('Secondary Auction Data'!C:C, MATCH(Data!A1033-IF(A1033&lt;DATE(2003, 1,8), 4, 6), 'Secondary Auction Data'!A:A, 0))), "n/a", INDEX('Secondary Auction Data'!C:C, MATCH(Data!A1033-IF(A1033&lt;DATE(2003, 1,8), 4, 6), 'Secondary Auction Data'!A:A, 0))), "n/a")</f>
        <v>475</v>
      </c>
      <c r="D1033" s="18">
        <f>IFERROR(IF(ISBLANK(INDEX('Secondary Auction Data'!B:B, MATCH(Data!A1033-IF(A1033&lt;DATE(2003, 1,8), 4, 6), 'Secondary Auction Data'!A:A, 0))), "n/a", INDEX('Secondary Auction Data'!B:B, MATCH(Data!A1033-IF(A1033&lt;DATE(2003, 1,8), 4, 6), 'Secondary Auction Data'!A:A, 0))), "n/a")</f>
        <v>2225</v>
      </c>
      <c r="E1033" s="2">
        <v>805</v>
      </c>
      <c r="F1033" s="17">
        <v>77.5</v>
      </c>
      <c r="G1033" s="17">
        <v>43.75</v>
      </c>
      <c r="I1033" s="66">
        <v>44664</v>
      </c>
      <c r="J1033" s="26">
        <f t="shared" si="453"/>
        <v>340.46979865771812</v>
      </c>
      <c r="K1033" s="26">
        <f t="shared" si="454"/>
        <v>328.17693341857466</v>
      </c>
      <c r="L1033" s="26">
        <f t="shared" si="450"/>
        <v>332.18842224950527</v>
      </c>
      <c r="M1033" s="26">
        <f t="shared" si="455"/>
        <v>447.22222222222223</v>
      </c>
      <c r="N1033" s="26">
        <f t="shared" si="457"/>
        <v>346.60107334525941</v>
      </c>
      <c r="O1033" s="26">
        <f t="shared" si="457"/>
        <v>310.28368794326241</v>
      </c>
      <c r="Q1033" s="4">
        <v>1.49</v>
      </c>
      <c r="R1033" s="4">
        <v>1815.8525729999999</v>
      </c>
      <c r="S1033" s="4">
        <v>2338.2847000000002</v>
      </c>
      <c r="T1033" s="4">
        <v>180</v>
      </c>
      <c r="U1033" s="4">
        <v>22.36</v>
      </c>
      <c r="V1033" s="4">
        <v>14.1</v>
      </c>
      <c r="X1033" s="51">
        <v>44664</v>
      </c>
      <c r="Y1033" s="52" cm="1">
        <f t="array" ref="Y1033">SUMPRODUCT(([1]Data!$A:$A=DATE(IF(X1033 &lt; DATE(YEAR(X1033), 1, 4), YEAR(X1033)-1, YEAR(X1033)), IF(X1033&lt; DATE(YEAR(X1033), MONTH(X1033), 4), MONTH(EDATE(X1033, -1)), MONTH(X1033)), 15))*([1]Data!$G:$G="unit")*([1]Data!$O:$O))/SUMPRODUCT(([1]Data!$A:$A=DATE(IF(X1033 &lt; DATE(YEAR(X1033), 1, 4), YEAR(X1033)-1, YEAR(X1033)), IF(X1033&lt; DATE(YEAR(X1033), MONTH(X1033), 4), MONTH(EDATE(X1033, -1)), MONTH(X1033)), 15))*([1]Data!$G:$G="unit"))</f>
        <v>5484.2092894736843</v>
      </c>
      <c r="Z1033" s="52" cm="1">
        <f t="array" ref="Z1033">SUMPRODUCT(([1]Data!$A:$A=DATE(IF(X1033 &lt; DATE(YEAR(X1033), 1, 4), YEAR(X1033)-1, YEAR(X1033)), IF(X1033&lt; DATE(YEAR(X1033), MONTH(X1033), 4), MONTH(EDATE(X1033, -1)), MONTH(X1033)), 15))*([1]Data!$G:$G="shuttle")*([1]Data!$O:$O))/SUMPRODUCT(([1]Data!$A:$A=DATE(IF(X1033 &lt; DATE(YEAR(X1033), 1, 4), YEAR(X1033)-1, YEAR(X1033)), IF(X1033&lt; DATE(YEAR(X1033), MONTH(X1033), 4), MONTH(EDATE(X1033, -1)), MONTH(X1033)), 15))*([1]Data!$G:$G="shuttle"))</f>
        <v>5542.5110526315784</v>
      </c>
    </row>
    <row r="1034" spans="1:26" x14ac:dyDescent="0.25">
      <c r="A1034" s="51">
        <v>44671</v>
      </c>
      <c r="B1034" s="17">
        <v>5.101</v>
      </c>
      <c r="C1034" s="18">
        <f>IFERROR(IF(ISBLANK(INDEX('Secondary Auction Data'!C:C, MATCH(Data!A1034-IF(A1034&lt;DATE(2003, 1,8), 4, 6), 'Secondary Auction Data'!A:A, 0))), "n/a", INDEX('Secondary Auction Data'!C:C, MATCH(Data!A1034-IF(A1034&lt;DATE(2003, 1,8), 4, 6), 'Secondary Auction Data'!A:A, 0))), "n/a")</f>
        <v>416.66666666666669</v>
      </c>
      <c r="D1034" s="18">
        <f>IFERROR(IF(ISBLANK(INDEX('Secondary Auction Data'!B:B, MATCH(Data!A1034-IF(A1034&lt;DATE(2003, 1,8), 4, 6), 'Secondary Auction Data'!A:A, 0))), "n/a", INDEX('Secondary Auction Data'!B:B, MATCH(Data!A1034-IF(A1034&lt;DATE(2003, 1,8), 4, 6), 'Secondary Auction Data'!A:A, 0))), "n/a")</f>
        <v>2900</v>
      </c>
      <c r="E1034" s="2">
        <v>611</v>
      </c>
      <c r="F1034" s="17">
        <v>78.5</v>
      </c>
      <c r="G1034" s="17">
        <v>44.25</v>
      </c>
      <c r="I1034" s="66">
        <v>44671</v>
      </c>
      <c r="J1034" s="26">
        <f t="shared" si="453"/>
        <v>342.34899328859058</v>
      </c>
      <c r="K1034" s="26">
        <f t="shared" si="454"/>
        <v>324.96448466581273</v>
      </c>
      <c r="L1034" s="26">
        <f t="shared" si="450"/>
        <v>361.05573682415911</v>
      </c>
      <c r="M1034" s="26">
        <f t="shared" si="455"/>
        <v>339.44444444444446</v>
      </c>
      <c r="N1034" s="26">
        <f t="shared" si="457"/>
        <v>351.07334525939177</v>
      </c>
      <c r="O1034" s="26">
        <f t="shared" si="457"/>
        <v>313.82978723404256</v>
      </c>
      <c r="Q1034" s="4">
        <v>1.49</v>
      </c>
      <c r="R1034" s="4">
        <v>1815.8525729999999</v>
      </c>
      <c r="S1034" s="4">
        <v>2338.2847000000002</v>
      </c>
      <c r="T1034" s="4">
        <v>180</v>
      </c>
      <c r="U1034" s="4">
        <v>22.36</v>
      </c>
      <c r="V1034" s="4">
        <v>14.1</v>
      </c>
      <c r="X1034" s="51">
        <v>44671</v>
      </c>
      <c r="Y1034" s="52" cm="1">
        <f t="array" ref="Y1034">SUMPRODUCT(([1]Data!$A:$A=DATE(IF(X1034 &lt; DATE(YEAR(X1034), 1, 4), YEAR(X1034)-1, YEAR(X1034)), IF(X1034&lt; DATE(YEAR(X1034), MONTH(X1034), 4), MONTH(EDATE(X1034, -1)), MONTH(X1034)), 15))*([1]Data!$G:$G="unit")*([1]Data!$O:$O))/SUMPRODUCT(([1]Data!$A:$A=DATE(IF(X1034 &lt; DATE(YEAR(X1034), 1, 4), YEAR(X1034)-1, YEAR(X1034)), IF(X1034&lt; DATE(YEAR(X1034), MONTH(X1034), 4), MONTH(EDATE(X1034, -1)), MONTH(X1034)), 15))*([1]Data!$G:$G="unit"))</f>
        <v>5484.2092894736843</v>
      </c>
      <c r="Z1034" s="52" cm="1">
        <f t="array" ref="Z1034">SUMPRODUCT(([1]Data!$A:$A=DATE(IF(X1034 &lt; DATE(YEAR(X1034), 1, 4), YEAR(X1034)-1, YEAR(X1034)), IF(X1034&lt; DATE(YEAR(X1034), MONTH(X1034), 4), MONTH(EDATE(X1034, -1)), MONTH(X1034)), 15))*([1]Data!$G:$G="shuttle")*([1]Data!$O:$O))/SUMPRODUCT(([1]Data!$A:$A=DATE(IF(X1034 &lt; DATE(YEAR(X1034), 1, 4), YEAR(X1034)-1, YEAR(X1034)), IF(X1034&lt; DATE(YEAR(X1034), MONTH(X1034), 4), MONTH(EDATE(X1034, -1)), MONTH(X1034)), 15))*([1]Data!$G:$G="shuttle"))</f>
        <v>5542.5110526315784</v>
      </c>
    </row>
    <row r="1035" spans="1:26" x14ac:dyDescent="0.25">
      <c r="A1035" s="51">
        <v>44678</v>
      </c>
      <c r="B1035" s="17">
        <v>5.16</v>
      </c>
      <c r="C1035" s="18">
        <f>IFERROR(IF(ISBLANK(INDEX('Secondary Auction Data'!C:C, MATCH(Data!A1035-IF(A1035&lt;DATE(2003, 1,8), 4, 6), 'Secondary Auction Data'!A:A, 0))), "n/a", INDEX('Secondary Auction Data'!C:C, MATCH(Data!A1035-IF(A1035&lt;DATE(2003, 1,8), 4, 6), 'Secondary Auction Data'!A:A, 0))), "n/a")</f>
        <v>562.5</v>
      </c>
      <c r="D1035" s="18">
        <f>IFERROR(IF(ISBLANK(INDEX('Secondary Auction Data'!B:B, MATCH(Data!A1035-IF(A1035&lt;DATE(2003, 1,8), 4, 6), 'Secondary Auction Data'!A:A, 0))), "n/a", INDEX('Secondary Auction Data'!B:B, MATCH(Data!A1035-IF(A1035&lt;DATE(2003, 1,8), 4, 6), 'Secondary Auction Data'!A:A, 0))), "n/a")</f>
        <v>2545.833333333333</v>
      </c>
      <c r="E1035" s="2">
        <v>567</v>
      </c>
      <c r="F1035" s="17">
        <v>79</v>
      </c>
      <c r="G1035" s="17">
        <v>44.75</v>
      </c>
      <c r="I1035" s="66">
        <v>44678</v>
      </c>
      <c r="J1035" s="26">
        <f t="shared" si="453"/>
        <v>346.30872483221475</v>
      </c>
      <c r="K1035" s="26">
        <f t="shared" si="454"/>
        <v>332.9956065477175</v>
      </c>
      <c r="L1035" s="26">
        <f t="shared" si="450"/>
        <v>345.90930633745802</v>
      </c>
      <c r="M1035" s="26">
        <f t="shared" si="455"/>
        <v>315</v>
      </c>
      <c r="N1035" s="26">
        <f t="shared" si="457"/>
        <v>353.30948121645798</v>
      </c>
      <c r="O1035" s="26">
        <f t="shared" si="457"/>
        <v>317.37588652482265</v>
      </c>
      <c r="Q1035" s="4">
        <v>1.49</v>
      </c>
      <c r="R1035" s="4">
        <v>1815.8525729999999</v>
      </c>
      <c r="S1035" s="4">
        <v>2338.2847000000002</v>
      </c>
      <c r="T1035" s="4">
        <v>180</v>
      </c>
      <c r="U1035" s="4">
        <v>22.36</v>
      </c>
      <c r="V1035" s="4">
        <v>14.1</v>
      </c>
      <c r="X1035" s="51">
        <v>44678</v>
      </c>
      <c r="Y1035" s="52" cm="1">
        <f t="array" ref="Y1035">SUMPRODUCT(([1]Data!$A:$A=DATE(IF(X1035 &lt; DATE(YEAR(X1035), 1, 4), YEAR(X1035)-1, YEAR(X1035)), IF(X1035&lt; DATE(YEAR(X1035), MONTH(X1035), 4), MONTH(EDATE(X1035, -1)), MONTH(X1035)), 15))*([1]Data!$G:$G="unit")*([1]Data!$O:$O))/SUMPRODUCT(([1]Data!$A:$A=DATE(IF(X1035 &lt; DATE(YEAR(X1035), 1, 4), YEAR(X1035)-1, YEAR(X1035)), IF(X1035&lt; DATE(YEAR(X1035), MONTH(X1035), 4), MONTH(EDATE(X1035, -1)), MONTH(X1035)), 15))*([1]Data!$G:$G="unit"))</f>
        <v>5484.2092894736843</v>
      </c>
      <c r="Z1035" s="52" cm="1">
        <f t="array" ref="Z1035">SUMPRODUCT(([1]Data!$A:$A=DATE(IF(X1035 &lt; DATE(YEAR(X1035), 1, 4), YEAR(X1035)-1, YEAR(X1035)), IF(X1035&lt; DATE(YEAR(X1035), MONTH(X1035), 4), MONTH(EDATE(X1035, -1)), MONTH(X1035)), 15))*([1]Data!$G:$G="shuttle")*([1]Data!$O:$O))/SUMPRODUCT(([1]Data!$A:$A=DATE(IF(X1035 &lt; DATE(YEAR(X1035), 1, 4), YEAR(X1035)-1, YEAR(X1035)), IF(X1035&lt; DATE(YEAR(X1035), MONTH(X1035), 4), MONTH(EDATE(X1035, -1)), MONTH(X1035)), 15))*([1]Data!$G:$G="shuttle"))</f>
        <v>5542.5110526315784</v>
      </c>
    </row>
    <row r="1036" spans="1:26" x14ac:dyDescent="0.25">
      <c r="A1036" s="51">
        <v>44685</v>
      </c>
      <c r="B1036" s="17">
        <v>5.5090000000000003</v>
      </c>
      <c r="C1036" s="18">
        <f>IFERROR(IF(ISBLANK(INDEX('Secondary Auction Data'!C:C, MATCH(Data!A1036-IF(A1036&lt;DATE(2003, 1,8), 4, 6), 'Secondary Auction Data'!A:A, 0))), "n/a", INDEX('Secondary Auction Data'!C:C, MATCH(Data!A1036-IF(A1036&lt;DATE(2003, 1,8), 4, 6), 'Secondary Auction Data'!A:A, 0))), "n/a")</f>
        <v>700</v>
      </c>
      <c r="D1036" s="18">
        <f>IFERROR(IF(ISBLANK(INDEX('Secondary Auction Data'!B:B, MATCH(Data!A1036-IF(A1036&lt;DATE(2003, 1,8), 4, 6), 'Secondary Auction Data'!A:A, 0))), "n/a", INDEX('Secondary Auction Data'!B:B, MATCH(Data!A1036-IF(A1036&lt;DATE(2003, 1,8), 4, 6), 'Secondary Auction Data'!A:A, 0))), "n/a")</f>
        <v>1525</v>
      </c>
      <c r="E1036" s="2">
        <v>552</v>
      </c>
      <c r="F1036" s="17">
        <v>79</v>
      </c>
      <c r="G1036" s="17">
        <v>44.25</v>
      </c>
      <c r="I1036" s="66">
        <v>44685</v>
      </c>
      <c r="J1036" s="26">
        <f t="shared" si="453"/>
        <v>369.73154362416108</v>
      </c>
      <c r="K1036" s="26">
        <f t="shared" si="454"/>
        <v>351.69217857446682</v>
      </c>
      <c r="L1036" s="26">
        <f t="shared" si="450"/>
        <v>316.24979312039244</v>
      </c>
      <c r="M1036" s="26">
        <f t="shared" si="455"/>
        <v>306.66666666666669</v>
      </c>
      <c r="N1036" s="26">
        <f t="shared" si="457"/>
        <v>353.30948121645798</v>
      </c>
      <c r="O1036" s="26">
        <f t="shared" si="457"/>
        <v>313.82978723404256</v>
      </c>
      <c r="Q1036" s="4">
        <v>1.49</v>
      </c>
      <c r="R1036" s="4">
        <v>1815.8525729999999</v>
      </c>
      <c r="S1036" s="4">
        <v>2338.2847000000002</v>
      </c>
      <c r="T1036" s="4">
        <v>180</v>
      </c>
      <c r="U1036" s="4">
        <v>22.36</v>
      </c>
      <c r="V1036" s="4">
        <v>14.1</v>
      </c>
      <c r="X1036" s="51">
        <v>44685</v>
      </c>
      <c r="Y1036" s="52" cm="1">
        <f t="array" ref="Y1036">SUMPRODUCT(([1]Data!$A:$A=DATE(IF(X1036 &lt; DATE(YEAR(X1036), 1, 4), YEAR(X1036)-1, YEAR(X1036)), IF(X1036&lt; DATE(YEAR(X1036), MONTH(X1036), 4), MONTH(EDATE(X1036, -1)), MONTH(X1036)), 15))*([1]Data!$G:$G="unit")*([1]Data!$O:$O))/SUMPRODUCT(([1]Data!$A:$A=DATE(IF(X1036 &lt; DATE(YEAR(X1036), 1, 4), YEAR(X1036)-1, YEAR(X1036)), IF(X1036&lt; DATE(YEAR(X1036), MONTH(X1036), 4), MONTH(EDATE(X1036, -1)), MONTH(X1036)), 15))*([1]Data!$G:$G="unit"))</f>
        <v>5686.2114736842104</v>
      </c>
      <c r="Z1036" s="52" cm="1">
        <f t="array" ref="Z1036">SUMPRODUCT(([1]Data!$A:$A=DATE(IF(X1036 &lt; DATE(YEAR(X1036), 1, 4), YEAR(X1036)-1, YEAR(X1036)), IF(X1036&lt; DATE(YEAR(X1036), MONTH(X1036), 4), MONTH(EDATE(X1036, -1)), MONTH(X1036)), 15))*([1]Data!$G:$G="shuttle")*([1]Data!$O:$O))/SUMPRODUCT(([1]Data!$A:$A=DATE(IF(X1036 &lt; DATE(YEAR(X1036), 1, 4), YEAR(X1036)-1, YEAR(X1036)), IF(X1036&lt; DATE(YEAR(X1036), MONTH(X1036), 4), MONTH(EDATE(X1036, -1)), MONTH(X1036)), 15))*([1]Data!$G:$G="shuttle"))</f>
        <v>5869.8205263157897</v>
      </c>
    </row>
    <row r="1037" spans="1:26" x14ac:dyDescent="0.25">
      <c r="A1037" s="51">
        <v>44692</v>
      </c>
      <c r="B1037" s="17">
        <v>5.6230000000000002</v>
      </c>
      <c r="C1037" s="18">
        <f>IFERROR(IF(ISBLANK(INDEX('Secondary Auction Data'!C:C, MATCH(Data!A1037-IF(A1037&lt;DATE(2003, 1,8), 4, 6), 'Secondary Auction Data'!A:A, 0))), "n/a", INDEX('Secondary Auction Data'!C:C, MATCH(Data!A1037-IF(A1037&lt;DATE(2003, 1,8), 4, 6), 'Secondary Auction Data'!A:A, 0))), "n/a")</f>
        <v>608.33333333333326</v>
      </c>
      <c r="D1037" s="18">
        <f>IFERROR(IF(ISBLANK(INDEX('Secondary Auction Data'!B:B, MATCH(Data!A1037-IF(A1037&lt;DATE(2003, 1,8), 4, 6), 'Secondary Auction Data'!A:A, 0))), "n/a", INDEX('Secondary Auction Data'!B:B, MATCH(Data!A1037-IF(A1037&lt;DATE(2003, 1,8), 4, 6), 'Secondary Auction Data'!A:A, 0))), "n/a")</f>
        <v>3006.625</v>
      </c>
      <c r="E1037" s="2">
        <v>523</v>
      </c>
      <c r="F1037" s="17">
        <v>79.5</v>
      </c>
      <c r="G1037" s="17">
        <v>44.5</v>
      </c>
      <c r="I1037" s="66">
        <v>44692</v>
      </c>
      <c r="J1037" s="26">
        <f t="shared" si="453"/>
        <v>377.38255033557044</v>
      </c>
      <c r="K1037" s="26">
        <f t="shared" si="454"/>
        <v>346.64404482012674</v>
      </c>
      <c r="L1037" s="26">
        <f t="shared" si="450"/>
        <v>379.61354861175761</v>
      </c>
      <c r="M1037" s="26">
        <f t="shared" si="455"/>
        <v>290.55555555555554</v>
      </c>
      <c r="N1037" s="26">
        <f t="shared" si="457"/>
        <v>355.54561717352414</v>
      </c>
      <c r="O1037" s="26">
        <f t="shared" si="457"/>
        <v>315.60283687943263</v>
      </c>
      <c r="Q1037" s="4">
        <v>1.49</v>
      </c>
      <c r="R1037" s="4">
        <v>1815.8525729999999</v>
      </c>
      <c r="S1037" s="4">
        <v>2338.2847000000002</v>
      </c>
      <c r="T1037" s="4">
        <v>180</v>
      </c>
      <c r="U1037" s="4">
        <v>22.36</v>
      </c>
      <c r="V1037" s="4">
        <v>14.1</v>
      </c>
      <c r="X1037" s="51">
        <v>44692</v>
      </c>
      <c r="Y1037" s="52" cm="1">
        <f t="array" ref="Y1037">SUMPRODUCT(([1]Data!$A:$A=DATE(IF(X1037 &lt; DATE(YEAR(X1037), 1, 4), YEAR(X1037)-1, YEAR(X1037)), IF(X1037&lt; DATE(YEAR(X1037), MONTH(X1037), 4), MONTH(EDATE(X1037, -1)), MONTH(X1037)), 15))*([1]Data!$G:$G="unit")*([1]Data!$O:$O))/SUMPRODUCT(([1]Data!$A:$A=DATE(IF(X1037 &lt; DATE(YEAR(X1037), 1, 4), YEAR(X1037)-1, YEAR(X1037)), IF(X1037&lt; DATE(YEAR(X1037), MONTH(X1037), 4), MONTH(EDATE(X1037, -1)), MONTH(X1037)), 15))*([1]Data!$G:$G="unit"))</f>
        <v>5686.2114736842104</v>
      </c>
      <c r="Z1037" s="52" cm="1">
        <f t="array" ref="Z1037">SUMPRODUCT(([1]Data!$A:$A=DATE(IF(X1037 &lt; DATE(YEAR(X1037), 1, 4), YEAR(X1037)-1, YEAR(X1037)), IF(X1037&lt; DATE(YEAR(X1037), MONTH(X1037), 4), MONTH(EDATE(X1037, -1)), MONTH(X1037)), 15))*([1]Data!$G:$G="shuttle")*([1]Data!$O:$O))/SUMPRODUCT(([1]Data!$A:$A=DATE(IF(X1037 &lt; DATE(YEAR(X1037), 1, 4), YEAR(X1037)-1, YEAR(X1037)), IF(X1037&lt; DATE(YEAR(X1037), MONTH(X1037), 4), MONTH(EDATE(X1037, -1)), MONTH(X1037)), 15))*([1]Data!$G:$G="shuttle"))</f>
        <v>5869.8205263157897</v>
      </c>
    </row>
    <row r="1038" spans="1:26" x14ac:dyDescent="0.25">
      <c r="A1038" s="51">
        <v>44699</v>
      </c>
      <c r="B1038" s="17">
        <v>5.61</v>
      </c>
      <c r="C1038" s="18">
        <f>IFERROR(IF(ISBLANK(INDEX('Secondary Auction Data'!C:C, MATCH(Data!A1038-IF(A1038&lt;DATE(2003, 1,8), 4, 6), 'Secondary Auction Data'!A:A, 0))), "n/a", INDEX('Secondary Auction Data'!C:C, MATCH(Data!A1038-IF(A1038&lt;DATE(2003, 1,8), 4, 6), 'Secondary Auction Data'!A:A, 0))), "n/a")</f>
        <v>250</v>
      </c>
      <c r="D1038" s="18">
        <f>IFERROR(IF(ISBLANK(INDEX('Secondary Auction Data'!B:B, MATCH(Data!A1038-IF(A1038&lt;DATE(2003, 1,8), 4, 6), 'Secondary Auction Data'!A:A, 0))), "n/a", INDEX('Secondary Auction Data'!B:B, MATCH(Data!A1038-IF(A1038&lt;DATE(2003, 1,8), 4, 6), 'Secondary Auction Data'!A:A, 0))), "n/a")</f>
        <v>2425</v>
      </c>
      <c r="E1038" s="2">
        <v>467</v>
      </c>
      <c r="F1038" s="17">
        <v>82</v>
      </c>
      <c r="G1038" s="17">
        <v>46.5</v>
      </c>
      <c r="I1038" s="66">
        <v>44699</v>
      </c>
      <c r="J1038" s="26">
        <f t="shared" si="453"/>
        <v>376.51006711409394</v>
      </c>
      <c r="K1038" s="26">
        <f t="shared" si="454"/>
        <v>326.91043105316078</v>
      </c>
      <c r="L1038" s="26">
        <f t="shared" si="450"/>
        <v>354.73954588659757</v>
      </c>
      <c r="M1038" s="26">
        <f t="shared" si="455"/>
        <v>259.44444444444446</v>
      </c>
      <c r="N1038" s="26">
        <f t="shared" si="457"/>
        <v>366.72629695885513</v>
      </c>
      <c r="O1038" s="26">
        <f t="shared" si="457"/>
        <v>329.78723404255317</v>
      </c>
      <c r="Q1038" s="4">
        <v>1.49</v>
      </c>
      <c r="R1038" s="4">
        <v>1815.8525729999999</v>
      </c>
      <c r="S1038" s="4">
        <v>2338.2847000000002</v>
      </c>
      <c r="T1038" s="4">
        <v>180</v>
      </c>
      <c r="U1038" s="4">
        <v>22.36</v>
      </c>
      <c r="V1038" s="4">
        <v>14.1</v>
      </c>
      <c r="X1038" s="51">
        <v>44699</v>
      </c>
      <c r="Y1038" s="52" cm="1">
        <f t="array" ref="Y1038">SUMPRODUCT(([1]Data!$A:$A=DATE(IF(X1038 &lt; DATE(YEAR(X1038), 1, 4), YEAR(X1038)-1, YEAR(X1038)), IF(X1038&lt; DATE(YEAR(X1038), MONTH(X1038), 4), MONTH(EDATE(X1038, -1)), MONTH(X1038)), 15))*([1]Data!$G:$G="unit")*([1]Data!$O:$O))/SUMPRODUCT(([1]Data!$A:$A=DATE(IF(X1038 &lt; DATE(YEAR(X1038), 1, 4), YEAR(X1038)-1, YEAR(X1038)), IF(X1038&lt; DATE(YEAR(X1038), MONTH(X1038), 4), MONTH(EDATE(X1038, -1)), MONTH(X1038)), 15))*([1]Data!$G:$G="unit"))</f>
        <v>5686.2114736842104</v>
      </c>
      <c r="Z1038" s="52" cm="1">
        <f t="array" ref="Z1038">SUMPRODUCT(([1]Data!$A:$A=DATE(IF(X1038 &lt; DATE(YEAR(X1038), 1, 4), YEAR(X1038)-1, YEAR(X1038)), IF(X1038&lt; DATE(YEAR(X1038), MONTH(X1038), 4), MONTH(EDATE(X1038, -1)), MONTH(X1038)), 15))*([1]Data!$G:$G="shuttle")*([1]Data!$O:$O))/SUMPRODUCT(([1]Data!$A:$A=DATE(IF(X1038 &lt; DATE(YEAR(X1038), 1, 4), YEAR(X1038)-1, YEAR(X1038)), IF(X1038&lt; DATE(YEAR(X1038), MONTH(X1038), 4), MONTH(EDATE(X1038, -1)), MONTH(X1038)), 15))*([1]Data!$G:$G="shuttle"))</f>
        <v>5869.8205263157897</v>
      </c>
    </row>
    <row r="1039" spans="1:26" x14ac:dyDescent="0.25">
      <c r="A1039" s="51">
        <v>44706</v>
      </c>
      <c r="B1039" s="17">
        <v>5.5709999999999997</v>
      </c>
      <c r="C1039" s="18">
        <f>IFERROR(IF(ISBLANK(INDEX('Secondary Auction Data'!C:C, MATCH(Data!A1039-IF(A1039&lt;DATE(2003, 1,8), 4, 6), 'Secondary Auction Data'!A:A, 0))), "n/a", INDEX('Secondary Auction Data'!C:C, MATCH(Data!A1039-IF(A1039&lt;DATE(2003, 1,8), 4, 6), 'Secondary Auction Data'!A:A, 0))), "n/a")</f>
        <v>212.5</v>
      </c>
      <c r="D1039" s="18">
        <f>IFERROR(IF(ISBLANK(INDEX('Secondary Auction Data'!B:B, MATCH(Data!A1039-IF(A1039&lt;DATE(2003, 1,8), 4, 6), 'Secondary Auction Data'!A:A, 0))), "n/a", INDEX('Secondary Auction Data'!B:B, MATCH(Data!A1039-IF(A1039&lt;DATE(2003, 1,8), 4, 6), 'Secondary Auction Data'!A:A, 0))), "n/a")</f>
        <v>1256.25</v>
      </c>
      <c r="E1039" s="2">
        <v>435</v>
      </c>
      <c r="F1039" s="17">
        <v>82.5</v>
      </c>
      <c r="G1039" s="17">
        <v>47</v>
      </c>
      <c r="I1039" s="66">
        <v>44706</v>
      </c>
      <c r="J1039" s="26">
        <f t="shared" si="453"/>
        <v>373.89261744966439</v>
      </c>
      <c r="K1039" s="26">
        <f t="shared" si="454"/>
        <v>324.84528542638526</v>
      </c>
      <c r="L1039" s="26">
        <f t="shared" si="450"/>
        <v>304.75632528048402</v>
      </c>
      <c r="M1039" s="26">
        <f t="shared" si="455"/>
        <v>241.66666666666669</v>
      </c>
      <c r="N1039" s="26">
        <f t="shared" si="457"/>
        <v>368.96243291592128</v>
      </c>
      <c r="O1039" s="26">
        <f t="shared" si="457"/>
        <v>333.33333333333337</v>
      </c>
      <c r="Q1039" s="4">
        <v>1.49</v>
      </c>
      <c r="R1039" s="4">
        <v>1815.8525729999999</v>
      </c>
      <c r="S1039" s="4">
        <v>2338.2847000000002</v>
      </c>
      <c r="T1039" s="4">
        <v>180</v>
      </c>
      <c r="U1039" s="4">
        <v>22.36</v>
      </c>
      <c r="V1039" s="4">
        <v>14.1</v>
      </c>
      <c r="X1039" s="51">
        <v>44706</v>
      </c>
      <c r="Y1039" s="52" cm="1">
        <f t="array" ref="Y1039">SUMPRODUCT(([1]Data!$A:$A=DATE(IF(X1039 &lt; DATE(YEAR(X1039), 1, 4), YEAR(X1039)-1, YEAR(X1039)), IF(X1039&lt; DATE(YEAR(X1039), MONTH(X1039), 4), MONTH(EDATE(X1039, -1)), MONTH(X1039)), 15))*([1]Data!$G:$G="unit")*([1]Data!$O:$O))/SUMPRODUCT(([1]Data!$A:$A=DATE(IF(X1039 &lt; DATE(YEAR(X1039), 1, 4), YEAR(X1039)-1, YEAR(X1039)), IF(X1039&lt; DATE(YEAR(X1039), MONTH(X1039), 4), MONTH(EDATE(X1039, -1)), MONTH(X1039)), 15))*([1]Data!$G:$G="unit"))</f>
        <v>5686.2114736842104</v>
      </c>
      <c r="Z1039" s="52" cm="1">
        <f t="array" ref="Z1039">SUMPRODUCT(([1]Data!$A:$A=DATE(IF(X1039 &lt; DATE(YEAR(X1039), 1, 4), YEAR(X1039)-1, YEAR(X1039)), IF(X1039&lt; DATE(YEAR(X1039), MONTH(X1039), 4), MONTH(EDATE(X1039, -1)), MONTH(X1039)), 15))*([1]Data!$G:$G="shuttle")*([1]Data!$O:$O))/SUMPRODUCT(([1]Data!$A:$A=DATE(IF(X1039 &lt; DATE(YEAR(X1039), 1, 4), YEAR(X1039)-1, YEAR(X1039)), IF(X1039&lt; DATE(YEAR(X1039), MONTH(X1039), 4), MONTH(EDATE(X1039, -1)), MONTH(X1039)), 15))*([1]Data!$G:$G="shuttle"))</f>
        <v>5869.8205263157897</v>
      </c>
    </row>
    <row r="1040" spans="1:26" x14ac:dyDescent="0.25">
      <c r="A1040" s="51">
        <v>44713</v>
      </c>
      <c r="B1040" s="17">
        <v>5.5389999999999997</v>
      </c>
      <c r="C1040" s="18">
        <f>IFERROR(IF(ISBLANK(INDEX('Secondary Auction Data'!C:C, MATCH(Data!A1040-IF(A1040&lt;DATE(2003, 1,8), 4, 6), 'Secondary Auction Data'!A:A, 0))), "n/a", INDEX('Secondary Auction Data'!C:C, MATCH(Data!A1040-IF(A1040&lt;DATE(2003, 1,8), 4, 6), 'Secondary Auction Data'!A:A, 0))), "n/a")</f>
        <v>712.5</v>
      </c>
      <c r="D1040" s="18">
        <f>IFERROR(IF(ISBLANK(INDEX('Secondary Auction Data'!B:B, MATCH(Data!A1040-IF(A1040&lt;DATE(2003, 1,8), 4, 6), 'Secondary Auction Data'!A:A, 0))), "n/a", INDEX('Secondary Auction Data'!B:B, MATCH(Data!A1040-IF(A1040&lt;DATE(2003, 1,8), 4, 6), 'Secondary Auction Data'!A:A, 0))), "n/a")</f>
        <v>1700</v>
      </c>
      <c r="E1040" s="2">
        <v>441</v>
      </c>
      <c r="F1040" s="17">
        <v>81.5</v>
      </c>
      <c r="G1040" s="17">
        <v>47</v>
      </c>
      <c r="I1040" s="66">
        <v>44713</v>
      </c>
      <c r="J1040" s="26">
        <f t="shared" si="453"/>
        <v>371.744966442953</v>
      </c>
      <c r="K1040" s="26">
        <f t="shared" si="454"/>
        <v>352.38056045005868</v>
      </c>
      <c r="L1040" s="26">
        <f t="shared" si="450"/>
        <v>323.73391171382121</v>
      </c>
      <c r="M1040" s="26">
        <f t="shared" si="455"/>
        <v>245.00000000000003</v>
      </c>
      <c r="N1040" s="26">
        <f t="shared" si="457"/>
        <v>364.49016100178892</v>
      </c>
      <c r="O1040" s="26">
        <f t="shared" si="457"/>
        <v>333.33333333333337</v>
      </c>
      <c r="Q1040" s="4">
        <v>1.49</v>
      </c>
      <c r="R1040" s="4">
        <v>1815.8525729999999</v>
      </c>
      <c r="S1040" s="4">
        <v>2338.2847000000002</v>
      </c>
      <c r="T1040" s="4">
        <v>180</v>
      </c>
      <c r="U1040" s="4">
        <v>22.36</v>
      </c>
      <c r="V1040" s="4">
        <v>14.1</v>
      </c>
      <c r="X1040" s="51">
        <v>44713</v>
      </c>
      <c r="Y1040" s="52" cm="1">
        <f t="array" ref="Y1040">SUMPRODUCT(([1]Data!$A:$A=DATE(IF(X1040 &lt; DATE(YEAR(X1040), 1, 4), YEAR(X1040)-1, YEAR(X1040)), IF(X1040&lt; DATE(YEAR(X1040), MONTH(X1040), 4), MONTH(EDATE(X1040, -1)), MONTH(X1040)), 15))*([1]Data!$G:$G="unit")*([1]Data!$O:$O))/SUMPRODUCT(([1]Data!$A:$A=DATE(IF(X1040 &lt; DATE(YEAR(X1040), 1, 4), YEAR(X1040)-1, YEAR(X1040)), IF(X1040&lt; DATE(YEAR(X1040), MONTH(X1040), 4), MONTH(EDATE(X1040, -1)), MONTH(X1040)), 15))*([1]Data!$G:$G="unit"))</f>
        <v>5686.2114736842104</v>
      </c>
      <c r="Z1040" s="52" cm="1">
        <f t="array" ref="Z1040">SUMPRODUCT(([1]Data!$A:$A=DATE(IF(X1040 &lt; DATE(YEAR(X1040), 1, 4), YEAR(X1040)-1, YEAR(X1040)), IF(X1040&lt; DATE(YEAR(X1040), MONTH(X1040), 4), MONTH(EDATE(X1040, -1)), MONTH(X1040)), 15))*([1]Data!$G:$G="shuttle")*([1]Data!$O:$O))/SUMPRODUCT(([1]Data!$A:$A=DATE(IF(X1040 &lt; DATE(YEAR(X1040), 1, 4), YEAR(X1040)-1, YEAR(X1040)), IF(X1040&lt; DATE(YEAR(X1040), MONTH(X1040), 4), MONTH(EDATE(X1040, -1)), MONTH(X1040)), 15))*([1]Data!$G:$G="shuttle"))</f>
        <v>5869.8205263157897</v>
      </c>
    </row>
    <row r="1041" spans="1:26" x14ac:dyDescent="0.25">
      <c r="A1041" s="51">
        <v>44720</v>
      </c>
      <c r="B1041" s="17">
        <v>5.7030000000000003</v>
      </c>
      <c r="C1041" s="18">
        <f>IFERROR(IF(ISBLANK(INDEX('Secondary Auction Data'!C:C, MATCH(Data!A1041-IF(A1041&lt;DATE(2003, 1,8), 4, 6), 'Secondary Auction Data'!A:A, 0))), "n/a", INDEX('Secondary Auction Data'!C:C, MATCH(Data!A1041-IF(A1041&lt;DATE(2003, 1,8), 4, 6), 'Secondary Auction Data'!A:A, 0))), "n/a")</f>
        <v>758.33333333333326</v>
      </c>
      <c r="D1041" s="18">
        <f>IFERROR(IF(ISBLANK(INDEX('Secondary Auction Data'!B:B, MATCH(Data!A1041-IF(A1041&lt;DATE(2003, 1,8), 4, 6), 'Secondary Auction Data'!A:A, 0))), "n/a", INDEX('Secondary Auction Data'!B:B, MATCH(Data!A1041-IF(A1041&lt;DATE(2003, 1,8), 4, 6), 'Secondary Auction Data'!A:A, 0))), "n/a")</f>
        <v>1797.9166666666667</v>
      </c>
      <c r="E1041" s="2">
        <v>435</v>
      </c>
      <c r="F1041" s="17">
        <v>80.25</v>
      </c>
      <c r="G1041" s="17">
        <v>46</v>
      </c>
      <c r="I1041" s="66">
        <v>44720</v>
      </c>
      <c r="J1041" s="26">
        <f t="shared" si="453"/>
        <v>382.75167785234896</v>
      </c>
      <c r="K1041" s="26">
        <f t="shared" si="454"/>
        <v>357.44656797941417</v>
      </c>
      <c r="L1041" s="26">
        <f t="shared" si="450"/>
        <v>328.37162680711759</v>
      </c>
      <c r="M1041" s="26">
        <f t="shared" si="455"/>
        <v>241.66666666666669</v>
      </c>
      <c r="N1041" s="26">
        <f t="shared" si="457"/>
        <v>358.89982110912342</v>
      </c>
      <c r="O1041" s="26">
        <f t="shared" si="457"/>
        <v>326.24113475177302</v>
      </c>
      <c r="Q1041" s="4">
        <v>1.49</v>
      </c>
      <c r="R1041" s="4">
        <v>1815.8525729999999</v>
      </c>
      <c r="S1041" s="4">
        <v>2338.2847000000002</v>
      </c>
      <c r="T1041" s="4">
        <v>180</v>
      </c>
      <c r="U1041" s="4">
        <v>22.36</v>
      </c>
      <c r="V1041" s="4">
        <v>14.1</v>
      </c>
      <c r="X1041" s="51">
        <v>44720</v>
      </c>
      <c r="Y1041" s="52" cm="1">
        <f t="array" ref="Y1041">SUMPRODUCT(([1]Data!$A:$A=DATE(IF(X1041 &lt; DATE(YEAR(X1041), 1, 4), YEAR(X1041)-1, YEAR(X1041)), IF(X1041&lt; DATE(YEAR(X1041), MONTH(X1041), 4), MONTH(EDATE(X1041, -1)), MONTH(X1041)), 15))*([1]Data!$G:$G="unit")*([1]Data!$O:$O))/SUMPRODUCT(([1]Data!$A:$A=DATE(IF(X1041 &lt; DATE(YEAR(X1041), 1, 4), YEAR(X1041)-1, YEAR(X1041)), IF(X1041&lt; DATE(YEAR(X1041), MONTH(X1041), 4), MONTH(EDATE(X1041, -1)), MONTH(X1041)), 15))*([1]Data!$G:$G="unit"))</f>
        <v>5732.3693684210521</v>
      </c>
      <c r="Z1041" s="52" cm="1">
        <f t="array" ref="Z1041">SUMPRODUCT(([1]Data!$A:$A=DATE(IF(X1041 &lt; DATE(YEAR(X1041), 1, 4), YEAR(X1041)-1, YEAR(X1041)), IF(X1041&lt; DATE(YEAR(X1041), MONTH(X1041), 4), MONTH(EDATE(X1041, -1)), MONTH(X1041)), 15))*([1]Data!$G:$G="shuttle")*([1]Data!$O:$O))/SUMPRODUCT(([1]Data!$A:$A=DATE(IF(X1041 &lt; DATE(YEAR(X1041), 1, 4), YEAR(X1041)-1, YEAR(X1041)), IF(X1041&lt; DATE(YEAR(X1041), MONTH(X1041), 4), MONTH(EDATE(X1041, -1)), MONTH(X1041)), 15))*([1]Data!$G:$G="shuttle"))</f>
        <v>5880.346842105263</v>
      </c>
    </row>
    <row r="1042" spans="1:26" x14ac:dyDescent="0.25">
      <c r="A1042" s="51">
        <v>44727</v>
      </c>
      <c r="B1042" s="17">
        <v>5.718</v>
      </c>
      <c r="C1042" s="18">
        <f>IFERROR(IF(ISBLANK(INDEX('Secondary Auction Data'!C:C, MATCH(Data!A1042-IF(A1042&lt;DATE(2003, 1,8), 4, 6), 'Secondary Auction Data'!A:A, 0))), "n/a", INDEX('Secondary Auction Data'!C:C, MATCH(Data!A1042-IF(A1042&lt;DATE(2003, 1,8), 4, 6), 'Secondary Auction Data'!A:A, 0))), "n/a")</f>
        <v>200</v>
      </c>
      <c r="D1042" s="18">
        <f>IFERROR(IF(ISBLANK(INDEX('Secondary Auction Data'!B:B, MATCH(Data!A1042-IF(A1042&lt;DATE(2003, 1,8), 4, 6), 'Secondary Auction Data'!A:A, 0))), "n/a", INDEX('Secondary Auction Data'!B:B, MATCH(Data!A1042-IF(A1042&lt;DATE(2003, 1,8), 4, 6), 'Secondary Auction Data'!A:A, 0))), "n/a")</f>
        <v>432.29166666666669</v>
      </c>
      <c r="E1042" s="2">
        <v>469</v>
      </c>
      <c r="F1042" s="17">
        <v>79.5</v>
      </c>
      <c r="G1042" s="17">
        <v>45.25</v>
      </c>
      <c r="I1042" s="66">
        <v>44727</v>
      </c>
      <c r="J1042" s="26">
        <f t="shared" si="453"/>
        <v>383.75838926174498</v>
      </c>
      <c r="K1042" s="26">
        <f t="shared" si="454"/>
        <v>326.69884420297882</v>
      </c>
      <c r="L1042" s="26">
        <f t="shared" si="450"/>
        <v>269.96877278339673</v>
      </c>
      <c r="M1042" s="26">
        <f t="shared" si="455"/>
        <v>260.55555555555554</v>
      </c>
      <c r="N1042" s="26">
        <f t="shared" si="457"/>
        <v>355.54561717352414</v>
      </c>
      <c r="O1042" s="26">
        <f t="shared" si="457"/>
        <v>320.92198581560285</v>
      </c>
      <c r="Q1042" s="4">
        <v>1.49</v>
      </c>
      <c r="R1042" s="4">
        <v>1815.8525729999999</v>
      </c>
      <c r="S1042" s="4">
        <v>2338.2847000000002</v>
      </c>
      <c r="T1042" s="4">
        <v>180</v>
      </c>
      <c r="U1042" s="4">
        <v>22.36</v>
      </c>
      <c r="V1042" s="4">
        <v>14.1</v>
      </c>
      <c r="X1042" s="51">
        <v>44727</v>
      </c>
      <c r="Y1042" s="52" cm="1">
        <f t="array" ref="Y1042">SUMPRODUCT(([1]Data!$A:$A=DATE(IF(X1042 &lt; DATE(YEAR(X1042), 1, 4), YEAR(X1042)-1, YEAR(X1042)), IF(X1042&lt; DATE(YEAR(X1042), MONTH(X1042), 4), MONTH(EDATE(X1042, -1)), MONTH(X1042)), 15))*([1]Data!$G:$G="unit")*([1]Data!$O:$O))/SUMPRODUCT(([1]Data!$A:$A=DATE(IF(X1042 &lt; DATE(YEAR(X1042), 1, 4), YEAR(X1042)-1, YEAR(X1042)), IF(X1042&lt; DATE(YEAR(X1042), MONTH(X1042), 4), MONTH(EDATE(X1042, -1)), MONTH(X1042)), 15))*([1]Data!$G:$G="unit"))</f>
        <v>5732.3693684210521</v>
      </c>
      <c r="Z1042" s="52" cm="1">
        <f t="array" ref="Z1042">SUMPRODUCT(([1]Data!$A:$A=DATE(IF(X1042 &lt; DATE(YEAR(X1042), 1, 4), YEAR(X1042)-1, YEAR(X1042)), IF(X1042&lt; DATE(YEAR(X1042), MONTH(X1042), 4), MONTH(EDATE(X1042, -1)), MONTH(X1042)), 15))*([1]Data!$G:$G="shuttle")*([1]Data!$O:$O))/SUMPRODUCT(([1]Data!$A:$A=DATE(IF(X1042 &lt; DATE(YEAR(X1042), 1, 4), YEAR(X1042)-1, YEAR(X1042)), IF(X1042&lt; DATE(YEAR(X1042), MONTH(X1042), 4), MONTH(EDATE(X1042, -1)), MONTH(X1042)), 15))*([1]Data!$G:$G="shuttle"))</f>
        <v>5880.346842105263</v>
      </c>
    </row>
    <row r="1043" spans="1:26" x14ac:dyDescent="0.25">
      <c r="A1043" s="51">
        <v>44734</v>
      </c>
      <c r="B1043" s="17">
        <v>5.81</v>
      </c>
      <c r="C1043" s="18">
        <f>IFERROR(IF(ISBLANK(INDEX('Secondary Auction Data'!C:C, MATCH(Data!A1043-IF(A1043&lt;DATE(2003, 1,8), 4, 6), 'Secondary Auction Data'!A:A, 0))), "n/a", INDEX('Secondary Auction Data'!C:C, MATCH(Data!A1043-IF(A1043&lt;DATE(2003, 1,8), 4, 6), 'Secondary Auction Data'!A:A, 0))), "n/a")</f>
        <v>250</v>
      </c>
      <c r="D1043" s="18">
        <f>IFERROR(IF(ISBLANK(INDEX('Secondary Auction Data'!B:B, MATCH(Data!A1043-IF(A1043&lt;DATE(2003, 1,8), 4, 6), 'Secondary Auction Data'!A:A, 0))), "n/a", INDEX('Secondary Auction Data'!B:B, MATCH(Data!A1043-IF(A1043&lt;DATE(2003, 1,8), 4, 6), 'Secondary Auction Data'!A:A, 0))), "n/a")</f>
        <v>-70.833333333333343</v>
      </c>
      <c r="E1043" s="2">
        <v>489</v>
      </c>
      <c r="F1043" s="17">
        <v>79.5</v>
      </c>
      <c r="G1043" s="17">
        <v>45.25</v>
      </c>
      <c r="I1043" s="66">
        <v>44734</v>
      </c>
      <c r="J1043" s="26">
        <f t="shared" si="453"/>
        <v>389.93288590604027</v>
      </c>
      <c r="K1043" s="26">
        <f t="shared" si="454"/>
        <v>329.4523717053462</v>
      </c>
      <c r="L1043" s="26">
        <f t="shared" si="450"/>
        <v>248.45193182728903</v>
      </c>
      <c r="M1043" s="26">
        <f t="shared" si="455"/>
        <v>271.66666666666669</v>
      </c>
      <c r="N1043" s="26">
        <f t="shared" si="457"/>
        <v>355.54561717352414</v>
      </c>
      <c r="O1043" s="26">
        <f t="shared" si="457"/>
        <v>320.92198581560285</v>
      </c>
      <c r="Q1043" s="4">
        <v>1.49</v>
      </c>
      <c r="R1043" s="4">
        <v>1815.8525729999999</v>
      </c>
      <c r="S1043" s="4">
        <v>2338.2847000000002</v>
      </c>
      <c r="T1043" s="4">
        <v>180</v>
      </c>
      <c r="U1043" s="4">
        <v>22.36</v>
      </c>
      <c r="V1043" s="4">
        <v>14.1</v>
      </c>
      <c r="X1043" s="51">
        <v>44734</v>
      </c>
      <c r="Y1043" s="52" cm="1">
        <f t="array" ref="Y1043">SUMPRODUCT(([1]Data!$A:$A=DATE(IF(X1043 &lt; DATE(YEAR(X1043), 1, 4), YEAR(X1043)-1, YEAR(X1043)), IF(X1043&lt; DATE(YEAR(X1043), MONTH(X1043), 4), MONTH(EDATE(X1043, -1)), MONTH(X1043)), 15))*([1]Data!$G:$G="unit")*([1]Data!$O:$O))/SUMPRODUCT(([1]Data!$A:$A=DATE(IF(X1043 &lt; DATE(YEAR(X1043), 1, 4), YEAR(X1043)-1, YEAR(X1043)), IF(X1043&lt; DATE(YEAR(X1043), MONTH(X1043), 4), MONTH(EDATE(X1043, -1)), MONTH(X1043)), 15))*([1]Data!$G:$G="unit"))</f>
        <v>5732.3693684210521</v>
      </c>
      <c r="Z1043" s="52" cm="1">
        <f t="array" ref="Z1043">SUMPRODUCT(([1]Data!$A:$A=DATE(IF(X1043 &lt; DATE(YEAR(X1043), 1, 4), YEAR(X1043)-1, YEAR(X1043)), IF(X1043&lt; DATE(YEAR(X1043), MONTH(X1043), 4), MONTH(EDATE(X1043, -1)), MONTH(X1043)), 15))*([1]Data!$G:$G="shuttle")*([1]Data!$O:$O))/SUMPRODUCT(([1]Data!$A:$A=DATE(IF(X1043 &lt; DATE(YEAR(X1043), 1, 4), YEAR(X1043)-1, YEAR(X1043)), IF(X1043&lt; DATE(YEAR(X1043), MONTH(X1043), 4), MONTH(EDATE(X1043, -1)), MONTH(X1043)), 15))*([1]Data!$G:$G="shuttle"))</f>
        <v>5880.346842105263</v>
      </c>
    </row>
    <row r="1044" spans="1:26" x14ac:dyDescent="0.25">
      <c r="A1044" s="51">
        <v>44741</v>
      </c>
      <c r="B1044" s="17">
        <v>5.7830000000000004</v>
      </c>
      <c r="C1044" s="18">
        <f>IFERROR(IF(ISBLANK(INDEX('Secondary Auction Data'!C:C, MATCH(Data!A1044-IF(A1044&lt;DATE(2003, 1,8), 4, 6), 'Secondary Auction Data'!A:A, 0))), "n/a", INDEX('Secondary Auction Data'!C:C, MATCH(Data!A1044-IF(A1044&lt;DATE(2003, 1,8), 4, 6), 'Secondary Auction Data'!A:A, 0))), "n/a")</f>
        <v>181.25</v>
      </c>
      <c r="D1044" s="18">
        <f>IFERROR(IF(ISBLANK(INDEX('Secondary Auction Data'!B:B, MATCH(Data!A1044-IF(A1044&lt;DATE(2003, 1,8), 4, 6), 'Secondary Auction Data'!A:A, 0))), "n/a", INDEX('Secondary Auction Data'!B:B, MATCH(Data!A1044-IF(A1044&lt;DATE(2003, 1,8), 4, 6), 'Secondary Auction Data'!A:A, 0))), "n/a")</f>
        <v>-108.33333333333334</v>
      </c>
      <c r="E1044" s="2">
        <v>424</v>
      </c>
      <c r="F1044" s="17">
        <v>79</v>
      </c>
      <c r="G1044" s="17">
        <v>45</v>
      </c>
      <c r="I1044" s="66">
        <v>44741</v>
      </c>
      <c r="J1044" s="26">
        <f t="shared" si="453"/>
        <v>388.12080536912754</v>
      </c>
      <c r="K1044" s="26">
        <f t="shared" si="454"/>
        <v>325.66627138959109</v>
      </c>
      <c r="L1044" s="26">
        <f t="shared" si="450"/>
        <v>246.84819212869712</v>
      </c>
      <c r="M1044" s="26">
        <f t="shared" si="455"/>
        <v>235.55555555555557</v>
      </c>
      <c r="N1044" s="26">
        <f t="shared" si="457"/>
        <v>353.30948121645798</v>
      </c>
      <c r="O1044" s="26">
        <f t="shared" si="457"/>
        <v>319.14893617021278</v>
      </c>
      <c r="Q1044" s="4">
        <v>1.49</v>
      </c>
      <c r="R1044" s="4">
        <v>1815.8525729999999</v>
      </c>
      <c r="S1044" s="4">
        <v>2338.2847000000002</v>
      </c>
      <c r="T1044" s="4">
        <v>180</v>
      </c>
      <c r="U1044" s="4">
        <v>22.36</v>
      </c>
      <c r="V1044" s="4">
        <v>14.1</v>
      </c>
      <c r="X1044" s="51">
        <v>44741</v>
      </c>
      <c r="Y1044" s="52" cm="1">
        <f t="array" ref="Y1044">SUMPRODUCT(([1]Data!$A:$A=DATE(IF(X1044 &lt; DATE(YEAR(X1044), 1, 4), YEAR(X1044)-1, YEAR(X1044)), IF(X1044&lt; DATE(YEAR(X1044), MONTH(X1044), 4), MONTH(EDATE(X1044, -1)), MONTH(X1044)), 15))*([1]Data!$G:$G="unit")*([1]Data!$O:$O))/SUMPRODUCT(([1]Data!$A:$A=DATE(IF(X1044 &lt; DATE(YEAR(X1044), 1, 4), YEAR(X1044)-1, YEAR(X1044)), IF(X1044&lt; DATE(YEAR(X1044), MONTH(X1044), 4), MONTH(EDATE(X1044, -1)), MONTH(X1044)), 15))*([1]Data!$G:$G="unit"))</f>
        <v>5732.3693684210521</v>
      </c>
      <c r="Z1044" s="52" cm="1">
        <f t="array" ref="Z1044">SUMPRODUCT(([1]Data!$A:$A=DATE(IF(X1044 &lt; DATE(YEAR(X1044), 1, 4), YEAR(X1044)-1, YEAR(X1044)), IF(X1044&lt; DATE(YEAR(X1044), MONTH(X1044), 4), MONTH(EDATE(X1044, -1)), MONTH(X1044)), 15))*([1]Data!$G:$G="shuttle")*([1]Data!$O:$O))/SUMPRODUCT(([1]Data!$A:$A=DATE(IF(X1044 &lt; DATE(YEAR(X1044), 1, 4), YEAR(X1044)-1, YEAR(X1044)), IF(X1044&lt; DATE(YEAR(X1044), MONTH(X1044), 4), MONTH(EDATE(X1044, -1)), MONTH(X1044)), 15))*([1]Data!$G:$G="shuttle"))</f>
        <v>5880.346842105263</v>
      </c>
    </row>
    <row r="1045" spans="1:26" x14ac:dyDescent="0.25">
      <c r="A1045" s="51">
        <v>44748</v>
      </c>
      <c r="B1045" s="17">
        <v>5.6749999999999998</v>
      </c>
      <c r="C1045" s="18">
        <f>IFERROR(IF(ISBLANK(INDEX('Secondary Auction Data'!C:C, MATCH(Data!A1045-IF(A1045&lt;DATE(2003, 1,8), 4, 6), 'Secondary Auction Data'!A:A, 0))), "n/a", INDEX('Secondary Auction Data'!C:C, MATCH(Data!A1045-IF(A1045&lt;DATE(2003, 1,8), 4, 6), 'Secondary Auction Data'!A:A, 0))), "n/a")</f>
        <v>229.16666666666669</v>
      </c>
      <c r="D1045" s="18">
        <f>IFERROR(IF(ISBLANK(INDEX('Secondary Auction Data'!B:B, MATCH(Data!A1045-IF(A1045&lt;DATE(2003, 1,8), 4, 6), 'Secondary Auction Data'!A:A, 0))), "n/a", INDEX('Secondary Auction Data'!B:B, MATCH(Data!A1045-IF(A1045&lt;DATE(2003, 1,8), 4, 6), 'Secondary Auction Data'!A:A, 0))), "n/a")</f>
        <v>-57.552083333333314</v>
      </c>
      <c r="E1045" s="2">
        <v>404</v>
      </c>
      <c r="F1045" s="17">
        <v>76.5</v>
      </c>
      <c r="G1045" s="17">
        <v>44</v>
      </c>
      <c r="I1045" s="66">
        <v>44748</v>
      </c>
      <c r="J1045" s="26">
        <f t="shared" si="453"/>
        <v>380.8724832214765</v>
      </c>
      <c r="K1045" s="26">
        <f t="shared" si="454"/>
        <v>332.00253139558868</v>
      </c>
      <c r="L1045" s="26">
        <f t="shared" si="450"/>
        <v>255.13283849451619</v>
      </c>
      <c r="M1045" s="26">
        <f t="shared" si="455"/>
        <v>224.44444444444446</v>
      </c>
      <c r="N1045" s="26">
        <f t="shared" si="457"/>
        <v>342.12880143112699</v>
      </c>
      <c r="O1045" s="26">
        <f t="shared" si="457"/>
        <v>312.05673758865248</v>
      </c>
      <c r="Q1045" s="4">
        <v>1.49</v>
      </c>
      <c r="R1045" s="4">
        <v>1815.8525729999999</v>
      </c>
      <c r="S1045" s="4">
        <v>2338.2847000000002</v>
      </c>
      <c r="T1045" s="4">
        <v>180</v>
      </c>
      <c r="U1045" s="4">
        <v>22.36</v>
      </c>
      <c r="V1045" s="4">
        <v>14.1</v>
      </c>
      <c r="X1045" s="51">
        <v>44748</v>
      </c>
      <c r="Y1045" s="52" cm="1">
        <f t="array" ref="Y1045">SUMPRODUCT(([1]Data!$A:$A=DATE(IF(X1045 &lt; DATE(YEAR(X1045), 1, 4), YEAR(X1045)-1, YEAR(X1045)), IF(X1045&lt; DATE(YEAR(X1045), MONTH(X1045), 4), MONTH(EDATE(X1045, -1)), MONTH(X1045)), 15))*([1]Data!$G:$G="unit")*([1]Data!$O:$O))/SUMPRODUCT(([1]Data!$A:$A=DATE(IF(X1045 &lt; DATE(YEAR(X1045), 1, 4), YEAR(X1045)-1, YEAR(X1045)), IF(X1045&lt; DATE(YEAR(X1045), MONTH(X1045), 4), MONTH(EDATE(X1045, -1)), MONTH(X1045)), 15))*([1]Data!$G:$G="unit"))</f>
        <v>5799.5098421052626</v>
      </c>
      <c r="Z1045" s="52" cm="1">
        <f t="array" ref="Z1045">SUMPRODUCT(([1]Data!$A:$A=DATE(IF(X1045 &lt; DATE(YEAR(X1045), 1, 4), YEAR(X1045)-1, YEAR(X1045)), IF(X1045&lt; DATE(YEAR(X1045), MONTH(X1045), 4), MONTH(EDATE(X1045, -1)), MONTH(X1045)), 15))*([1]Data!$G:$G="shuttle")*([1]Data!$O:$O))/SUMPRODUCT(([1]Data!$A:$A=DATE(IF(X1045 &lt; DATE(YEAR(X1045), 1, 4), YEAR(X1045)-1, YEAR(X1045)), IF(X1045&lt; DATE(YEAR(X1045), MONTH(X1045), 4), MONTH(EDATE(X1045, -1)), MONTH(X1045)), 15))*([1]Data!$G:$G="shuttle"))</f>
        <v>6023.2842105263153</v>
      </c>
    </row>
    <row r="1046" spans="1:26" x14ac:dyDescent="0.25">
      <c r="A1046" s="51">
        <v>44755</v>
      </c>
      <c r="B1046" s="17">
        <v>5.5679999999999996</v>
      </c>
      <c r="C1046" s="18">
        <f>IFERROR(IF(ISBLANK(INDEX('Secondary Auction Data'!C:C, MATCH(Data!A1046-IF(A1046&lt;DATE(2003, 1,8), 4, 6), 'Secondary Auction Data'!A:A, 0))), "n/a", INDEX('Secondary Auction Data'!C:C, MATCH(Data!A1046-IF(A1046&lt;DATE(2003, 1,8), 4, 6), 'Secondary Auction Data'!A:A, 0))), "n/a")</f>
        <v>212.5</v>
      </c>
      <c r="D1046" s="18">
        <f>IFERROR(IF(ISBLANK(INDEX('Secondary Auction Data'!B:B, MATCH(Data!A1046-IF(A1046&lt;DATE(2003, 1,8), 4, 6), 'Secondary Auction Data'!A:A, 0))), "n/a", INDEX('Secondary Auction Data'!B:B, MATCH(Data!A1046-IF(A1046&lt;DATE(2003, 1,8), 4, 6), 'Secondary Auction Data'!A:A, 0))), "n/a")</f>
        <v>-12.5</v>
      </c>
      <c r="E1046" s="2">
        <v>408</v>
      </c>
      <c r="F1046" s="17">
        <v>75</v>
      </c>
      <c r="G1046" s="17">
        <v>43.25</v>
      </c>
      <c r="I1046" s="66">
        <v>44755</v>
      </c>
      <c r="J1046" s="26">
        <f t="shared" si="453"/>
        <v>373.69127516778519</v>
      </c>
      <c r="K1046" s="26">
        <f t="shared" si="454"/>
        <v>331.08468889479951</v>
      </c>
      <c r="L1046" s="26">
        <f t="shared" si="450"/>
        <v>257.05955354907445</v>
      </c>
      <c r="M1046" s="26">
        <f t="shared" si="455"/>
        <v>226.66666666666666</v>
      </c>
      <c r="N1046" s="26">
        <f t="shared" si="457"/>
        <v>335.42039355992841</v>
      </c>
      <c r="O1046" s="26">
        <f t="shared" si="457"/>
        <v>306.73758865248226</v>
      </c>
      <c r="Q1046" s="4">
        <v>1.49</v>
      </c>
      <c r="R1046" s="4">
        <v>1815.8525729999999</v>
      </c>
      <c r="S1046" s="4">
        <v>2338.2847000000002</v>
      </c>
      <c r="T1046" s="4">
        <v>180</v>
      </c>
      <c r="U1046" s="4">
        <v>22.36</v>
      </c>
      <c r="V1046" s="4">
        <v>14.1</v>
      </c>
      <c r="X1046" s="51">
        <v>44755</v>
      </c>
      <c r="Y1046" s="52" cm="1">
        <f t="array" ref="Y1046">SUMPRODUCT(([1]Data!$A:$A=DATE(IF(X1046 &lt; DATE(YEAR(X1046), 1, 4), YEAR(X1046)-1, YEAR(X1046)), IF(X1046&lt; DATE(YEAR(X1046), MONTH(X1046), 4), MONTH(EDATE(X1046, -1)), MONTH(X1046)), 15))*([1]Data!$G:$G="unit")*([1]Data!$O:$O))/SUMPRODUCT(([1]Data!$A:$A=DATE(IF(X1046 &lt; DATE(YEAR(X1046), 1, 4), YEAR(X1046)-1, YEAR(X1046)), IF(X1046&lt; DATE(YEAR(X1046), MONTH(X1046), 4), MONTH(EDATE(X1046, -1)), MONTH(X1046)), 15))*([1]Data!$G:$G="unit"))</f>
        <v>5799.5098421052626</v>
      </c>
      <c r="Z1046" s="52" cm="1">
        <f t="array" ref="Z1046">SUMPRODUCT(([1]Data!$A:$A=DATE(IF(X1046 &lt; DATE(YEAR(X1046), 1, 4), YEAR(X1046)-1, YEAR(X1046)), IF(X1046&lt; DATE(YEAR(X1046), MONTH(X1046), 4), MONTH(EDATE(X1046, -1)), MONTH(X1046)), 15))*([1]Data!$G:$G="shuttle")*([1]Data!$O:$O))/SUMPRODUCT(([1]Data!$A:$A=DATE(IF(X1046 &lt; DATE(YEAR(X1046), 1, 4), YEAR(X1046)-1, YEAR(X1046)), IF(X1046&lt; DATE(YEAR(X1046), MONTH(X1046), 4), MONTH(EDATE(X1046, -1)), MONTH(X1046)), 15))*([1]Data!$G:$G="shuttle"))</f>
        <v>6023.2842105263153</v>
      </c>
    </row>
    <row r="1047" spans="1:26" x14ac:dyDescent="0.25">
      <c r="A1047" s="51">
        <v>44762</v>
      </c>
      <c r="B1047" s="17">
        <v>5.4320000000000004</v>
      </c>
      <c r="C1047" s="18">
        <f>IFERROR(IF(ISBLANK(INDEX('Secondary Auction Data'!C:C, MATCH(Data!A1047-IF(A1047&lt;DATE(2003, 1,8), 4, 6), 'Secondary Auction Data'!A:A, 0))), "n/a", INDEX('Secondary Auction Data'!C:C, MATCH(Data!A1047-IF(A1047&lt;DATE(2003, 1,8), 4, 6), 'Secondary Auction Data'!A:A, 0))), "n/a")</f>
        <v>62.5</v>
      </c>
      <c r="D1047" s="18">
        <f>IFERROR(IF(ISBLANK(INDEX('Secondary Auction Data'!B:B, MATCH(Data!A1047-IF(A1047&lt;DATE(2003, 1,8), 4, 6), 'Secondary Auction Data'!A:A, 0))), "n/a", INDEX('Secondary Auction Data'!B:B, MATCH(Data!A1047-IF(A1047&lt;DATE(2003, 1,8), 4, 6), 'Secondary Auction Data'!A:A, 0))), "n/a")</f>
        <v>-33.333333333333329</v>
      </c>
      <c r="E1047" s="2">
        <v>459</v>
      </c>
      <c r="F1047" s="17">
        <v>71</v>
      </c>
      <c r="G1047" s="17">
        <v>41</v>
      </c>
      <c r="I1047" s="66">
        <v>44762</v>
      </c>
      <c r="J1047" s="26">
        <f t="shared" si="453"/>
        <v>364.56375838926175</v>
      </c>
      <c r="K1047" s="26">
        <f t="shared" si="454"/>
        <v>322.82410638769755</v>
      </c>
      <c r="L1047" s="26">
        <f t="shared" si="450"/>
        <v>256.16858704985674</v>
      </c>
      <c r="M1047" s="26">
        <f t="shared" si="455"/>
        <v>254.99999999999997</v>
      </c>
      <c r="N1047" s="26">
        <f t="shared" si="457"/>
        <v>317.5313059033989</v>
      </c>
      <c r="O1047" s="26">
        <f t="shared" si="457"/>
        <v>290.78014184397165</v>
      </c>
      <c r="Q1047" s="4">
        <v>1.49</v>
      </c>
      <c r="R1047" s="4">
        <v>1815.8525729999999</v>
      </c>
      <c r="S1047" s="4">
        <v>2338.2847000000002</v>
      </c>
      <c r="T1047" s="4">
        <v>180</v>
      </c>
      <c r="U1047" s="4">
        <v>22.36</v>
      </c>
      <c r="V1047" s="4">
        <v>14.1</v>
      </c>
      <c r="X1047" s="51">
        <v>44762</v>
      </c>
      <c r="Y1047" s="52" cm="1">
        <f t="array" ref="Y1047">SUMPRODUCT(([1]Data!$A:$A=DATE(IF(X1047 &lt; DATE(YEAR(X1047), 1, 4), YEAR(X1047)-1, YEAR(X1047)), IF(X1047&lt; DATE(YEAR(X1047), MONTH(X1047), 4), MONTH(EDATE(X1047, -1)), MONTH(X1047)), 15))*([1]Data!$G:$G="unit")*([1]Data!$O:$O))/SUMPRODUCT(([1]Data!$A:$A=DATE(IF(X1047 &lt; DATE(YEAR(X1047), 1, 4), YEAR(X1047)-1, YEAR(X1047)), IF(X1047&lt; DATE(YEAR(X1047), MONTH(X1047), 4), MONTH(EDATE(X1047, -1)), MONTH(X1047)), 15))*([1]Data!$G:$G="unit"))</f>
        <v>5799.5098421052626</v>
      </c>
      <c r="Z1047" s="52" cm="1">
        <f t="array" ref="Z1047">SUMPRODUCT(([1]Data!$A:$A=DATE(IF(X1047 &lt; DATE(YEAR(X1047), 1, 4), YEAR(X1047)-1, YEAR(X1047)), IF(X1047&lt; DATE(YEAR(X1047), MONTH(X1047), 4), MONTH(EDATE(X1047, -1)), MONTH(X1047)), 15))*([1]Data!$G:$G="shuttle")*([1]Data!$O:$O))/SUMPRODUCT(([1]Data!$A:$A=DATE(IF(X1047 &lt; DATE(YEAR(X1047), 1, 4), YEAR(X1047)-1, YEAR(X1047)), IF(X1047&lt; DATE(YEAR(X1047), MONTH(X1047), 4), MONTH(EDATE(X1047, -1)), MONTH(X1047)), 15))*([1]Data!$G:$G="shuttle"))</f>
        <v>6023.2842105263153</v>
      </c>
    </row>
    <row r="1048" spans="1:26" x14ac:dyDescent="0.25">
      <c r="A1048" s="51">
        <v>44769</v>
      </c>
      <c r="B1048" s="17">
        <v>5.2679999999999998</v>
      </c>
      <c r="C1048" s="18">
        <f>IFERROR(IF(ISBLANK(INDEX('Secondary Auction Data'!C:C, MATCH(Data!A1048-IF(A1048&lt;DATE(2003, 1,8), 4, 6), 'Secondary Auction Data'!A:A, 0))), "n/a", INDEX('Secondary Auction Data'!C:C, MATCH(Data!A1048-IF(A1048&lt;DATE(2003, 1,8), 4, 6), 'Secondary Auction Data'!A:A, 0))), "n/a")</f>
        <v>175</v>
      </c>
      <c r="D1048" s="18">
        <f>IFERROR(IF(ISBLANK(INDEX('Secondary Auction Data'!B:B, MATCH(Data!A1048-IF(A1048&lt;DATE(2003, 1,8), 4, 6), 'Secondary Auction Data'!A:A, 0))), "n/a", INDEX('Secondary Auction Data'!B:B, MATCH(Data!A1048-IF(A1048&lt;DATE(2003, 1,8), 4, 6), 'Secondary Auction Data'!A:A, 0))), "n/a")</f>
        <v>110.76388888888891</v>
      </c>
      <c r="E1048" s="2">
        <v>495</v>
      </c>
      <c r="F1048" s="17">
        <v>69</v>
      </c>
      <c r="G1048" s="17">
        <v>40.5</v>
      </c>
      <c r="I1048" s="66">
        <v>44769</v>
      </c>
      <c r="J1048" s="26">
        <f t="shared" si="453"/>
        <v>353.55704697986579</v>
      </c>
      <c r="K1048" s="26">
        <f t="shared" si="454"/>
        <v>329.01954326802405</v>
      </c>
      <c r="L1048" s="26">
        <f t="shared" si="450"/>
        <v>262.33110533611256</v>
      </c>
      <c r="M1048" s="26">
        <f t="shared" si="455"/>
        <v>275</v>
      </c>
      <c r="N1048" s="26">
        <f t="shared" si="457"/>
        <v>308.58676207513417</v>
      </c>
      <c r="O1048" s="26">
        <f t="shared" si="457"/>
        <v>287.2340425531915</v>
      </c>
      <c r="Q1048" s="4">
        <v>1.49</v>
      </c>
      <c r="R1048" s="4">
        <v>1815.8525729999999</v>
      </c>
      <c r="S1048" s="4">
        <v>2338.2847000000002</v>
      </c>
      <c r="T1048" s="4">
        <v>180</v>
      </c>
      <c r="U1048" s="4">
        <v>22.36</v>
      </c>
      <c r="V1048" s="4">
        <v>14.1</v>
      </c>
      <c r="X1048" s="51">
        <v>44769</v>
      </c>
      <c r="Y1048" s="52" cm="1">
        <f t="array" ref="Y1048">SUMPRODUCT(([1]Data!$A:$A=DATE(IF(X1048 &lt; DATE(YEAR(X1048), 1, 4), YEAR(X1048)-1, YEAR(X1048)), IF(X1048&lt; DATE(YEAR(X1048), MONTH(X1048), 4), MONTH(EDATE(X1048, -1)), MONTH(X1048)), 15))*([1]Data!$G:$G="unit")*([1]Data!$O:$O))/SUMPRODUCT(([1]Data!$A:$A=DATE(IF(X1048 &lt; DATE(YEAR(X1048), 1, 4), YEAR(X1048)-1, YEAR(X1048)), IF(X1048&lt; DATE(YEAR(X1048), MONTH(X1048), 4), MONTH(EDATE(X1048, -1)), MONTH(X1048)), 15))*([1]Data!$G:$G="unit"))</f>
        <v>5799.5098421052626</v>
      </c>
      <c r="Z1048" s="52" cm="1">
        <f t="array" ref="Z1048">SUMPRODUCT(([1]Data!$A:$A=DATE(IF(X1048 &lt; DATE(YEAR(X1048), 1, 4), YEAR(X1048)-1, YEAR(X1048)), IF(X1048&lt; DATE(YEAR(X1048), MONTH(X1048), 4), MONTH(EDATE(X1048, -1)), MONTH(X1048)), 15))*([1]Data!$G:$G="shuttle")*([1]Data!$O:$O))/SUMPRODUCT(([1]Data!$A:$A=DATE(IF(X1048 &lt; DATE(YEAR(X1048), 1, 4), YEAR(X1048)-1, YEAR(X1048)), IF(X1048&lt; DATE(YEAR(X1048), MONTH(X1048), 4), MONTH(EDATE(X1048, -1)), MONTH(X1048)), 15))*([1]Data!$G:$G="shuttle"))</f>
        <v>6023.2842105263153</v>
      </c>
    </row>
    <row r="1049" spans="1:26" x14ac:dyDescent="0.25">
      <c r="A1049" s="51">
        <v>44776</v>
      </c>
      <c r="B1049" s="17">
        <v>5.1379999999999999</v>
      </c>
      <c r="C1049" s="18">
        <f>IFERROR(IF(ISBLANK(INDEX('Secondary Auction Data'!C:C, MATCH(Data!A1049-IF(A1049&lt;DATE(2003, 1,8), 4, 6), 'Secondary Auction Data'!A:A, 0))), "n/a", INDEX('Secondary Auction Data'!C:C, MATCH(Data!A1049-IF(A1049&lt;DATE(2003, 1,8), 4, 6), 'Secondary Auction Data'!A:A, 0))), "n/a")</f>
        <v>133.5</v>
      </c>
      <c r="D1049" s="18">
        <f>IFERROR(IF(ISBLANK(INDEX('Secondary Auction Data'!B:B, MATCH(Data!A1049-IF(A1049&lt;DATE(2003, 1,8), 4, 6), 'Secondary Auction Data'!A:A, 0))), "n/a", INDEX('Secondary Auction Data'!B:B, MATCH(Data!A1049-IF(A1049&lt;DATE(2003, 1,8), 4, 6), 'Secondary Auction Data'!A:A, 0))), "n/a")</f>
        <v>100</v>
      </c>
      <c r="E1049" s="2">
        <v>454</v>
      </c>
      <c r="F1049" s="17">
        <v>68.5</v>
      </c>
      <c r="G1049" s="17">
        <v>40.5</v>
      </c>
      <c r="I1049" s="66">
        <v>44776</v>
      </c>
      <c r="J1049" s="26">
        <f t="shared" si="453"/>
        <v>344.83221476510067</v>
      </c>
      <c r="K1049" s="26">
        <f t="shared" si="454"/>
        <v>326.73411544105915</v>
      </c>
      <c r="L1049" s="26">
        <f t="shared" si="450"/>
        <v>261.87077264485009</v>
      </c>
      <c r="M1049" s="26">
        <f t="shared" si="455"/>
        <v>252.22222222222223</v>
      </c>
      <c r="N1049" s="26">
        <f t="shared" si="457"/>
        <v>306.35062611806802</v>
      </c>
      <c r="O1049" s="26">
        <f t="shared" si="457"/>
        <v>287.2340425531915</v>
      </c>
      <c r="Q1049" s="4">
        <v>1.49</v>
      </c>
      <c r="R1049" s="4">
        <v>1815.8525729999999</v>
      </c>
      <c r="S1049" s="4">
        <v>2338.2847000000002</v>
      </c>
      <c r="T1049" s="4">
        <v>180</v>
      </c>
      <c r="U1049" s="4">
        <v>22.36</v>
      </c>
      <c r="V1049" s="4">
        <v>14.1</v>
      </c>
      <c r="X1049" s="51">
        <v>44776</v>
      </c>
      <c r="Y1049" s="52" cm="1">
        <f t="array" ref="Y1049">SUMPRODUCT(([1]Data!$A:$A=DATE(IF(X1049 &lt; DATE(YEAR(X1049), 1, 4), YEAR(X1049)-1, YEAR(X1049)), IF(X1049&lt; DATE(YEAR(X1049), MONTH(X1049), 4), MONTH(EDATE(X1049, -1)), MONTH(X1049)), 15))*([1]Data!$G:$G="unit")*([1]Data!$O:$O))/SUMPRODUCT(([1]Data!$A:$A=DATE(IF(X1049 &lt; DATE(YEAR(X1049), 1, 4), YEAR(X1049)-1, YEAR(X1049)), IF(X1049&lt; DATE(YEAR(X1049), MONTH(X1049), 4), MONTH(EDATE(X1049, -1)), MONTH(X1049)), 15))*([1]Data!$G:$G="unit"))</f>
        <v>5799.5098421052626</v>
      </c>
      <c r="Z1049" s="52" cm="1">
        <f t="array" ref="Z1049">SUMPRODUCT(([1]Data!$A:$A=DATE(IF(X1049 &lt; DATE(YEAR(X1049), 1, 4), YEAR(X1049)-1, YEAR(X1049)), IF(X1049&lt; DATE(YEAR(X1049), MONTH(X1049), 4), MONTH(EDATE(X1049, -1)), MONTH(X1049)), 15))*([1]Data!$G:$G="shuttle")*([1]Data!$O:$O))/SUMPRODUCT(([1]Data!$A:$A=DATE(IF(X1049 &lt; DATE(YEAR(X1049), 1, 4), YEAR(X1049)-1, YEAR(X1049)), IF(X1049&lt; DATE(YEAR(X1049), MONTH(X1049), 4), MONTH(EDATE(X1049, -1)), MONTH(X1049)), 15))*([1]Data!$G:$G="shuttle"))</f>
        <v>6023.2842105263153</v>
      </c>
    </row>
    <row r="1050" spans="1:26" x14ac:dyDescent="0.25">
      <c r="A1050" s="51">
        <v>44783</v>
      </c>
      <c r="B1050" s="17">
        <v>4.9930000000000003</v>
      </c>
      <c r="C1050" s="18">
        <f>IFERROR(IF(ISBLANK(INDEX('Secondary Auction Data'!C:C, MATCH(Data!A1050-IF(A1050&lt;DATE(2003, 1,8), 4, 6), 'Secondary Auction Data'!A:A, 0))), "n/a", INDEX('Secondary Auction Data'!C:C, MATCH(Data!A1050-IF(A1050&lt;DATE(2003, 1,8), 4, 6), 'Secondary Auction Data'!A:A, 0))), "n/a")</f>
        <v>187.5</v>
      </c>
      <c r="D1050" s="18">
        <f>IFERROR(IF(ISBLANK(INDEX('Secondary Auction Data'!B:B, MATCH(Data!A1050-IF(A1050&lt;DATE(2003, 1,8), 4, 6), 'Secondary Auction Data'!A:A, 0))), "n/a", INDEX('Secondary Auction Data'!B:B, MATCH(Data!A1050-IF(A1050&lt;DATE(2003, 1,8), 4, 6), 'Secondary Auction Data'!A:A, 0))), "n/a")</f>
        <v>146.875</v>
      </c>
      <c r="E1050" s="2">
        <v>447</v>
      </c>
      <c r="F1050" s="17">
        <v>66.5</v>
      </c>
      <c r="G1050" s="17">
        <v>39.5</v>
      </c>
      <c r="I1050" s="66">
        <v>44783</v>
      </c>
      <c r="J1050" s="26">
        <f t="shared" si="453"/>
        <v>335.1006711409396</v>
      </c>
      <c r="K1050" s="26">
        <f t="shared" si="454"/>
        <v>331.81174768722474</v>
      </c>
      <c r="L1050" s="26">
        <f t="shared" si="450"/>
        <v>267.40290931166226</v>
      </c>
      <c r="M1050" s="26">
        <f t="shared" si="455"/>
        <v>248.33333333333334</v>
      </c>
      <c r="N1050" s="26">
        <f t="shared" si="457"/>
        <v>297.40608228980318</v>
      </c>
      <c r="O1050" s="26">
        <f t="shared" si="457"/>
        <v>280.1418439716312</v>
      </c>
      <c r="Q1050" s="4">
        <v>1.49</v>
      </c>
      <c r="R1050" s="4">
        <v>1815.8525729999999</v>
      </c>
      <c r="S1050" s="4">
        <v>2338.2847000000002</v>
      </c>
      <c r="T1050" s="4">
        <v>180</v>
      </c>
      <c r="U1050" s="4">
        <v>22.36</v>
      </c>
      <c r="V1050" s="4">
        <v>14.1</v>
      </c>
      <c r="X1050" s="51">
        <v>44783</v>
      </c>
      <c r="Y1050" s="52" cm="1">
        <f t="array" ref="Y1050">SUMPRODUCT(([1]Data!$A:$A=DATE(IF(X1050 &lt; DATE(YEAR(X1050), 1, 4), YEAR(X1050)-1, YEAR(X1050)), IF(X1050&lt; DATE(YEAR(X1050), MONTH(X1050), 4), MONTH(EDATE(X1050, -1)), MONTH(X1050)), 15))*([1]Data!$G:$G="unit")*([1]Data!$O:$O))/SUMPRODUCT(([1]Data!$A:$A=DATE(IF(X1050 &lt; DATE(YEAR(X1050), 1, 4), YEAR(X1050)-1, YEAR(X1050)), IF(X1050&lt; DATE(YEAR(X1050), MONTH(X1050), 4), MONTH(EDATE(X1050, -1)), MONTH(X1050)), 15))*([1]Data!$G:$G="unit"))</f>
        <v>5837.7121578947381</v>
      </c>
      <c r="Z1050" s="52" cm="1">
        <f t="array" ref="Z1050">SUMPRODUCT(([1]Data!$A:$A=DATE(IF(X1050 &lt; DATE(YEAR(X1050), 1, 4), YEAR(X1050)-1, YEAR(X1050)), IF(X1050&lt; DATE(YEAR(X1050), MONTH(X1050), 4), MONTH(EDATE(X1050, -1)), MONTH(X1050)), 15))*([1]Data!$G:$G="shuttle")*([1]Data!$O:$O))/SUMPRODUCT(([1]Data!$A:$A=DATE(IF(X1050 &lt; DATE(YEAR(X1050), 1, 4), YEAR(X1050)-1, YEAR(X1050)), IF(X1050&lt; DATE(YEAR(X1050), MONTH(X1050), 4), MONTH(EDATE(X1050, -1)), MONTH(X1050)), 15))*([1]Data!$G:$G="shuttle"))</f>
        <v>6105.766315789474</v>
      </c>
    </row>
    <row r="1051" spans="1:26" x14ac:dyDescent="0.25">
      <c r="A1051" s="51">
        <v>44790</v>
      </c>
      <c r="B1051" s="17">
        <v>4.9109999999999996</v>
      </c>
      <c r="C1051" s="18">
        <f>IFERROR(IF(ISBLANK(INDEX('Secondary Auction Data'!C:C, MATCH(Data!A1051-IF(A1051&lt;DATE(2003, 1,8), 4, 6), 'Secondary Auction Data'!A:A, 0))), "n/a", INDEX('Secondary Auction Data'!C:C, MATCH(Data!A1051-IF(A1051&lt;DATE(2003, 1,8), 4, 6), 'Secondary Auction Data'!A:A, 0))), "n/a")</f>
        <v>131.25</v>
      </c>
      <c r="D1051" s="18">
        <f>IFERROR(IF(ISBLANK(INDEX('Secondary Auction Data'!B:B, MATCH(Data!A1051-IF(A1051&lt;DATE(2003, 1,8), 4, 6), 'Secondary Auction Data'!A:A, 0))), "n/a", INDEX('Secondary Auction Data'!B:B, MATCH(Data!A1051-IF(A1051&lt;DATE(2003, 1,8), 4, 6), 'Secondary Auction Data'!A:A, 0))), "n/a")</f>
        <v>137.5</v>
      </c>
      <c r="E1051" s="2">
        <v>448</v>
      </c>
      <c r="F1051" s="17">
        <v>65.5</v>
      </c>
      <c r="G1051" s="17">
        <v>38</v>
      </c>
      <c r="I1051" s="66">
        <v>44790</v>
      </c>
      <c r="J1051" s="26">
        <f t="shared" si="453"/>
        <v>329.59731543624156</v>
      </c>
      <c r="K1051" s="26">
        <f t="shared" si="454"/>
        <v>328.71402924706149</v>
      </c>
      <c r="L1051" s="26">
        <f t="shared" si="450"/>
        <v>267.00197438701429</v>
      </c>
      <c r="M1051" s="26">
        <f t="shared" si="455"/>
        <v>248.88888888888889</v>
      </c>
      <c r="N1051" s="26">
        <f t="shared" si="457"/>
        <v>292.93381037567087</v>
      </c>
      <c r="O1051" s="26">
        <f t="shared" si="457"/>
        <v>269.50354609929076</v>
      </c>
      <c r="Q1051" s="4">
        <v>1.49</v>
      </c>
      <c r="R1051" s="4">
        <v>1815.8525729999999</v>
      </c>
      <c r="S1051" s="4">
        <v>2338.2847000000002</v>
      </c>
      <c r="T1051" s="4">
        <v>180</v>
      </c>
      <c r="U1051" s="4">
        <v>22.36</v>
      </c>
      <c r="V1051" s="4">
        <v>14.1</v>
      </c>
      <c r="X1051" s="51">
        <v>44790</v>
      </c>
      <c r="Y1051" s="52" cm="1">
        <f t="array" ref="Y1051">SUMPRODUCT(([1]Data!$A:$A=DATE(IF(X1051 &lt; DATE(YEAR(X1051), 1, 4), YEAR(X1051)-1, YEAR(X1051)), IF(X1051&lt; DATE(YEAR(X1051), MONTH(X1051), 4), MONTH(EDATE(X1051, -1)), MONTH(X1051)), 15))*([1]Data!$G:$G="unit")*([1]Data!$O:$O))/SUMPRODUCT(([1]Data!$A:$A=DATE(IF(X1051 &lt; DATE(YEAR(X1051), 1, 4), YEAR(X1051)-1, YEAR(X1051)), IF(X1051&lt; DATE(YEAR(X1051), MONTH(X1051), 4), MONTH(EDATE(X1051, -1)), MONTH(X1051)), 15))*([1]Data!$G:$G="unit"))</f>
        <v>5837.7121578947381</v>
      </c>
      <c r="Z1051" s="52" cm="1">
        <f t="array" ref="Z1051">SUMPRODUCT(([1]Data!$A:$A=DATE(IF(X1051 &lt; DATE(YEAR(X1051), 1, 4), YEAR(X1051)-1, YEAR(X1051)), IF(X1051&lt; DATE(YEAR(X1051), MONTH(X1051), 4), MONTH(EDATE(X1051, -1)), MONTH(X1051)), 15))*([1]Data!$G:$G="shuttle")*([1]Data!$O:$O))/SUMPRODUCT(([1]Data!$A:$A=DATE(IF(X1051 &lt; DATE(YEAR(X1051), 1, 4), YEAR(X1051)-1, YEAR(X1051)), IF(X1051&lt; DATE(YEAR(X1051), MONTH(X1051), 4), MONTH(EDATE(X1051, -1)), MONTH(X1051)), 15))*([1]Data!$G:$G="shuttle"))</f>
        <v>6105.766315789474</v>
      </c>
    </row>
    <row r="1052" spans="1:26" x14ac:dyDescent="0.25">
      <c r="A1052" s="51">
        <v>44797</v>
      </c>
      <c r="B1052" s="17">
        <v>4.9089999999999998</v>
      </c>
      <c r="C1052" s="18">
        <f>IFERROR(IF(ISBLANK(INDEX('Secondary Auction Data'!C:C, MATCH(Data!A1052-IF(A1052&lt;DATE(2003, 1,8), 4, 6), 'Secondary Auction Data'!A:A, 0))), "n/a", INDEX('Secondary Auction Data'!C:C, MATCH(Data!A1052-IF(A1052&lt;DATE(2003, 1,8), 4, 6), 'Secondary Auction Data'!A:A, 0))), "n/a")</f>
        <v>237.5</v>
      </c>
      <c r="D1052" s="18">
        <f>IFERROR(IF(ISBLANK(INDEX('Secondary Auction Data'!B:B, MATCH(Data!A1052-IF(A1052&lt;DATE(2003, 1,8), 4, 6), 'Secondary Auction Data'!A:A, 0))), "n/a", INDEX('Secondary Auction Data'!B:B, MATCH(Data!A1052-IF(A1052&lt;DATE(2003, 1,8), 4, 6), 'Secondary Auction Data'!A:A, 0))), "n/a")</f>
        <v>484.58333333333337</v>
      </c>
      <c r="E1052" s="2">
        <v>464</v>
      </c>
      <c r="F1052" s="17">
        <v>63</v>
      </c>
      <c r="G1052" s="17">
        <v>36.5</v>
      </c>
      <c r="I1052" s="66">
        <v>44797</v>
      </c>
      <c r="J1052" s="26">
        <f t="shared" si="453"/>
        <v>329.46308724832215</v>
      </c>
      <c r="K1052" s="26">
        <f t="shared" si="454"/>
        <v>334.56527518959211</v>
      </c>
      <c r="L1052" s="26">
        <f t="shared" si="450"/>
        <v>281.84547626398131</v>
      </c>
      <c r="M1052" s="26">
        <f t="shared" si="455"/>
        <v>257.77777777777777</v>
      </c>
      <c r="N1052" s="26">
        <f t="shared" si="457"/>
        <v>281.75313059033994</v>
      </c>
      <c r="O1052" s="26">
        <f t="shared" si="457"/>
        <v>258.86524822695031</v>
      </c>
      <c r="Q1052" s="4">
        <v>1.49</v>
      </c>
      <c r="R1052" s="4">
        <v>1815.8525729999999</v>
      </c>
      <c r="S1052" s="4">
        <v>2338.2847000000002</v>
      </c>
      <c r="T1052" s="4">
        <v>180</v>
      </c>
      <c r="U1052" s="4">
        <v>22.36</v>
      </c>
      <c r="V1052" s="4">
        <v>14.1</v>
      </c>
      <c r="X1052" s="51">
        <v>44797</v>
      </c>
      <c r="Y1052" s="52" cm="1">
        <f t="array" ref="Y1052">SUMPRODUCT(([1]Data!$A:$A=DATE(IF(X1052 &lt; DATE(YEAR(X1052), 1, 4), YEAR(X1052)-1, YEAR(X1052)), IF(X1052&lt; DATE(YEAR(X1052), MONTH(X1052), 4), MONTH(EDATE(X1052, -1)), MONTH(X1052)), 15))*([1]Data!$G:$G="unit")*([1]Data!$O:$O))/SUMPRODUCT(([1]Data!$A:$A=DATE(IF(X1052 &lt; DATE(YEAR(X1052), 1, 4), YEAR(X1052)-1, YEAR(X1052)), IF(X1052&lt; DATE(YEAR(X1052), MONTH(X1052), 4), MONTH(EDATE(X1052, -1)), MONTH(X1052)), 15))*([1]Data!$G:$G="unit"))</f>
        <v>5837.7121578947381</v>
      </c>
      <c r="Z1052" s="52" cm="1">
        <f t="array" ref="Z1052">SUMPRODUCT(([1]Data!$A:$A=DATE(IF(X1052 &lt; DATE(YEAR(X1052), 1, 4), YEAR(X1052)-1, YEAR(X1052)), IF(X1052&lt; DATE(YEAR(X1052), MONTH(X1052), 4), MONTH(EDATE(X1052, -1)), MONTH(X1052)), 15))*([1]Data!$G:$G="shuttle")*([1]Data!$O:$O))/SUMPRODUCT(([1]Data!$A:$A=DATE(IF(X1052 &lt; DATE(YEAR(X1052), 1, 4), YEAR(X1052)-1, YEAR(X1052)), IF(X1052&lt; DATE(YEAR(X1052), MONTH(X1052), 4), MONTH(EDATE(X1052, -1)), MONTH(X1052)), 15))*([1]Data!$G:$G="shuttle"))</f>
        <v>6105.766315789474</v>
      </c>
    </row>
    <row r="1053" spans="1:26" x14ac:dyDescent="0.25">
      <c r="A1053" s="51">
        <v>44804</v>
      </c>
      <c r="B1053" s="17">
        <v>5.1150000000000002</v>
      </c>
      <c r="C1053" s="18">
        <f>IFERROR(IF(ISBLANK(INDEX('Secondary Auction Data'!C:C, MATCH(Data!A1053-IF(A1053&lt;DATE(2003, 1,8), 4, 6), 'Secondary Auction Data'!A:A, 0))), "n/a", INDEX('Secondary Auction Data'!C:C, MATCH(Data!A1053-IF(A1053&lt;DATE(2003, 1,8), 4, 6), 'Secondary Auction Data'!A:A, 0))), "n/a")</f>
        <v>206.25</v>
      </c>
      <c r="D1053" s="18">
        <f>IFERROR(IF(ISBLANK(INDEX('Secondary Auction Data'!B:B, MATCH(Data!A1053-IF(A1053&lt;DATE(2003, 1,8), 4, 6), 'Secondary Auction Data'!A:A, 0))), "n/a", INDEX('Secondary Auction Data'!B:B, MATCH(Data!A1053-IF(A1053&lt;DATE(2003, 1,8), 4, 6), 'Secondary Auction Data'!A:A, 0))), "n/a")</f>
        <v>83.327777777777783</v>
      </c>
      <c r="E1053" s="2">
        <v>513</v>
      </c>
      <c r="F1053" s="17">
        <v>61.5</v>
      </c>
      <c r="G1053" s="17">
        <v>35.5</v>
      </c>
      <c r="I1053" s="66">
        <v>44804</v>
      </c>
      <c r="J1053" s="26">
        <f t="shared" si="453"/>
        <v>343.28859060402681</v>
      </c>
      <c r="K1053" s="26">
        <f t="shared" si="454"/>
        <v>332.84432050061253</v>
      </c>
      <c r="L1053" s="26">
        <f t="shared" si="450"/>
        <v>264.68522389798176</v>
      </c>
      <c r="M1053" s="26">
        <f t="shared" si="455"/>
        <v>285</v>
      </c>
      <c r="N1053" s="26">
        <f t="shared" si="457"/>
        <v>275.04472271914136</v>
      </c>
      <c r="O1053" s="26">
        <f t="shared" si="457"/>
        <v>251.77304964539005</v>
      </c>
      <c r="Q1053" s="4">
        <v>1.49</v>
      </c>
      <c r="R1053" s="4">
        <v>1815.8525729999999</v>
      </c>
      <c r="S1053" s="4">
        <v>2338.2847000000002</v>
      </c>
      <c r="T1053" s="4">
        <v>180</v>
      </c>
      <c r="U1053" s="4">
        <v>22.36</v>
      </c>
      <c r="V1053" s="4">
        <v>14.1</v>
      </c>
      <c r="X1053" s="51">
        <v>44804</v>
      </c>
      <c r="Y1053" s="52" cm="1">
        <f t="array" ref="Y1053">SUMPRODUCT(([1]Data!$A:$A=DATE(IF(X1053 &lt; DATE(YEAR(X1053), 1, 4), YEAR(X1053)-1, YEAR(X1053)), IF(X1053&lt; DATE(YEAR(X1053), MONTH(X1053), 4), MONTH(EDATE(X1053, -1)), MONTH(X1053)), 15))*([1]Data!$G:$G="unit")*([1]Data!$O:$O))/SUMPRODUCT(([1]Data!$A:$A=DATE(IF(X1053 &lt; DATE(YEAR(X1053), 1, 4), YEAR(X1053)-1, YEAR(X1053)), IF(X1053&lt; DATE(YEAR(X1053), MONTH(X1053), 4), MONTH(EDATE(X1053, -1)), MONTH(X1053)), 15))*([1]Data!$G:$G="unit"))</f>
        <v>5837.7121578947381</v>
      </c>
      <c r="Z1053" s="52" cm="1">
        <f t="array" ref="Z1053">SUMPRODUCT(([1]Data!$A:$A=DATE(IF(X1053 &lt; DATE(YEAR(X1053), 1, 4), YEAR(X1053)-1, YEAR(X1053)), IF(X1053&lt; DATE(YEAR(X1053), MONTH(X1053), 4), MONTH(EDATE(X1053, -1)), MONTH(X1053)), 15))*([1]Data!$G:$G="shuttle")*([1]Data!$O:$O))/SUMPRODUCT(([1]Data!$A:$A=DATE(IF(X1053 &lt; DATE(YEAR(X1053), 1, 4), YEAR(X1053)-1, YEAR(X1053)), IF(X1053&lt; DATE(YEAR(X1053), MONTH(X1053), 4), MONTH(EDATE(X1053, -1)), MONTH(X1053)), 15))*([1]Data!$G:$G="shuttle"))</f>
        <v>6105.766315789474</v>
      </c>
    </row>
    <row r="1054" spans="1:26" x14ac:dyDescent="0.25">
      <c r="A1054" s="51">
        <v>44811</v>
      </c>
      <c r="B1054" s="17">
        <v>5.0839999999999996</v>
      </c>
      <c r="C1054" s="18">
        <f>IFERROR(IF(ISBLANK(INDEX('Secondary Auction Data'!C:C, MATCH(Data!A1054-IF(A1054&lt;DATE(2003, 1,8), 4, 6), 'Secondary Auction Data'!A:A, 0))), "n/a", INDEX('Secondary Auction Data'!C:C, MATCH(Data!A1054-IF(A1054&lt;DATE(2003, 1,8), 4, 6), 'Secondary Auction Data'!A:A, 0))), "n/a")</f>
        <v>237.5</v>
      </c>
      <c r="D1054" s="18">
        <f>IFERROR(IF(ISBLANK(INDEX('Secondary Auction Data'!B:B, MATCH(Data!A1054-IF(A1054&lt;DATE(2003, 1,8), 4, 6), 'Secondary Auction Data'!A:A, 0))), "n/a", INDEX('Secondary Auction Data'!B:B, MATCH(Data!A1054-IF(A1054&lt;DATE(2003, 1,8), 4, 6), 'Secondary Auction Data'!A:A, 0))), "n/a")</f>
        <v>-86.458333333333329</v>
      </c>
      <c r="E1054" s="2">
        <v>647</v>
      </c>
      <c r="F1054" s="17">
        <v>57</v>
      </c>
      <c r="G1054" s="17">
        <v>33.5</v>
      </c>
      <c r="I1054" s="66">
        <v>44811</v>
      </c>
      <c r="J1054" s="26">
        <f t="shared" si="453"/>
        <v>341.2080536912751</v>
      </c>
      <c r="K1054" s="26">
        <f t="shared" si="454"/>
        <v>332.79343676159368</v>
      </c>
      <c r="L1054" s="26">
        <f t="shared" si="450"/>
        <v>257.24257494948432</v>
      </c>
      <c r="M1054" s="26">
        <f t="shared" si="455"/>
        <v>359.44444444444446</v>
      </c>
      <c r="N1054" s="26">
        <f t="shared" si="457"/>
        <v>254.91949910554564</v>
      </c>
      <c r="O1054" s="26">
        <f t="shared" si="457"/>
        <v>237.58865248226951</v>
      </c>
      <c r="Q1054" s="4">
        <v>1.49</v>
      </c>
      <c r="R1054" s="4">
        <v>1815.8525729999999</v>
      </c>
      <c r="S1054" s="4">
        <v>2338.2847000000002</v>
      </c>
      <c r="T1054" s="4">
        <v>180</v>
      </c>
      <c r="U1054" s="4">
        <v>22.36</v>
      </c>
      <c r="V1054" s="4">
        <v>14.1</v>
      </c>
      <c r="X1054" s="51">
        <v>44811</v>
      </c>
      <c r="Y1054" s="52" cm="1">
        <f t="array" ref="Y1054">SUMPRODUCT(([1]Data!$A:$A=DATE(IF(X1054 &lt; DATE(YEAR(X1054), 1, 4), YEAR(X1054)-1, YEAR(X1054)), IF(X1054&lt; DATE(YEAR(X1054), MONTH(X1054), 4), MONTH(EDATE(X1054, -1)), MONTH(X1054)), 15))*([1]Data!$G:$G="unit")*([1]Data!$O:$O))/SUMPRODUCT(([1]Data!$A:$A=DATE(IF(X1054 &lt; DATE(YEAR(X1054), 1, 4), YEAR(X1054)-1, YEAR(X1054)), IF(X1054&lt; DATE(YEAR(X1054), MONTH(X1054), 4), MONTH(EDATE(X1054, -1)), MONTH(X1054)), 15))*([1]Data!$G:$G="unit"))</f>
        <v>5805.5381842105262</v>
      </c>
      <c r="Z1054" s="52" cm="1">
        <f t="array" ref="Z1054">SUMPRODUCT(([1]Data!$A:$A=DATE(IF(X1054 &lt; DATE(YEAR(X1054), 1, 4), YEAR(X1054)-1, YEAR(X1054)), IF(X1054&lt; DATE(YEAR(X1054), MONTH(X1054), 4), MONTH(EDATE(X1054, -1)), MONTH(X1054)), 15))*([1]Data!$G:$G="shuttle")*([1]Data!$O:$O))/SUMPRODUCT(([1]Data!$A:$A=DATE(IF(X1054 &lt; DATE(YEAR(X1054), 1, 4), YEAR(X1054)-1, YEAR(X1054)), IF(X1054&lt; DATE(YEAR(X1054), MONTH(X1054), 4), MONTH(EDATE(X1054, -1)), MONTH(X1054)), 15))*([1]Data!$G:$G="shuttle"))</f>
        <v>6101.5221052631578</v>
      </c>
    </row>
    <row r="1055" spans="1:26" x14ac:dyDescent="0.25">
      <c r="A1055" s="51">
        <v>44818</v>
      </c>
      <c r="B1055" s="17">
        <v>5.0330000000000004</v>
      </c>
      <c r="C1055" s="18">
        <f>IFERROR(IF(ISBLANK(INDEX('Secondary Auction Data'!C:C, MATCH(Data!A1055-IF(A1055&lt;DATE(2003, 1,8), 4, 6), 'Secondary Auction Data'!A:A, 0))), "n/a", INDEX('Secondary Auction Data'!C:C, MATCH(Data!A1055-IF(A1055&lt;DATE(2003, 1,8), 4, 6), 'Secondary Auction Data'!A:A, 0))), "n/a")</f>
        <v>275</v>
      </c>
      <c r="D1055" s="18">
        <f>IFERROR(IF(ISBLANK(INDEX('Secondary Auction Data'!B:B, MATCH(Data!A1055-IF(A1055&lt;DATE(2003, 1,8), 4, 6), 'Secondary Auction Data'!A:A, 0))), "n/a", INDEX('Secondary Auction Data'!B:B, MATCH(Data!A1055-IF(A1055&lt;DATE(2003, 1,8), 4, 6), 'Secondary Auction Data'!A:A, 0))), "n/a")</f>
        <v>166.66666666666669</v>
      </c>
      <c r="E1055" s="2">
        <v>817</v>
      </c>
      <c r="F1055" s="17">
        <v>58</v>
      </c>
      <c r="G1055" s="17">
        <v>33.5</v>
      </c>
      <c r="I1055" s="66">
        <v>44818</v>
      </c>
      <c r="J1055" s="26">
        <f t="shared" si="453"/>
        <v>337.78523489932888</v>
      </c>
      <c r="K1055" s="26">
        <f t="shared" si="454"/>
        <v>334.8585823883692</v>
      </c>
      <c r="L1055" s="26">
        <f t="shared" si="450"/>
        <v>268.06781791497951</v>
      </c>
      <c r="M1055" s="26">
        <f t="shared" si="455"/>
        <v>453.88888888888886</v>
      </c>
      <c r="N1055" s="26">
        <f t="shared" si="457"/>
        <v>259.391771019678</v>
      </c>
      <c r="O1055" s="26">
        <f t="shared" si="457"/>
        <v>237.58865248226951</v>
      </c>
      <c r="Q1055" s="4">
        <v>1.49</v>
      </c>
      <c r="R1055" s="4">
        <v>1815.8525729999999</v>
      </c>
      <c r="S1055" s="4">
        <v>2338.2847000000002</v>
      </c>
      <c r="T1055" s="4">
        <v>180</v>
      </c>
      <c r="U1055" s="4">
        <v>22.36</v>
      </c>
      <c r="V1055" s="4">
        <v>14.1</v>
      </c>
      <c r="X1055" s="51">
        <v>44818</v>
      </c>
      <c r="Y1055" s="52" cm="1">
        <f t="array" ref="Y1055">SUMPRODUCT(([1]Data!$A:$A=DATE(IF(X1055 &lt; DATE(YEAR(X1055), 1, 4), YEAR(X1055)-1, YEAR(X1055)), IF(X1055&lt; DATE(YEAR(X1055), MONTH(X1055), 4), MONTH(EDATE(X1055, -1)), MONTH(X1055)), 15))*([1]Data!$G:$G="unit")*([1]Data!$O:$O))/SUMPRODUCT(([1]Data!$A:$A=DATE(IF(X1055 &lt; DATE(YEAR(X1055), 1, 4), YEAR(X1055)-1, YEAR(X1055)), IF(X1055&lt; DATE(YEAR(X1055), MONTH(X1055), 4), MONTH(EDATE(X1055, -1)), MONTH(X1055)), 15))*([1]Data!$G:$G="unit"))</f>
        <v>5805.5381842105262</v>
      </c>
      <c r="Z1055" s="52" cm="1">
        <f t="array" ref="Z1055">SUMPRODUCT(([1]Data!$A:$A=DATE(IF(X1055 &lt; DATE(YEAR(X1055), 1, 4), YEAR(X1055)-1, YEAR(X1055)), IF(X1055&lt; DATE(YEAR(X1055), MONTH(X1055), 4), MONTH(EDATE(X1055, -1)), MONTH(X1055)), 15))*([1]Data!$G:$G="shuttle")*([1]Data!$O:$O))/SUMPRODUCT(([1]Data!$A:$A=DATE(IF(X1055 &lt; DATE(YEAR(X1055), 1, 4), YEAR(X1055)-1, YEAR(X1055)), IF(X1055&lt; DATE(YEAR(X1055), MONTH(X1055), 4), MONTH(EDATE(X1055, -1)), MONTH(X1055)), 15))*([1]Data!$G:$G="shuttle"))</f>
        <v>6101.5221052631578</v>
      </c>
    </row>
    <row r="1056" spans="1:26" x14ac:dyDescent="0.25">
      <c r="A1056" s="51">
        <v>44825</v>
      </c>
      <c r="B1056" s="17">
        <v>4.9640000000000004</v>
      </c>
      <c r="C1056" s="18">
        <f>IFERROR(IF(ISBLANK(INDEX('Secondary Auction Data'!C:C, MATCH(Data!A1056-IF(A1056&lt;DATE(2003, 1,8), 4, 6), 'Secondary Auction Data'!A:A, 0))), "n/a", INDEX('Secondary Auction Data'!C:C, MATCH(Data!A1056-IF(A1056&lt;DATE(2003, 1,8), 4, 6), 'Secondary Auction Data'!A:A, 0))), "n/a")</f>
        <v>250</v>
      </c>
      <c r="D1056" s="18">
        <f>IFERROR(IF(ISBLANK(INDEX('Secondary Auction Data'!B:B, MATCH(Data!A1056-IF(A1056&lt;DATE(2003, 1,8), 4, 6), 'Secondary Auction Data'!A:A, 0))), "n/a", INDEX('Secondary Auction Data'!B:B, MATCH(Data!A1056-IF(A1056&lt;DATE(2003, 1,8), 4, 6), 'Secondary Auction Data'!A:A, 0))), "n/a")</f>
        <v>1575</v>
      </c>
      <c r="E1056" s="2">
        <v>952</v>
      </c>
      <c r="F1056" s="17">
        <v>61.5</v>
      </c>
      <c r="G1056" s="17">
        <v>36.5</v>
      </c>
      <c r="I1056" s="66">
        <v>44825</v>
      </c>
      <c r="J1056" s="26">
        <f t="shared" si="453"/>
        <v>333.1543624161074</v>
      </c>
      <c r="K1056" s="26">
        <f t="shared" si="454"/>
        <v>333.48181863718548</v>
      </c>
      <c r="L1056" s="26">
        <f t="shared" si="450"/>
        <v>328.29715326209669</v>
      </c>
      <c r="M1056" s="26">
        <f t="shared" si="455"/>
        <v>528.88888888888891</v>
      </c>
      <c r="N1056" s="26">
        <f t="shared" si="457"/>
        <v>275.04472271914136</v>
      </c>
      <c r="O1056" s="26">
        <f t="shared" si="457"/>
        <v>258.86524822695031</v>
      </c>
      <c r="Q1056" s="4">
        <v>1.49</v>
      </c>
      <c r="R1056" s="4">
        <v>1815.8525729999999</v>
      </c>
      <c r="S1056" s="4">
        <v>2338.2847000000002</v>
      </c>
      <c r="T1056" s="4">
        <v>180</v>
      </c>
      <c r="U1056" s="4">
        <v>22.36</v>
      </c>
      <c r="V1056" s="4">
        <v>14.1</v>
      </c>
      <c r="X1056" s="51">
        <v>44825</v>
      </c>
      <c r="Y1056" s="52" cm="1">
        <f t="array" ref="Y1056">SUMPRODUCT(([1]Data!$A:$A=DATE(IF(X1056 &lt; DATE(YEAR(X1056), 1, 4), YEAR(X1056)-1, YEAR(X1056)), IF(X1056&lt; DATE(YEAR(X1056), MONTH(X1056), 4), MONTH(EDATE(X1056, -1)), MONTH(X1056)), 15))*([1]Data!$G:$G="unit")*([1]Data!$O:$O))/SUMPRODUCT(([1]Data!$A:$A=DATE(IF(X1056 &lt; DATE(YEAR(X1056), 1, 4), YEAR(X1056)-1, YEAR(X1056)), IF(X1056&lt; DATE(YEAR(X1056), MONTH(X1056), 4), MONTH(EDATE(X1056, -1)), MONTH(X1056)), 15))*([1]Data!$G:$G="unit"))</f>
        <v>5805.5381842105262</v>
      </c>
      <c r="Z1056" s="52" cm="1">
        <f t="array" ref="Z1056">SUMPRODUCT(([1]Data!$A:$A=DATE(IF(X1056 &lt; DATE(YEAR(X1056), 1, 4), YEAR(X1056)-1, YEAR(X1056)), IF(X1056&lt; DATE(YEAR(X1056), MONTH(X1056), 4), MONTH(EDATE(X1056, -1)), MONTH(X1056)), 15))*([1]Data!$G:$G="shuttle")*([1]Data!$O:$O))/SUMPRODUCT(([1]Data!$A:$A=DATE(IF(X1056 &lt; DATE(YEAR(X1056), 1, 4), YEAR(X1056)-1, YEAR(X1056)), IF(X1056&lt; DATE(YEAR(X1056), MONTH(X1056), 4), MONTH(EDATE(X1056, -1)), MONTH(X1056)), 15))*([1]Data!$G:$G="shuttle"))</f>
        <v>6101.5221052631578</v>
      </c>
    </row>
    <row r="1057" spans="1:26" x14ac:dyDescent="0.25">
      <c r="A1057" s="51">
        <v>44832</v>
      </c>
      <c r="B1057" s="17">
        <v>4.8890000000000002</v>
      </c>
      <c r="C1057" s="18">
        <f>IFERROR(IF(ISBLANK(INDEX('Secondary Auction Data'!C:C, MATCH(Data!A1057-IF(A1057&lt;DATE(2003, 1,8), 4, 6), 'Secondary Auction Data'!A:A, 0))), "n/a", INDEX('Secondary Auction Data'!C:C, MATCH(Data!A1057-IF(A1057&lt;DATE(2003, 1,8), 4, 6), 'Secondary Auction Data'!A:A, 0))), "n/a")</f>
        <v>225</v>
      </c>
      <c r="D1057" s="18">
        <f>IFERROR(IF(ISBLANK(INDEX('Secondary Auction Data'!B:B, MATCH(Data!A1057-IF(A1057&lt;DATE(2003, 1,8), 4, 6), 'Secondary Auction Data'!A:A, 0))), "n/a", INDEX('Secondary Auction Data'!B:B, MATCH(Data!A1057-IF(A1057&lt;DATE(2003, 1,8), 4, 6), 'Secondary Auction Data'!A:A, 0))), "n/a")</f>
        <v>927.08333333333337</v>
      </c>
      <c r="E1057" s="2">
        <v>1157</v>
      </c>
      <c r="F1057" s="17">
        <v>61</v>
      </c>
      <c r="G1057" s="17">
        <v>36</v>
      </c>
      <c r="I1057" s="66">
        <v>44832</v>
      </c>
      <c r="J1057" s="26">
        <f t="shared" si="453"/>
        <v>328.12080536912754</v>
      </c>
      <c r="K1057" s="26">
        <f t="shared" si="454"/>
        <v>332.10505488600182</v>
      </c>
      <c r="L1057" s="26">
        <f t="shared" si="450"/>
        <v>300.58809513642586</v>
      </c>
      <c r="M1057" s="26">
        <f t="shared" si="455"/>
        <v>642.77777777777783</v>
      </c>
      <c r="N1057" s="26">
        <f t="shared" si="457"/>
        <v>272.80858676207515</v>
      </c>
      <c r="O1057" s="26">
        <f t="shared" si="457"/>
        <v>255.31914893617022</v>
      </c>
      <c r="Q1057" s="4">
        <v>1.49</v>
      </c>
      <c r="R1057" s="4">
        <v>1815.8525729999999</v>
      </c>
      <c r="S1057" s="4">
        <v>2338.2847000000002</v>
      </c>
      <c r="T1057" s="4">
        <v>180</v>
      </c>
      <c r="U1057" s="4">
        <v>22.36</v>
      </c>
      <c r="V1057" s="4">
        <v>14.1</v>
      </c>
      <c r="X1057" s="51">
        <v>44832</v>
      </c>
      <c r="Y1057" s="52" cm="1">
        <f t="array" ref="Y1057">SUMPRODUCT(([1]Data!$A:$A=DATE(IF(X1057 &lt; DATE(YEAR(X1057), 1, 4), YEAR(X1057)-1, YEAR(X1057)), IF(X1057&lt; DATE(YEAR(X1057), MONTH(X1057), 4), MONTH(EDATE(X1057, -1)), MONTH(X1057)), 15))*([1]Data!$G:$G="unit")*([1]Data!$O:$O))/SUMPRODUCT(([1]Data!$A:$A=DATE(IF(X1057 &lt; DATE(YEAR(X1057), 1, 4), YEAR(X1057)-1, YEAR(X1057)), IF(X1057&lt; DATE(YEAR(X1057), MONTH(X1057), 4), MONTH(EDATE(X1057, -1)), MONTH(X1057)), 15))*([1]Data!$G:$G="unit"))</f>
        <v>5805.5381842105262</v>
      </c>
      <c r="Z1057" s="52" cm="1">
        <f t="array" ref="Z1057">SUMPRODUCT(([1]Data!$A:$A=DATE(IF(X1057 &lt; DATE(YEAR(X1057), 1, 4), YEAR(X1057)-1, YEAR(X1057)), IF(X1057&lt; DATE(YEAR(X1057), MONTH(X1057), 4), MONTH(EDATE(X1057, -1)), MONTH(X1057)), 15))*([1]Data!$G:$G="shuttle")*([1]Data!$O:$O))/SUMPRODUCT(([1]Data!$A:$A=DATE(IF(X1057 &lt; DATE(YEAR(X1057), 1, 4), YEAR(X1057)-1, YEAR(X1057)), IF(X1057&lt; DATE(YEAR(X1057), MONTH(X1057), 4), MONTH(EDATE(X1057, -1)), MONTH(X1057)), 15))*([1]Data!$G:$G="shuttle"))</f>
        <v>6101.5221052631578</v>
      </c>
    </row>
    <row r="1058" spans="1:26" x14ac:dyDescent="0.25">
      <c r="A1058" s="51">
        <v>44839</v>
      </c>
      <c r="B1058" s="17">
        <v>4.8360000000000003</v>
      </c>
      <c r="C1058" s="18">
        <f>IFERROR(IF(ISBLANK(INDEX('Secondary Auction Data'!C:C, MATCH(Data!A1058-IF(A1058&lt;DATE(2003, 1,8), 4, 6), 'Secondary Auction Data'!A:A, 0))), "n/a", INDEX('Secondary Auction Data'!C:C, MATCH(Data!A1058-IF(A1058&lt;DATE(2003, 1,8), 4, 6), 'Secondary Auction Data'!A:A, 0))), "n/a")</f>
        <v>231.25</v>
      </c>
      <c r="D1058" s="18">
        <f>IFERROR(IF(ISBLANK(INDEX('Secondary Auction Data'!B:B, MATCH(Data!A1058-IF(A1058&lt;DATE(2003, 1,8), 4, 6), 'Secondary Auction Data'!A:A, 0))), "n/a", INDEX('Secondary Auction Data'!B:B, MATCH(Data!A1058-IF(A1058&lt;DATE(2003, 1,8), 4, 6), 'Secondary Auction Data'!A:A, 0))), "n/a")</f>
        <v>1745.8333333333335</v>
      </c>
      <c r="E1058" s="2">
        <v>1881</v>
      </c>
      <c r="F1058" s="17">
        <v>61</v>
      </c>
      <c r="G1058" s="17">
        <v>36</v>
      </c>
      <c r="I1058" s="66">
        <v>44839</v>
      </c>
      <c r="J1058" s="26">
        <f t="shared" si="453"/>
        <v>324.56375838926175</v>
      </c>
      <c r="K1058" s="26">
        <f t="shared" si="454"/>
        <v>336.99074162842726</v>
      </c>
      <c r="L1058" s="26">
        <f t="shared" si="450"/>
        <v>335.16886462549888</v>
      </c>
      <c r="M1058" s="26">
        <f t="shared" si="455"/>
        <v>1045</v>
      </c>
      <c r="N1058" s="26">
        <f t="shared" si="457"/>
        <v>272.80858676207515</v>
      </c>
      <c r="O1058" s="26">
        <f t="shared" si="457"/>
        <v>255.31914893617022</v>
      </c>
      <c r="Q1058" s="4">
        <v>1.49</v>
      </c>
      <c r="R1058" s="4">
        <v>1815.8525729999999</v>
      </c>
      <c r="S1058" s="4">
        <v>2338.2847000000002</v>
      </c>
      <c r="T1058" s="4">
        <v>180</v>
      </c>
      <c r="U1058" s="4">
        <v>22.36</v>
      </c>
      <c r="V1058" s="4">
        <v>14.1</v>
      </c>
      <c r="X1058" s="51">
        <v>44839</v>
      </c>
      <c r="Y1058" s="52" cm="1">
        <f t="array" ref="Y1058">SUMPRODUCT(([1]Data!$A:$A=DATE(IF(X1058 &lt; DATE(YEAR(X1058), 1, 4), YEAR(X1058)-1, YEAR(X1058)), IF(X1058&lt; DATE(YEAR(X1058), MONTH(X1058), 4), MONTH(EDATE(X1058, -1)), MONTH(X1058)), 15))*([1]Data!$G:$G="unit")*([1]Data!$O:$O))/SUMPRODUCT(([1]Data!$A:$A=DATE(IF(X1058 &lt; DATE(YEAR(X1058), 1, 4), YEAR(X1058)-1, YEAR(X1058)), IF(X1058&lt; DATE(YEAR(X1058), MONTH(X1058), 4), MONTH(EDATE(X1058, -1)), MONTH(X1058)), 15))*([1]Data!$G:$G="unit"))</f>
        <v>5888.0050526315781</v>
      </c>
      <c r="Z1058" s="52" cm="1">
        <f t="array" ref="Z1058">SUMPRODUCT(([1]Data!$A:$A=DATE(IF(X1058 &lt; DATE(YEAR(X1058), 1, 4), YEAR(X1058)-1, YEAR(X1058)), IF(X1058&lt; DATE(YEAR(X1058), MONTH(X1058), 4), MONTH(EDATE(X1058, -1)), MONTH(X1058)), 15))*([1]Data!$G:$G="shuttle")*([1]Data!$O:$O))/SUMPRODUCT(([1]Data!$A:$A=DATE(IF(X1058 &lt; DATE(YEAR(X1058), 1, 4), YEAR(X1058)-1, YEAR(X1058)), IF(X1058&lt; DATE(YEAR(X1058), MONTH(X1058), 4), MONTH(EDATE(X1058, -1)), MONTH(X1058)), 15))*([1]Data!$G:$G="shuttle"))</f>
        <v>6091.3689473684199</v>
      </c>
    </row>
    <row r="1059" spans="1:26" x14ac:dyDescent="0.25">
      <c r="A1059" s="51">
        <v>44846</v>
      </c>
      <c r="B1059" s="17">
        <v>5.2240000000000002</v>
      </c>
      <c r="C1059" s="18">
        <f>IFERROR(IF(ISBLANK(INDEX('Secondary Auction Data'!C:C, MATCH(Data!A1059-IF(A1059&lt;DATE(2003, 1,8), 4, 6), 'Secondary Auction Data'!A:A, 0))), "n/a", INDEX('Secondary Auction Data'!C:C, MATCH(Data!A1059-IF(A1059&lt;DATE(2003, 1,8), 4, 6), 'Secondary Auction Data'!A:A, 0))), "n/a")</f>
        <v>125</v>
      </c>
      <c r="D1059" s="18">
        <f>IFERROR(IF(ISBLANK(INDEX('Secondary Auction Data'!B:B, MATCH(Data!A1059-IF(A1059&lt;DATE(2003, 1,8), 4, 6), 'Secondary Auction Data'!A:A, 0))), "n/a", INDEX('Secondary Auction Data'!B:B, MATCH(Data!A1059-IF(A1059&lt;DATE(2003, 1,8), 4, 6), 'Secondary Auction Data'!A:A, 0))), "n/a")</f>
        <v>2000</v>
      </c>
      <c r="E1059" s="2">
        <v>2075</v>
      </c>
      <c r="F1059" s="17">
        <v>61.25</v>
      </c>
      <c r="G1059" s="17">
        <v>36</v>
      </c>
      <c r="I1059" s="66">
        <v>44846</v>
      </c>
      <c r="J1059" s="26">
        <f t="shared" si="453"/>
        <v>350.60402684563758</v>
      </c>
      <c r="K1059" s="26">
        <f t="shared" si="454"/>
        <v>331.13949568589669</v>
      </c>
      <c r="L1059" s="26">
        <f t="shared" si="450"/>
        <v>346.03865591595496</v>
      </c>
      <c r="M1059" s="26">
        <f t="shared" si="455"/>
        <v>1152.7777777777778</v>
      </c>
      <c r="N1059" s="26">
        <f t="shared" si="457"/>
        <v>273.92665474060823</v>
      </c>
      <c r="O1059" s="26">
        <f t="shared" si="457"/>
        <v>255.31914893617022</v>
      </c>
      <c r="Q1059" s="4">
        <v>1.49</v>
      </c>
      <c r="R1059" s="4">
        <v>1815.8525729999999</v>
      </c>
      <c r="S1059" s="4">
        <v>2338.2847000000002</v>
      </c>
      <c r="T1059" s="4">
        <v>180</v>
      </c>
      <c r="U1059" s="4">
        <v>22.36</v>
      </c>
      <c r="V1059" s="4">
        <v>14.1</v>
      </c>
      <c r="X1059" s="51">
        <v>44846</v>
      </c>
      <c r="Y1059" s="52" cm="1">
        <f t="array" ref="Y1059">SUMPRODUCT(([1]Data!$A:$A=DATE(IF(X1059 &lt; DATE(YEAR(X1059), 1, 4), YEAR(X1059)-1, YEAR(X1059)), IF(X1059&lt; DATE(YEAR(X1059), MONTH(X1059), 4), MONTH(EDATE(X1059, -1)), MONTH(X1059)), 15))*([1]Data!$G:$G="unit")*([1]Data!$O:$O))/SUMPRODUCT(([1]Data!$A:$A=DATE(IF(X1059 &lt; DATE(YEAR(X1059), 1, 4), YEAR(X1059)-1, YEAR(X1059)), IF(X1059&lt; DATE(YEAR(X1059), MONTH(X1059), 4), MONTH(EDATE(X1059, -1)), MONTH(X1059)), 15))*([1]Data!$G:$G="unit"))</f>
        <v>5888.0050526315781</v>
      </c>
      <c r="Z1059" s="52" cm="1">
        <f t="array" ref="Z1059">SUMPRODUCT(([1]Data!$A:$A=DATE(IF(X1059 &lt; DATE(YEAR(X1059), 1, 4), YEAR(X1059)-1, YEAR(X1059)), IF(X1059&lt; DATE(YEAR(X1059), MONTH(X1059), 4), MONTH(EDATE(X1059, -1)), MONTH(X1059)), 15))*([1]Data!$G:$G="shuttle")*([1]Data!$O:$O))/SUMPRODUCT(([1]Data!$A:$A=DATE(IF(X1059 &lt; DATE(YEAR(X1059), 1, 4), YEAR(X1059)-1, YEAR(X1059)), IF(X1059&lt; DATE(YEAR(X1059), MONTH(X1059), 4), MONTH(EDATE(X1059, -1)), MONTH(X1059)), 15))*([1]Data!$G:$G="shuttle"))</f>
        <v>6091.3689473684199</v>
      </c>
    </row>
    <row r="1060" spans="1:26" x14ac:dyDescent="0.25">
      <c r="A1060" s="51">
        <v>44853</v>
      </c>
      <c r="B1060" s="17">
        <v>5.3390000000000004</v>
      </c>
      <c r="C1060" s="18">
        <f>IFERROR(IF(ISBLANK(INDEX('Secondary Auction Data'!C:C, MATCH(Data!A1060-IF(A1060&lt;DATE(2003, 1,8), 4, 6), 'Secondary Auction Data'!A:A, 0))), "n/a", INDEX('Secondary Auction Data'!C:C, MATCH(Data!A1060-IF(A1060&lt;DATE(2003, 1,8), 4, 6), 'Secondary Auction Data'!A:A, 0))), "n/a")</f>
        <v>600</v>
      </c>
      <c r="D1060" s="18">
        <f>IFERROR(IF(ISBLANK(INDEX('Secondary Auction Data'!B:B, MATCH(Data!A1060-IF(A1060&lt;DATE(2003, 1,8), 4, 6), 'Secondary Auction Data'!A:A, 0))), "n/a", INDEX('Secondary Auction Data'!B:B, MATCH(Data!A1060-IF(A1060&lt;DATE(2003, 1,8), 4, 6), 'Secondary Auction Data'!A:A, 0))), "n/a")</f>
        <v>2216.666666666667</v>
      </c>
      <c r="E1060" s="2">
        <v>1938</v>
      </c>
      <c r="F1060" s="17">
        <v>63.75</v>
      </c>
      <c r="G1060" s="17">
        <v>37</v>
      </c>
      <c r="I1060" s="66">
        <v>44853</v>
      </c>
      <c r="J1060" s="26">
        <f t="shared" si="453"/>
        <v>358.32214765100673</v>
      </c>
      <c r="K1060" s="26">
        <f t="shared" si="454"/>
        <v>357.2980069583864</v>
      </c>
      <c r="L1060" s="26">
        <f t="shared" si="450"/>
        <v>355.30470750781916</v>
      </c>
      <c r="M1060" s="26">
        <f t="shared" si="455"/>
        <v>1076.6666666666667</v>
      </c>
      <c r="N1060" s="26">
        <f t="shared" si="457"/>
        <v>285.10733452593922</v>
      </c>
      <c r="O1060" s="26">
        <f t="shared" si="457"/>
        <v>262.41134751773052</v>
      </c>
      <c r="Q1060" s="4">
        <v>1.49</v>
      </c>
      <c r="R1060" s="4">
        <v>1815.8525729999999</v>
      </c>
      <c r="S1060" s="4">
        <v>2338.2847000000002</v>
      </c>
      <c r="T1060" s="4">
        <v>180</v>
      </c>
      <c r="U1060" s="4">
        <v>22.36</v>
      </c>
      <c r="V1060" s="4">
        <v>14.1</v>
      </c>
      <c r="X1060" s="51">
        <v>44853</v>
      </c>
      <c r="Y1060" s="52" cm="1">
        <f t="array" ref="Y1060">SUMPRODUCT(([1]Data!$A:$A=DATE(IF(X1060 &lt; DATE(YEAR(X1060), 1, 4), YEAR(X1060)-1, YEAR(X1060)), IF(X1060&lt; DATE(YEAR(X1060), MONTH(X1060), 4), MONTH(EDATE(X1060, -1)), MONTH(X1060)), 15))*([1]Data!$G:$G="unit")*([1]Data!$O:$O))/SUMPRODUCT(([1]Data!$A:$A=DATE(IF(X1060 &lt; DATE(YEAR(X1060), 1, 4), YEAR(X1060)-1, YEAR(X1060)), IF(X1060&lt; DATE(YEAR(X1060), MONTH(X1060), 4), MONTH(EDATE(X1060, -1)), MONTH(X1060)), 15))*([1]Data!$G:$G="unit"))</f>
        <v>5888.0050526315781</v>
      </c>
      <c r="Z1060" s="52" cm="1">
        <f t="array" ref="Z1060">SUMPRODUCT(([1]Data!$A:$A=DATE(IF(X1060 &lt; DATE(YEAR(X1060), 1, 4), YEAR(X1060)-1, YEAR(X1060)), IF(X1060&lt; DATE(YEAR(X1060), MONTH(X1060), 4), MONTH(EDATE(X1060, -1)), MONTH(X1060)), 15))*([1]Data!$G:$G="shuttle")*([1]Data!$O:$O))/SUMPRODUCT(([1]Data!$A:$A=DATE(IF(X1060 &lt; DATE(YEAR(X1060), 1, 4), YEAR(X1060)-1, YEAR(X1060)), IF(X1060&lt; DATE(YEAR(X1060), MONTH(X1060), 4), MONTH(EDATE(X1060, -1)), MONTH(X1060)), 15))*([1]Data!$G:$G="shuttle"))</f>
        <v>6091.3689473684199</v>
      </c>
    </row>
    <row r="1061" spans="1:26" x14ac:dyDescent="0.25">
      <c r="A1061" s="51">
        <v>44860</v>
      </c>
      <c r="B1061" s="17">
        <v>5.3410000000000002</v>
      </c>
      <c r="C1061" s="18">
        <f>IFERROR(IF(ISBLANK(INDEX('Secondary Auction Data'!C:C, MATCH(Data!A1061-IF(A1061&lt;DATE(2003, 1,8), 4, 6), 'Secondary Auction Data'!A:A, 0))), "n/a", INDEX('Secondary Auction Data'!C:C, MATCH(Data!A1061-IF(A1061&lt;DATE(2003, 1,8), 4, 6), 'Secondary Auction Data'!A:A, 0))), "n/a")</f>
        <v>350</v>
      </c>
      <c r="D1061" s="18">
        <f>IFERROR(IF(ISBLANK(INDEX('Secondary Auction Data'!B:B, MATCH(Data!A1061-IF(A1061&lt;DATE(2003, 1,8), 4, 6), 'Secondary Auction Data'!A:A, 0))), "n/a", INDEX('Secondary Auction Data'!B:B, MATCH(Data!A1061-IF(A1061&lt;DATE(2003, 1,8), 4, 6), 'Secondary Auction Data'!A:A, 0))), "n/a")</f>
        <v>1588.8888888888887</v>
      </c>
      <c r="E1061" s="2">
        <v>2067</v>
      </c>
      <c r="F1061" s="17">
        <v>63.25</v>
      </c>
      <c r="G1061" s="17">
        <v>37</v>
      </c>
      <c r="I1061" s="66">
        <v>44860</v>
      </c>
      <c r="J1061" s="26">
        <f t="shared" si="453"/>
        <v>358.45637583892619</v>
      </c>
      <c r="K1061" s="26">
        <f t="shared" si="454"/>
        <v>343.53036944654968</v>
      </c>
      <c r="L1061" s="26">
        <f t="shared" si="450"/>
        <v>328.45691699805883</v>
      </c>
      <c r="M1061" s="26">
        <f t="shared" si="455"/>
        <v>1148.3333333333333</v>
      </c>
      <c r="N1061" s="26">
        <f t="shared" si="457"/>
        <v>282.87119856887301</v>
      </c>
      <c r="O1061" s="26">
        <f t="shared" si="457"/>
        <v>262.41134751773052</v>
      </c>
      <c r="Q1061" s="4">
        <v>1.49</v>
      </c>
      <c r="R1061" s="4">
        <v>1815.8525729999999</v>
      </c>
      <c r="S1061" s="4">
        <v>2338.2847000000002</v>
      </c>
      <c r="T1061" s="4">
        <v>180</v>
      </c>
      <c r="U1061" s="4">
        <v>22.36</v>
      </c>
      <c r="V1061" s="4">
        <v>14.1</v>
      </c>
      <c r="X1061" s="51">
        <v>44860</v>
      </c>
      <c r="Y1061" s="52" cm="1">
        <f t="array" ref="Y1061">SUMPRODUCT(([1]Data!$A:$A=DATE(IF(X1061 &lt; DATE(YEAR(X1061), 1, 4), YEAR(X1061)-1, YEAR(X1061)), IF(X1061&lt; DATE(YEAR(X1061), MONTH(X1061), 4), MONTH(EDATE(X1061, -1)), MONTH(X1061)), 15))*([1]Data!$G:$G="unit")*([1]Data!$O:$O))/SUMPRODUCT(([1]Data!$A:$A=DATE(IF(X1061 &lt; DATE(YEAR(X1061), 1, 4), YEAR(X1061)-1, YEAR(X1061)), IF(X1061&lt; DATE(YEAR(X1061), MONTH(X1061), 4), MONTH(EDATE(X1061, -1)), MONTH(X1061)), 15))*([1]Data!$G:$G="unit"))</f>
        <v>5888.0050526315781</v>
      </c>
      <c r="Z1061" s="52" cm="1">
        <f t="array" ref="Z1061">SUMPRODUCT(([1]Data!$A:$A=DATE(IF(X1061 &lt; DATE(YEAR(X1061), 1, 4), YEAR(X1061)-1, YEAR(X1061)), IF(X1061&lt; DATE(YEAR(X1061), MONTH(X1061), 4), MONTH(EDATE(X1061, -1)), MONTH(X1061)), 15))*([1]Data!$G:$G="shuttle")*([1]Data!$O:$O))/SUMPRODUCT(([1]Data!$A:$A=DATE(IF(X1061 &lt; DATE(YEAR(X1061), 1, 4), YEAR(X1061)-1, YEAR(X1061)), IF(X1061&lt; DATE(YEAR(X1061), MONTH(X1061), 4), MONTH(EDATE(X1061, -1)), MONTH(X1061)), 15))*([1]Data!$G:$G="shuttle"))</f>
        <v>6091.3689473684199</v>
      </c>
    </row>
    <row r="1062" spans="1:26" x14ac:dyDescent="0.25">
      <c r="A1062" s="51">
        <v>44867</v>
      </c>
      <c r="B1062" s="17">
        <v>5.3170000000000002</v>
      </c>
      <c r="C1062" s="18">
        <f>IFERROR(IF(ISBLANK(INDEX('Secondary Auction Data'!C:C, MATCH(Data!A1062-IF(A1062&lt;DATE(2003, 1,8), 4, 6), 'Secondary Auction Data'!A:A, 0))), "n/a", INDEX('Secondary Auction Data'!C:C, MATCH(Data!A1062-IF(A1062&lt;DATE(2003, 1,8), 4, 6), 'Secondary Auction Data'!A:A, 0))), "n/a")</f>
        <v>429.25</v>
      </c>
      <c r="D1062" s="18">
        <f>IFERROR(IF(ISBLANK(INDEX('Secondary Auction Data'!B:B, MATCH(Data!A1062-IF(A1062&lt;DATE(2003, 1,8), 4, 6), 'Secondary Auction Data'!A:A, 0))), "n/a", INDEX('Secondary Auction Data'!B:B, MATCH(Data!A1062-IF(A1062&lt;DATE(2003, 1,8), 4, 6), 'Secondary Auction Data'!A:A, 0))), "n/a")</f>
        <v>1783.3333333333335</v>
      </c>
      <c r="E1062" s="2">
        <v>1925</v>
      </c>
      <c r="F1062" s="17">
        <v>62</v>
      </c>
      <c r="G1062" s="17">
        <v>35.5</v>
      </c>
      <c r="I1062" s="66">
        <v>44867</v>
      </c>
      <c r="J1062" s="26">
        <f t="shared" si="453"/>
        <v>356.8456375838926</v>
      </c>
      <c r="K1062" s="26">
        <f t="shared" si="454"/>
        <v>347.89471053780193</v>
      </c>
      <c r="L1062" s="26">
        <f t="shared" si="450"/>
        <v>336.77260432409076</v>
      </c>
      <c r="M1062" s="26">
        <f t="shared" si="455"/>
        <v>1069.4444444444446</v>
      </c>
      <c r="N1062" s="26">
        <f t="shared" si="457"/>
        <v>277.28085867620752</v>
      </c>
      <c r="O1062" s="26">
        <f t="shared" si="457"/>
        <v>251.77304964539005</v>
      </c>
      <c r="Q1062" s="4">
        <v>1.49</v>
      </c>
      <c r="R1062" s="4">
        <v>1815.8525729999999</v>
      </c>
      <c r="S1062" s="4">
        <v>2338.2847000000002</v>
      </c>
      <c r="T1062" s="4">
        <v>180</v>
      </c>
      <c r="U1062" s="4">
        <v>22.36</v>
      </c>
      <c r="V1062" s="4">
        <v>14.1</v>
      </c>
      <c r="X1062" s="51">
        <v>44867</v>
      </c>
      <c r="Y1062" s="52" cm="1">
        <f t="array" ref="Y1062">SUMPRODUCT(([1]Data!$A:$A=DATE(IF(X1062 &lt; DATE(YEAR(X1062), 1, 4), YEAR(X1062)-1, YEAR(X1062)), IF(X1062&lt; DATE(YEAR(X1062), MONTH(X1062), 4), MONTH(EDATE(X1062, -1)), MONTH(X1062)), 15))*([1]Data!$G:$G="unit")*([1]Data!$O:$O))/SUMPRODUCT(([1]Data!$A:$A=DATE(IF(X1062 &lt; DATE(YEAR(X1062), 1, 4), YEAR(X1062)-1, YEAR(X1062)), IF(X1062&lt; DATE(YEAR(X1062), MONTH(X1062), 4), MONTH(EDATE(X1062, -1)), MONTH(X1062)), 15))*([1]Data!$G:$G="unit"))</f>
        <v>5888.0050526315781</v>
      </c>
      <c r="Z1062" s="52" cm="1">
        <f t="array" ref="Z1062">SUMPRODUCT(([1]Data!$A:$A=DATE(IF(X1062 &lt; DATE(YEAR(X1062), 1, 4), YEAR(X1062)-1, YEAR(X1062)), IF(X1062&lt; DATE(YEAR(X1062), MONTH(X1062), 4), MONTH(EDATE(X1062, -1)), MONTH(X1062)), 15))*([1]Data!$G:$G="shuttle")*([1]Data!$O:$O))/SUMPRODUCT(([1]Data!$A:$A=DATE(IF(X1062 &lt; DATE(YEAR(X1062), 1, 4), YEAR(X1062)-1, YEAR(X1062)), IF(X1062&lt; DATE(YEAR(X1062), MONTH(X1062), 4), MONTH(EDATE(X1062, -1)), MONTH(X1062)), 15))*([1]Data!$G:$G="shuttle"))</f>
        <v>6091.3689473684199</v>
      </c>
    </row>
    <row r="1063" spans="1:26" x14ac:dyDescent="0.25">
      <c r="A1063" s="51">
        <v>44874</v>
      </c>
      <c r="B1063" s="17">
        <v>5.3330000000000002</v>
      </c>
      <c r="C1063" s="18">
        <f>IFERROR(IF(ISBLANK(INDEX('Secondary Auction Data'!C:C, MATCH(Data!A1063-IF(A1063&lt;DATE(2003, 1,8), 4, 6), 'Secondary Auction Data'!A:A, 0))), "n/a", INDEX('Secondary Auction Data'!C:C, MATCH(Data!A1063-IF(A1063&lt;DATE(2003, 1,8), 4, 6), 'Secondary Auction Data'!A:A, 0))), "n/a")</f>
        <v>566.66666666666674</v>
      </c>
      <c r="D1063" s="18">
        <f>IFERROR(IF(ISBLANK(INDEX('Secondary Auction Data'!B:B, MATCH(Data!A1063-IF(A1063&lt;DATE(2003, 1,8), 4, 6), 'Secondary Auction Data'!A:A, 0))), "n/a", INDEX('Secondary Auction Data'!B:B, MATCH(Data!A1063-IF(A1063&lt;DATE(2003, 1,8), 4, 6), 'Secondary Auction Data'!A:A, 0))), "n/a")</f>
        <v>1006.25</v>
      </c>
      <c r="E1063" s="2">
        <v>1217</v>
      </c>
      <c r="F1063" s="17">
        <v>58</v>
      </c>
      <c r="G1063" s="17">
        <v>34</v>
      </c>
      <c r="I1063" s="66">
        <v>44874</v>
      </c>
      <c r="J1063" s="26">
        <f t="shared" si="453"/>
        <v>357.91946308724835</v>
      </c>
      <c r="K1063" s="26">
        <f t="shared" si="454"/>
        <v>358.00379740776822</v>
      </c>
      <c r="L1063" s="26">
        <f t="shared" si="450"/>
        <v>302.99531780260708</v>
      </c>
      <c r="M1063" s="26">
        <f t="shared" si="455"/>
        <v>676.11111111111109</v>
      </c>
      <c r="N1063" s="26">
        <f t="shared" si="457"/>
        <v>259.391771019678</v>
      </c>
      <c r="O1063" s="26">
        <f t="shared" si="457"/>
        <v>241.13475177304963</v>
      </c>
      <c r="Q1063" s="4">
        <v>1.49</v>
      </c>
      <c r="R1063" s="4">
        <v>1815.8525729999999</v>
      </c>
      <c r="S1063" s="4">
        <v>2338.2847000000002</v>
      </c>
      <c r="T1063" s="4">
        <v>180</v>
      </c>
      <c r="U1063" s="4">
        <v>22.36</v>
      </c>
      <c r="V1063" s="4">
        <v>14.1</v>
      </c>
      <c r="X1063" s="51">
        <v>44874</v>
      </c>
      <c r="Y1063" s="52" cm="1">
        <f t="array" ref="Y1063">SUMPRODUCT(([1]Data!$A:$A=DATE(IF(X1063 &lt; DATE(YEAR(X1063), 1, 4), YEAR(X1063)-1, YEAR(X1063)), IF(X1063&lt; DATE(YEAR(X1063), MONTH(X1063), 4), MONTH(EDATE(X1063, -1)), MONTH(X1063)), 15))*([1]Data!$G:$G="unit")*([1]Data!$O:$O))/SUMPRODUCT(([1]Data!$A:$A=DATE(IF(X1063 &lt; DATE(YEAR(X1063), 1, 4), YEAR(X1063)-1, YEAR(X1063)), IF(X1063&lt; DATE(YEAR(X1063), MONTH(X1063), 4), MONTH(EDATE(X1063, -1)), MONTH(X1063)), 15))*([1]Data!$G:$G="unit"))</f>
        <v>5934.1544999999996</v>
      </c>
      <c r="Z1063" s="52" cm="1">
        <f t="array" ref="Z1063">SUMPRODUCT(([1]Data!$A:$A=DATE(IF(X1063 &lt; DATE(YEAR(X1063), 1, 4), YEAR(X1063)-1, YEAR(X1063)), IF(X1063&lt; DATE(YEAR(X1063), MONTH(X1063), 4), MONTH(EDATE(X1063, -1)), MONTH(X1063)), 15))*([1]Data!$G:$G="shuttle")*([1]Data!$O:$O))/SUMPRODUCT(([1]Data!$A:$A=DATE(IF(X1063 &lt; DATE(YEAR(X1063), 1, 4), YEAR(X1063)-1, YEAR(X1063)), IF(X1063&lt; DATE(YEAR(X1063), MONTH(X1063), 4), MONTH(EDATE(X1063, -1)), MONTH(X1063)), 15))*([1]Data!$G:$G="shuttle"))</f>
        <v>6078.6431578947377</v>
      </c>
    </row>
    <row r="1064" spans="1:26" x14ac:dyDescent="0.25">
      <c r="A1064" s="51">
        <v>44881</v>
      </c>
      <c r="B1064" s="17">
        <v>5.3129999999999997</v>
      </c>
      <c r="C1064" s="18">
        <f>IFERROR(IF(ISBLANK(INDEX('Secondary Auction Data'!C:C, MATCH(Data!A1064-IF(A1064&lt;DATE(2003, 1,8), 4, 6), 'Secondary Auction Data'!A:A, 0))), "n/a", INDEX('Secondary Auction Data'!C:C, MATCH(Data!A1064-IF(A1064&lt;DATE(2003, 1,8), 4, 6), 'Secondary Auction Data'!A:A, 0))), "n/a")</f>
        <v>600</v>
      </c>
      <c r="D1064" s="18">
        <f>IFERROR(IF(ISBLANK(INDEX('Secondary Auction Data'!B:B, MATCH(Data!A1064-IF(A1064&lt;DATE(2003, 1,8), 4, 6), 'Secondary Auction Data'!A:A, 0))), "n/a", INDEX('Secondary Auction Data'!B:B, MATCH(Data!A1064-IF(A1064&lt;DATE(2003, 1,8), 4, 6), 'Secondary Auction Data'!A:A, 0))), "n/a")</f>
        <v>883.33333333333326</v>
      </c>
      <c r="E1064" s="2">
        <v>1206</v>
      </c>
      <c r="F1064" s="17">
        <v>57.5</v>
      </c>
      <c r="G1064" s="17">
        <v>34</v>
      </c>
      <c r="I1064" s="66">
        <v>44881</v>
      </c>
      <c r="J1064" s="26">
        <f t="shared" si="453"/>
        <v>356.57718120805362</v>
      </c>
      <c r="K1064" s="26">
        <f t="shared" si="454"/>
        <v>359.83948240934643</v>
      </c>
      <c r="L1064" s="26">
        <f t="shared" si="450"/>
        <v>297.73861545722258</v>
      </c>
      <c r="M1064" s="26">
        <f t="shared" si="455"/>
        <v>670</v>
      </c>
      <c r="N1064" s="26">
        <f t="shared" si="457"/>
        <v>257.15563506261179</v>
      </c>
      <c r="O1064" s="26">
        <f t="shared" si="457"/>
        <v>241.13475177304963</v>
      </c>
      <c r="Q1064" s="4">
        <v>1.49</v>
      </c>
      <c r="R1064" s="4">
        <v>1815.8525729999999</v>
      </c>
      <c r="S1064" s="4">
        <v>2338.2847000000002</v>
      </c>
      <c r="T1064" s="4">
        <v>180</v>
      </c>
      <c r="U1064" s="4">
        <v>22.36</v>
      </c>
      <c r="V1064" s="4">
        <v>14.1</v>
      </c>
      <c r="X1064" s="51">
        <v>44881</v>
      </c>
      <c r="Y1064" s="52" cm="1">
        <f t="array" ref="Y1064">SUMPRODUCT(([1]Data!$A:$A=DATE(IF(X1064 &lt; DATE(YEAR(X1064), 1, 4), YEAR(X1064)-1, YEAR(X1064)), IF(X1064&lt; DATE(YEAR(X1064), MONTH(X1064), 4), MONTH(EDATE(X1064, -1)), MONTH(X1064)), 15))*([1]Data!$G:$G="unit")*([1]Data!$O:$O))/SUMPRODUCT(([1]Data!$A:$A=DATE(IF(X1064 &lt; DATE(YEAR(X1064), 1, 4), YEAR(X1064)-1, YEAR(X1064)), IF(X1064&lt; DATE(YEAR(X1064), MONTH(X1064), 4), MONTH(EDATE(X1064, -1)), MONTH(X1064)), 15))*([1]Data!$G:$G="unit"))</f>
        <v>5934.1544999999996</v>
      </c>
      <c r="Z1064" s="52" cm="1">
        <f t="array" ref="Z1064">SUMPRODUCT(([1]Data!$A:$A=DATE(IF(X1064 &lt; DATE(YEAR(X1064), 1, 4), YEAR(X1064)-1, YEAR(X1064)), IF(X1064&lt; DATE(YEAR(X1064), MONTH(X1064), 4), MONTH(EDATE(X1064, -1)), MONTH(X1064)), 15))*([1]Data!$G:$G="shuttle")*([1]Data!$O:$O))/SUMPRODUCT(([1]Data!$A:$A=DATE(IF(X1064 &lt; DATE(YEAR(X1064), 1, 4), YEAR(X1064)-1, YEAR(X1064)), IF(X1064&lt; DATE(YEAR(X1064), MONTH(X1064), 4), MONTH(EDATE(X1064, -1)), MONTH(X1064)), 15))*([1]Data!$G:$G="shuttle"))</f>
        <v>6078.6431578947377</v>
      </c>
    </row>
    <row r="1065" spans="1:26" x14ac:dyDescent="0.25">
      <c r="A1065" s="51">
        <v>44888</v>
      </c>
      <c r="B1065" s="17">
        <v>5.2329999999999997</v>
      </c>
      <c r="C1065" s="18">
        <f>IFERROR(IF(ISBLANK(INDEX('Secondary Auction Data'!C:C, MATCH(Data!A1065-IF(A1065&lt;DATE(2003, 1,8), 4, 6), 'Secondary Auction Data'!A:A, 0))), "n/a", INDEX('Secondary Auction Data'!C:C, MATCH(Data!A1065-IF(A1065&lt;DATE(2003, 1,8), 4, 6), 'Secondary Auction Data'!A:A, 0))), "n/a")</f>
        <v>600</v>
      </c>
      <c r="D1065" s="18">
        <f>IFERROR(IF(ISBLANK(INDEX('Secondary Auction Data'!B:B, MATCH(Data!A1065-IF(A1065&lt;DATE(2003, 1,8), 4, 6), 'Secondary Auction Data'!A:A, 0))), "n/a", INDEX('Secondary Auction Data'!B:B, MATCH(Data!A1065-IF(A1065&lt;DATE(2003, 1,8), 4, 6), 'Secondary Auction Data'!A:A, 0))), "n/a")</f>
        <v>226.5625</v>
      </c>
      <c r="E1065" s="2">
        <v>944</v>
      </c>
      <c r="F1065" s="17">
        <v>58</v>
      </c>
      <c r="G1065" s="17">
        <v>33.25</v>
      </c>
      <c r="I1065" s="66">
        <v>44888</v>
      </c>
      <c r="J1065" s="26">
        <f t="shared" ref="J1065" si="458">(1+(B1065-Q1065)/Q1065)*100</f>
        <v>351.2080536912751</v>
      </c>
      <c r="K1065" s="26">
        <f t="shared" si="454"/>
        <v>359.83948240934643</v>
      </c>
      <c r="L1065" s="26">
        <f t="shared" si="450"/>
        <v>269.65089656938426</v>
      </c>
      <c r="M1065" s="26">
        <f t="shared" ref="M1065" si="459">(1+(E1065-T1065)/T1065)*100</f>
        <v>524.44444444444446</v>
      </c>
      <c r="N1065" s="26">
        <f t="shared" ref="N1065" si="460">(1+(F1065-U1065)/U1065)*100</f>
        <v>259.391771019678</v>
      </c>
      <c r="O1065" s="26">
        <f t="shared" ref="O1065" si="461">(1+(G1065-V1065)/V1065)*100</f>
        <v>235.81560283687946</v>
      </c>
      <c r="Q1065" s="4">
        <v>1.49</v>
      </c>
      <c r="R1065" s="4">
        <v>1815.8525729999999</v>
      </c>
      <c r="S1065" s="4">
        <v>2338.2847000000002</v>
      </c>
      <c r="T1065" s="4">
        <v>180</v>
      </c>
      <c r="U1065" s="4">
        <v>22.36</v>
      </c>
      <c r="V1065" s="4">
        <v>14.1</v>
      </c>
      <c r="X1065" s="51">
        <v>44888</v>
      </c>
      <c r="Y1065" s="52" cm="1">
        <f t="array" ref="Y1065">SUMPRODUCT(([1]Data!$A:$A=DATE(IF(X1065 &lt; DATE(YEAR(X1065), 1, 4), YEAR(X1065)-1, YEAR(X1065)), IF(X1065&lt; DATE(YEAR(X1065), MONTH(X1065), 4), MONTH(EDATE(X1065, -1)), MONTH(X1065)), 15))*([1]Data!$G:$G="unit")*([1]Data!$O:$O))/SUMPRODUCT(([1]Data!$A:$A=DATE(IF(X1065 &lt; DATE(YEAR(X1065), 1, 4), YEAR(X1065)-1, YEAR(X1065)), IF(X1065&lt; DATE(YEAR(X1065), MONTH(X1065), 4), MONTH(EDATE(X1065, -1)), MONTH(X1065)), 15))*([1]Data!$G:$G="unit"))</f>
        <v>5934.1544999999996</v>
      </c>
      <c r="Z1065" s="52" cm="1">
        <f t="array" ref="Z1065">SUMPRODUCT(([1]Data!$A:$A=DATE(IF(X1065 &lt; DATE(YEAR(X1065), 1, 4), YEAR(X1065)-1, YEAR(X1065)), IF(X1065&lt; DATE(YEAR(X1065), MONTH(X1065), 4), MONTH(EDATE(X1065, -1)), MONTH(X1065)), 15))*([1]Data!$G:$G="shuttle")*([1]Data!$O:$O))/SUMPRODUCT(([1]Data!$A:$A=DATE(IF(X1065 &lt; DATE(YEAR(X1065), 1, 4), YEAR(X1065)-1, YEAR(X1065)), IF(X1065&lt; DATE(YEAR(X1065), MONTH(X1065), 4), MONTH(EDATE(X1065, -1)), MONTH(X1065)), 15))*([1]Data!$G:$G="shuttle"))</f>
        <v>6078.6431578947377</v>
      </c>
    </row>
    <row r="1066" spans="1:26" x14ac:dyDescent="0.25">
      <c r="A1066" s="51">
        <v>44895</v>
      </c>
      <c r="B1066" s="17">
        <v>5.141</v>
      </c>
      <c r="C1066" s="18">
        <f>IFERROR(IF(ISBLANK(INDEX('Secondary Auction Data'!C:C, MATCH(Data!A1066-IF(A1066&lt;DATE(2003, 1,8), 4, 6), 'Secondary Auction Data'!A:A, 0))), "n/a", INDEX('Secondary Auction Data'!C:C, MATCH(Data!A1066-IF(A1066&lt;DATE(2003, 1,8), 4, 6), 'Secondary Auction Data'!A:A, 0))), "n/a")</f>
        <v>550</v>
      </c>
      <c r="D1066" s="18">
        <f>IFERROR(IF(ISBLANK(INDEX('Secondary Auction Data'!B:B, MATCH(Data!A1066-IF(A1066&lt;DATE(2003, 1,8), 4, 6), 'Secondary Auction Data'!A:A, 0))), "n/a", INDEX('Secondary Auction Data'!B:B, MATCH(Data!A1066-IF(A1066&lt;DATE(2003, 1,8), 4, 6), 'Secondary Auction Data'!A:A, 0))), "n/a")</f>
        <v>445</v>
      </c>
      <c r="E1066" s="2">
        <v>939</v>
      </c>
      <c r="F1066" s="17" t="s">
        <v>24</v>
      </c>
      <c r="G1066" s="17" t="s">
        <v>24</v>
      </c>
      <c r="I1066" s="66">
        <v>44895</v>
      </c>
      <c r="J1066" s="26">
        <f t="shared" ref="J1066" si="462">(1+(B1066-Q1066)/Q1066)*100</f>
        <v>345.03355704697987</v>
      </c>
      <c r="K1066" s="26">
        <f t="shared" si="454"/>
        <v>357.08595490697911</v>
      </c>
      <c r="L1066" s="26">
        <f t="shared" si="450"/>
        <v>278.99268031368194</v>
      </c>
      <c r="M1066" s="26">
        <f t="shared" ref="M1066" si="463">(1+(E1066-T1066)/T1066)*100</f>
        <v>521.66666666666663</v>
      </c>
      <c r="N1066" s="35"/>
      <c r="O1066" s="35"/>
      <c r="Q1066" s="4">
        <v>1.49</v>
      </c>
      <c r="R1066" s="4">
        <v>1815.8525729999999</v>
      </c>
      <c r="S1066" s="4">
        <v>2338.2847000000002</v>
      </c>
      <c r="T1066" s="4">
        <v>180</v>
      </c>
      <c r="U1066" s="4">
        <v>22.36</v>
      </c>
      <c r="V1066" s="4">
        <v>14.1</v>
      </c>
      <c r="X1066" s="51">
        <v>44895</v>
      </c>
      <c r="Y1066" s="52" cm="1">
        <f t="array" ref="Y1066">SUMPRODUCT(([1]Data!$A:$A=DATE(IF(X1066 &lt; DATE(YEAR(X1066), 1, 4), YEAR(X1066)-1, YEAR(X1066)), IF(X1066&lt; DATE(YEAR(X1066), MONTH(X1066), 4), MONTH(EDATE(X1066, -1)), MONTH(X1066)), 15))*([1]Data!$G:$G="unit")*([1]Data!$O:$O))/SUMPRODUCT(([1]Data!$A:$A=DATE(IF(X1066 &lt; DATE(YEAR(X1066), 1, 4), YEAR(X1066)-1, YEAR(X1066)), IF(X1066&lt; DATE(YEAR(X1066), MONTH(X1066), 4), MONTH(EDATE(X1066, -1)), MONTH(X1066)), 15))*([1]Data!$G:$G="unit"))</f>
        <v>5934.1544999999996</v>
      </c>
      <c r="Z1066" s="52" cm="1">
        <f t="array" ref="Z1066">SUMPRODUCT(([1]Data!$A:$A=DATE(IF(X1066 &lt; DATE(YEAR(X1066), 1, 4), YEAR(X1066)-1, YEAR(X1066)), IF(X1066&lt; DATE(YEAR(X1066), MONTH(X1066), 4), MONTH(EDATE(X1066, -1)), MONTH(X1066)), 15))*([1]Data!$G:$G="shuttle")*([1]Data!$O:$O))/SUMPRODUCT(([1]Data!$A:$A=DATE(IF(X1066 &lt; DATE(YEAR(X1066), 1, 4), YEAR(X1066)-1, YEAR(X1066)), IF(X1066&lt; DATE(YEAR(X1066), MONTH(X1066), 4), MONTH(EDATE(X1066, -1)), MONTH(X1066)), 15))*([1]Data!$G:$G="shuttle"))</f>
        <v>6078.6431578947377</v>
      </c>
    </row>
    <row r="1067" spans="1:26" x14ac:dyDescent="0.25">
      <c r="A1067" s="51">
        <v>44902</v>
      </c>
      <c r="B1067" s="17">
        <v>4.9669999999999996</v>
      </c>
      <c r="C1067" s="18">
        <f>IFERROR(IF(ISBLANK(INDEX('Secondary Auction Data'!C:C, MATCH(Data!A1067-IF(A1067&lt;DATE(2003, 1,8), 4, 6), 'Secondary Auction Data'!A:A, 0))), "n/a", INDEX('Secondary Auction Data'!C:C, MATCH(Data!A1067-IF(A1067&lt;DATE(2003, 1,8), 4, 6), 'Secondary Auction Data'!A:A, 0))), "n/a")</f>
        <v>591.66666666666674</v>
      </c>
      <c r="D1067" s="18">
        <f>IFERROR(IF(ISBLANK(INDEX('Secondary Auction Data'!B:B, MATCH(Data!A1067-IF(A1067&lt;DATE(2003, 1,8), 4, 6), 'Secondary Auction Data'!A:A, 0))), "n/a", INDEX('Secondary Auction Data'!B:B, MATCH(Data!A1067-IF(A1067&lt;DATE(2003, 1,8), 4, 6), 'Secondary Auction Data'!A:A, 0))), "n/a")</f>
        <v>664.58333333333326</v>
      </c>
      <c r="E1067" s="2">
        <v>878</v>
      </c>
      <c r="F1067" s="17">
        <v>57</v>
      </c>
      <c r="G1067" s="17">
        <v>32.25</v>
      </c>
      <c r="I1067" s="66">
        <v>44902</v>
      </c>
      <c r="J1067" s="26">
        <f t="shared" ref="J1067" si="464">(1+(B1067-Q1067)/Q1067)*100</f>
        <v>333.35570469798654</v>
      </c>
      <c r="K1067" s="26">
        <f t="shared" si="454"/>
        <v>361.35105645167107</v>
      </c>
      <c r="L1067" s="26">
        <f t="shared" si="450"/>
        <v>291.50957792475492</v>
      </c>
      <c r="M1067" s="26">
        <f t="shared" ref="M1067" si="465">(1+(E1067-T1067)/T1067)*100</f>
        <v>487.77777777777783</v>
      </c>
      <c r="N1067" s="26">
        <f t="shared" ref="N1067" si="466">(1+(F1067-U1067)/U1067)*100</f>
        <v>254.91949910554564</v>
      </c>
      <c r="O1067" s="26">
        <f t="shared" ref="O1067" si="467">(1+(G1067-V1067)/V1067)*100</f>
        <v>228.72340425531914</v>
      </c>
      <c r="Q1067" s="4">
        <v>1.49</v>
      </c>
      <c r="R1067" s="4">
        <v>1815.8525729999999</v>
      </c>
      <c r="S1067" s="4">
        <v>2338.2847000000002</v>
      </c>
      <c r="T1067" s="4">
        <v>180</v>
      </c>
      <c r="U1067" s="4">
        <v>22.36</v>
      </c>
      <c r="V1067" s="4">
        <v>14.1</v>
      </c>
      <c r="X1067" s="51">
        <v>44902</v>
      </c>
      <c r="Y1067" s="52" cm="1">
        <f t="array" ref="Y1067">SUMPRODUCT(([1]Data!$A:$A=DATE(IF(X1067 &lt; DATE(YEAR(X1067), 1, 4), YEAR(X1067)-1, YEAR(X1067)), IF(X1067&lt; DATE(YEAR(X1067), MONTH(X1067), 4), MONTH(EDATE(X1067, -1)), MONTH(X1067)), 15))*([1]Data!$G:$G="unit")*([1]Data!$O:$O))/SUMPRODUCT(([1]Data!$A:$A=DATE(IF(X1067 &lt; DATE(YEAR(X1067), 1, 4), YEAR(X1067)-1, YEAR(X1067)), IF(X1067&lt; DATE(YEAR(X1067), MONTH(X1067), 4), MONTH(EDATE(X1067, -1)), MONTH(X1067)), 15))*([1]Data!$G:$G="unit"))</f>
        <v>5969.935789473685</v>
      </c>
      <c r="Z1067" s="52" cm="1">
        <f t="array" ref="Z1067">SUMPRODUCT(([1]Data!$A:$A=DATE(IF(X1067 &lt; DATE(YEAR(X1067), 1, 4), YEAR(X1067)-1, YEAR(X1067)), IF(X1067&lt; DATE(YEAR(X1067), MONTH(X1067), 4), MONTH(EDATE(X1067, -1)), MONTH(X1067)), 15))*([1]Data!$G:$G="shuttle")*([1]Data!$O:$O))/SUMPRODUCT(([1]Data!$A:$A=DATE(IF(X1067 &lt; DATE(YEAR(X1067), 1, 4), YEAR(X1067)-1, YEAR(X1067)), IF(X1067&lt; DATE(YEAR(X1067), MONTH(X1067), 4), MONTH(EDATE(X1067, -1)), MONTH(X1067)), 15))*([1]Data!$G:$G="shuttle"))</f>
        <v>6151.7405263157889</v>
      </c>
    </row>
    <row r="1068" spans="1:26" x14ac:dyDescent="0.25">
      <c r="A1068" s="51">
        <v>44909</v>
      </c>
      <c r="B1068" s="17">
        <v>4.7539999999999996</v>
      </c>
      <c r="C1068" s="18">
        <f>IFERROR(IF(ISBLANK(INDEX('Secondary Auction Data'!C:C, MATCH(Data!A1068-IF(A1068&lt;DATE(2003, 1,8), 4, 6), 'Secondary Auction Data'!A:A, 0))), "n/a", INDEX('Secondary Auction Data'!C:C, MATCH(Data!A1068-IF(A1068&lt;DATE(2003, 1,8), 4, 6), 'Secondary Auction Data'!A:A, 0))), "n/a")</f>
        <v>450</v>
      </c>
      <c r="D1068" s="18">
        <f>IFERROR(IF(ISBLANK(INDEX('Secondary Auction Data'!B:B, MATCH(Data!A1068-IF(A1068&lt;DATE(2003, 1,8), 4, 6), 'Secondary Auction Data'!A:A, 0))), "n/a", INDEX('Secondary Auction Data'!B:B, MATCH(Data!A1068-IF(A1068&lt;DATE(2003, 1,8), 4, 6), 'Secondary Auction Data'!A:A, 0))), "n/a")</f>
        <v>541.66666666666674</v>
      </c>
      <c r="E1068" s="2">
        <v>916</v>
      </c>
      <c r="F1068" s="17">
        <v>57.25</v>
      </c>
      <c r="G1068" s="17">
        <v>32</v>
      </c>
      <c r="I1068" s="66">
        <v>44909</v>
      </c>
      <c r="J1068" s="26">
        <f t="shared" ref="J1068" si="468">(1+(B1068-Q1068)/Q1068)*100</f>
        <v>319.06040268456371</v>
      </c>
      <c r="K1068" s="26">
        <f t="shared" si="454"/>
        <v>353.54939519496361</v>
      </c>
      <c r="L1068" s="26">
        <f t="shared" si="450"/>
        <v>286.25287557937042</v>
      </c>
      <c r="M1068" s="26">
        <f t="shared" ref="M1068" si="469">(1+(E1068-T1068)/T1068)*100</f>
        <v>508.88888888888886</v>
      </c>
      <c r="N1068" s="26">
        <f t="shared" ref="N1068" si="470">(1+(F1068-U1068)/U1068)*100</f>
        <v>256.03756708407872</v>
      </c>
      <c r="O1068" s="26">
        <f t="shared" ref="O1068" si="471">(1+(G1068-V1068)/V1068)*100</f>
        <v>226.95035460992904</v>
      </c>
      <c r="Q1068" s="4">
        <v>1.49</v>
      </c>
      <c r="R1068" s="4">
        <v>1815.8525729999999</v>
      </c>
      <c r="S1068" s="4">
        <v>2338.2847000000002</v>
      </c>
      <c r="T1068" s="4">
        <v>180</v>
      </c>
      <c r="U1068" s="4">
        <v>22.36</v>
      </c>
      <c r="V1068" s="4">
        <v>14.1</v>
      </c>
      <c r="X1068" s="51">
        <v>44909</v>
      </c>
      <c r="Y1068" s="52" cm="1">
        <f t="array" ref="Y1068">SUMPRODUCT(([1]Data!$A:$A=DATE(IF(X1068 &lt; DATE(YEAR(X1068), 1, 4), YEAR(X1068)-1, YEAR(X1068)), IF(X1068&lt; DATE(YEAR(X1068), MONTH(X1068), 4), MONTH(EDATE(X1068, -1)), MONTH(X1068)), 15))*([1]Data!$G:$G="unit")*([1]Data!$O:$O))/SUMPRODUCT(([1]Data!$A:$A=DATE(IF(X1068 &lt; DATE(YEAR(X1068), 1, 4), YEAR(X1068)-1, YEAR(X1068)), IF(X1068&lt; DATE(YEAR(X1068), MONTH(X1068), 4), MONTH(EDATE(X1068, -1)), MONTH(X1068)), 15))*([1]Data!$G:$G="unit"))</f>
        <v>5969.935789473685</v>
      </c>
      <c r="Z1068" s="52" cm="1">
        <f t="array" ref="Z1068">SUMPRODUCT(([1]Data!$A:$A=DATE(IF(X1068 &lt; DATE(YEAR(X1068), 1, 4), YEAR(X1068)-1, YEAR(X1068)), IF(X1068&lt; DATE(YEAR(X1068), MONTH(X1068), 4), MONTH(EDATE(X1068, -1)), MONTH(X1068)), 15))*([1]Data!$G:$G="shuttle")*([1]Data!$O:$O))/SUMPRODUCT(([1]Data!$A:$A=DATE(IF(X1068 &lt; DATE(YEAR(X1068), 1, 4), YEAR(X1068)-1, YEAR(X1068)), IF(X1068&lt; DATE(YEAR(X1068), MONTH(X1068), 4), MONTH(EDATE(X1068, -1)), MONTH(X1068)), 15))*([1]Data!$G:$G="shuttle"))</f>
        <v>6151.7405263157889</v>
      </c>
    </row>
    <row r="1069" spans="1:26" x14ac:dyDescent="0.25">
      <c r="A1069" s="51">
        <v>44916</v>
      </c>
      <c r="B1069" s="17">
        <v>4.5960000000000001</v>
      </c>
      <c r="C1069" s="18">
        <f>IFERROR(IF(ISBLANK(INDEX('Secondary Auction Data'!C:C, MATCH(Data!A1069-IF(A1069&lt;DATE(2003, 1,8), 4, 6), 'Secondary Auction Data'!A:A, 0))), "n/a", INDEX('Secondary Auction Data'!C:C, MATCH(Data!A1069-IF(A1069&lt;DATE(2003, 1,8), 4, 6), 'Secondary Auction Data'!A:A, 0))), "n/a")</f>
        <v>762.5</v>
      </c>
      <c r="D1069" s="18">
        <f>IFERROR(IF(ISBLANK(INDEX('Secondary Auction Data'!B:B, MATCH(Data!A1069-IF(A1069&lt;DATE(2003, 1,8), 4, 6), 'Secondary Auction Data'!A:A, 0))), "n/a", INDEX('Secondary Auction Data'!B:B, MATCH(Data!A1069-IF(A1069&lt;DATE(2003, 1,8), 4, 6), 'Secondary Auction Data'!A:A, 0))), "n/a")</f>
        <v>950</v>
      </c>
      <c r="E1069" s="2">
        <v>936</v>
      </c>
      <c r="F1069" s="17">
        <v>57</v>
      </c>
      <c r="G1069" s="17">
        <v>32</v>
      </c>
      <c r="I1069" s="66">
        <v>44916</v>
      </c>
      <c r="J1069" s="26">
        <f t="shared" ref="J1069:J1076" si="472">(1+(B1069-Q1069)/Q1069)*100</f>
        <v>308.45637583892619</v>
      </c>
      <c r="K1069" s="26">
        <f t="shared" si="454"/>
        <v>370.7589420847595</v>
      </c>
      <c r="L1069" s="26">
        <f t="shared" si="450"/>
        <v>303.71581896403757</v>
      </c>
      <c r="M1069" s="26">
        <f t="shared" ref="M1069:M1076" si="473">(1+(E1069-T1069)/T1069)*100</f>
        <v>520</v>
      </c>
      <c r="N1069" s="26">
        <f t="shared" ref="N1069:N1076" si="474">(1+(F1069-U1069)/U1069)*100</f>
        <v>254.91949910554564</v>
      </c>
      <c r="O1069" s="26">
        <f t="shared" ref="O1069:O1076" si="475">(1+(G1069-V1069)/V1069)*100</f>
        <v>226.95035460992904</v>
      </c>
      <c r="Q1069" s="4">
        <v>1.49</v>
      </c>
      <c r="R1069" s="4">
        <v>1815.8525729999999</v>
      </c>
      <c r="S1069" s="4">
        <v>2338.2847000000002</v>
      </c>
      <c r="T1069" s="4">
        <v>180</v>
      </c>
      <c r="U1069" s="4">
        <v>22.36</v>
      </c>
      <c r="V1069" s="4">
        <v>14.1</v>
      </c>
      <c r="X1069" s="51">
        <v>44916</v>
      </c>
      <c r="Y1069" s="52" cm="1">
        <f t="array" ref="Y1069">SUMPRODUCT(([1]Data!$A:$A=DATE(IF(X1069 &lt; DATE(YEAR(X1069), 1, 4), YEAR(X1069)-1, YEAR(X1069)), IF(X1069&lt; DATE(YEAR(X1069), MONTH(X1069), 4), MONTH(EDATE(X1069, -1)), MONTH(X1069)), 15))*([1]Data!$G:$G="unit")*([1]Data!$O:$O))/SUMPRODUCT(([1]Data!$A:$A=DATE(IF(X1069 &lt; DATE(YEAR(X1069), 1, 4), YEAR(X1069)-1, YEAR(X1069)), IF(X1069&lt; DATE(YEAR(X1069), MONTH(X1069), 4), MONTH(EDATE(X1069, -1)), MONTH(X1069)), 15))*([1]Data!$G:$G="unit"))</f>
        <v>5969.935789473685</v>
      </c>
      <c r="Z1069" s="52" cm="1">
        <f t="array" ref="Z1069">SUMPRODUCT(([1]Data!$A:$A=DATE(IF(X1069 &lt; DATE(YEAR(X1069), 1, 4), YEAR(X1069)-1, YEAR(X1069)), IF(X1069&lt; DATE(YEAR(X1069), MONTH(X1069), 4), MONTH(EDATE(X1069, -1)), MONTH(X1069)), 15))*([1]Data!$G:$G="shuttle")*([1]Data!$O:$O))/SUMPRODUCT(([1]Data!$A:$A=DATE(IF(X1069 &lt; DATE(YEAR(X1069), 1, 4), YEAR(X1069)-1, YEAR(X1069)), IF(X1069&lt; DATE(YEAR(X1069), MONTH(X1069), 4), MONTH(EDATE(X1069, -1)), MONTH(X1069)), 15))*([1]Data!$G:$G="shuttle"))</f>
        <v>6151.7405263157889</v>
      </c>
    </row>
    <row r="1070" spans="1:26" x14ac:dyDescent="0.25">
      <c r="A1070" s="51">
        <v>44923</v>
      </c>
      <c r="B1070" s="17">
        <v>4.5369999999999999</v>
      </c>
      <c r="C1070" s="18">
        <f>IFERROR(IF(ISBLANK(INDEX('Secondary Auction Data'!C:C, MATCH(Data!A1070-IF(A1070&lt;DATE(2003, 1,8), 4, 6), 'Secondary Auction Data'!A:A, 0))), "n/a", INDEX('Secondary Auction Data'!C:C, MATCH(Data!A1070-IF(A1070&lt;DATE(2003, 1,8), 4, 6), 'Secondary Auction Data'!A:A, 0))), "n/a")</f>
        <v>725</v>
      </c>
      <c r="D1070" s="18">
        <f>IFERROR(IF(ISBLANK(INDEX('Secondary Auction Data'!B:B, MATCH(Data!A1070-IF(A1070&lt;DATE(2003, 1,8), 4, 6), 'Secondary Auction Data'!A:A, 0))), "n/a", INDEX('Secondary Auction Data'!B:B, MATCH(Data!A1070-IF(A1070&lt;DATE(2003, 1,8), 4, 6), 'Secondary Auction Data'!A:A, 0))), "n/a")</f>
        <v>1233.3333333333335</v>
      </c>
      <c r="E1070" s="2">
        <v>925</v>
      </c>
      <c r="F1070" s="17" t="s">
        <v>24</v>
      </c>
      <c r="G1070" s="17" t="s">
        <v>24</v>
      </c>
      <c r="I1070" s="66">
        <v>44923</v>
      </c>
      <c r="J1070" s="26">
        <f t="shared" si="472"/>
        <v>304.49664429530202</v>
      </c>
      <c r="K1070" s="26">
        <f t="shared" si="454"/>
        <v>368.69379645798398</v>
      </c>
      <c r="L1070" s="26">
        <f t="shared" si="450"/>
        <v>315.83296335339838</v>
      </c>
      <c r="M1070" s="26">
        <f t="shared" si="473"/>
        <v>513.88888888888891</v>
      </c>
      <c r="N1070" s="35"/>
      <c r="O1070" s="35"/>
      <c r="Q1070" s="4">
        <v>1.49</v>
      </c>
      <c r="R1070" s="4">
        <v>1815.8525729999999</v>
      </c>
      <c r="S1070" s="4">
        <v>2338.2847000000002</v>
      </c>
      <c r="T1070" s="4">
        <v>180</v>
      </c>
      <c r="U1070" s="4">
        <v>22.36</v>
      </c>
      <c r="V1070" s="4">
        <v>14.1</v>
      </c>
      <c r="X1070" s="51">
        <v>44923</v>
      </c>
      <c r="Y1070" s="52" cm="1">
        <f t="array" ref="Y1070">SUMPRODUCT(([1]Data!$A:$A=DATE(IF(X1070 &lt; DATE(YEAR(X1070), 1, 4), YEAR(X1070)-1, YEAR(X1070)), IF(X1070&lt; DATE(YEAR(X1070), MONTH(X1070), 4), MONTH(EDATE(X1070, -1)), MONTH(X1070)), 15))*([1]Data!$G:$G="unit")*([1]Data!$O:$O))/SUMPRODUCT(([1]Data!$A:$A=DATE(IF(X1070 &lt; DATE(YEAR(X1070), 1, 4), YEAR(X1070)-1, YEAR(X1070)), IF(X1070&lt; DATE(YEAR(X1070), MONTH(X1070), 4), MONTH(EDATE(X1070, -1)), MONTH(X1070)), 15))*([1]Data!$G:$G="unit"))</f>
        <v>5969.935789473685</v>
      </c>
      <c r="Z1070" s="52" cm="1">
        <f t="array" ref="Z1070">SUMPRODUCT(([1]Data!$A:$A=DATE(IF(X1070 &lt; DATE(YEAR(X1070), 1, 4), YEAR(X1070)-1, YEAR(X1070)), IF(X1070&lt; DATE(YEAR(X1070), MONTH(X1070), 4), MONTH(EDATE(X1070, -1)), MONTH(X1070)), 15))*([1]Data!$G:$G="shuttle")*([1]Data!$O:$O))/SUMPRODUCT(([1]Data!$A:$A=DATE(IF(X1070 &lt; DATE(YEAR(X1070), 1, 4), YEAR(X1070)-1, YEAR(X1070)), IF(X1070&lt; DATE(YEAR(X1070), MONTH(X1070), 4), MONTH(EDATE(X1070, -1)), MONTH(X1070)), 15))*([1]Data!$G:$G="shuttle"))</f>
        <v>6151.7405263157889</v>
      </c>
    </row>
    <row r="1071" spans="1:26" x14ac:dyDescent="0.25">
      <c r="A1071" s="51">
        <v>44930</v>
      </c>
      <c r="B1071" s="17">
        <v>4.5830000000000002</v>
      </c>
      <c r="C1071" s="18">
        <f>IFERROR(IF(ISBLANK(INDEX('Secondary Auction Data'!C:C, MATCH(Data!A1071-IF(A1071&lt;DATE(2003, 1,8), 4, 6), 'Secondary Auction Data'!A:A, 0))), "n/a", INDEX('Secondary Auction Data'!C:C, MATCH(Data!A1071-IF(A1071&lt;DATE(2003, 1,8), 4, 6), 'Secondary Auction Data'!A:A, 0))), "n/a")</f>
        <v>712.5</v>
      </c>
      <c r="D1071" s="18">
        <f>IFERROR(IF(ISBLANK(INDEX('Secondary Auction Data'!B:B, MATCH(Data!A1071-IF(A1071&lt;DATE(2003, 1,8), 4, 6), 'Secondary Auction Data'!A:A, 0))), "n/a", INDEX('Secondary Auction Data'!B:B, MATCH(Data!A1071-IF(A1071&lt;DATE(2003, 1,8), 4, 6), 'Secondary Auction Data'!A:A, 0))), "n/a")</f>
        <v>1202.7777777777778</v>
      </c>
      <c r="E1071" s="2">
        <v>886</v>
      </c>
      <c r="F1071" s="17">
        <v>56</v>
      </c>
      <c r="G1071" s="17">
        <v>31.5</v>
      </c>
      <c r="I1071" s="66">
        <v>44930</v>
      </c>
      <c r="J1071" s="26">
        <f t="shared" si="472"/>
        <v>307.58389261744969</v>
      </c>
      <c r="K1071" s="26">
        <f t="shared" si="454"/>
        <v>363.82138896424487</v>
      </c>
      <c r="L1071" s="26">
        <f t="shared" si="450"/>
        <v>315.07044858854232</v>
      </c>
      <c r="M1071" s="26">
        <f t="shared" si="473"/>
        <v>492.22222222222223</v>
      </c>
      <c r="N1071" s="26">
        <f t="shared" si="474"/>
        <v>250.44722719141325</v>
      </c>
      <c r="O1071" s="26">
        <f t="shared" si="475"/>
        <v>223.40425531914894</v>
      </c>
      <c r="Q1071" s="4">
        <v>1.49</v>
      </c>
      <c r="R1071" s="4">
        <v>1815.8525729999999</v>
      </c>
      <c r="S1071" s="4">
        <v>2338.2847000000002</v>
      </c>
      <c r="T1071" s="4">
        <v>180</v>
      </c>
      <c r="U1071" s="4">
        <v>22.36</v>
      </c>
      <c r="V1071" s="4">
        <v>14.1</v>
      </c>
      <c r="X1071" s="51">
        <v>44930</v>
      </c>
      <c r="Y1071" s="52" cm="1">
        <f t="array" ref="Y1071">SUMPRODUCT(([1]Data!$A:$A=DATE(IF(X1071 &lt; DATE(YEAR(X1071), 1, 4), YEAR(X1071)-1, YEAR(X1071)), IF(X1071&lt; DATE(YEAR(X1071), MONTH(X1071), 4), MONTH(EDATE(X1071, -1)), MONTH(X1071)), 15))*([1]Data!$G:$G="unit")*([1]Data!$O:$O))/SUMPRODUCT(([1]Data!$A:$A=DATE(IF(X1071 &lt; DATE(YEAR(X1071), 1, 4), YEAR(X1071)-1, YEAR(X1071)), IF(X1071&lt; DATE(YEAR(X1071), MONTH(X1071), 4), MONTH(EDATE(X1071, -1)), MONTH(X1071)), 15))*([1]Data!$G:$G="unit"))</f>
        <v>5893.960052631578</v>
      </c>
      <c r="Z1071" s="52" cm="1">
        <f t="array" ref="Z1071">SUMPRODUCT(([1]Data!$A:$A=DATE(IF(X1071 &lt; DATE(YEAR(X1071), 1, 4), YEAR(X1071)-1, YEAR(X1071)), IF(X1071&lt; DATE(YEAR(X1071), MONTH(X1071), 4), MONTH(EDATE(X1071, -1)), MONTH(X1071)), 15))*([1]Data!$G:$G="shuttle")*([1]Data!$O:$O))/SUMPRODUCT(([1]Data!$A:$A=DATE(IF(X1071 &lt; DATE(YEAR(X1071), 1, 4), YEAR(X1071)-1, YEAR(X1071)), IF(X1071&lt; DATE(YEAR(X1071), MONTH(X1071), 4), MONTH(EDATE(X1071, -1)), MONTH(X1071)), 15))*([1]Data!$G:$G="shuttle"))</f>
        <v>6164.4663157894729</v>
      </c>
    </row>
    <row r="1072" spans="1:26" x14ac:dyDescent="0.25">
      <c r="A1072" s="51">
        <v>44937</v>
      </c>
      <c r="B1072" s="17">
        <v>4.5490000000000004</v>
      </c>
      <c r="C1072" s="18">
        <f>IFERROR(IF(ISBLANK(INDEX('Secondary Auction Data'!C:C, MATCH(Data!A1072-IF(A1072&lt;DATE(2003, 1,8), 4, 6), 'Secondary Auction Data'!A:A, 0))), "n/a", INDEX('Secondary Auction Data'!C:C, MATCH(Data!A1072-IF(A1072&lt;DATE(2003, 1,8), 4, 6), 'Secondary Auction Data'!A:A, 0))), "n/a")</f>
        <v>600</v>
      </c>
      <c r="D1072" s="18">
        <f>IFERROR(IF(ISBLANK(INDEX('Secondary Auction Data'!B:B, MATCH(Data!A1072-IF(A1072&lt;DATE(2003, 1,8), 4, 6), 'Secondary Auction Data'!A:A, 0))), "n/a", INDEX('Secondary Auction Data'!B:B, MATCH(Data!A1072-IF(A1072&lt;DATE(2003, 1,8), 4, 6), 'Secondary Auction Data'!A:A, 0))), "n/a")</f>
        <v>1006.25</v>
      </c>
      <c r="E1072" s="2">
        <v>648</v>
      </c>
      <c r="F1072" s="17">
        <v>54</v>
      </c>
      <c r="G1072" s="17">
        <v>30.5</v>
      </c>
      <c r="I1072" s="66">
        <v>44937</v>
      </c>
      <c r="J1072" s="26">
        <f t="shared" si="472"/>
        <v>305.30201342281885</v>
      </c>
      <c r="K1072" s="26">
        <f t="shared" si="454"/>
        <v>357.62595208391838</v>
      </c>
      <c r="L1072" s="26">
        <f t="shared" si="450"/>
        <v>306.66566461258856</v>
      </c>
      <c r="M1072" s="26">
        <f t="shared" si="473"/>
        <v>360</v>
      </c>
      <c r="N1072" s="26">
        <f t="shared" si="474"/>
        <v>241.50268336314849</v>
      </c>
      <c r="O1072" s="26">
        <f t="shared" si="475"/>
        <v>216.31205673758865</v>
      </c>
      <c r="Q1072" s="4">
        <v>1.49</v>
      </c>
      <c r="R1072" s="4">
        <v>1815.8525729999999</v>
      </c>
      <c r="S1072" s="4">
        <v>2338.2847000000002</v>
      </c>
      <c r="T1072" s="4">
        <v>180</v>
      </c>
      <c r="U1072" s="4">
        <v>22.36</v>
      </c>
      <c r="V1072" s="4">
        <v>14.1</v>
      </c>
      <c r="X1072" s="51">
        <v>44937</v>
      </c>
      <c r="Y1072" s="52" cm="1">
        <f t="array" ref="Y1072">SUMPRODUCT(([1]Data!$A:$A=DATE(IF(X1072 &lt; DATE(YEAR(X1072), 1, 4), YEAR(X1072)-1, YEAR(X1072)), IF(X1072&lt; DATE(YEAR(X1072), MONTH(X1072), 4), MONTH(EDATE(X1072, -1)), MONTH(X1072)), 15))*([1]Data!$G:$G="unit")*([1]Data!$O:$O))/SUMPRODUCT(([1]Data!$A:$A=DATE(IF(X1072 &lt; DATE(YEAR(X1072), 1, 4), YEAR(X1072)-1, YEAR(X1072)), IF(X1072&lt; DATE(YEAR(X1072), MONTH(X1072), 4), MONTH(EDATE(X1072, -1)), MONTH(X1072)), 15))*([1]Data!$G:$G="unit"))</f>
        <v>5893.960052631578</v>
      </c>
      <c r="Z1072" s="52" cm="1">
        <f t="array" ref="Z1072">SUMPRODUCT(([1]Data!$A:$A=DATE(IF(X1072 &lt; DATE(YEAR(X1072), 1, 4), YEAR(X1072)-1, YEAR(X1072)), IF(X1072&lt; DATE(YEAR(X1072), MONTH(X1072), 4), MONTH(EDATE(X1072, -1)), MONTH(X1072)), 15))*([1]Data!$G:$G="shuttle")*([1]Data!$O:$O))/SUMPRODUCT(([1]Data!$A:$A=DATE(IF(X1072 &lt; DATE(YEAR(X1072), 1, 4), YEAR(X1072)-1, YEAR(X1072)), IF(X1072&lt; DATE(YEAR(X1072), MONTH(X1072), 4), MONTH(EDATE(X1072, -1)), MONTH(X1072)), 15))*([1]Data!$G:$G="shuttle"))</f>
        <v>6164.4663157894729</v>
      </c>
    </row>
    <row r="1073" spans="1:26" x14ac:dyDescent="0.25">
      <c r="A1073" s="51">
        <v>44944</v>
      </c>
      <c r="B1073" s="17">
        <v>4.524</v>
      </c>
      <c r="C1073" s="18">
        <f>IFERROR(IF(ISBLANK(INDEX('Secondary Auction Data'!C:C, MATCH(Data!A1073-IF(A1073&lt;DATE(2003, 1,8), 4, 6), 'Secondary Auction Data'!A:A, 0))), "n/a", INDEX('Secondary Auction Data'!C:C, MATCH(Data!A1073-IF(A1073&lt;DATE(2003, 1,8), 4, 6), 'Secondary Auction Data'!A:A, 0))), "n/a")</f>
        <v>600</v>
      </c>
      <c r="D1073" s="18">
        <f>IFERROR(IF(ISBLANK(INDEX('Secondary Auction Data'!B:B, MATCH(Data!A1073-IF(A1073&lt;DATE(2003, 1,8), 4, 6), 'Secondary Auction Data'!A:A, 0))), "n/a", INDEX('Secondary Auction Data'!B:B, MATCH(Data!A1073-IF(A1073&lt;DATE(2003, 1,8), 4, 6), 'Secondary Auction Data'!A:A, 0))), "n/a")</f>
        <v>525</v>
      </c>
      <c r="E1073" s="2">
        <v>630</v>
      </c>
      <c r="F1073" s="17">
        <v>52.25</v>
      </c>
      <c r="G1073" s="17">
        <v>28.25</v>
      </c>
      <c r="I1073" s="66">
        <v>44944</v>
      </c>
      <c r="J1073" s="26">
        <f t="shared" si="472"/>
        <v>303.62416107382552</v>
      </c>
      <c r="K1073" s="26">
        <f t="shared" si="454"/>
        <v>357.62595208391838</v>
      </c>
      <c r="L1073" s="26">
        <f t="shared" si="450"/>
        <v>286.08433848065948</v>
      </c>
      <c r="M1073" s="1">
        <f t="shared" si="473"/>
        <v>350</v>
      </c>
      <c r="N1073" s="26">
        <f t="shared" si="474"/>
        <v>233.67620751341684</v>
      </c>
      <c r="O1073" s="26">
        <f t="shared" si="475"/>
        <v>200.35460992907801</v>
      </c>
      <c r="Q1073" s="4">
        <v>1.49</v>
      </c>
      <c r="R1073" s="4">
        <v>1815.8525729999999</v>
      </c>
      <c r="S1073" s="4">
        <v>2338.2847000000002</v>
      </c>
      <c r="T1073" s="4">
        <v>180</v>
      </c>
      <c r="U1073" s="4">
        <v>22.36</v>
      </c>
      <c r="V1073" s="4">
        <v>14.1</v>
      </c>
      <c r="X1073" s="51">
        <v>44944</v>
      </c>
      <c r="Y1073" s="52" cm="1">
        <f t="array" ref="Y1073">SUMPRODUCT(([1]Data!$A:$A=DATE(IF(X1073 &lt; DATE(YEAR(X1073), 1, 4), YEAR(X1073)-1, YEAR(X1073)), IF(X1073&lt; DATE(YEAR(X1073), MONTH(X1073), 4), MONTH(EDATE(X1073, -1)), MONTH(X1073)), 15))*([1]Data!$G:$G="unit")*([1]Data!$O:$O))/SUMPRODUCT(([1]Data!$A:$A=DATE(IF(X1073 &lt; DATE(YEAR(X1073), 1, 4), YEAR(X1073)-1, YEAR(X1073)), IF(X1073&lt; DATE(YEAR(X1073), MONTH(X1073), 4), MONTH(EDATE(X1073, -1)), MONTH(X1073)), 15))*([1]Data!$G:$G="unit"))</f>
        <v>5893.960052631578</v>
      </c>
      <c r="Z1073" s="52" cm="1">
        <f t="array" ref="Z1073">SUMPRODUCT(([1]Data!$A:$A=DATE(IF(X1073 &lt; DATE(YEAR(X1073), 1, 4), YEAR(X1073)-1, YEAR(X1073)), IF(X1073&lt; DATE(YEAR(X1073), MONTH(X1073), 4), MONTH(EDATE(X1073, -1)), MONTH(X1073)), 15))*([1]Data!$G:$G="shuttle")*([1]Data!$O:$O))/SUMPRODUCT(([1]Data!$A:$A=DATE(IF(X1073 &lt; DATE(YEAR(X1073), 1, 4), YEAR(X1073)-1, YEAR(X1073)), IF(X1073&lt; DATE(YEAR(X1073), MONTH(X1073), 4), MONTH(EDATE(X1073, -1)), MONTH(X1073)), 15))*([1]Data!$G:$G="shuttle"))</f>
        <v>6164.4663157894729</v>
      </c>
    </row>
    <row r="1074" spans="1:26" x14ac:dyDescent="0.25">
      <c r="A1074" s="51">
        <v>44951</v>
      </c>
      <c r="B1074" s="17">
        <v>4.6040000000000001</v>
      </c>
      <c r="C1074" s="18">
        <f>IFERROR(IF(ISBLANK(INDEX('Secondary Auction Data'!C:C, MATCH(Data!A1074-IF(A1074&lt;DATE(2003, 1,8), 4, 6), 'Secondary Auction Data'!A:A, 0))), "n/a", INDEX('Secondary Auction Data'!C:C, MATCH(Data!A1074-IF(A1074&lt;DATE(2003, 1,8), 4, 6), 'Secondary Auction Data'!A:A, 0))), "n/a")</f>
        <v>437.5</v>
      </c>
      <c r="D1074" s="18">
        <f>IFERROR(IF(ISBLANK(INDEX('Secondary Auction Data'!B:B, MATCH(Data!A1074-IF(A1074&lt;DATE(2003, 1,8), 4, 6), 'Secondary Auction Data'!A:A, 0))), "n/a", INDEX('Secondary Auction Data'!B:B, MATCH(Data!A1074-IF(A1074&lt;DATE(2003, 1,8), 4, 6), 'Secondary Auction Data'!A:A, 0))), "n/a")</f>
        <v>247.91666666666669</v>
      </c>
      <c r="E1074" s="2">
        <v>656</v>
      </c>
      <c r="F1074" s="17">
        <v>51.5</v>
      </c>
      <c r="G1074" s="17">
        <v>28.25</v>
      </c>
      <c r="I1074" s="66">
        <v>44951</v>
      </c>
      <c r="J1074" s="26">
        <f t="shared" si="472"/>
        <v>308.99328859060404</v>
      </c>
      <c r="K1074" s="26">
        <f t="shared" si="454"/>
        <v>348.6769877012245</v>
      </c>
      <c r="L1074" s="26">
        <f t="shared" si="450"/>
        <v>274.23448404106392</v>
      </c>
      <c r="M1074" s="26">
        <f t="shared" si="473"/>
        <v>364.44444444444446</v>
      </c>
      <c r="N1074" s="26">
        <f t="shared" si="474"/>
        <v>230.32200357781755</v>
      </c>
      <c r="O1074" s="26">
        <f t="shared" si="475"/>
        <v>200.35460992907801</v>
      </c>
      <c r="Q1074" s="4">
        <v>1.49</v>
      </c>
      <c r="R1074" s="4">
        <v>1815.8525729999999</v>
      </c>
      <c r="S1074" s="4">
        <v>2338.2847000000002</v>
      </c>
      <c r="T1074" s="4">
        <v>180</v>
      </c>
      <c r="U1074" s="4">
        <v>22.36</v>
      </c>
      <c r="V1074" s="4">
        <v>14.1</v>
      </c>
      <c r="X1074" s="51">
        <v>44951</v>
      </c>
      <c r="Y1074" s="52" cm="1">
        <f t="array" ref="Y1074">SUMPRODUCT(([1]Data!$A:$A=DATE(IF(X1074 &lt; DATE(YEAR(X1074), 1, 4), YEAR(X1074)-1, YEAR(X1074)), IF(X1074&lt; DATE(YEAR(X1074), MONTH(X1074), 4), MONTH(EDATE(X1074, -1)), MONTH(X1074)), 15))*([1]Data!$G:$G="unit")*([1]Data!$O:$O))/SUMPRODUCT(([1]Data!$A:$A=DATE(IF(X1074 &lt; DATE(YEAR(X1074), 1, 4), YEAR(X1074)-1, YEAR(X1074)), IF(X1074&lt; DATE(YEAR(X1074), MONTH(X1074), 4), MONTH(EDATE(X1074, -1)), MONTH(X1074)), 15))*([1]Data!$G:$G="unit"))</f>
        <v>5893.960052631578</v>
      </c>
      <c r="Z1074" s="52" cm="1">
        <f t="array" ref="Z1074">SUMPRODUCT(([1]Data!$A:$A=DATE(IF(X1074 &lt; DATE(YEAR(X1074), 1, 4), YEAR(X1074)-1, YEAR(X1074)), IF(X1074&lt; DATE(YEAR(X1074), MONTH(X1074), 4), MONTH(EDATE(X1074, -1)), MONTH(X1074)), 15))*([1]Data!$G:$G="shuttle")*([1]Data!$O:$O))/SUMPRODUCT(([1]Data!$A:$A=DATE(IF(X1074 &lt; DATE(YEAR(X1074), 1, 4), YEAR(X1074)-1, YEAR(X1074)), IF(X1074&lt; DATE(YEAR(X1074), MONTH(X1074), 4), MONTH(EDATE(X1074, -1)), MONTH(X1074)), 15))*([1]Data!$G:$G="shuttle"))</f>
        <v>6164.4663157894729</v>
      </c>
    </row>
    <row r="1075" spans="1:26" x14ac:dyDescent="0.25">
      <c r="A1075" s="51">
        <v>44958</v>
      </c>
      <c r="B1075" s="17">
        <v>4.6219999999999999</v>
      </c>
      <c r="C1075" s="18">
        <f>IFERROR(IF(ISBLANK(INDEX('Secondary Auction Data'!C:C, MATCH(Data!A1075-IF(A1075&lt;DATE(2003, 1,8), 4, 6), 'Secondary Auction Data'!A:A, 0))), "n/a", INDEX('Secondary Auction Data'!C:C, MATCH(Data!A1075-IF(A1075&lt;DATE(2003, 1,8), 4, 6), 'Secondary Auction Data'!A:A, 0))), "n/a")</f>
        <v>275</v>
      </c>
      <c r="D1075" s="18">
        <f>IFERROR(IF(ISBLANK(INDEX('Secondary Auction Data'!B:B, MATCH(Data!A1075-IF(A1075&lt;DATE(2003, 1,8), 4, 6), 'Secondary Auction Data'!A:A, 0))), "n/a", INDEX('Secondary Auction Data'!B:B, MATCH(Data!A1075-IF(A1075&lt;DATE(2003, 1,8), 4, 6), 'Secondary Auction Data'!A:A, 0))), "n/a")</f>
        <v>-229.16666666666669</v>
      </c>
      <c r="E1075" s="2">
        <v>670</v>
      </c>
      <c r="F1075" s="17">
        <v>51.5</v>
      </c>
      <c r="G1075" s="17">
        <v>28.25</v>
      </c>
      <c r="I1075" s="66">
        <v>44958</v>
      </c>
      <c r="J1075" s="26">
        <f t="shared" si="472"/>
        <v>310.20134228187919</v>
      </c>
      <c r="K1075" s="26">
        <f t="shared" si="454"/>
        <v>339.72802331853063</v>
      </c>
      <c r="L1075" s="26">
        <f t="shared" ref="L1075:M1095" si="476">(D1075+Z1075)/S1075*100</f>
        <v>253.83135120897836</v>
      </c>
      <c r="M1075" s="26">
        <f t="shared" si="473"/>
        <v>372.22222222222223</v>
      </c>
      <c r="N1075" s="26">
        <f t="shared" si="474"/>
        <v>230.32200357781755</v>
      </c>
      <c r="O1075" s="26">
        <f t="shared" si="475"/>
        <v>200.35460992907801</v>
      </c>
      <c r="Q1075" s="4">
        <v>1.49</v>
      </c>
      <c r="R1075" s="4">
        <v>1815.8525729999999</v>
      </c>
      <c r="S1075" s="4">
        <v>2338.2847000000002</v>
      </c>
      <c r="T1075" s="4">
        <v>180</v>
      </c>
      <c r="U1075" s="4">
        <v>22.36</v>
      </c>
      <c r="V1075" s="4">
        <v>14.1</v>
      </c>
      <c r="X1075" s="51">
        <v>44958</v>
      </c>
      <c r="Y1075" s="52" cm="1">
        <f t="array" ref="Y1075">SUMPRODUCT(([1]Data!$A:$A=DATE(IF(X1075 &lt; DATE(YEAR(X1075), 1, 4), YEAR(X1075)-1, YEAR(X1075)), IF(X1075&lt; DATE(YEAR(X1075), MONTH(X1075), 4), MONTH(EDATE(X1075, -1)), MONTH(X1075)), 15))*([1]Data!$G:$G="unit")*([1]Data!$O:$O))/SUMPRODUCT(([1]Data!$A:$A=DATE(IF(X1075 &lt; DATE(YEAR(X1075), 1, 4), YEAR(X1075)-1, YEAR(X1075)), IF(X1075&lt; DATE(YEAR(X1075), MONTH(X1075), 4), MONTH(EDATE(X1075, -1)), MONTH(X1075)), 15))*([1]Data!$G:$G="unit"))</f>
        <v>5893.960052631578</v>
      </c>
      <c r="Z1075" s="52" cm="1">
        <f t="array" ref="Z1075">SUMPRODUCT(([1]Data!$A:$A=DATE(IF(X1075 &lt; DATE(YEAR(X1075), 1, 4), YEAR(X1075)-1, YEAR(X1075)), IF(X1075&lt; DATE(YEAR(X1075), MONTH(X1075), 4), MONTH(EDATE(X1075, -1)), MONTH(X1075)), 15))*([1]Data!$G:$G="shuttle")*([1]Data!$O:$O))/SUMPRODUCT(([1]Data!$A:$A=DATE(IF(X1075 &lt; DATE(YEAR(X1075), 1, 4), YEAR(X1075)-1, YEAR(X1075)), IF(X1075&lt; DATE(YEAR(X1075), MONTH(X1075), 4), MONTH(EDATE(X1075, -1)), MONTH(X1075)), 15))*([1]Data!$G:$G="shuttle"))</f>
        <v>6164.4663157894729</v>
      </c>
    </row>
    <row r="1076" spans="1:26" x14ac:dyDescent="0.25">
      <c r="A1076" s="51">
        <v>44965</v>
      </c>
      <c r="B1076" s="17">
        <v>4.5389999999999997</v>
      </c>
      <c r="C1076" s="18">
        <f>IFERROR(IF(ISBLANK(INDEX('Secondary Auction Data'!C:C, MATCH(Data!A1076-IF(A1076&lt;DATE(2003, 1,8), 4, 6), 'Secondary Auction Data'!A:A, 0))), "n/a", INDEX('Secondary Auction Data'!C:C, MATCH(Data!A1076-IF(A1076&lt;DATE(2003, 1,8), 4, 6), 'Secondary Auction Data'!A:A, 0))), "n/a")</f>
        <v>125</v>
      </c>
      <c r="D1076" s="18">
        <f>IFERROR(IF(ISBLANK(INDEX('Secondary Auction Data'!B:B, MATCH(Data!A1076-IF(A1076&lt;DATE(2003, 1,8), 4, 6), 'Secondary Auction Data'!A:A, 0))), "n/a", INDEX('Secondary Auction Data'!B:B, MATCH(Data!A1076-IF(A1076&lt;DATE(2003, 1,8), 4, 6), 'Secondary Auction Data'!A:A, 0))), "n/a")</f>
        <v>-234.375</v>
      </c>
      <c r="E1076" s="2">
        <v>599</v>
      </c>
      <c r="F1076" s="17">
        <v>50</v>
      </c>
      <c r="G1076" s="17">
        <v>28.25</v>
      </c>
      <c r="I1076" s="66">
        <v>44965</v>
      </c>
      <c r="J1076" s="26">
        <f t="shared" si="472"/>
        <v>304.63087248322142</v>
      </c>
      <c r="K1076" s="26">
        <f t="shared" si="454"/>
        <v>327.00791172364455</v>
      </c>
      <c r="L1076" s="26">
        <f t="shared" si="476"/>
        <v>246.40722185887168</v>
      </c>
      <c r="M1076" s="26">
        <f t="shared" si="473"/>
        <v>332.77777777777777</v>
      </c>
      <c r="N1076" s="26">
        <f t="shared" si="474"/>
        <v>223.61359570661898</v>
      </c>
      <c r="O1076" s="26">
        <f t="shared" si="475"/>
        <v>200.35460992907801</v>
      </c>
      <c r="Q1076" s="4">
        <v>1.49</v>
      </c>
      <c r="R1076" s="4">
        <v>1815.8525729999999</v>
      </c>
      <c r="S1076" s="4">
        <v>2338.2847000000002</v>
      </c>
      <c r="T1076" s="4">
        <v>180</v>
      </c>
      <c r="U1076" s="4">
        <v>22.36</v>
      </c>
      <c r="V1076" s="4">
        <v>14.1</v>
      </c>
      <c r="X1076" s="51">
        <v>44965</v>
      </c>
      <c r="Y1076" s="52" cm="1">
        <f t="array" ref="Y1076">SUMPRODUCT(([1]Data!$A:$A=DATE(IF(X1076 &lt; DATE(YEAR(X1076), 1, 4), YEAR(X1076)-1, YEAR(X1076)), IF(X1076&lt; DATE(YEAR(X1076), MONTH(X1076), 4), MONTH(EDATE(X1076, -1)), MONTH(X1076)), 15))*([1]Data!$G:$G="unit")*([1]Data!$O:$O))/SUMPRODUCT(([1]Data!$A:$A=DATE(IF(X1076 &lt; DATE(YEAR(X1076), 1, 4), YEAR(X1076)-1, YEAR(X1076)), IF(X1076&lt; DATE(YEAR(X1076), MONTH(X1076), 4), MONTH(EDATE(X1076, -1)), MONTH(X1076)), 15))*([1]Data!$G:$G="unit"))</f>
        <v>5812.9815789473678</v>
      </c>
      <c r="Z1076" s="52" cm="1">
        <f t="array" ref="Z1076">SUMPRODUCT(([1]Data!$A:$A=DATE(IF(X1076 &lt; DATE(YEAR(X1076), 1, 4), YEAR(X1076)-1, YEAR(X1076)), IF(X1076&lt; DATE(YEAR(X1076), MONTH(X1076), 4), MONTH(EDATE(X1076, -1)), MONTH(X1076)), 15))*([1]Data!$G:$G="shuttle")*([1]Data!$O:$O))/SUMPRODUCT(([1]Data!$A:$A=DATE(IF(X1076 &lt; DATE(YEAR(X1076), 1, 4), YEAR(X1076)-1, YEAR(X1076)), IF(X1076&lt; DATE(YEAR(X1076), MONTH(X1076), 4), MONTH(EDATE(X1076, -1)), MONTH(X1076)), 15))*([1]Data!$G:$G="shuttle"))</f>
        <v>5996.0773684210526</v>
      </c>
    </row>
    <row r="1077" spans="1:26" x14ac:dyDescent="0.25">
      <c r="A1077" s="51">
        <v>44972</v>
      </c>
      <c r="B1077" s="17">
        <v>4.444</v>
      </c>
      <c r="C1077" s="18">
        <f>IFERROR(IF(ISBLANK(INDEX('Secondary Auction Data'!C:C, MATCH(Data!A1077-IF(A1077&lt;DATE(2003, 1,8), 4, 6), 'Secondary Auction Data'!A:A, 0))), "n/a", INDEX('Secondary Auction Data'!C:C, MATCH(Data!A1077-IF(A1077&lt;DATE(2003, 1,8), 4, 6), 'Secondary Auction Data'!A:A, 0))), "n/a")</f>
        <v>83.333333333333343</v>
      </c>
      <c r="D1077" s="18">
        <f>IFERROR(IF(ISBLANK(INDEX('Secondary Auction Data'!B:B, MATCH(Data!A1077-IF(A1077&lt;DATE(2003, 1,8), 4, 6), 'Secondary Auction Data'!A:A, 0))), "n/a", INDEX('Secondary Auction Data'!B:B, MATCH(Data!A1077-IF(A1077&lt;DATE(2003, 1,8), 4, 6), 'Secondary Auction Data'!A:A, 0))), "n/a")</f>
        <v>-280</v>
      </c>
      <c r="E1077" s="2">
        <v>513</v>
      </c>
      <c r="F1077" s="17">
        <v>48</v>
      </c>
      <c r="G1077" s="17">
        <v>27.5</v>
      </c>
      <c r="I1077" s="66">
        <v>44972</v>
      </c>
      <c r="J1077" s="26">
        <f t="shared" ref="J1077:J1095" si="477">(1+(B1077-Q1077)/Q1077)*100</f>
        <v>298.255033557047</v>
      </c>
      <c r="K1077" s="26">
        <f t="shared" si="454"/>
        <v>324.71330547167179</v>
      </c>
      <c r="L1077" s="26">
        <f t="shared" si="476"/>
        <v>244.4560052255849</v>
      </c>
      <c r="M1077" s="26">
        <f t="shared" ref="M1077:M1093" si="478">(1+(E1077-T1077)/T1077)*100</f>
        <v>285</v>
      </c>
      <c r="N1077" s="26">
        <f t="shared" ref="N1077:N1095" si="479">(1+(F1077-U1077)/U1077)*100</f>
        <v>214.6690518783542</v>
      </c>
      <c r="O1077" s="26">
        <f t="shared" ref="O1077:O1095" si="480">(1+(G1077-V1077)/V1077)*100</f>
        <v>195.03546099290782</v>
      </c>
      <c r="Q1077" s="4">
        <v>1.49</v>
      </c>
      <c r="R1077" s="4">
        <v>1815.8525729999999</v>
      </c>
      <c r="S1077" s="4">
        <v>2338.2847000000002</v>
      </c>
      <c r="T1077" s="4">
        <v>180</v>
      </c>
      <c r="U1077" s="4">
        <v>22.36</v>
      </c>
      <c r="V1077" s="4">
        <v>14.1</v>
      </c>
      <c r="X1077" s="51">
        <v>44972</v>
      </c>
      <c r="Y1077" s="52" cm="1">
        <f t="array" ref="Y1077">SUMPRODUCT(([1]Data!$A:$A=DATE(IF(X1077 &lt; DATE(YEAR(X1077), 1, 4), YEAR(X1077)-1, YEAR(X1077)), IF(X1077&lt; DATE(YEAR(X1077), MONTH(X1077), 4), MONTH(EDATE(X1077, -1)), MONTH(X1077)), 15))*([1]Data!$G:$G="unit")*([1]Data!$O:$O))/SUMPRODUCT(([1]Data!$A:$A=DATE(IF(X1077 &lt; DATE(YEAR(X1077), 1, 4), YEAR(X1077)-1, YEAR(X1077)), IF(X1077&lt; DATE(YEAR(X1077), MONTH(X1077), 4), MONTH(EDATE(X1077, -1)), MONTH(X1077)), 15))*([1]Data!$G:$G="unit"))</f>
        <v>5812.9815789473678</v>
      </c>
      <c r="Z1077" s="52" cm="1">
        <f t="array" ref="Z1077">SUMPRODUCT(([1]Data!$A:$A=DATE(IF(X1077 &lt; DATE(YEAR(X1077), 1, 4), YEAR(X1077)-1, YEAR(X1077)), IF(X1077&lt; DATE(YEAR(X1077), MONTH(X1077), 4), MONTH(EDATE(X1077, -1)), MONTH(X1077)), 15))*([1]Data!$G:$G="shuttle")*([1]Data!$O:$O))/SUMPRODUCT(([1]Data!$A:$A=DATE(IF(X1077 &lt; DATE(YEAR(X1077), 1, 4), YEAR(X1077)-1, YEAR(X1077)), IF(X1077&lt; DATE(YEAR(X1077), MONTH(X1077), 4), MONTH(EDATE(X1077, -1)), MONTH(X1077)), 15))*([1]Data!$G:$G="shuttle"))</f>
        <v>5996.0773684210526</v>
      </c>
    </row>
    <row r="1078" spans="1:26" x14ac:dyDescent="0.25">
      <c r="A1078" s="51">
        <v>44979</v>
      </c>
      <c r="B1078" s="17">
        <v>4.3760000000000003</v>
      </c>
      <c r="C1078" s="18">
        <f>IFERROR(IF(ISBLANK(INDEX('Secondary Auction Data'!C:C, MATCH(Data!A1078-IF(A1078&lt;DATE(2003, 1,8), 4, 6), 'Secondary Auction Data'!A:A, 0))), "n/a", INDEX('Secondary Auction Data'!C:C, MATCH(Data!A1078-IF(A1078&lt;DATE(2003, 1,8), 4, 6), 'Secondary Auction Data'!A:A, 0))), "n/a")</f>
        <v>93.75</v>
      </c>
      <c r="D1078" s="18">
        <f>IFERROR(IF(ISBLANK(INDEX('Secondary Auction Data'!B:B, MATCH(Data!A1078-IF(A1078&lt;DATE(2003, 1,8), 4, 6), 'Secondary Auction Data'!A:A, 0))), "n/a", INDEX('Secondary Auction Data'!B:B, MATCH(Data!A1078-IF(A1078&lt;DATE(2003, 1,8), 4, 6), 'Secondary Auction Data'!A:A, 0))), "n/a")</f>
        <v>-203.125</v>
      </c>
      <c r="E1078" s="2">
        <v>502</v>
      </c>
      <c r="F1078" s="17">
        <v>47.75</v>
      </c>
      <c r="G1078" s="17">
        <v>26</v>
      </c>
      <c r="I1078" s="66">
        <v>44979</v>
      </c>
      <c r="J1078" s="26">
        <f t="shared" si="477"/>
        <v>293.69127516778525</v>
      </c>
      <c r="K1078" s="26">
        <f t="shared" si="454"/>
        <v>325.28695703466497</v>
      </c>
      <c r="L1078" s="26">
        <f t="shared" si="476"/>
        <v>247.74367160769825</v>
      </c>
      <c r="M1078" s="26">
        <f t="shared" si="478"/>
        <v>278.88888888888886</v>
      </c>
      <c r="N1078" s="26">
        <f t="shared" si="479"/>
        <v>213.55098389982112</v>
      </c>
      <c r="O1078" s="26">
        <f t="shared" si="480"/>
        <v>184.39716312056737</v>
      </c>
      <c r="Q1078" s="4">
        <v>1.49</v>
      </c>
      <c r="R1078" s="4">
        <v>1815.8525729999999</v>
      </c>
      <c r="S1078" s="4">
        <v>2338.2847000000002</v>
      </c>
      <c r="T1078" s="4">
        <v>180</v>
      </c>
      <c r="U1078" s="4">
        <v>22.36</v>
      </c>
      <c r="V1078" s="4">
        <v>14.1</v>
      </c>
      <c r="X1078" s="51">
        <v>44979</v>
      </c>
      <c r="Y1078" s="52" cm="1">
        <f t="array" ref="Y1078">SUMPRODUCT(([1]Data!$A:$A=DATE(IF(X1078 &lt; DATE(YEAR(X1078), 1, 4), YEAR(X1078)-1, YEAR(X1078)), IF(X1078&lt; DATE(YEAR(X1078), MONTH(X1078), 4), MONTH(EDATE(X1078, -1)), MONTH(X1078)), 15))*([1]Data!$G:$G="unit")*([1]Data!$O:$O))/SUMPRODUCT(([1]Data!$A:$A=DATE(IF(X1078 &lt; DATE(YEAR(X1078), 1, 4), YEAR(X1078)-1, YEAR(X1078)), IF(X1078&lt; DATE(YEAR(X1078), MONTH(X1078), 4), MONTH(EDATE(X1078, -1)), MONTH(X1078)), 15))*([1]Data!$G:$G="unit"))</f>
        <v>5812.9815789473678</v>
      </c>
      <c r="Z1078" s="52" cm="1">
        <f t="array" ref="Z1078">SUMPRODUCT(([1]Data!$A:$A=DATE(IF(X1078 &lt; DATE(YEAR(X1078), 1, 4), YEAR(X1078)-1, YEAR(X1078)), IF(X1078&lt; DATE(YEAR(X1078), MONTH(X1078), 4), MONTH(EDATE(X1078, -1)), MONTH(X1078)), 15))*([1]Data!$G:$G="shuttle")*([1]Data!$O:$O))/SUMPRODUCT(([1]Data!$A:$A=DATE(IF(X1078 &lt; DATE(YEAR(X1078), 1, 4), YEAR(X1078)-1, YEAR(X1078)), IF(X1078&lt; DATE(YEAR(X1078), MONTH(X1078), 4), MONTH(EDATE(X1078, -1)), MONTH(X1078)), 15))*([1]Data!$G:$G="shuttle"))</f>
        <v>5996.0773684210526</v>
      </c>
    </row>
    <row r="1079" spans="1:26" x14ac:dyDescent="0.25">
      <c r="A1079" s="51">
        <v>44986</v>
      </c>
      <c r="B1079" s="17">
        <v>4.2939999999999996</v>
      </c>
      <c r="C1079" s="18">
        <f>IFERROR(IF(ISBLANK(INDEX('Secondary Auction Data'!C:C, MATCH(Data!A1079-IF(A1079&lt;DATE(2003, 1,8), 4, 6), 'Secondary Auction Data'!A:A, 0))), "n/a", INDEX('Secondary Auction Data'!C:C, MATCH(Data!A1079-IF(A1079&lt;DATE(2003, 1,8), 4, 6), 'Secondary Auction Data'!A:A, 0))), "n/a")</f>
        <v>37.5</v>
      </c>
      <c r="D1079" s="18">
        <f>IFERROR(IF(ISBLANK(INDEX('Secondary Auction Data'!B:B, MATCH(Data!A1079-IF(A1079&lt;DATE(2003, 1,8), 4, 6), 'Secondary Auction Data'!A:A, 0))), "n/a", INDEX('Secondary Auction Data'!B:B, MATCH(Data!A1079-IF(A1079&lt;DATE(2003, 1,8), 4, 6), 'Secondary Auction Data'!A:A, 0))), "n/a")</f>
        <v>-162.5</v>
      </c>
      <c r="E1079" s="2">
        <v>476</v>
      </c>
      <c r="F1079" s="17">
        <v>48.5</v>
      </c>
      <c r="G1079" s="17">
        <v>26.5</v>
      </c>
      <c r="I1079" s="66">
        <v>44986</v>
      </c>
      <c r="J1079" s="26">
        <f t="shared" si="477"/>
        <v>288.18791946308721</v>
      </c>
      <c r="K1079" s="26">
        <f t="shared" ref="K1079:K1089" si="481">(C1079+Y1079)/R1079*100</f>
        <v>322.18923859450166</v>
      </c>
      <c r="L1079" s="26">
        <f t="shared" si="476"/>
        <v>249.48105628117276</v>
      </c>
      <c r="M1079" s="26">
        <f t="shared" si="478"/>
        <v>264.44444444444446</v>
      </c>
      <c r="N1079" s="26">
        <f t="shared" si="479"/>
        <v>216.90518783542041</v>
      </c>
      <c r="O1079" s="26">
        <f t="shared" si="480"/>
        <v>187.94326241134752</v>
      </c>
      <c r="Q1079" s="4">
        <v>1.49</v>
      </c>
      <c r="R1079" s="4">
        <v>1815.8525729999999</v>
      </c>
      <c r="S1079" s="4">
        <v>2338.2847000000002</v>
      </c>
      <c r="T1079" s="4">
        <v>180</v>
      </c>
      <c r="U1079" s="4">
        <v>22.36</v>
      </c>
      <c r="V1079" s="4">
        <v>14.1</v>
      </c>
      <c r="X1079" s="51">
        <v>44986</v>
      </c>
      <c r="Y1079" s="52" cm="1">
        <f t="array" ref="Y1079">SUMPRODUCT(([1]Data!$A:$A=DATE(IF(X1079 &lt; DATE(YEAR(X1079), 1, 4), YEAR(X1079)-1, YEAR(X1079)), IF(X1079&lt; DATE(YEAR(X1079), MONTH(X1079), 4), MONTH(EDATE(X1079, -1)), MONTH(X1079)), 15))*([1]Data!$G:$G="unit")*([1]Data!$O:$O))/SUMPRODUCT(([1]Data!$A:$A=DATE(IF(X1079 &lt; DATE(YEAR(X1079), 1, 4), YEAR(X1079)-1, YEAR(X1079)), IF(X1079&lt; DATE(YEAR(X1079), MONTH(X1079), 4), MONTH(EDATE(X1079, -1)), MONTH(X1079)), 15))*([1]Data!$G:$G="unit"))</f>
        <v>5812.9815789473678</v>
      </c>
      <c r="Z1079" s="52" cm="1">
        <f t="array" ref="Z1079">SUMPRODUCT(([1]Data!$A:$A=DATE(IF(X1079 &lt; DATE(YEAR(X1079), 1, 4), YEAR(X1079)-1, YEAR(X1079)), IF(X1079&lt; DATE(YEAR(X1079), MONTH(X1079), 4), MONTH(EDATE(X1079, -1)), MONTH(X1079)), 15))*([1]Data!$G:$G="shuttle")*([1]Data!$O:$O))/SUMPRODUCT(([1]Data!$A:$A=DATE(IF(X1079 &lt; DATE(YEAR(X1079), 1, 4), YEAR(X1079)-1, YEAR(X1079)), IF(X1079&lt; DATE(YEAR(X1079), MONTH(X1079), 4), MONTH(EDATE(X1079, -1)), MONTH(X1079)), 15))*([1]Data!$G:$G="shuttle"))</f>
        <v>5996.0773684210526</v>
      </c>
    </row>
    <row r="1080" spans="1:26" x14ac:dyDescent="0.25">
      <c r="A1080" s="51">
        <v>44993</v>
      </c>
      <c r="B1080" s="17">
        <v>4.282</v>
      </c>
      <c r="C1080" s="18">
        <f>IFERROR(IF(ISBLANK(INDEX('Secondary Auction Data'!C:C, MATCH(Data!A1080-IF(A1080&lt;DATE(2003, 1,8), 4, 6), 'Secondary Auction Data'!A:A, 0))), "n/a", INDEX('Secondary Auction Data'!C:C, MATCH(Data!A1080-IF(A1080&lt;DATE(2003, 1,8), 4, 6), 'Secondary Auction Data'!A:A, 0))), "n/a")</f>
        <v>100</v>
      </c>
      <c r="D1080" s="18">
        <f>IFERROR(IF(ISBLANK(INDEX('Secondary Auction Data'!B:B, MATCH(Data!A1080-IF(A1080&lt;DATE(2003, 1,8), 4, 6), 'Secondary Auction Data'!A:A, 0))), "n/a", INDEX('Secondary Auction Data'!B:B, MATCH(Data!A1080-IF(A1080&lt;DATE(2003, 1,8), 4, 6), 'Secondary Auction Data'!A:A, 0))), "n/a")</f>
        <v>-219.79166666666669</v>
      </c>
      <c r="E1080" s="2">
        <v>487</v>
      </c>
      <c r="F1080" s="17">
        <v>52.5</v>
      </c>
      <c r="G1080" s="17">
        <v>29</v>
      </c>
      <c r="I1080" s="66">
        <v>44993</v>
      </c>
      <c r="J1080" s="26">
        <f t="shared" si="477"/>
        <v>287.3825503355705</v>
      </c>
      <c r="K1080" s="26">
        <f t="shared" si="481"/>
        <v>324.51210714937383</v>
      </c>
      <c r="L1080" s="26">
        <f t="shared" si="476"/>
        <v>245.39819010633451</v>
      </c>
      <c r="M1080" s="26">
        <f t="shared" si="478"/>
        <v>270.55555555555554</v>
      </c>
      <c r="N1080" s="26">
        <f t="shared" si="479"/>
        <v>234.79427549194992</v>
      </c>
      <c r="O1080" s="26">
        <f t="shared" si="480"/>
        <v>205.67375886524823</v>
      </c>
      <c r="Q1080" s="4">
        <v>1.49</v>
      </c>
      <c r="R1080" s="4">
        <v>1815.8525729999999</v>
      </c>
      <c r="S1080" s="4">
        <v>2338.2847000000002</v>
      </c>
      <c r="T1080" s="4">
        <v>180</v>
      </c>
      <c r="U1080" s="4">
        <v>22.36</v>
      </c>
      <c r="V1080" s="4">
        <v>14.1</v>
      </c>
      <c r="X1080" s="51">
        <v>44993</v>
      </c>
      <c r="Y1080" s="52" cm="1">
        <f t="array" ref="Y1080">SUMPRODUCT(([1]Data!$A:$A=DATE(IF(X1080 &lt; DATE(YEAR(X1080), 1, 4), YEAR(X1080)-1, YEAR(X1080)), IF(X1080&lt; DATE(YEAR(X1080), MONTH(X1080), 4), MONTH(EDATE(X1080, -1)), MONTH(X1080)), 15))*([1]Data!$G:$G="unit")*([1]Data!$O:$O))/SUMPRODUCT(([1]Data!$A:$A=DATE(IF(X1080 &lt; DATE(YEAR(X1080), 1, 4), YEAR(X1080)-1, YEAR(X1080)), IF(X1080&lt; DATE(YEAR(X1080), MONTH(X1080), 4), MONTH(EDATE(X1080, -1)), MONTH(X1080)), 15))*([1]Data!$G:$G="unit"))</f>
        <v>5792.6614473684212</v>
      </c>
      <c r="Z1080" s="52" cm="1">
        <f t="array" ref="Z1080">SUMPRODUCT(([1]Data!$A:$A=DATE(IF(X1080 &lt; DATE(YEAR(X1080), 1, 4), YEAR(X1080)-1, YEAR(X1080)), IF(X1080&lt; DATE(YEAR(X1080), MONTH(X1080), 4), MONTH(EDATE(X1080, -1)), MONTH(X1080)), 15))*([1]Data!$G:$G="shuttle")*([1]Data!$O:$O))/SUMPRODUCT(([1]Data!$A:$A=DATE(IF(X1080 &lt; DATE(YEAR(X1080), 1, 4), YEAR(X1080)-1, YEAR(X1080)), IF(X1080&lt; DATE(YEAR(X1080), MONTH(X1080), 4), MONTH(EDATE(X1080, -1)), MONTH(X1080)), 15))*([1]Data!$G:$G="shuttle"))</f>
        <v>5957.9000000000005</v>
      </c>
    </row>
    <row r="1081" spans="1:26" x14ac:dyDescent="0.25">
      <c r="A1081" s="51">
        <v>45000</v>
      </c>
      <c r="B1081" s="17">
        <v>4.2469999999999999</v>
      </c>
      <c r="C1081" s="18">
        <f>IFERROR(IF(ISBLANK(INDEX('Secondary Auction Data'!C:C, MATCH(Data!A1081-IF(A1081&lt;DATE(2003, 1,8), 4, 6), 'Secondary Auction Data'!A:A, 0))), "n/a", INDEX('Secondary Auction Data'!C:C, MATCH(Data!A1081-IF(A1081&lt;DATE(2003, 1,8), 4, 6), 'Secondary Auction Data'!A:A, 0))), "n/a")</f>
        <v>37.5</v>
      </c>
      <c r="D1081" s="18">
        <f>IFERROR(IF(ISBLANK(INDEX('Secondary Auction Data'!B:B, MATCH(Data!A1081-IF(A1081&lt;DATE(2003, 1,8), 4, 6), 'Secondary Auction Data'!A:A, 0))), "n/a", INDEX('Secondary Auction Data'!B:B, MATCH(Data!A1081-IF(A1081&lt;DATE(2003, 1,8), 4, 6), 'Secondary Auction Data'!A:A, 0))), "n/a")</f>
        <v>-159.375</v>
      </c>
      <c r="E1081" s="2">
        <v>498</v>
      </c>
      <c r="F1081" s="17">
        <v>52.5</v>
      </c>
      <c r="G1081" s="17">
        <v>29.5</v>
      </c>
      <c r="I1081" s="66">
        <v>45000</v>
      </c>
      <c r="J1081" s="26">
        <f t="shared" si="477"/>
        <v>285.03355704697981</v>
      </c>
      <c r="K1081" s="26">
        <f t="shared" si="481"/>
        <v>321.07019777141466</v>
      </c>
      <c r="L1081" s="26">
        <f t="shared" si="476"/>
        <v>247.98199295406587</v>
      </c>
      <c r="M1081" s="26">
        <f t="shared" si="478"/>
        <v>276.66666666666669</v>
      </c>
      <c r="N1081" s="26">
        <f t="shared" si="479"/>
        <v>234.79427549194992</v>
      </c>
      <c r="O1081" s="26">
        <f t="shared" si="480"/>
        <v>209.21985815602838</v>
      </c>
      <c r="Q1081" s="4">
        <v>1.49</v>
      </c>
      <c r="R1081" s="4">
        <v>1815.8525729999999</v>
      </c>
      <c r="S1081" s="4">
        <v>2338.2847000000002</v>
      </c>
      <c r="T1081" s="4">
        <v>180</v>
      </c>
      <c r="U1081" s="4">
        <v>22.36</v>
      </c>
      <c r="V1081" s="4">
        <v>14.1</v>
      </c>
      <c r="X1081" s="51">
        <v>45000</v>
      </c>
      <c r="Y1081" s="52" cm="1">
        <f t="array" ref="Y1081">SUMPRODUCT(([1]Data!$A:$A=DATE(IF(X1081 &lt; DATE(YEAR(X1081), 1, 4), YEAR(X1081)-1, YEAR(X1081)), IF(X1081&lt; DATE(YEAR(X1081), MONTH(X1081), 4), MONTH(EDATE(X1081, -1)), MONTH(X1081)), 15))*([1]Data!$G:$G="unit")*([1]Data!$O:$O))/SUMPRODUCT(([1]Data!$A:$A=DATE(IF(X1081 &lt; DATE(YEAR(X1081), 1, 4), YEAR(X1081)-1, YEAR(X1081)), IF(X1081&lt; DATE(YEAR(X1081), MONTH(X1081), 4), MONTH(EDATE(X1081, -1)), MONTH(X1081)), 15))*([1]Data!$G:$G="unit"))</f>
        <v>5792.6614473684212</v>
      </c>
      <c r="Z1081" s="52" cm="1">
        <f t="array" ref="Z1081">SUMPRODUCT(([1]Data!$A:$A=DATE(IF(X1081 &lt; DATE(YEAR(X1081), 1, 4), YEAR(X1081)-1, YEAR(X1081)), IF(X1081&lt; DATE(YEAR(X1081), MONTH(X1081), 4), MONTH(EDATE(X1081, -1)), MONTH(X1081)), 15))*([1]Data!$G:$G="shuttle")*([1]Data!$O:$O))/SUMPRODUCT(([1]Data!$A:$A=DATE(IF(X1081 &lt; DATE(YEAR(X1081), 1, 4), YEAR(X1081)-1, YEAR(X1081)), IF(X1081&lt; DATE(YEAR(X1081), MONTH(X1081), 4), MONTH(EDATE(X1081, -1)), MONTH(X1081)), 15))*([1]Data!$G:$G="shuttle"))</f>
        <v>5957.9000000000005</v>
      </c>
    </row>
    <row r="1082" spans="1:26" x14ac:dyDescent="0.25">
      <c r="A1082" s="51">
        <v>45007</v>
      </c>
      <c r="B1082" s="17">
        <v>4.1849999999999996</v>
      </c>
      <c r="C1082" s="18">
        <f>IFERROR(IF(ISBLANK(INDEX('Secondary Auction Data'!C:C, MATCH(Data!A1082-IF(A1082&lt;DATE(2003, 1,8), 4, 6), 'Secondary Auction Data'!A:A, 0))), "n/a", INDEX('Secondary Auction Data'!C:C, MATCH(Data!A1082-IF(A1082&lt;DATE(2003, 1,8), 4, 6), 'Secondary Auction Data'!A:A, 0))), "n/a")</f>
        <v>175</v>
      </c>
      <c r="D1082" s="18">
        <f>IFERROR(IF(ISBLANK(INDEX('Secondary Auction Data'!B:B, MATCH(Data!A1082-IF(A1082&lt;DATE(2003, 1,8), 4, 6), 'Secondary Auction Data'!A:A, 0))), "n/a", INDEX('Secondary Auction Data'!B:B, MATCH(Data!A1082-IF(A1082&lt;DATE(2003, 1,8), 4, 6), 'Secondary Auction Data'!A:A, 0))), "n/a")</f>
        <v>-171.875</v>
      </c>
      <c r="E1082" s="2">
        <v>530</v>
      </c>
      <c r="F1082" s="17">
        <v>53.5</v>
      </c>
      <c r="G1082" s="17">
        <v>30.5</v>
      </c>
      <c r="I1082" s="66">
        <v>45007</v>
      </c>
      <c r="J1082" s="26">
        <f t="shared" si="477"/>
        <v>280.87248322147644</v>
      </c>
      <c r="K1082" s="26">
        <f t="shared" si="481"/>
        <v>328.64239840292487</v>
      </c>
      <c r="L1082" s="26">
        <f t="shared" si="476"/>
        <v>247.44741305453525</v>
      </c>
      <c r="M1082" s="26">
        <f t="shared" si="478"/>
        <v>294.44444444444446</v>
      </c>
      <c r="N1082" s="26">
        <f t="shared" si="479"/>
        <v>239.26654740608225</v>
      </c>
      <c r="O1082" s="26">
        <f t="shared" si="480"/>
        <v>216.31205673758865</v>
      </c>
      <c r="Q1082" s="4">
        <v>1.49</v>
      </c>
      <c r="R1082" s="4">
        <v>1815.8525729999999</v>
      </c>
      <c r="S1082" s="4">
        <v>2338.2847000000002</v>
      </c>
      <c r="T1082" s="4">
        <v>180</v>
      </c>
      <c r="U1082" s="4">
        <v>22.36</v>
      </c>
      <c r="V1082" s="4">
        <v>14.1</v>
      </c>
      <c r="X1082" s="51">
        <v>45007</v>
      </c>
      <c r="Y1082" s="52" cm="1">
        <f t="array" ref="Y1082">SUMPRODUCT(([1]Data!$A:$A=DATE(IF(X1082 &lt; DATE(YEAR(X1082), 1, 4), YEAR(X1082)-1, YEAR(X1082)), IF(X1082&lt; DATE(YEAR(X1082), MONTH(X1082), 4), MONTH(EDATE(X1082, -1)), MONTH(X1082)), 15))*([1]Data!$G:$G="unit")*([1]Data!$O:$O))/SUMPRODUCT(([1]Data!$A:$A=DATE(IF(X1082 &lt; DATE(YEAR(X1082), 1, 4), YEAR(X1082)-1, YEAR(X1082)), IF(X1082&lt; DATE(YEAR(X1082), MONTH(X1082), 4), MONTH(EDATE(X1082, -1)), MONTH(X1082)), 15))*([1]Data!$G:$G="unit"))</f>
        <v>5792.6614473684212</v>
      </c>
      <c r="Z1082" s="52" cm="1">
        <f t="array" ref="Z1082">SUMPRODUCT(([1]Data!$A:$A=DATE(IF(X1082 &lt; DATE(YEAR(X1082), 1, 4), YEAR(X1082)-1, YEAR(X1082)), IF(X1082&lt; DATE(YEAR(X1082), MONTH(X1082), 4), MONTH(EDATE(X1082, -1)), MONTH(X1082)), 15))*([1]Data!$G:$G="shuttle")*([1]Data!$O:$O))/SUMPRODUCT(([1]Data!$A:$A=DATE(IF(X1082 &lt; DATE(YEAR(X1082), 1, 4), YEAR(X1082)-1, YEAR(X1082)), IF(X1082&lt; DATE(YEAR(X1082), MONTH(X1082), 4), MONTH(EDATE(X1082, -1)), MONTH(X1082)), 15))*([1]Data!$G:$G="shuttle"))</f>
        <v>5957.9000000000005</v>
      </c>
    </row>
    <row r="1083" spans="1:26" x14ac:dyDescent="0.25">
      <c r="A1083" s="51">
        <v>45014</v>
      </c>
      <c r="B1083" s="17">
        <v>4.1280000000000001</v>
      </c>
      <c r="C1083" s="18">
        <f>IFERROR(IF(ISBLANK(INDEX('Secondary Auction Data'!C:C, MATCH(Data!A1083-IF(A1083&lt;DATE(2003, 1,8), 4, 6), 'Secondary Auction Data'!A:A, 0))), "n/a", INDEX('Secondary Auction Data'!C:C, MATCH(Data!A1083-IF(A1083&lt;DATE(2003, 1,8), 4, 6), 'Secondary Auction Data'!A:A, 0))), "n/a")</f>
        <v>225</v>
      </c>
      <c r="D1083" s="18">
        <f>IFERROR(IF(ISBLANK(INDEX('Secondary Auction Data'!B:B, MATCH(Data!A1083-IF(A1083&lt;DATE(2003, 1,8), 4, 6), 'Secondary Auction Data'!A:A, 0))), "n/a", INDEX('Secondary Auction Data'!B:B, MATCH(Data!A1083-IF(A1083&lt;DATE(2003, 1,8), 4, 6), 'Secondary Auction Data'!A:A, 0))), "n/a")</f>
        <v>-150</v>
      </c>
      <c r="E1083" s="2">
        <v>571</v>
      </c>
      <c r="F1083" s="17">
        <v>52</v>
      </c>
      <c r="G1083" s="17">
        <v>29</v>
      </c>
      <c r="I1083" s="66">
        <v>45014</v>
      </c>
      <c r="J1083" s="26">
        <f t="shared" si="477"/>
        <v>277.04697986577179</v>
      </c>
      <c r="K1083" s="26">
        <f t="shared" si="481"/>
        <v>331.39592590529219</v>
      </c>
      <c r="L1083" s="26">
        <f t="shared" si="476"/>
        <v>248.38292787871384</v>
      </c>
      <c r="M1083" s="26">
        <f t="shared" si="478"/>
        <v>317.22222222222223</v>
      </c>
      <c r="N1083" s="26">
        <f t="shared" si="479"/>
        <v>232.55813953488374</v>
      </c>
      <c r="O1083" s="26">
        <f t="shared" si="480"/>
        <v>205.67375886524823</v>
      </c>
      <c r="Q1083" s="4">
        <v>1.49</v>
      </c>
      <c r="R1083" s="4">
        <v>1815.8525729999999</v>
      </c>
      <c r="S1083" s="4">
        <v>2338.2847000000002</v>
      </c>
      <c r="T1083" s="4">
        <v>180</v>
      </c>
      <c r="U1083" s="4">
        <v>22.36</v>
      </c>
      <c r="V1083" s="4">
        <v>14.1</v>
      </c>
      <c r="X1083" s="51">
        <v>45014</v>
      </c>
      <c r="Y1083" s="52" cm="1">
        <f t="array" ref="Y1083">SUMPRODUCT(([1]Data!$A:$A=DATE(IF(X1083 &lt; DATE(YEAR(X1083), 1, 4), YEAR(X1083)-1, YEAR(X1083)), IF(X1083&lt; DATE(YEAR(X1083), MONTH(X1083), 4), MONTH(EDATE(X1083, -1)), MONTH(X1083)), 15))*([1]Data!$G:$G="unit")*([1]Data!$O:$O))/SUMPRODUCT(([1]Data!$A:$A=DATE(IF(X1083 &lt; DATE(YEAR(X1083), 1, 4), YEAR(X1083)-1, YEAR(X1083)), IF(X1083&lt; DATE(YEAR(X1083), MONTH(X1083), 4), MONTH(EDATE(X1083, -1)), MONTH(X1083)), 15))*([1]Data!$G:$G="unit"))</f>
        <v>5792.6614473684212</v>
      </c>
      <c r="Z1083" s="52" cm="1">
        <f t="array" ref="Z1083">SUMPRODUCT(([1]Data!$A:$A=DATE(IF(X1083 &lt; DATE(YEAR(X1083), 1, 4), YEAR(X1083)-1, YEAR(X1083)), IF(X1083&lt; DATE(YEAR(X1083), MONTH(X1083), 4), MONTH(EDATE(X1083, -1)), MONTH(X1083)), 15))*([1]Data!$G:$G="shuttle")*([1]Data!$O:$O))/SUMPRODUCT(([1]Data!$A:$A=DATE(IF(X1083 &lt; DATE(YEAR(X1083), 1, 4), YEAR(X1083)-1, YEAR(X1083)), IF(X1083&lt; DATE(YEAR(X1083), MONTH(X1083), 4), MONTH(EDATE(X1083, -1)), MONTH(X1083)), 15))*([1]Data!$G:$G="shuttle"))</f>
        <v>5957.9000000000005</v>
      </c>
    </row>
    <row r="1084" spans="1:26" x14ac:dyDescent="0.25">
      <c r="A1084" s="51">
        <v>45021</v>
      </c>
      <c r="B1084" s="17">
        <v>4.1050000000000004</v>
      </c>
      <c r="C1084" s="18">
        <f>IFERROR(IF(ISBLANK(INDEX('Secondary Auction Data'!C:C, MATCH(Data!A1084-IF(A1084&lt;DATE(2003, 1,8), 4, 6), 'Secondary Auction Data'!A:A, 0))), "n/a", INDEX('Secondary Auction Data'!C:C, MATCH(Data!A1084-IF(A1084&lt;DATE(2003, 1,8), 4, 6), 'Secondary Auction Data'!A:A, 0))), "n/a")</f>
        <v>187.5</v>
      </c>
      <c r="D1084" s="18">
        <f>IFERROR(IF(ISBLANK(INDEX('Secondary Auction Data'!B:B, MATCH(Data!A1084-IF(A1084&lt;DATE(2003, 1,8), 4, 6), 'Secondary Auction Data'!A:A, 0))), "n/a", INDEX('Secondary Auction Data'!B:B, MATCH(Data!A1084-IF(A1084&lt;DATE(2003, 1,8), 4, 6), 'Secondary Auction Data'!A:A, 0))), "n/a")</f>
        <v>-207.29166666666666</v>
      </c>
      <c r="E1084" s="2">
        <v>561</v>
      </c>
      <c r="F1084" s="17">
        <v>52</v>
      </c>
      <c r="G1084" s="17">
        <v>29</v>
      </c>
      <c r="I1084" s="66">
        <v>45021</v>
      </c>
      <c r="J1084" s="26">
        <f t="shared" si="477"/>
        <v>275.50335570469804</v>
      </c>
      <c r="K1084" s="26">
        <f t="shared" si="481"/>
        <v>328.07423408886132</v>
      </c>
      <c r="L1084" s="26">
        <f t="shared" si="476"/>
        <v>243.89513149787314</v>
      </c>
      <c r="M1084" s="26">
        <f t="shared" si="478"/>
        <v>311.66666666666669</v>
      </c>
      <c r="N1084" s="26">
        <f t="shared" si="479"/>
        <v>232.55813953488374</v>
      </c>
      <c r="O1084" s="26">
        <f t="shared" si="480"/>
        <v>205.67375886524823</v>
      </c>
      <c r="Q1084" s="4">
        <v>1.49</v>
      </c>
      <c r="R1084" s="4">
        <v>1815.8525729999999</v>
      </c>
      <c r="S1084" s="4">
        <v>2338.2847000000002</v>
      </c>
      <c r="T1084" s="4">
        <v>180</v>
      </c>
      <c r="U1084" s="4">
        <v>22.36</v>
      </c>
      <c r="V1084" s="4">
        <v>14.1</v>
      </c>
      <c r="X1084" s="51">
        <v>45021</v>
      </c>
      <c r="Y1084" s="52" cm="1">
        <f t="array" ref="Y1084">SUMPRODUCT(([1]Data!$A:$A=DATE(IF(X1084 &lt; DATE(YEAR(X1084), 1, 4), YEAR(X1084)-1, YEAR(X1084)), IF(X1084&lt; DATE(YEAR(X1084), MONTH(X1084), 4), MONTH(EDATE(X1084, -1)), MONTH(X1084)), 15))*([1]Data!$G:$G="unit")*([1]Data!$O:$O))/SUMPRODUCT(([1]Data!$A:$A=DATE(IF(X1084 &lt; DATE(YEAR(X1084), 1, 4), YEAR(X1084)-1, YEAR(X1084)), IF(X1084&lt; DATE(YEAR(X1084), MONTH(X1084), 4), MONTH(EDATE(X1084, -1)), MONTH(X1084)), 15))*([1]Data!$G:$G="unit"))</f>
        <v>5769.8444210526313</v>
      </c>
      <c r="Z1084" s="52" cm="1">
        <f t="array" ref="Z1084">SUMPRODUCT(([1]Data!$A:$A=DATE(IF(X1084 &lt; DATE(YEAR(X1084), 1, 4), YEAR(X1084)-1, YEAR(X1084)), IF(X1084&lt; DATE(YEAR(X1084), MONTH(X1084), 4), MONTH(EDATE(X1084, -1)), MONTH(X1084)), 15))*([1]Data!$G:$G="shuttle")*([1]Data!$O:$O))/SUMPRODUCT(([1]Data!$A:$A=DATE(IF(X1084 &lt; DATE(YEAR(X1084), 1, 4), YEAR(X1084)-1, YEAR(X1084)), IF(X1084&lt; DATE(YEAR(X1084), MONTH(X1084), 4), MONTH(EDATE(X1084, -1)), MONTH(X1084)), 15))*([1]Data!$G:$G="shuttle"))</f>
        <v>5910.2542105263155</v>
      </c>
    </row>
    <row r="1085" spans="1:26" x14ac:dyDescent="0.25">
      <c r="A1085" s="51">
        <v>45028</v>
      </c>
      <c r="B1085" s="17">
        <v>4.0979999999999999</v>
      </c>
      <c r="C1085" s="18">
        <f>IFERROR(IF(ISBLANK(INDEX('Secondary Auction Data'!C:C, MATCH(Data!A1085-IF(A1085&lt;DATE(2003, 1,8), 4, 6), 'Secondary Auction Data'!A:A, 0))), "n/a", INDEX('Secondary Auction Data'!C:C, MATCH(Data!A1085-IF(A1085&lt;DATE(2003, 1,8), 4, 6), 'Secondary Auction Data'!A:A, 0))), "n/a")</f>
        <v>162.5</v>
      </c>
      <c r="D1085" s="18">
        <f>IFERROR(IF(ISBLANK(INDEX('Secondary Auction Data'!B:B, MATCH(Data!A1085-IF(A1085&lt;DATE(2003, 1,8), 4, 6), 'Secondary Auction Data'!A:A, 0))), "n/a", INDEX('Secondary Auction Data'!B:B, MATCH(Data!A1085-IF(A1085&lt;DATE(2003, 1,8), 4, 6), 'Secondary Auction Data'!A:A, 0))), "n/a")</f>
        <v>-211.45833333333334</v>
      </c>
      <c r="E1085" s="2">
        <v>531</v>
      </c>
      <c r="F1085" s="17">
        <v>55.5</v>
      </c>
      <c r="G1085" s="17">
        <v>30</v>
      </c>
      <c r="I1085" s="66">
        <v>45028</v>
      </c>
      <c r="J1085" s="26">
        <f t="shared" si="477"/>
        <v>275.03355704697981</v>
      </c>
      <c r="K1085" s="26">
        <f t="shared" si="481"/>
        <v>326.69747033767766</v>
      </c>
      <c r="L1085" s="26">
        <f t="shared" si="476"/>
        <v>243.71693819802962</v>
      </c>
      <c r="M1085" s="26">
        <f t="shared" si="478"/>
        <v>295</v>
      </c>
      <c r="N1085" s="26">
        <f t="shared" si="479"/>
        <v>248.21109123434707</v>
      </c>
      <c r="O1085" s="26">
        <f t="shared" si="480"/>
        <v>212.7659574468085</v>
      </c>
      <c r="Q1085" s="4">
        <v>1.49</v>
      </c>
      <c r="R1085" s="4">
        <v>1815.8525729999999</v>
      </c>
      <c r="S1085" s="4">
        <v>2338.2847000000002</v>
      </c>
      <c r="T1085" s="4">
        <v>180</v>
      </c>
      <c r="U1085" s="4">
        <v>22.36</v>
      </c>
      <c r="V1085" s="4">
        <v>14.1</v>
      </c>
      <c r="X1085" s="51">
        <v>45028</v>
      </c>
      <c r="Y1085" s="52" cm="1">
        <f t="array" ref="Y1085">SUMPRODUCT(([1]Data!$A:$A=DATE(IF(X1085 &lt; DATE(YEAR(X1085), 1, 4), YEAR(X1085)-1, YEAR(X1085)), IF(X1085&lt; DATE(YEAR(X1085), MONTH(X1085), 4), MONTH(EDATE(X1085, -1)), MONTH(X1085)), 15))*([1]Data!$G:$G="unit")*([1]Data!$O:$O))/SUMPRODUCT(([1]Data!$A:$A=DATE(IF(X1085 &lt; DATE(YEAR(X1085), 1, 4), YEAR(X1085)-1, YEAR(X1085)), IF(X1085&lt; DATE(YEAR(X1085), MONTH(X1085), 4), MONTH(EDATE(X1085, -1)), MONTH(X1085)), 15))*([1]Data!$G:$G="unit"))</f>
        <v>5769.8444210526313</v>
      </c>
      <c r="Z1085" s="52" cm="1">
        <f t="array" ref="Z1085">SUMPRODUCT(([1]Data!$A:$A=DATE(IF(X1085 &lt; DATE(YEAR(X1085), 1, 4), YEAR(X1085)-1, YEAR(X1085)), IF(X1085&lt; DATE(YEAR(X1085), MONTH(X1085), 4), MONTH(EDATE(X1085, -1)), MONTH(X1085)), 15))*([1]Data!$G:$G="shuttle")*([1]Data!$O:$O))/SUMPRODUCT(([1]Data!$A:$A=DATE(IF(X1085 &lt; DATE(YEAR(X1085), 1, 4), YEAR(X1085)-1, YEAR(X1085)), IF(X1085&lt; DATE(YEAR(X1085), MONTH(X1085), 4), MONTH(EDATE(X1085, -1)), MONTH(X1085)), 15))*([1]Data!$G:$G="shuttle"))</f>
        <v>5910.2542105263155</v>
      </c>
    </row>
    <row r="1086" spans="1:26" x14ac:dyDescent="0.25">
      <c r="A1086" s="51">
        <v>45035</v>
      </c>
      <c r="B1086" s="17">
        <v>4.1159999999999997</v>
      </c>
      <c r="C1086" s="18">
        <f>IFERROR(IF(ISBLANK(INDEX('Secondary Auction Data'!C:C, MATCH(Data!A1086-IF(A1086&lt;DATE(2003, 1,8), 4, 6), 'Secondary Auction Data'!A:A, 0))), "n/a", INDEX('Secondary Auction Data'!C:C, MATCH(Data!A1086-IF(A1086&lt;DATE(2003, 1,8), 4, 6), 'Secondary Auction Data'!A:A, 0))), "n/a")</f>
        <v>150</v>
      </c>
      <c r="D1086" s="18">
        <f>IFERROR(IF(ISBLANK(INDEX('Secondary Auction Data'!B:B, MATCH(Data!A1086-IF(A1086&lt;DATE(2003, 1,8), 4, 6), 'Secondary Auction Data'!A:A, 0))), "n/a", INDEX('Secondary Auction Data'!B:B, MATCH(Data!A1086-IF(A1086&lt;DATE(2003, 1,8), 4, 6), 'Secondary Auction Data'!A:A, 0))), "n/a")</f>
        <v>-162.5</v>
      </c>
      <c r="E1086" s="2">
        <v>467</v>
      </c>
      <c r="F1086" s="17">
        <v>55.75</v>
      </c>
      <c r="G1086" s="17">
        <v>30</v>
      </c>
      <c r="I1086" s="66">
        <v>45035</v>
      </c>
      <c r="J1086" s="26">
        <f t="shared" si="477"/>
        <v>276.24161073825502</v>
      </c>
      <c r="K1086" s="26">
        <f t="shared" si="481"/>
        <v>326.00908846208586</v>
      </c>
      <c r="L1086" s="26">
        <f t="shared" si="476"/>
        <v>245.81070947119122</v>
      </c>
      <c r="M1086" s="26">
        <f t="shared" si="478"/>
        <v>259.44444444444446</v>
      </c>
      <c r="N1086" s="26">
        <f t="shared" si="479"/>
        <v>249.32915921288011</v>
      </c>
      <c r="O1086" s="26">
        <f t="shared" si="480"/>
        <v>212.7659574468085</v>
      </c>
      <c r="Q1086" s="4">
        <v>1.49</v>
      </c>
      <c r="R1086" s="4">
        <v>1815.8525729999999</v>
      </c>
      <c r="S1086" s="4">
        <v>2338.2847000000002</v>
      </c>
      <c r="T1086" s="4">
        <v>180</v>
      </c>
      <c r="U1086" s="4">
        <v>22.36</v>
      </c>
      <c r="V1086" s="4">
        <v>14.1</v>
      </c>
      <c r="X1086" s="51">
        <v>45035</v>
      </c>
      <c r="Y1086" s="52" cm="1">
        <f t="array" ref="Y1086">SUMPRODUCT(([1]Data!$A:$A=DATE(IF(X1086 &lt; DATE(YEAR(X1086), 1, 4), YEAR(X1086)-1, YEAR(X1086)), IF(X1086&lt; DATE(YEAR(X1086), MONTH(X1086), 4), MONTH(EDATE(X1086, -1)), MONTH(X1086)), 15))*([1]Data!$G:$G="unit")*([1]Data!$O:$O))/SUMPRODUCT(([1]Data!$A:$A=DATE(IF(X1086 &lt; DATE(YEAR(X1086), 1, 4), YEAR(X1086)-1, YEAR(X1086)), IF(X1086&lt; DATE(YEAR(X1086), MONTH(X1086), 4), MONTH(EDATE(X1086, -1)), MONTH(X1086)), 15))*([1]Data!$G:$G="unit"))</f>
        <v>5769.8444210526313</v>
      </c>
      <c r="Z1086" s="52" cm="1">
        <f t="array" ref="Z1086">SUMPRODUCT(([1]Data!$A:$A=DATE(IF(X1086 &lt; DATE(YEAR(X1086), 1, 4), YEAR(X1086)-1, YEAR(X1086)), IF(X1086&lt; DATE(YEAR(X1086), MONTH(X1086), 4), MONTH(EDATE(X1086, -1)), MONTH(X1086)), 15))*([1]Data!$G:$G="shuttle")*([1]Data!$O:$O))/SUMPRODUCT(([1]Data!$A:$A=DATE(IF(X1086 &lt; DATE(YEAR(X1086), 1, 4), YEAR(X1086)-1, YEAR(X1086)), IF(X1086&lt; DATE(YEAR(X1086), MONTH(X1086), 4), MONTH(EDATE(X1086, -1)), MONTH(X1086)), 15))*([1]Data!$G:$G="shuttle"))</f>
        <v>5910.2542105263155</v>
      </c>
    </row>
    <row r="1087" spans="1:26" x14ac:dyDescent="0.25">
      <c r="A1087" s="51">
        <v>45042</v>
      </c>
      <c r="B1087" s="17">
        <v>4.077</v>
      </c>
      <c r="C1087" s="18">
        <f>IFERROR(IF(ISBLANK(INDEX('Secondary Auction Data'!C:C, MATCH(Data!A1087-IF(A1087&lt;DATE(2003, 1,8), 4, 6), 'Secondary Auction Data'!A:A, 0))), "n/a", INDEX('Secondary Auction Data'!C:C, MATCH(Data!A1087-IF(A1087&lt;DATE(2003, 1,8), 4, 6), 'Secondary Auction Data'!A:A, 0))), "n/a")</f>
        <v>125</v>
      </c>
      <c r="D1087" s="18">
        <f>IFERROR(IF(ISBLANK(INDEX('Secondary Auction Data'!B:B, MATCH(Data!A1087-IF(A1087&lt;DATE(2003, 1,8), 4, 6), 'Secondary Auction Data'!A:A, 0))), "n/a", INDEX('Secondary Auction Data'!B:B, MATCH(Data!A1087-IF(A1087&lt;DATE(2003, 1,8), 4, 6), 'Secondary Auction Data'!A:A, 0))), "n/a")</f>
        <v>-206.25</v>
      </c>
      <c r="E1087" s="2">
        <v>411</v>
      </c>
      <c r="F1087" s="17">
        <v>54.75</v>
      </c>
      <c r="G1087" s="17">
        <v>30</v>
      </c>
      <c r="I1087" s="66">
        <v>45042</v>
      </c>
      <c r="J1087" s="26">
        <f t="shared" si="477"/>
        <v>273.62416107382546</v>
      </c>
      <c r="K1087" s="26">
        <f t="shared" si="481"/>
        <v>324.63232471090214</v>
      </c>
      <c r="L1087" s="26">
        <f t="shared" si="476"/>
        <v>243.93967982283402</v>
      </c>
      <c r="M1087" s="26">
        <f t="shared" si="478"/>
        <v>228.33333333333331</v>
      </c>
      <c r="N1087" s="26">
        <f t="shared" si="479"/>
        <v>244.85688729874778</v>
      </c>
      <c r="O1087" s="26">
        <f t="shared" si="480"/>
        <v>212.7659574468085</v>
      </c>
      <c r="Q1087" s="4">
        <v>1.49</v>
      </c>
      <c r="R1087" s="4">
        <v>1815.8525729999999</v>
      </c>
      <c r="S1087" s="4">
        <v>2338.2847000000002</v>
      </c>
      <c r="T1087" s="4">
        <v>180</v>
      </c>
      <c r="U1087" s="4">
        <v>22.36</v>
      </c>
      <c r="V1087" s="4">
        <v>14.1</v>
      </c>
      <c r="X1087" s="51">
        <v>45042</v>
      </c>
      <c r="Y1087" s="52" cm="1">
        <f t="array" ref="Y1087">SUMPRODUCT(([1]Data!$A:$A=DATE(IF(X1087 &lt; DATE(YEAR(X1087), 1, 4), YEAR(X1087)-1, YEAR(X1087)), IF(X1087&lt; DATE(YEAR(X1087), MONTH(X1087), 4), MONTH(EDATE(X1087, -1)), MONTH(X1087)), 15))*([1]Data!$G:$G="unit")*([1]Data!$O:$O))/SUMPRODUCT(([1]Data!$A:$A=DATE(IF(X1087 &lt; DATE(YEAR(X1087), 1, 4), YEAR(X1087)-1, YEAR(X1087)), IF(X1087&lt; DATE(YEAR(X1087), MONTH(X1087), 4), MONTH(EDATE(X1087, -1)), MONTH(X1087)), 15))*([1]Data!$G:$G="unit"))</f>
        <v>5769.8444210526313</v>
      </c>
      <c r="Z1087" s="52" cm="1">
        <f t="array" ref="Z1087">SUMPRODUCT(([1]Data!$A:$A=DATE(IF(X1087 &lt; DATE(YEAR(X1087), 1, 4), YEAR(X1087)-1, YEAR(X1087)), IF(X1087&lt; DATE(YEAR(X1087), MONTH(X1087), 4), MONTH(EDATE(X1087, -1)), MONTH(X1087)), 15))*([1]Data!$G:$G="shuttle")*([1]Data!$O:$O))/SUMPRODUCT(([1]Data!$A:$A=DATE(IF(X1087 &lt; DATE(YEAR(X1087), 1, 4), YEAR(X1087)-1, YEAR(X1087)), IF(X1087&lt; DATE(YEAR(X1087), MONTH(X1087), 4), MONTH(EDATE(X1087, -1)), MONTH(X1087)), 15))*([1]Data!$G:$G="shuttle"))</f>
        <v>5910.2542105263155</v>
      </c>
    </row>
    <row r="1088" spans="1:26" x14ac:dyDescent="0.25">
      <c r="A1088" s="51">
        <v>45049</v>
      </c>
      <c r="B1088" s="17">
        <v>4.0179999999999998</v>
      </c>
      <c r="C1088" s="18">
        <f>IFERROR(IF(ISBLANK(INDEX('Secondary Auction Data'!C:C, MATCH(Data!A1088-IF(A1088&lt;DATE(2003, 1,8), 4, 6), 'Secondary Auction Data'!A:A, 0))), "n/a", INDEX('Secondary Auction Data'!C:C, MATCH(Data!A1088-IF(A1088&lt;DATE(2003, 1,8), 4, 6), 'Secondary Auction Data'!A:A, 0))), "n/a")</f>
        <v>56.25</v>
      </c>
      <c r="D1088" s="18">
        <f>IFERROR(IF(ISBLANK(INDEX('Secondary Auction Data'!B:B, MATCH(Data!A1088-IF(A1088&lt;DATE(2003, 1,8), 4, 6), 'Secondary Auction Data'!A:A, 0))), "n/a", INDEX('Secondary Auction Data'!B:B, MATCH(Data!A1088-IF(A1088&lt;DATE(2003, 1,8), 4, 6), 'Secondary Auction Data'!A:A, 0))), "n/a")</f>
        <v>-304.16666666666663</v>
      </c>
      <c r="E1088" s="2">
        <v>350</v>
      </c>
      <c r="F1088" s="17">
        <v>54.75</v>
      </c>
      <c r="G1088" s="17">
        <v>30</v>
      </c>
      <c r="I1088" s="66">
        <v>45049</v>
      </c>
      <c r="J1088" s="26">
        <f t="shared" si="477"/>
        <v>269.66442953020129</v>
      </c>
      <c r="K1088" s="26">
        <f>(C1088+Y1088)/R1088*100</f>
        <v>320.84622439514703</v>
      </c>
      <c r="L1088" s="26">
        <f t="shared" si="476"/>
        <v>239.75213727651078</v>
      </c>
      <c r="M1088" s="26">
        <f t="shared" si="478"/>
        <v>194.44444444444443</v>
      </c>
      <c r="N1088" s="26">
        <f t="shared" si="479"/>
        <v>244.85688729874778</v>
      </c>
      <c r="O1088" s="26">
        <f t="shared" si="480"/>
        <v>212.7659574468085</v>
      </c>
      <c r="Q1088" s="4">
        <v>1.49</v>
      </c>
      <c r="R1088" s="4">
        <v>1815.8525729999999</v>
      </c>
      <c r="S1088" s="4">
        <v>2338.2847000000002</v>
      </c>
      <c r="T1088" s="4">
        <v>180</v>
      </c>
      <c r="U1088" s="4">
        <v>22.36</v>
      </c>
      <c r="V1088" s="4">
        <v>14.1</v>
      </c>
      <c r="X1088" s="51">
        <v>45049</v>
      </c>
      <c r="Y1088" s="52" cm="1">
        <f t="array" ref="Y1088">SUMPRODUCT(([1]Data!$A:$A=DATE(IF(X1088 &lt; DATE(YEAR(X1088), 1, 4), YEAR(X1088)-1, YEAR(X1088)), IF(X1088&lt; DATE(YEAR(X1088), MONTH(X1088), 4), MONTH(EDATE(X1088, -1)), MONTH(X1088)), 15))*([1]Data!$G:$G="unit")*([1]Data!$O:$O))/SUMPRODUCT(([1]Data!$A:$A=DATE(IF(X1088 &lt; DATE(YEAR(X1088), 1, 4), YEAR(X1088)-1, YEAR(X1088)), IF(X1088&lt; DATE(YEAR(X1088), MONTH(X1088), 4), MONTH(EDATE(X1088, -1)), MONTH(X1088)), 15))*([1]Data!$G:$G="unit"))</f>
        <v>5769.8444210526313</v>
      </c>
      <c r="Z1088" s="52" cm="1">
        <f t="array" ref="Z1088">SUMPRODUCT(([1]Data!$A:$A=DATE(IF(X1088 &lt; DATE(YEAR(X1088), 1, 4), YEAR(X1088)-1, YEAR(X1088)), IF(X1088&lt; DATE(YEAR(X1088), MONTH(X1088), 4), MONTH(EDATE(X1088, -1)), MONTH(X1088)), 15))*([1]Data!$G:$G="shuttle")*([1]Data!$O:$O))/SUMPRODUCT(([1]Data!$A:$A=DATE(IF(X1088 &lt; DATE(YEAR(X1088), 1, 4), YEAR(X1088)-1, YEAR(X1088)), IF(X1088&lt; DATE(YEAR(X1088), MONTH(X1088), 4), MONTH(EDATE(X1088, -1)), MONTH(X1088)), 15))*([1]Data!$G:$G="shuttle"))</f>
        <v>5910.2542105263155</v>
      </c>
    </row>
    <row r="1089" spans="1:26" x14ac:dyDescent="0.25">
      <c r="A1089" s="51">
        <v>45056</v>
      </c>
      <c r="B1089" s="17">
        <v>3.92</v>
      </c>
      <c r="C1089" s="18">
        <f>IFERROR(IF(ISBLANK(INDEX('Secondary Auction Data'!C:C, MATCH(Data!A1089-IF(A1089&lt;DATE(2003, 1,8), 4, 6), 'Secondary Auction Data'!A:A, 0))), "n/a", INDEX('Secondary Auction Data'!C:C, MATCH(Data!A1089-IF(A1089&lt;DATE(2003, 1,8), 4, 6), 'Secondary Auction Data'!A:A, 0))), "n/a")</f>
        <v>6.25</v>
      </c>
      <c r="D1089" s="18">
        <f>IFERROR(IF(ISBLANK(INDEX('Secondary Auction Data'!B:B, MATCH(Data!A1089-IF(A1089&lt;DATE(2003, 1,8), 4, 6), 'Secondary Auction Data'!A:A, 0))), "n/a", INDEX('Secondary Auction Data'!B:B, MATCH(Data!A1089-IF(A1089&lt;DATE(2003, 1,8), 4, 6), 'Secondary Auction Data'!A:A, 0))), "n/a")</f>
        <v>-285.9375</v>
      </c>
      <c r="E1089" s="2">
        <v>287</v>
      </c>
      <c r="F1089" s="17">
        <v>53.25</v>
      </c>
      <c r="G1089" s="17">
        <v>30</v>
      </c>
      <c r="I1089" s="66">
        <v>45056</v>
      </c>
      <c r="J1089" s="26">
        <f t="shared" si="477"/>
        <v>263.08724832214762</v>
      </c>
      <c r="K1089" s="26">
        <f t="shared" si="481"/>
        <v>317.59797785255444</v>
      </c>
      <c r="L1089" s="26">
        <f t="shared" si="476"/>
        <v>237.94985835467114</v>
      </c>
      <c r="M1089" s="26">
        <f t="shared" si="478"/>
        <v>159.44444444444446</v>
      </c>
      <c r="N1089" s="26">
        <f t="shared" si="479"/>
        <v>238.1484794275492</v>
      </c>
      <c r="O1089" s="26">
        <f t="shared" si="480"/>
        <v>212.7659574468085</v>
      </c>
      <c r="Q1089" s="4">
        <v>1.49</v>
      </c>
      <c r="R1089" s="4">
        <v>1815.8525729999999</v>
      </c>
      <c r="S1089" s="4">
        <v>2338.2847000000002</v>
      </c>
      <c r="T1089" s="4">
        <v>180</v>
      </c>
      <c r="U1089" s="4">
        <v>22.36</v>
      </c>
      <c r="V1089" s="4">
        <v>14.1</v>
      </c>
      <c r="X1089" s="51">
        <v>45056</v>
      </c>
      <c r="Y1089" s="52" cm="1">
        <f t="array" ref="Y1089">SUMPRODUCT(([1]Data!$A:$A=DATE(IF(X1089 &lt; DATE(YEAR(X1089), 1, 4), YEAR(X1089)-1, YEAR(X1089)), IF(X1089&lt; DATE(YEAR(X1089), MONTH(X1089), 4), MONTH(EDATE(X1089, -1)), MONTH(X1089)), 15))*([1]Data!$G:$G="unit")*([1]Data!$O:$O))/SUMPRODUCT(([1]Data!$A:$A=DATE(IF(X1089 &lt; DATE(YEAR(X1089), 1, 4), YEAR(X1089)-1, YEAR(X1089)), IF(X1089&lt; DATE(YEAR(X1089), MONTH(X1089), 4), MONTH(EDATE(X1089, -1)), MONTH(X1089)), 15))*([1]Data!$G:$G="unit"))</f>
        <v>5760.8610526315797</v>
      </c>
      <c r="Z1089" s="52" cm="1">
        <f t="array" ref="Z1089">SUMPRODUCT(([1]Data!$A:$A=DATE(IF(X1089 &lt; DATE(YEAR(X1089), 1, 4), YEAR(X1089)-1, YEAR(X1089)), IF(X1089&lt; DATE(YEAR(X1089), MONTH(X1089), 4), MONTH(EDATE(X1089, -1)), MONTH(X1089)), 15))*([1]Data!$G:$G="shuttle")*([1]Data!$O:$O))/SUMPRODUCT(([1]Data!$A:$A=DATE(IF(X1089 &lt; DATE(YEAR(X1089), 1, 4), YEAR(X1089)-1, YEAR(X1089)), IF(X1089&lt; DATE(YEAR(X1089), MONTH(X1089), 4), MONTH(EDATE(X1089, -1)), MONTH(X1089)), 15))*([1]Data!$G:$G="shuttle"))</f>
        <v>5849.8826315789474</v>
      </c>
    </row>
    <row r="1090" spans="1:26" x14ac:dyDescent="0.25">
      <c r="A1090" s="51">
        <v>45063</v>
      </c>
      <c r="B1090" s="17">
        <v>3.9</v>
      </c>
      <c r="C1090" s="18">
        <f>IFERROR(IF(ISBLANK(INDEX('Secondary Auction Data'!C:C, MATCH(Data!A1090-IF(A1090&lt;DATE(2003, 1,8), 4, 6), 'Secondary Auction Data'!A:A, 0))), "n/a", INDEX('Secondary Auction Data'!C:C, MATCH(Data!A1090-IF(A1090&lt;DATE(2003, 1,8), 4, 6), 'Secondary Auction Data'!A:A, 0))), "n/a")</f>
        <v>0</v>
      </c>
      <c r="D1090" s="18">
        <f>IFERROR(IF(ISBLANK(INDEX('Secondary Auction Data'!B:B, MATCH(Data!A1090-IF(A1090&lt;DATE(2003, 1,8), 4, 6), 'Secondary Auction Data'!A:A, 0))), "n/a", INDEX('Secondary Auction Data'!B:B, MATCH(Data!A1090-IF(A1090&lt;DATE(2003, 1,8), 4, 6), 'Secondary Auction Data'!A:A, 0))), "n/a")</f>
        <v>-326.5625</v>
      </c>
      <c r="E1090" s="2">
        <v>288</v>
      </c>
      <c r="F1090" s="17">
        <v>51.25</v>
      </c>
      <c r="G1090" s="17">
        <v>28.5</v>
      </c>
      <c r="I1090" s="66">
        <v>45063</v>
      </c>
      <c r="J1090" s="26">
        <f t="shared" si="477"/>
        <v>261.744966442953</v>
      </c>
      <c r="K1090" s="26">
        <f t="shared" ref="K1090:K1095" si="482">(C1090+Y1090)/R1090*100</f>
        <v>317.25378691475851</v>
      </c>
      <c r="L1090" s="26">
        <f t="shared" si="476"/>
        <v>236.21247368119663</v>
      </c>
      <c r="M1090" s="26">
        <f t="shared" si="478"/>
        <v>160</v>
      </c>
      <c r="N1090" s="26">
        <f t="shared" si="479"/>
        <v>229.20393559928445</v>
      </c>
      <c r="O1090" s="26">
        <f t="shared" si="480"/>
        <v>202.12765957446811</v>
      </c>
      <c r="Q1090" s="4">
        <v>1.49</v>
      </c>
      <c r="R1090" s="4">
        <v>1815.8525729999999</v>
      </c>
      <c r="S1090" s="4">
        <v>2338.2847000000002</v>
      </c>
      <c r="T1090" s="4">
        <v>180</v>
      </c>
      <c r="U1090" s="4">
        <v>22.36</v>
      </c>
      <c r="V1090" s="4">
        <v>14.1</v>
      </c>
      <c r="X1090" s="51">
        <v>45063</v>
      </c>
      <c r="Y1090" s="52" cm="1">
        <f t="array" ref="Y1090">SUMPRODUCT(([1]Data!$A:$A=DATE(IF(X1090 &lt; DATE(YEAR(X1090), 1, 4), YEAR(X1090)-1, YEAR(X1090)), IF(X1090&lt; DATE(YEAR(X1090), MONTH(X1090), 4), MONTH(EDATE(X1090, -1)), MONTH(X1090)), 15))*([1]Data!$G:$G="unit")*([1]Data!$O:$O))/SUMPRODUCT(([1]Data!$A:$A=DATE(IF(X1090 &lt; DATE(YEAR(X1090), 1, 4), YEAR(X1090)-1, YEAR(X1090)), IF(X1090&lt; DATE(YEAR(X1090), MONTH(X1090), 4), MONTH(EDATE(X1090, -1)), MONTH(X1090)), 15))*([1]Data!$G:$G="unit"))</f>
        <v>5760.8610526315797</v>
      </c>
      <c r="Z1090" s="52" cm="1">
        <f t="array" ref="Z1090">SUMPRODUCT(([1]Data!$A:$A=DATE(IF(X1090 &lt; DATE(YEAR(X1090), 1, 4), YEAR(X1090)-1, YEAR(X1090)), IF(X1090&lt; DATE(YEAR(X1090), MONTH(X1090), 4), MONTH(EDATE(X1090, -1)), MONTH(X1090)), 15))*([1]Data!$G:$G="shuttle")*([1]Data!$O:$O))/SUMPRODUCT(([1]Data!$A:$A=DATE(IF(X1090 &lt; DATE(YEAR(X1090), 1, 4), YEAR(X1090)-1, YEAR(X1090)), IF(X1090&lt; DATE(YEAR(X1090), MONTH(X1090), 4), MONTH(EDATE(X1090, -1)), MONTH(X1090)), 15))*([1]Data!$G:$G="shuttle"))</f>
        <v>5849.8826315789474</v>
      </c>
    </row>
    <row r="1091" spans="1:26" x14ac:dyDescent="0.25">
      <c r="A1091" s="51">
        <v>45070</v>
      </c>
      <c r="B1091" s="17">
        <v>3.883</v>
      </c>
      <c r="C1091" s="18">
        <f>IFERROR(IF(ISBLANK(INDEX('Secondary Auction Data'!C:C, MATCH(Data!A1091-IF(A1091&lt;DATE(2003, 1,8), 4, 6), 'Secondary Auction Data'!A:A, 0))), "n/a", INDEX('Secondary Auction Data'!C:C, MATCH(Data!A1091-IF(A1091&lt;DATE(2003, 1,8), 4, 6), 'Secondary Auction Data'!A:A, 0))), "n/a")</f>
        <v>-18.75</v>
      </c>
      <c r="D1091" s="18">
        <f>IFERROR(IF(ISBLANK(INDEX('Secondary Auction Data'!B:B, MATCH(Data!A1091-IF(A1091&lt;DATE(2003, 1,8), 4, 6), 'Secondary Auction Data'!A:A, 0))), "n/a", INDEX('Secondary Auction Data'!B:B, MATCH(Data!A1091-IF(A1091&lt;DATE(2003, 1,8), 4, 6), 'Secondary Auction Data'!A:A, 0))), "n/a")</f>
        <v>-231.25</v>
      </c>
      <c r="E1091" s="2">
        <v>273</v>
      </c>
      <c r="F1091" s="17">
        <v>51</v>
      </c>
      <c r="G1091" s="17">
        <v>28.25</v>
      </c>
      <c r="I1091" s="66">
        <v>45070</v>
      </c>
      <c r="J1091" s="26">
        <f t="shared" si="477"/>
        <v>260.60402684563758</v>
      </c>
      <c r="K1091" s="26">
        <f t="shared" si="482"/>
        <v>316.22121410137078</v>
      </c>
      <c r="L1091" s="26">
        <f t="shared" si="476"/>
        <v>240.28864541511763</v>
      </c>
      <c r="M1091" s="26">
        <f t="shared" si="478"/>
        <v>151.66666666666666</v>
      </c>
      <c r="N1091" s="26">
        <f t="shared" si="479"/>
        <v>228.08586762075134</v>
      </c>
      <c r="O1091" s="26">
        <f t="shared" si="480"/>
        <v>200.35460992907801</v>
      </c>
      <c r="Q1091" s="4">
        <v>1.49</v>
      </c>
      <c r="R1091" s="4">
        <v>1815.8525729999999</v>
      </c>
      <c r="S1091" s="4">
        <v>2338.2847000000002</v>
      </c>
      <c r="T1091" s="4">
        <v>180</v>
      </c>
      <c r="U1091" s="4">
        <v>22.36</v>
      </c>
      <c r="V1091" s="4">
        <v>14.1</v>
      </c>
      <c r="X1091" s="51">
        <v>45070</v>
      </c>
      <c r="Y1091" s="52" cm="1">
        <f t="array" ref="Y1091">SUMPRODUCT(([1]Data!$A:$A=DATE(IF(X1091 &lt; DATE(YEAR(X1091), 1, 4), YEAR(X1091)-1, YEAR(X1091)), IF(X1091&lt; DATE(YEAR(X1091), MONTH(X1091), 4), MONTH(EDATE(X1091, -1)), MONTH(X1091)), 15))*([1]Data!$G:$G="unit")*([1]Data!$O:$O))/SUMPRODUCT(([1]Data!$A:$A=DATE(IF(X1091 &lt; DATE(YEAR(X1091), 1, 4), YEAR(X1091)-1, YEAR(X1091)), IF(X1091&lt; DATE(YEAR(X1091), MONTH(X1091), 4), MONTH(EDATE(X1091, -1)), MONTH(X1091)), 15))*([1]Data!$G:$G="unit"))</f>
        <v>5760.8610526315797</v>
      </c>
      <c r="Z1091" s="52" cm="1">
        <f t="array" ref="Z1091">SUMPRODUCT(([1]Data!$A:$A=DATE(IF(X1091 &lt; DATE(YEAR(X1091), 1, 4), YEAR(X1091)-1, YEAR(X1091)), IF(X1091&lt; DATE(YEAR(X1091), MONTH(X1091), 4), MONTH(EDATE(X1091, -1)), MONTH(X1091)), 15))*([1]Data!$G:$G="shuttle")*([1]Data!$O:$O))/SUMPRODUCT(([1]Data!$A:$A=DATE(IF(X1091 &lt; DATE(YEAR(X1091), 1, 4), YEAR(X1091)-1, YEAR(X1091)), IF(X1091&lt; DATE(YEAR(X1091), MONTH(X1091), 4), MONTH(EDATE(X1091, -1)), MONTH(X1091)), 15))*([1]Data!$G:$G="shuttle"))</f>
        <v>5849.8826315789474</v>
      </c>
    </row>
    <row r="1092" spans="1:26" x14ac:dyDescent="0.25">
      <c r="A1092" s="51">
        <v>45077</v>
      </c>
      <c r="B1092" s="17">
        <v>3.855</v>
      </c>
      <c r="C1092" s="18">
        <f>IFERROR(IF(ISBLANK(INDEX('Secondary Auction Data'!C:C, MATCH(Data!A1092-IF(A1092&lt;DATE(2003, 1,8), 4, 6), 'Secondary Auction Data'!A:A, 0))), "n/a", INDEX('Secondary Auction Data'!C:C, MATCH(Data!A1092-IF(A1092&lt;DATE(2003, 1,8), 4, 6), 'Secondary Auction Data'!A:A, 0))), "n/a")</f>
        <v>-50</v>
      </c>
      <c r="D1092" s="18">
        <f>IFERROR(IF(ISBLANK(INDEX('Secondary Auction Data'!B:B, MATCH(Data!A1092-IF(A1092&lt;DATE(2003, 1,8), 4, 6), 'Secondary Auction Data'!A:A, 0))), "n/a", INDEX('Secondary Auction Data'!B:B, MATCH(Data!A1092-IF(A1092&lt;DATE(2003, 1,8), 4, 6), 'Secondary Auction Data'!A:A, 0))), "n/a")</f>
        <v>-237.5</v>
      </c>
      <c r="E1092" s="2">
        <v>255</v>
      </c>
      <c r="F1092" s="17">
        <v>50</v>
      </c>
      <c r="G1092" s="17">
        <v>27.5</v>
      </c>
      <c r="I1092" s="66">
        <v>45077</v>
      </c>
      <c r="J1092" s="26">
        <f t="shared" si="477"/>
        <v>258.72483221476512</v>
      </c>
      <c r="K1092" s="26">
        <f t="shared" si="482"/>
        <v>314.50025941239119</v>
      </c>
      <c r="L1092" s="26">
        <f t="shared" si="476"/>
        <v>240.02135546535231</v>
      </c>
      <c r="M1092" s="26">
        <f t="shared" si="478"/>
        <v>141.66666666666669</v>
      </c>
      <c r="N1092" s="26">
        <f t="shared" si="479"/>
        <v>223.61359570661898</v>
      </c>
      <c r="O1092" s="26">
        <f t="shared" si="480"/>
        <v>195.03546099290782</v>
      </c>
      <c r="Q1092" s="4">
        <v>1.49</v>
      </c>
      <c r="R1092" s="4">
        <v>1815.8525729999999</v>
      </c>
      <c r="S1092" s="4">
        <v>2338.2847000000002</v>
      </c>
      <c r="T1092" s="4">
        <v>180</v>
      </c>
      <c r="U1092" s="4">
        <v>22.36</v>
      </c>
      <c r="V1092" s="4">
        <v>14.1</v>
      </c>
      <c r="X1092" s="51">
        <v>45077</v>
      </c>
      <c r="Y1092" s="52" cm="1">
        <f t="array" ref="Y1092">SUMPRODUCT(([1]Data!$A:$A=DATE(IF(X1092 &lt; DATE(YEAR(X1092), 1, 4), YEAR(X1092)-1, YEAR(X1092)), IF(X1092&lt; DATE(YEAR(X1092), MONTH(X1092), 4), MONTH(EDATE(X1092, -1)), MONTH(X1092)), 15))*([1]Data!$G:$G="unit")*([1]Data!$O:$O))/SUMPRODUCT(([1]Data!$A:$A=DATE(IF(X1092 &lt; DATE(YEAR(X1092), 1, 4), YEAR(X1092)-1, YEAR(X1092)), IF(X1092&lt; DATE(YEAR(X1092), MONTH(X1092), 4), MONTH(EDATE(X1092, -1)), MONTH(X1092)), 15))*([1]Data!$G:$G="unit"))</f>
        <v>5760.8610526315797</v>
      </c>
      <c r="Z1092" s="52" cm="1">
        <f t="array" ref="Z1092">SUMPRODUCT(([1]Data!$A:$A=DATE(IF(X1092 &lt; DATE(YEAR(X1092), 1, 4), YEAR(X1092)-1, YEAR(X1092)), IF(X1092&lt; DATE(YEAR(X1092), MONTH(X1092), 4), MONTH(EDATE(X1092, -1)), MONTH(X1092)), 15))*([1]Data!$G:$G="shuttle")*([1]Data!$O:$O))/SUMPRODUCT(([1]Data!$A:$A=DATE(IF(X1092 &lt; DATE(YEAR(X1092), 1, 4), YEAR(X1092)-1, YEAR(X1092)), IF(X1092&lt; DATE(YEAR(X1092), MONTH(X1092), 4), MONTH(EDATE(X1092, -1)), MONTH(X1092)), 15))*([1]Data!$G:$G="shuttle"))</f>
        <v>5849.8826315789474</v>
      </c>
    </row>
    <row r="1093" spans="1:26" x14ac:dyDescent="0.25">
      <c r="A1093" s="51">
        <v>45084</v>
      </c>
      <c r="B1093" s="17">
        <v>3.7970000000000002</v>
      </c>
      <c r="C1093" s="18">
        <f>IFERROR(IF(ISBLANK(INDEX('Secondary Auction Data'!C:C, MATCH(Data!A1093-IF(A1093&lt;DATE(2003, 1,8), 4, 6), 'Secondary Auction Data'!A:A, 0))), "n/a", INDEX('Secondary Auction Data'!C:C, MATCH(Data!A1093-IF(A1093&lt;DATE(2003, 1,8), 4, 6), 'Secondary Auction Data'!A:A, 0))), "n/a")</f>
        <v>-65.625</v>
      </c>
      <c r="D1093" s="18">
        <f>IFERROR(IF(ISBLANK(INDEX('Secondary Auction Data'!B:B, MATCH(Data!A1093-IF(A1093&lt;DATE(2003, 1,8), 4, 6), 'Secondary Auction Data'!A:A, 0))), "n/a", INDEX('Secondary Auction Data'!B:B, MATCH(Data!A1093-IF(A1093&lt;DATE(2003, 1,8), 4, 6), 'Secondary Auction Data'!A:A, 0))), "n/a")</f>
        <v>-320.83333333333331</v>
      </c>
      <c r="E1093" s="2">
        <v>245</v>
      </c>
      <c r="F1093" s="17">
        <v>48</v>
      </c>
      <c r="G1093" s="17">
        <v>26.5</v>
      </c>
      <c r="I1093" s="66">
        <v>45084</v>
      </c>
      <c r="J1093" s="26">
        <f t="shared" si="477"/>
        <v>254.83221476510067</v>
      </c>
      <c r="K1093" s="26">
        <f t="shared" si="482"/>
        <v>315.34672999724387</v>
      </c>
      <c r="L1093" s="26">
        <f t="shared" si="476"/>
        <v>235.50003998695161</v>
      </c>
      <c r="M1093" s="26">
        <f t="shared" si="478"/>
        <v>136.11111111111111</v>
      </c>
      <c r="N1093" s="26">
        <f t="shared" si="479"/>
        <v>214.6690518783542</v>
      </c>
      <c r="O1093" s="26">
        <f t="shared" si="480"/>
        <v>187.94326241134752</v>
      </c>
      <c r="Q1093" s="4">
        <v>1.49</v>
      </c>
      <c r="R1093" s="4">
        <v>1815.8525729999999</v>
      </c>
      <c r="S1093" s="4">
        <v>2338.2847000000002</v>
      </c>
      <c r="T1093" s="4">
        <v>180</v>
      </c>
      <c r="U1093" s="4">
        <v>22.36</v>
      </c>
      <c r="V1093" s="4">
        <v>14.1</v>
      </c>
      <c r="X1093" s="51">
        <v>45084</v>
      </c>
      <c r="Y1093" s="52" cm="1">
        <f t="array" ref="Y1093">SUMPRODUCT(([1]Data!$A:$A=DATE(IF(X1093 &lt; DATE(YEAR(X1093), 1, 4), YEAR(X1093)-1, YEAR(X1093)), IF(X1093&lt; DATE(YEAR(X1093), MONTH(X1093), 4), MONTH(EDATE(X1093, -1)), MONTH(X1093)), 15))*([1]Data!$G:$G="unit")*([1]Data!$O:$O))/SUMPRODUCT(([1]Data!$A:$A=DATE(IF(X1093 &lt; DATE(YEAR(X1093), 1, 4), YEAR(X1093)-1, YEAR(X1093)), IF(X1093&lt; DATE(YEAR(X1093), MONTH(X1093), 4), MONTH(EDATE(X1093, -1)), MONTH(X1093)), 15))*([1]Data!$G:$G="unit"))</f>
        <v>5791.8567105263146</v>
      </c>
      <c r="Z1093" s="52" cm="1">
        <f t="array" ref="Z1093">SUMPRODUCT(([1]Data!$A:$A=DATE(IF(X1093 &lt; DATE(YEAR(X1093), 1, 4), YEAR(X1093)-1, YEAR(X1093)), IF(X1093&lt; DATE(YEAR(X1093), MONTH(X1093), 4), MONTH(EDATE(X1093, -1)), MONTH(X1093)), 15))*([1]Data!$G:$G="shuttle")*([1]Data!$O:$O))/SUMPRODUCT(([1]Data!$A:$A=DATE(IF(X1093 &lt; DATE(YEAR(X1093), 1, 4), YEAR(X1093)-1, YEAR(X1093)), IF(X1093&lt; DATE(YEAR(X1093), MONTH(X1093), 4), MONTH(EDATE(X1093, -1)), MONTH(X1093)), 15))*([1]Data!$G:$G="shuttle"))</f>
        <v>5827.4947368421053</v>
      </c>
    </row>
    <row r="1094" spans="1:26" x14ac:dyDescent="0.25">
      <c r="A1094" s="51">
        <v>45091</v>
      </c>
      <c r="B1094" s="17">
        <v>3.794</v>
      </c>
      <c r="C1094" s="18">
        <f>IFERROR(IF(ISBLANK(INDEX('Secondary Auction Data'!C:C, MATCH(Data!A1094-IF(A1094&lt;DATE(2003, 1,8), 4, 6), 'Secondary Auction Data'!A:A, 0))), "n/a", INDEX('Secondary Auction Data'!C:C, MATCH(Data!A1094-IF(A1094&lt;DATE(2003, 1,8), 4, 6), 'Secondary Auction Data'!A:A, 0))), "n/a")</f>
        <v>12.5</v>
      </c>
      <c r="D1094" s="18">
        <f>IFERROR(IF(ISBLANK(INDEX('Secondary Auction Data'!B:B, MATCH(Data!A1094-IF(A1094&lt;DATE(2003, 1,8), 4, 6), 'Secondary Auction Data'!A:A, 0))), "n/a", INDEX('Secondary Auction Data'!B:B, MATCH(Data!A1094-IF(A1094&lt;DATE(2003, 1,8), 4, 6), 'Secondary Auction Data'!A:A, 0))), "n/a")</f>
        <v>-300</v>
      </c>
      <c r="E1094" s="2">
        <v>236</v>
      </c>
      <c r="F1094" s="17">
        <v>48</v>
      </c>
      <c r="G1094" s="17">
        <v>26.5</v>
      </c>
      <c r="I1094" s="66">
        <v>45091</v>
      </c>
      <c r="J1094" s="26">
        <f t="shared" si="477"/>
        <v>254.63087248322148</v>
      </c>
      <c r="K1094" s="26">
        <f t="shared" si="482"/>
        <v>319.64911671969276</v>
      </c>
      <c r="L1094" s="26">
        <f t="shared" si="476"/>
        <v>236.39100648616932</v>
      </c>
      <c r="M1094" s="26">
        <f t="shared" si="476"/>
        <v>131.11111111111111</v>
      </c>
      <c r="N1094" s="26">
        <f t="shared" si="479"/>
        <v>214.6690518783542</v>
      </c>
      <c r="O1094" s="26">
        <f t="shared" si="480"/>
        <v>187.94326241134752</v>
      </c>
      <c r="Q1094" s="4">
        <v>1.49</v>
      </c>
      <c r="R1094" s="4">
        <v>1815.8525729999999</v>
      </c>
      <c r="S1094" s="4">
        <v>2338.2847000000002</v>
      </c>
      <c r="T1094" s="4">
        <v>180</v>
      </c>
      <c r="U1094" s="4">
        <v>22.36</v>
      </c>
      <c r="V1094" s="4">
        <v>14.1</v>
      </c>
      <c r="X1094" s="51">
        <v>45091</v>
      </c>
      <c r="Y1094" s="52" cm="1">
        <f t="array" ref="Y1094">SUMPRODUCT(([1]Data!$A:$A=DATE(IF(X1094 &lt; DATE(YEAR(X1094), 1, 4), YEAR(X1094)-1, YEAR(X1094)), IF(X1094&lt; DATE(YEAR(X1094), MONTH(X1094), 4), MONTH(EDATE(X1094, -1)), MONTH(X1094)), 15))*([1]Data!$G:$G="unit")*([1]Data!$O:$O))/SUMPRODUCT(([1]Data!$A:$A=DATE(IF(X1094 &lt; DATE(YEAR(X1094), 1, 4), YEAR(X1094)-1, YEAR(X1094)), IF(X1094&lt; DATE(YEAR(X1094), MONTH(X1094), 4), MONTH(EDATE(X1094, -1)), MONTH(X1094)), 15))*([1]Data!$G:$G="unit"))</f>
        <v>5791.8567105263146</v>
      </c>
      <c r="Z1094" s="52" cm="1">
        <f t="array" ref="Z1094">SUMPRODUCT(([1]Data!$A:$A=DATE(IF(X1094 &lt; DATE(YEAR(X1094), 1, 4), YEAR(X1094)-1, YEAR(X1094)), IF(X1094&lt; DATE(YEAR(X1094), MONTH(X1094), 4), MONTH(EDATE(X1094, -1)), MONTH(X1094)), 15))*([1]Data!$G:$G="shuttle")*([1]Data!$O:$O))/SUMPRODUCT(([1]Data!$A:$A=DATE(IF(X1094 &lt; DATE(YEAR(X1094), 1, 4), YEAR(X1094)-1, YEAR(X1094)), IF(X1094&lt; DATE(YEAR(X1094), MONTH(X1094), 4), MONTH(EDATE(X1094, -1)), MONTH(X1094)), 15))*([1]Data!$G:$G="shuttle"))</f>
        <v>5827.4947368421053</v>
      </c>
    </row>
    <row r="1095" spans="1:26" x14ac:dyDescent="0.25">
      <c r="A1095" s="51">
        <v>45098</v>
      </c>
      <c r="B1095" s="17">
        <v>3.82</v>
      </c>
      <c r="C1095" s="18">
        <f>IFERROR(IF(ISBLANK(INDEX('Secondary Auction Data'!C:C, MATCH(Data!A1095-IF(A1095&lt;DATE(2003, 1,8), 4, 6), 'Secondary Auction Data'!A:A, 0))), "n/a", INDEX('Secondary Auction Data'!C:C, MATCH(Data!A1095-IF(A1095&lt;DATE(2003, 1,8), 4, 6), 'Secondary Auction Data'!A:A, 0))), "n/a")</f>
        <v>6.25</v>
      </c>
      <c r="D1095" s="18">
        <f>IFERROR(IF(ISBLANK(INDEX('Secondary Auction Data'!B:B, MATCH(Data!A1095-IF(A1095&lt;DATE(2003, 1,8), 4, 6), 'Secondary Auction Data'!A:A, 0))), "n/a", INDEX('Secondary Auction Data'!B:B, MATCH(Data!A1095-IF(A1095&lt;DATE(2003, 1,8), 4, 6), 'Secondary Auction Data'!A:A, 0))), "n/a")</f>
        <v>-328.125</v>
      </c>
      <c r="E1095" s="2">
        <v>239</v>
      </c>
      <c r="F1095" s="17">
        <v>48.5</v>
      </c>
      <c r="G1095" s="17">
        <v>27</v>
      </c>
      <c r="I1095" s="66">
        <v>45098</v>
      </c>
      <c r="J1095" s="26">
        <f t="shared" si="477"/>
        <v>256.37583892617448</v>
      </c>
      <c r="K1095" s="26">
        <f t="shared" si="482"/>
        <v>319.30492578189688</v>
      </c>
      <c r="L1095" s="26">
        <f t="shared" si="476"/>
        <v>235.18820171222541</v>
      </c>
      <c r="M1095" s="26">
        <f t="shared" si="476"/>
        <v>132.77777777777777</v>
      </c>
      <c r="N1095" s="26">
        <f t="shared" si="479"/>
        <v>216.90518783542041</v>
      </c>
      <c r="O1095" s="26">
        <f t="shared" si="480"/>
        <v>191.48936170212767</v>
      </c>
      <c r="Q1095" s="4">
        <v>1.49</v>
      </c>
      <c r="R1095" s="4">
        <v>1815.8525729999999</v>
      </c>
      <c r="S1095" s="4">
        <v>2338.2847000000002</v>
      </c>
      <c r="T1095" s="4">
        <v>180</v>
      </c>
      <c r="U1095" s="4">
        <v>22.36</v>
      </c>
      <c r="V1095" s="4">
        <v>14.1</v>
      </c>
      <c r="X1095" s="51">
        <v>45098</v>
      </c>
      <c r="Y1095" s="52" cm="1">
        <f t="array" ref="Y1095">SUMPRODUCT(([1]Data!$A:$A=DATE(IF(X1095 &lt; DATE(YEAR(X1095), 1, 4), YEAR(X1095)-1, YEAR(X1095)), IF(X1095&lt; DATE(YEAR(X1095), MONTH(X1095), 4), MONTH(EDATE(X1095, -1)), MONTH(X1095)), 15))*([1]Data!$G:$G="unit")*([1]Data!$O:$O))/SUMPRODUCT(([1]Data!$A:$A=DATE(IF(X1095 &lt; DATE(YEAR(X1095), 1, 4), YEAR(X1095)-1, YEAR(X1095)), IF(X1095&lt; DATE(YEAR(X1095), MONTH(X1095), 4), MONTH(EDATE(X1095, -1)), MONTH(X1095)), 15))*([1]Data!$G:$G="unit"))</f>
        <v>5791.8567105263146</v>
      </c>
      <c r="Z1095" s="52" cm="1">
        <f t="array" ref="Z1095">SUMPRODUCT(([1]Data!$A:$A=DATE(IF(X1095 &lt; DATE(YEAR(X1095), 1, 4), YEAR(X1095)-1, YEAR(X1095)), IF(X1095&lt; DATE(YEAR(X1095), MONTH(X1095), 4), MONTH(EDATE(X1095, -1)), MONTH(X1095)), 15))*([1]Data!$G:$G="shuttle")*([1]Data!$O:$O))/SUMPRODUCT(([1]Data!$A:$A=DATE(IF(X1095 &lt; DATE(YEAR(X1095), 1, 4), YEAR(X1095)-1, YEAR(X1095)), IF(X1095&lt; DATE(YEAR(X1095), MONTH(X1095), 4), MONTH(EDATE(X1095, -1)), MONTH(X1095)), 15))*([1]Data!$G:$G="shuttle"))</f>
        <v>5827.4947368421053</v>
      </c>
    </row>
    <row r="1096" spans="1:26" x14ac:dyDescent="0.25">
      <c r="A1096" s="51">
        <v>45105</v>
      </c>
      <c r="B1096" s="17">
        <v>3.8</v>
      </c>
      <c r="C1096" s="18">
        <f>IFERROR(IF(ISBLANK(INDEX('Secondary Auction Data'!C:C, MATCH(Data!A1096-IF(A1096&lt;DATE(2003, 1,8), 4, 6), 'Secondary Auction Data'!A:A, 0))), "n/a", INDEX('Secondary Auction Data'!C:C, MATCH(Data!A1096-IF(A1096&lt;DATE(2003, 1,8), 4, 6), 'Secondary Auction Data'!A:A, 0))), "n/a")</f>
        <v>6.25</v>
      </c>
      <c r="D1096" s="18">
        <f>IFERROR(IF(ISBLANK(INDEX('Secondary Auction Data'!B:B, MATCH(Data!A1096-IF(A1096&lt;DATE(2003, 1,8), 4, 6), 'Secondary Auction Data'!A:A, 0))), "n/a", INDEX('Secondary Auction Data'!B:B, MATCH(Data!A1096-IF(A1096&lt;DATE(2003, 1,8), 4, 6), 'Secondary Auction Data'!A:A, 0))), "n/a")</f>
        <v>-334.375</v>
      </c>
      <c r="E1096" s="2">
        <v>242</v>
      </c>
      <c r="F1096" s="17">
        <v>48.5</v>
      </c>
      <c r="G1096" s="17">
        <v>26.5</v>
      </c>
      <c r="I1096" s="66">
        <v>45105</v>
      </c>
      <c r="J1096" s="26">
        <f t="shared" ref="J1096:J1118" si="483">(1+(B1096-Q1096)/Q1096)*100</f>
        <v>255.03355704697981</v>
      </c>
      <c r="K1096" s="26">
        <f t="shared" ref="K1096:K1118" si="484">(C1096+Y1096)/R1096*100</f>
        <v>319.30492578189688</v>
      </c>
      <c r="L1096" s="26">
        <f t="shared" ref="L1096:L1118" si="485">(D1096+Z1096)/S1096*100</f>
        <v>234.92091176246009</v>
      </c>
      <c r="M1096" s="26">
        <f t="shared" ref="M1096:M1118" si="486">(E1096+AA1096)/T1096*100</f>
        <v>134.44444444444446</v>
      </c>
      <c r="N1096" s="26">
        <f t="shared" ref="N1096:N1117" si="487">(1+(F1096-U1096)/U1096)*100</f>
        <v>216.90518783542041</v>
      </c>
      <c r="O1096" s="26">
        <f t="shared" ref="O1096:O1117" si="488">(1+(G1096-V1096)/V1096)*100</f>
        <v>187.94326241134752</v>
      </c>
      <c r="Q1096" s="4">
        <v>1.49</v>
      </c>
      <c r="R1096" s="4">
        <v>1815.8525729999999</v>
      </c>
      <c r="S1096" s="4">
        <v>2338.2847000000002</v>
      </c>
      <c r="T1096" s="4">
        <v>180</v>
      </c>
      <c r="U1096" s="4">
        <v>22.36</v>
      </c>
      <c r="V1096" s="4">
        <v>14.1</v>
      </c>
      <c r="X1096" s="51">
        <v>45105</v>
      </c>
      <c r="Y1096" s="52" cm="1">
        <f t="array" ref="Y1096">SUMPRODUCT(([1]Data!$A:$A=DATE(IF(X1096 &lt; DATE(YEAR(X1096), 1, 4), YEAR(X1096)-1, YEAR(X1096)), IF(X1096&lt; DATE(YEAR(X1096), MONTH(X1096), 4), MONTH(EDATE(X1096, -1)), MONTH(X1096)), 15))*([1]Data!$G:$G="unit")*([1]Data!$O:$O))/SUMPRODUCT(([1]Data!$A:$A=DATE(IF(X1096 &lt; DATE(YEAR(X1096), 1, 4), YEAR(X1096)-1, YEAR(X1096)), IF(X1096&lt; DATE(YEAR(X1096), MONTH(X1096), 4), MONTH(EDATE(X1096, -1)), MONTH(X1096)), 15))*([1]Data!$G:$G="unit"))</f>
        <v>5791.8567105263146</v>
      </c>
      <c r="Z1096" s="52" cm="1">
        <f t="array" ref="Z1096">SUMPRODUCT(([1]Data!$A:$A=DATE(IF(X1096 &lt; DATE(YEAR(X1096), 1, 4), YEAR(X1096)-1, YEAR(X1096)), IF(X1096&lt; DATE(YEAR(X1096), MONTH(X1096), 4), MONTH(EDATE(X1096, -1)), MONTH(X1096)), 15))*([1]Data!$G:$G="shuttle")*([1]Data!$O:$O))/SUMPRODUCT(([1]Data!$A:$A=DATE(IF(X1096 &lt; DATE(YEAR(X1096), 1, 4), YEAR(X1096)-1, YEAR(X1096)), IF(X1096&lt; DATE(YEAR(X1096), MONTH(X1096), 4), MONTH(EDATE(X1096, -1)), MONTH(X1096)), 15))*([1]Data!$G:$G="shuttle"))</f>
        <v>5827.4947368421053</v>
      </c>
    </row>
    <row r="1097" spans="1:26" x14ac:dyDescent="0.25">
      <c r="A1097" s="51">
        <v>45112</v>
      </c>
      <c r="B1097" s="17">
        <v>3.7669999999999999</v>
      </c>
      <c r="C1097" s="18">
        <f>IFERROR(IF(ISBLANK(INDEX('Secondary Auction Data'!C:C, MATCH(Data!A1097-IF(A1097&lt;DATE(2003, 1,8), 4, 6), 'Secondary Auction Data'!A:A, 0))), "n/a", INDEX('Secondary Auction Data'!C:C, MATCH(Data!A1097-IF(A1097&lt;DATE(2003, 1,8), 4, 6), 'Secondary Auction Data'!A:A, 0))), "n/a")</f>
        <v>-16.666666666666664</v>
      </c>
      <c r="D1097" s="18">
        <f>IFERROR(IF(ISBLANK(INDEX('Secondary Auction Data'!B:B, MATCH(Data!A1097-IF(A1097&lt;DATE(2003, 1,8), 4, 6), 'Secondary Auction Data'!A:A, 0))), "n/a", INDEX('Secondary Auction Data'!B:B, MATCH(Data!A1097-IF(A1097&lt;DATE(2003, 1,8), 4, 6), 'Secondary Auction Data'!A:A, 0))), "n/a")</f>
        <v>-362.5</v>
      </c>
      <c r="E1097" s="2">
        <v>259</v>
      </c>
      <c r="F1097" s="17">
        <v>47.5</v>
      </c>
      <c r="G1097" s="17">
        <v>26</v>
      </c>
      <c r="I1097" s="66">
        <v>45112</v>
      </c>
      <c r="J1097" s="26">
        <f t="shared" si="483"/>
        <v>252.81879194630875</v>
      </c>
      <c r="K1097" s="26">
        <f t="shared" si="484"/>
        <v>314.46515145366089</v>
      </c>
      <c r="L1097" s="26">
        <f t="shared" si="485"/>
        <v>231.27553827452186</v>
      </c>
      <c r="M1097" s="26">
        <f t="shared" si="486"/>
        <v>143.88888888888889</v>
      </c>
      <c r="N1097" s="26">
        <f t="shared" si="487"/>
        <v>212.43291592128801</v>
      </c>
      <c r="O1097" s="26">
        <f t="shared" si="488"/>
        <v>184.39716312056737</v>
      </c>
      <c r="Q1097" s="4">
        <v>1.49</v>
      </c>
      <c r="R1097" s="4">
        <v>1815.8525729999999</v>
      </c>
      <c r="S1097" s="4">
        <v>2338.2847000000002</v>
      </c>
      <c r="T1097" s="4">
        <v>180</v>
      </c>
      <c r="U1097" s="4">
        <v>22.36</v>
      </c>
      <c r="V1097" s="4">
        <v>14.1</v>
      </c>
      <c r="X1097" s="51">
        <v>45112</v>
      </c>
      <c r="Y1097" s="52" cm="1">
        <f t="array" ref="Y1097">SUMPRODUCT(([1]Data!$A:$A=DATE(IF(X1097 &lt; DATE(YEAR(X1097), 1, 4), YEAR(X1097)-1, YEAR(X1097)), IF(X1097&lt; DATE(YEAR(X1097), MONTH(X1097), 4), MONTH(EDATE(X1097, -1)), MONTH(X1097)), 15))*([1]Data!$G:$G="unit")*([1]Data!$O:$O))/SUMPRODUCT(([1]Data!$A:$A=DATE(IF(X1097 &lt; DATE(YEAR(X1097), 1, 4), YEAR(X1097)-1, YEAR(X1097)), IF(X1097&lt; DATE(YEAR(X1097), MONTH(X1097), 4), MONTH(EDATE(X1097, -1)), MONTH(X1097)), 15))*([1]Data!$G:$G="unit"))</f>
        <v>5726.8902105263151</v>
      </c>
      <c r="Z1097" s="52" cm="1">
        <f t="array" ref="Z1097">SUMPRODUCT(([1]Data!$A:$A=DATE(IF(X1097 &lt; DATE(YEAR(X1097), 1, 4), YEAR(X1097)-1, YEAR(X1097)), IF(X1097&lt; DATE(YEAR(X1097), MONTH(X1097), 4), MONTH(EDATE(X1097, -1)), MONTH(X1097)), 15))*([1]Data!$G:$G="shuttle")*([1]Data!$O:$O))/SUMPRODUCT(([1]Data!$A:$A=DATE(IF(X1097 &lt; DATE(YEAR(X1097), 1, 4), YEAR(X1097)-1, YEAR(X1097)), IF(X1097&lt; DATE(YEAR(X1097), MONTH(X1097), 4), MONTH(EDATE(X1097, -1)), MONTH(X1097)), 15))*([1]Data!$G:$G="shuttle"))</f>
        <v>5770.3805263157892</v>
      </c>
    </row>
    <row r="1098" spans="1:26" x14ac:dyDescent="0.25">
      <c r="A1098" s="51">
        <v>45119</v>
      </c>
      <c r="B1098" s="17">
        <v>3.806</v>
      </c>
      <c r="C1098" s="18">
        <f>IFERROR(IF(ISBLANK(INDEX('Secondary Auction Data'!C:C, MATCH(Data!A1098-IF(A1098&lt;DATE(2003, 1,8), 4, 6), 'Secondary Auction Data'!A:A, 0))), "n/a", INDEX('Secondary Auction Data'!C:C, MATCH(Data!A1098-IF(A1098&lt;DATE(2003, 1,8), 4, 6), 'Secondary Auction Data'!A:A, 0))), "n/a")</f>
        <v>0</v>
      </c>
      <c r="D1098" s="18">
        <f>IFERROR(IF(ISBLANK(INDEX('Secondary Auction Data'!B:B, MATCH(Data!A1098-IF(A1098&lt;DATE(2003, 1,8), 4, 6), 'Secondary Auction Data'!A:A, 0))), "n/a", INDEX('Secondary Auction Data'!B:B, MATCH(Data!A1098-IF(A1098&lt;DATE(2003, 1,8), 4, 6), 'Secondary Auction Data'!A:A, 0))), "n/a")</f>
        <v>-250</v>
      </c>
      <c r="E1098" s="2">
        <v>310</v>
      </c>
      <c r="F1098" s="17">
        <v>46.25</v>
      </c>
      <c r="G1098" s="17">
        <v>25.5</v>
      </c>
      <c r="I1098" s="66">
        <v>45119</v>
      </c>
      <c r="J1098" s="26">
        <f t="shared" si="483"/>
        <v>255.43624161073825</v>
      </c>
      <c r="K1098" s="26">
        <f t="shared" si="484"/>
        <v>315.38299395445006</v>
      </c>
      <c r="L1098" s="26">
        <f t="shared" si="485"/>
        <v>236.08675737029751</v>
      </c>
      <c r="M1098" s="26">
        <f t="shared" si="486"/>
        <v>172.22222222222223</v>
      </c>
      <c r="N1098" s="26">
        <f t="shared" si="487"/>
        <v>206.84257602862255</v>
      </c>
      <c r="O1098" s="26">
        <f t="shared" si="488"/>
        <v>180.85106382978725</v>
      </c>
      <c r="Q1098" s="4">
        <v>1.49</v>
      </c>
      <c r="R1098" s="4">
        <v>1815.8525729999999</v>
      </c>
      <c r="S1098" s="4">
        <v>2338.2847000000002</v>
      </c>
      <c r="T1098" s="4">
        <v>180</v>
      </c>
      <c r="U1098" s="4">
        <v>22.36</v>
      </c>
      <c r="V1098" s="4">
        <v>14.1</v>
      </c>
      <c r="X1098" s="51">
        <v>45119</v>
      </c>
      <c r="Y1098" s="52" cm="1">
        <f t="array" ref="Y1098">SUMPRODUCT(([1]Data!$A:$A=DATE(IF(X1098 &lt; DATE(YEAR(X1098), 1, 4), YEAR(X1098)-1, YEAR(X1098)), IF(X1098&lt; DATE(YEAR(X1098), MONTH(X1098), 4), MONTH(EDATE(X1098, -1)), MONTH(X1098)), 15))*([1]Data!$G:$G="unit")*([1]Data!$O:$O))/SUMPRODUCT(([1]Data!$A:$A=DATE(IF(X1098 &lt; DATE(YEAR(X1098), 1, 4), YEAR(X1098)-1, YEAR(X1098)), IF(X1098&lt; DATE(YEAR(X1098), MONTH(X1098), 4), MONTH(EDATE(X1098, -1)), MONTH(X1098)), 15))*([1]Data!$G:$G="unit"))</f>
        <v>5726.8902105263151</v>
      </c>
      <c r="Z1098" s="52" cm="1">
        <f t="array" ref="Z1098">SUMPRODUCT(([1]Data!$A:$A=DATE(IF(X1098 &lt; DATE(YEAR(X1098), 1, 4), YEAR(X1098)-1, YEAR(X1098)), IF(X1098&lt; DATE(YEAR(X1098), MONTH(X1098), 4), MONTH(EDATE(X1098, -1)), MONTH(X1098)), 15))*([1]Data!$G:$G="shuttle")*([1]Data!$O:$O))/SUMPRODUCT(([1]Data!$A:$A=DATE(IF(X1098 &lt; DATE(YEAR(X1098), 1, 4), YEAR(X1098)-1, YEAR(X1098)), IF(X1098&lt; DATE(YEAR(X1098), MONTH(X1098), 4), MONTH(EDATE(X1098, -1)), MONTH(X1098)), 15))*([1]Data!$G:$G="shuttle"))</f>
        <v>5770.3805263157892</v>
      </c>
    </row>
    <row r="1099" spans="1:26" x14ac:dyDescent="0.25">
      <c r="A1099" s="51">
        <v>45126</v>
      </c>
      <c r="B1099" s="17">
        <v>3.81</v>
      </c>
      <c r="C1099" s="18">
        <f>IFERROR(IF(ISBLANK(INDEX('Secondary Auction Data'!C:C, MATCH(Data!A1099-IF(A1099&lt;DATE(2003, 1,8), 4, 6), 'Secondary Auction Data'!A:A, 0))), "n/a", INDEX('Secondary Auction Data'!C:C, MATCH(Data!A1099-IF(A1099&lt;DATE(2003, 1,8), 4, 6), 'Secondary Auction Data'!A:A, 0))), "n/a")</f>
        <v>75</v>
      </c>
      <c r="D1099" s="18">
        <f>IFERROR(IF(ISBLANK(INDEX('Secondary Auction Data'!B:B, MATCH(Data!A1099-IF(A1099&lt;DATE(2003, 1,8), 4, 6), 'Secondary Auction Data'!A:A, 0))), "n/a", INDEX('Secondary Auction Data'!B:B, MATCH(Data!A1099-IF(A1099&lt;DATE(2003, 1,8), 4, 6), 'Secondary Auction Data'!A:A, 0))), "n/a")</f>
        <v>-59.375</v>
      </c>
      <c r="E1099" s="2">
        <v>368</v>
      </c>
      <c r="F1099" s="17">
        <v>46.75</v>
      </c>
      <c r="G1099" s="17">
        <v>25.75</v>
      </c>
      <c r="I1099" s="66">
        <v>45126</v>
      </c>
      <c r="J1099" s="26">
        <f t="shared" si="483"/>
        <v>255.70469798657723</v>
      </c>
      <c r="K1099" s="26">
        <f t="shared" si="484"/>
        <v>319.51328520800104</v>
      </c>
      <c r="L1099" s="26">
        <f t="shared" si="485"/>
        <v>244.23910083813954</v>
      </c>
      <c r="M1099" s="26">
        <f t="shared" si="486"/>
        <v>204.44444444444443</v>
      </c>
      <c r="N1099" s="26">
        <f t="shared" si="487"/>
        <v>209.07871198568873</v>
      </c>
      <c r="O1099" s="26">
        <f t="shared" si="488"/>
        <v>182.6241134751773</v>
      </c>
      <c r="Q1099" s="4">
        <v>1.49</v>
      </c>
      <c r="R1099" s="4">
        <v>1815.8525729999999</v>
      </c>
      <c r="S1099" s="4">
        <v>2338.2847000000002</v>
      </c>
      <c r="T1099" s="4">
        <v>180</v>
      </c>
      <c r="U1099" s="4">
        <v>22.36</v>
      </c>
      <c r="V1099" s="4">
        <v>14.1</v>
      </c>
      <c r="X1099" s="51">
        <v>45126</v>
      </c>
      <c r="Y1099" s="52" cm="1">
        <f t="array" ref="Y1099">SUMPRODUCT(([1]Data!$A:$A=DATE(IF(X1099 &lt; DATE(YEAR(X1099), 1, 4), YEAR(X1099)-1, YEAR(X1099)), IF(X1099&lt; DATE(YEAR(X1099), MONTH(X1099), 4), MONTH(EDATE(X1099, -1)), MONTH(X1099)), 15))*([1]Data!$G:$G="unit")*([1]Data!$O:$O))/SUMPRODUCT(([1]Data!$A:$A=DATE(IF(X1099 &lt; DATE(YEAR(X1099), 1, 4), YEAR(X1099)-1, YEAR(X1099)), IF(X1099&lt; DATE(YEAR(X1099), MONTH(X1099), 4), MONTH(EDATE(X1099, -1)), MONTH(X1099)), 15))*([1]Data!$G:$G="unit"))</f>
        <v>5726.8902105263151</v>
      </c>
      <c r="Z1099" s="52" cm="1">
        <f t="array" ref="Z1099">SUMPRODUCT(([1]Data!$A:$A=DATE(IF(X1099 &lt; DATE(YEAR(X1099), 1, 4), YEAR(X1099)-1, YEAR(X1099)), IF(X1099&lt; DATE(YEAR(X1099), MONTH(X1099), 4), MONTH(EDATE(X1099, -1)), MONTH(X1099)), 15))*([1]Data!$G:$G="shuttle")*([1]Data!$O:$O))/SUMPRODUCT(([1]Data!$A:$A=DATE(IF(X1099 &lt; DATE(YEAR(X1099), 1, 4), YEAR(X1099)-1, YEAR(X1099)), IF(X1099&lt; DATE(YEAR(X1099), MONTH(X1099), 4), MONTH(EDATE(X1099, -1)), MONTH(X1099)), 15))*([1]Data!$G:$G="shuttle"))</f>
        <v>5770.3805263157892</v>
      </c>
    </row>
    <row r="1100" spans="1:26" x14ac:dyDescent="0.25">
      <c r="A1100" s="51">
        <v>45133</v>
      </c>
      <c r="B1100" s="17">
        <v>3.91</v>
      </c>
      <c r="C1100" s="18">
        <f>IFERROR(IF(ISBLANK(INDEX('Secondary Auction Data'!C:C, MATCH(Data!A1100-IF(A1100&lt;DATE(2003, 1,8), 4, 6), 'Secondary Auction Data'!A:A, 0))), "n/a", INDEX('Secondary Auction Data'!C:C, MATCH(Data!A1100-IF(A1100&lt;DATE(2003, 1,8), 4, 6), 'Secondary Auction Data'!A:A, 0))), "n/a")</f>
        <v>62.5</v>
      </c>
      <c r="D1100" s="18">
        <f>IFERROR(IF(ISBLANK(INDEX('Secondary Auction Data'!B:B, MATCH(Data!A1100-IF(A1100&lt;DATE(2003, 1,8), 4, 6), 'Secondary Auction Data'!A:A, 0))), "n/a", INDEX('Secondary Auction Data'!B:B, MATCH(Data!A1100-IF(A1100&lt;DATE(2003, 1,8), 4, 6), 'Secondary Auction Data'!A:A, 0))), "n/a")</f>
        <v>-78.125</v>
      </c>
      <c r="E1100" s="2">
        <v>381</v>
      </c>
      <c r="F1100" s="17">
        <v>46.5</v>
      </c>
      <c r="G1100" s="17">
        <v>25.5</v>
      </c>
      <c r="I1100" s="66">
        <v>45133</v>
      </c>
      <c r="J1100" s="26">
        <f t="shared" si="483"/>
        <v>262.41610738255031</v>
      </c>
      <c r="K1100" s="26">
        <f t="shared" si="484"/>
        <v>318.82490333240924</v>
      </c>
      <c r="L1100" s="26">
        <f t="shared" si="485"/>
        <v>243.4372309888436</v>
      </c>
      <c r="M1100" s="26">
        <f t="shared" si="486"/>
        <v>211.66666666666666</v>
      </c>
      <c r="N1100" s="26">
        <f t="shared" si="487"/>
        <v>207.96064400715562</v>
      </c>
      <c r="O1100" s="26">
        <f t="shared" si="488"/>
        <v>180.85106382978725</v>
      </c>
      <c r="Q1100" s="4">
        <v>1.49</v>
      </c>
      <c r="R1100" s="4">
        <v>1815.8525729999999</v>
      </c>
      <c r="S1100" s="4">
        <v>2338.2847000000002</v>
      </c>
      <c r="T1100" s="4">
        <v>180</v>
      </c>
      <c r="U1100" s="4">
        <v>22.36</v>
      </c>
      <c r="V1100" s="4">
        <v>14.1</v>
      </c>
      <c r="X1100" s="51">
        <v>45133</v>
      </c>
      <c r="Y1100" s="52" cm="1">
        <f t="array" ref="Y1100">SUMPRODUCT(([1]Data!$A:$A=DATE(IF(X1100 &lt; DATE(YEAR(X1100), 1, 4), YEAR(X1100)-1, YEAR(X1100)), IF(X1100&lt; DATE(YEAR(X1100), MONTH(X1100), 4), MONTH(EDATE(X1100, -1)), MONTH(X1100)), 15))*([1]Data!$G:$G="unit")*([1]Data!$O:$O))/SUMPRODUCT(([1]Data!$A:$A=DATE(IF(X1100 &lt; DATE(YEAR(X1100), 1, 4), YEAR(X1100)-1, YEAR(X1100)), IF(X1100&lt; DATE(YEAR(X1100), MONTH(X1100), 4), MONTH(EDATE(X1100, -1)), MONTH(X1100)), 15))*([1]Data!$G:$G="unit"))</f>
        <v>5726.8902105263151</v>
      </c>
      <c r="Z1100" s="52" cm="1">
        <f t="array" ref="Z1100">SUMPRODUCT(([1]Data!$A:$A=DATE(IF(X1100 &lt; DATE(YEAR(X1100), 1, 4), YEAR(X1100)-1, YEAR(X1100)), IF(X1100&lt; DATE(YEAR(X1100), MONTH(X1100), 4), MONTH(EDATE(X1100, -1)), MONTH(X1100)), 15))*([1]Data!$G:$G="shuttle")*([1]Data!$O:$O))/SUMPRODUCT(([1]Data!$A:$A=DATE(IF(X1100 &lt; DATE(YEAR(X1100), 1, 4), YEAR(X1100)-1, YEAR(X1100)), IF(X1100&lt; DATE(YEAR(X1100), MONTH(X1100), 4), MONTH(EDATE(X1100, -1)), MONTH(X1100)), 15))*([1]Data!$G:$G="shuttle"))</f>
        <v>5770.3805263157892</v>
      </c>
    </row>
    <row r="1101" spans="1:26" x14ac:dyDescent="0.25">
      <c r="A1101" s="51">
        <v>45140</v>
      </c>
      <c r="B1101" s="17">
        <v>4.13</v>
      </c>
      <c r="C1101" s="18">
        <f>IFERROR(IF(ISBLANK(INDEX('Secondary Auction Data'!C:C, MATCH(Data!A1101-IF(A1101&lt;DATE(2003, 1,8), 4, 6), 'Secondary Auction Data'!A:A, 0))), "n/a", INDEX('Secondary Auction Data'!C:C, MATCH(Data!A1101-IF(A1101&lt;DATE(2003, 1,8), 4, 6), 'Secondary Auction Data'!A:A, 0))), "n/a")</f>
        <v>100</v>
      </c>
      <c r="D1101" s="18">
        <f>IFERROR(IF(ISBLANK(INDEX('Secondary Auction Data'!B:B, MATCH(Data!A1101-IF(A1101&lt;DATE(2003, 1,8), 4, 6), 'Secondary Auction Data'!A:A, 0))), "n/a", INDEX('Secondary Auction Data'!B:B, MATCH(Data!A1101-IF(A1101&lt;DATE(2003, 1,8), 4, 6), 'Secondary Auction Data'!A:A, 0))), "n/a")</f>
        <v>-100</v>
      </c>
      <c r="E1101" s="2">
        <v>395</v>
      </c>
      <c r="F1101" s="17">
        <v>45</v>
      </c>
      <c r="G1101" s="17">
        <v>25</v>
      </c>
      <c r="I1101" s="66">
        <v>45140</v>
      </c>
      <c r="J1101" s="26">
        <f t="shared" si="483"/>
        <v>277.18120805369131</v>
      </c>
      <c r="K1101" s="26">
        <f t="shared" si="484"/>
        <v>320.89004895918475</v>
      </c>
      <c r="L1101" s="26">
        <f t="shared" si="485"/>
        <v>242.50171616466503</v>
      </c>
      <c r="M1101" s="26">
        <f t="shared" si="486"/>
        <v>219.44444444444446</v>
      </c>
      <c r="N1101" s="26">
        <f t="shared" si="487"/>
        <v>201.25223613595705</v>
      </c>
      <c r="O1101" s="26">
        <f t="shared" si="488"/>
        <v>177.3049645390071</v>
      </c>
      <c r="Q1101" s="4">
        <v>1.49</v>
      </c>
      <c r="R1101" s="4">
        <v>1815.8525729999999</v>
      </c>
      <c r="S1101" s="4">
        <v>2338.2847000000002</v>
      </c>
      <c r="T1101" s="4">
        <v>180</v>
      </c>
      <c r="U1101" s="4">
        <v>22.36</v>
      </c>
      <c r="V1101" s="4">
        <v>14.1</v>
      </c>
      <c r="X1101" s="51">
        <v>45140</v>
      </c>
      <c r="Y1101" s="52" cm="1">
        <f t="array" ref="Y1101">SUMPRODUCT(([1]Data!$A:$A=DATE(IF(X1101 &lt; DATE(YEAR(X1101), 1, 4), YEAR(X1101)-1, YEAR(X1101)), IF(X1101&lt; DATE(YEAR(X1101), MONTH(X1101), 4), MONTH(EDATE(X1101, -1)), MONTH(X1101)), 15))*([1]Data!$G:$G="unit")*([1]Data!$O:$O))/SUMPRODUCT(([1]Data!$A:$A=DATE(IF(X1101 &lt; DATE(YEAR(X1101), 1, 4), YEAR(X1101)-1, YEAR(X1101)), IF(X1101&lt; DATE(YEAR(X1101), MONTH(X1101), 4), MONTH(EDATE(X1101, -1)), MONTH(X1101)), 15))*([1]Data!$G:$G="unit"))</f>
        <v>5726.8902105263151</v>
      </c>
      <c r="Z1101" s="52" cm="1">
        <f t="array" ref="Z1101">SUMPRODUCT(([1]Data!$A:$A=DATE(IF(X1101 &lt; DATE(YEAR(X1101), 1, 4), YEAR(X1101)-1, YEAR(X1101)), IF(X1101&lt; DATE(YEAR(X1101), MONTH(X1101), 4), MONTH(EDATE(X1101, -1)), MONTH(X1101)), 15))*([1]Data!$G:$G="shuttle")*([1]Data!$O:$O))/SUMPRODUCT(([1]Data!$A:$A=DATE(IF(X1101 &lt; DATE(YEAR(X1101), 1, 4), YEAR(X1101)-1, YEAR(X1101)), IF(X1101&lt; DATE(YEAR(X1101), MONTH(X1101), 4), MONTH(EDATE(X1101, -1)), MONTH(X1101)), 15))*([1]Data!$G:$G="shuttle"))</f>
        <v>5770.3805263157892</v>
      </c>
    </row>
    <row r="1102" spans="1:26" x14ac:dyDescent="0.25">
      <c r="A1102" s="51">
        <v>45147</v>
      </c>
      <c r="B1102" s="17">
        <v>4.24</v>
      </c>
      <c r="C1102" s="18">
        <f>IFERROR(IF(ISBLANK(INDEX('Secondary Auction Data'!C:C, MATCH(Data!A1102-IF(A1102&lt;DATE(2003, 1,8), 4, 6), 'Secondary Auction Data'!A:A, 0))), "n/a", INDEX('Secondary Auction Data'!C:C, MATCH(Data!A1102-IF(A1102&lt;DATE(2003, 1,8), 4, 6), 'Secondary Auction Data'!A:A, 0))), "n/a")</f>
        <v>193.75</v>
      </c>
      <c r="D1102" s="18">
        <f>IFERROR(IF(ISBLANK(INDEX('Secondary Auction Data'!B:B, MATCH(Data!A1102-IF(A1102&lt;DATE(2003, 1,8), 4, 6), 'Secondary Auction Data'!A:A, 0))), "n/a", INDEX('Secondary Auction Data'!B:B, MATCH(Data!A1102-IF(A1102&lt;DATE(2003, 1,8), 4, 6), 'Secondary Auction Data'!A:A, 0))), "n/a")</f>
        <v>-208.33333333333334</v>
      </c>
      <c r="E1102" s="2">
        <v>413</v>
      </c>
      <c r="F1102" s="17">
        <v>46.5</v>
      </c>
      <c r="G1102" s="17">
        <v>26</v>
      </c>
      <c r="I1102" s="66">
        <v>45147</v>
      </c>
      <c r="J1102" s="26">
        <f t="shared" si="483"/>
        <v>284.56375838926181</v>
      </c>
      <c r="K1102" s="26">
        <f t="shared" si="484"/>
        <v>323.99860180545733</v>
      </c>
      <c r="L1102" s="26">
        <f t="shared" si="485"/>
        <v>237.38817619209374</v>
      </c>
      <c r="M1102" s="26">
        <f t="shared" si="486"/>
        <v>229.44444444444443</v>
      </c>
      <c r="N1102" s="26">
        <f t="shared" si="487"/>
        <v>207.96064400715562</v>
      </c>
      <c r="O1102" s="26">
        <f t="shared" si="488"/>
        <v>184.39716312056737</v>
      </c>
      <c r="Q1102" s="4">
        <v>1.49</v>
      </c>
      <c r="R1102" s="4">
        <v>1815.8525729999999</v>
      </c>
      <c r="S1102" s="4">
        <v>2338.2847000000002</v>
      </c>
      <c r="T1102" s="4">
        <v>180</v>
      </c>
      <c r="U1102" s="4">
        <v>22.36</v>
      </c>
      <c r="V1102" s="4">
        <v>14.1</v>
      </c>
      <c r="X1102" s="51">
        <v>45147</v>
      </c>
      <c r="Y1102" s="52" cm="1">
        <f t="array" ref="Y1102">SUMPRODUCT(([1]Data!$A:$A=DATE(IF(X1102 &lt; DATE(YEAR(X1102), 1, 4), YEAR(X1102)-1, YEAR(X1102)), IF(X1102&lt; DATE(YEAR(X1102), MONTH(X1102), 4), MONTH(EDATE(X1102, -1)), MONTH(X1102)), 15))*([1]Data!$G:$G="unit")*([1]Data!$O:$O))/SUMPRODUCT(([1]Data!$A:$A=DATE(IF(X1102 &lt; DATE(YEAR(X1102), 1, 4), YEAR(X1102)-1, YEAR(X1102)), IF(X1102&lt; DATE(YEAR(X1102), MONTH(X1102), 4), MONTH(EDATE(X1102, -1)), MONTH(X1102)), 15))*([1]Data!$G:$G="unit"))</f>
        <v>5689.5869473684215</v>
      </c>
      <c r="Z1102" s="52" cm="1">
        <f t="array" ref="Z1102">SUMPRODUCT(([1]Data!$A:$A=DATE(IF(X1102 &lt; DATE(YEAR(X1102), 1, 4), YEAR(X1102)-1, YEAR(X1102)), IF(X1102&lt; DATE(YEAR(X1102), MONTH(X1102), 4), MONTH(EDATE(X1102, -1)), MONTH(X1102)), 15))*([1]Data!$G:$G="shuttle")*([1]Data!$O:$O))/SUMPRODUCT(([1]Data!$A:$A=DATE(IF(X1102 &lt; DATE(YEAR(X1102), 1, 4), YEAR(X1102)-1, YEAR(X1102)), IF(X1102&lt; DATE(YEAR(X1102), MONTH(X1102), 4), MONTH(EDATE(X1102, -1)), MONTH(X1102)), 15))*([1]Data!$G:$G="shuttle"))</f>
        <v>5759.1447368421041</v>
      </c>
    </row>
    <row r="1103" spans="1:26" x14ac:dyDescent="0.25">
      <c r="A1103" s="51">
        <v>45154</v>
      </c>
      <c r="B1103" s="17">
        <v>4.3780000000000001</v>
      </c>
      <c r="C1103" s="18">
        <f>IFERROR(IF(ISBLANK(INDEX('Secondary Auction Data'!C:C, MATCH(Data!A1103-IF(A1103&lt;DATE(2003, 1,8), 4, 6), 'Secondary Auction Data'!A:A, 0))), "n/a", INDEX('Secondary Auction Data'!C:C, MATCH(Data!A1103-IF(A1103&lt;DATE(2003, 1,8), 4, 6), 'Secondary Auction Data'!A:A, 0))), "n/a")</f>
        <v>62.5</v>
      </c>
      <c r="D1103" s="18">
        <f>IFERROR(IF(ISBLANK(INDEX('Secondary Auction Data'!B:B, MATCH(Data!A1103-IF(A1103&lt;DATE(2003, 1,8), 4, 6), 'Secondary Auction Data'!A:A, 0))), "n/a", INDEX('Secondary Auction Data'!B:B, MATCH(Data!A1103-IF(A1103&lt;DATE(2003, 1,8), 4, 6), 'Secondary Auction Data'!A:A, 0))), "n/a")</f>
        <v>-175</v>
      </c>
      <c r="E1103" s="2">
        <v>402</v>
      </c>
      <c r="F1103" s="17">
        <v>48</v>
      </c>
      <c r="G1103" s="17">
        <v>26</v>
      </c>
      <c r="I1103" s="66">
        <v>45154</v>
      </c>
      <c r="J1103" s="26">
        <f t="shared" si="483"/>
        <v>293.82550335570465</v>
      </c>
      <c r="K1103" s="26">
        <f t="shared" si="484"/>
        <v>316.7705921117431</v>
      </c>
      <c r="L1103" s="26">
        <f t="shared" si="485"/>
        <v>238.81372259084208</v>
      </c>
      <c r="M1103" s="26">
        <f t="shared" si="486"/>
        <v>223.33333333333334</v>
      </c>
      <c r="N1103" s="26">
        <f t="shared" si="487"/>
        <v>214.6690518783542</v>
      </c>
      <c r="O1103" s="26">
        <f t="shared" si="488"/>
        <v>184.39716312056737</v>
      </c>
      <c r="Q1103" s="4">
        <v>1.49</v>
      </c>
      <c r="R1103" s="4">
        <v>1815.8525729999999</v>
      </c>
      <c r="S1103" s="4">
        <v>2338.2847000000002</v>
      </c>
      <c r="T1103" s="4">
        <v>180</v>
      </c>
      <c r="U1103" s="4">
        <v>22.36</v>
      </c>
      <c r="V1103" s="4">
        <v>14.1</v>
      </c>
      <c r="X1103" s="51">
        <v>45154</v>
      </c>
      <c r="Y1103" s="52" cm="1">
        <f t="array" ref="Y1103">SUMPRODUCT(([1]Data!$A:$A=DATE(IF(X1103 &lt; DATE(YEAR(X1103), 1, 4), YEAR(X1103)-1, YEAR(X1103)), IF(X1103&lt; DATE(YEAR(X1103), MONTH(X1103), 4), MONTH(EDATE(X1103, -1)), MONTH(X1103)), 15))*([1]Data!$G:$G="unit")*([1]Data!$O:$O))/SUMPRODUCT(([1]Data!$A:$A=DATE(IF(X1103 &lt; DATE(YEAR(X1103), 1, 4), YEAR(X1103)-1, YEAR(X1103)), IF(X1103&lt; DATE(YEAR(X1103), MONTH(X1103), 4), MONTH(EDATE(X1103, -1)), MONTH(X1103)), 15))*([1]Data!$G:$G="unit"))</f>
        <v>5689.5869473684215</v>
      </c>
      <c r="Z1103" s="52" cm="1">
        <f t="array" ref="Z1103">SUMPRODUCT(([1]Data!$A:$A=DATE(IF(X1103 &lt; DATE(YEAR(X1103), 1, 4), YEAR(X1103)-1, YEAR(X1103)), IF(X1103&lt; DATE(YEAR(X1103), MONTH(X1103), 4), MONTH(EDATE(X1103, -1)), MONTH(X1103)), 15))*([1]Data!$G:$G="shuttle")*([1]Data!$O:$O))/SUMPRODUCT(([1]Data!$A:$A=DATE(IF(X1103 &lt; DATE(YEAR(X1103), 1, 4), YEAR(X1103)-1, YEAR(X1103)), IF(X1103&lt; DATE(YEAR(X1103), MONTH(X1103), 4), MONTH(EDATE(X1103, -1)), MONTH(X1103)), 15))*([1]Data!$G:$G="shuttle"))</f>
        <v>5759.1447368421041</v>
      </c>
    </row>
    <row r="1104" spans="1:26" x14ac:dyDescent="0.25">
      <c r="A1104" s="51">
        <v>45161</v>
      </c>
      <c r="B1104" s="17">
        <v>4.3890000000000002</v>
      </c>
      <c r="C1104" s="18">
        <f>IFERROR(IF(ISBLANK(INDEX('Secondary Auction Data'!C:C, MATCH(Data!A1104-IF(A1104&lt;DATE(2003, 1,8), 4, 6), 'Secondary Auction Data'!A:A, 0))), "n/a", INDEX('Secondary Auction Data'!C:C, MATCH(Data!A1104-IF(A1104&lt;DATE(2003, 1,8), 4, 6), 'Secondary Auction Data'!A:A, 0))), "n/a")</f>
        <v>162.5</v>
      </c>
      <c r="D1104" s="18">
        <f>IFERROR(IF(ISBLANK(INDEX('Secondary Auction Data'!B:B, MATCH(Data!A1104-IF(A1104&lt;DATE(2003, 1,8), 4, 6), 'Secondary Auction Data'!A:A, 0))), "n/a", INDEX('Secondary Auction Data'!B:B, MATCH(Data!A1104-IF(A1104&lt;DATE(2003, 1,8), 4, 6), 'Secondary Auction Data'!A:A, 0))), "n/a")</f>
        <v>-100</v>
      </c>
      <c r="E1104" s="2">
        <v>398</v>
      </c>
      <c r="F1104" s="17">
        <v>52</v>
      </c>
      <c r="G1104" s="17">
        <v>27.5</v>
      </c>
      <c r="I1104" s="66">
        <v>45161</v>
      </c>
      <c r="J1104" s="26">
        <f t="shared" si="483"/>
        <v>294.56375838926175</v>
      </c>
      <c r="K1104" s="26">
        <f t="shared" si="484"/>
        <v>322.27764711647774</v>
      </c>
      <c r="L1104" s="26">
        <f t="shared" si="485"/>
        <v>242.02120198802581</v>
      </c>
      <c r="M1104" s="26">
        <f t="shared" si="486"/>
        <v>221.11111111111111</v>
      </c>
      <c r="N1104" s="26">
        <f t="shared" si="487"/>
        <v>232.55813953488374</v>
      </c>
      <c r="O1104" s="26">
        <f t="shared" si="488"/>
        <v>195.03546099290782</v>
      </c>
      <c r="Q1104" s="4">
        <v>1.49</v>
      </c>
      <c r="R1104" s="4">
        <v>1815.8525729999999</v>
      </c>
      <c r="S1104" s="4">
        <v>2338.2847000000002</v>
      </c>
      <c r="T1104" s="4">
        <v>180</v>
      </c>
      <c r="U1104" s="4">
        <v>22.36</v>
      </c>
      <c r="V1104" s="4">
        <v>14.1</v>
      </c>
      <c r="X1104" s="51">
        <v>45161</v>
      </c>
      <c r="Y1104" s="52" cm="1">
        <f t="array" ref="Y1104">SUMPRODUCT(([1]Data!$A:$A=DATE(IF(X1104 &lt; DATE(YEAR(X1104), 1, 4), YEAR(X1104)-1, YEAR(X1104)), IF(X1104&lt; DATE(YEAR(X1104), MONTH(X1104), 4), MONTH(EDATE(X1104, -1)), MONTH(X1104)), 15))*([1]Data!$G:$G="unit")*([1]Data!$O:$O))/SUMPRODUCT(([1]Data!$A:$A=DATE(IF(X1104 &lt; DATE(YEAR(X1104), 1, 4), YEAR(X1104)-1, YEAR(X1104)), IF(X1104&lt; DATE(YEAR(X1104), MONTH(X1104), 4), MONTH(EDATE(X1104, -1)), MONTH(X1104)), 15))*([1]Data!$G:$G="unit"))</f>
        <v>5689.5869473684215</v>
      </c>
      <c r="Z1104" s="52" cm="1">
        <f t="array" ref="Z1104">SUMPRODUCT(([1]Data!$A:$A=DATE(IF(X1104 &lt; DATE(YEAR(X1104), 1, 4), YEAR(X1104)-1, YEAR(X1104)), IF(X1104&lt; DATE(YEAR(X1104), MONTH(X1104), 4), MONTH(EDATE(X1104, -1)), MONTH(X1104)), 15))*([1]Data!$G:$G="shuttle")*([1]Data!$O:$O))/SUMPRODUCT(([1]Data!$A:$A=DATE(IF(X1104 &lt; DATE(YEAR(X1104), 1, 4), YEAR(X1104)-1, YEAR(X1104)), IF(X1104&lt; DATE(YEAR(X1104), MONTH(X1104), 4), MONTH(EDATE(X1104, -1)), MONTH(X1104)), 15))*([1]Data!$G:$G="shuttle"))</f>
        <v>5759.1447368421041</v>
      </c>
    </row>
    <row r="1105" spans="1:26" x14ac:dyDescent="0.25">
      <c r="A1105" s="51">
        <v>45168</v>
      </c>
      <c r="B1105" s="17">
        <v>4.4749999999999996</v>
      </c>
      <c r="C1105" s="18">
        <f>IFERROR(IF(ISBLANK(INDEX('Secondary Auction Data'!C:C, MATCH(Data!A1105-IF(A1105&lt;DATE(2003, 1,8), 4, 6), 'Secondary Auction Data'!A:A, 0))), "n/a", INDEX('Secondary Auction Data'!C:C, MATCH(Data!A1105-IF(A1105&lt;DATE(2003, 1,8), 4, 6), 'Secondary Auction Data'!A:A, 0))), "n/a")</f>
        <v>145.83333333333334</v>
      </c>
      <c r="D1105" s="18">
        <f>IFERROR(IF(ISBLANK(INDEX('Secondary Auction Data'!B:B, MATCH(Data!A1105-IF(A1105&lt;DATE(2003, 1,8), 4, 6), 'Secondary Auction Data'!A:A, 0))), "n/a", INDEX('Secondary Auction Data'!B:B, MATCH(Data!A1105-IF(A1105&lt;DATE(2003, 1,8), 4, 6), 'Secondary Auction Data'!A:A, 0))), "n/a")</f>
        <v>-56.25</v>
      </c>
      <c r="E1105" s="2">
        <v>584</v>
      </c>
      <c r="F1105" s="17">
        <v>52</v>
      </c>
      <c r="G1105" s="17">
        <v>27.5</v>
      </c>
      <c r="I1105" s="66">
        <v>45168</v>
      </c>
      <c r="J1105" s="26">
        <f t="shared" si="483"/>
        <v>300.3355704697986</v>
      </c>
      <c r="K1105" s="26">
        <f t="shared" si="484"/>
        <v>321.35980461568863</v>
      </c>
      <c r="L1105" s="26">
        <f t="shared" si="485"/>
        <v>243.892231636383</v>
      </c>
      <c r="M1105" s="26">
        <f t="shared" si="486"/>
        <v>324.44444444444446</v>
      </c>
      <c r="N1105" s="26">
        <f t="shared" si="487"/>
        <v>232.55813953488374</v>
      </c>
      <c r="O1105" s="26">
        <f t="shared" si="488"/>
        <v>195.03546099290782</v>
      </c>
      <c r="Q1105" s="4">
        <v>1.49</v>
      </c>
      <c r="R1105" s="4">
        <v>1815.8525729999999</v>
      </c>
      <c r="S1105" s="4">
        <v>2338.2847000000002</v>
      </c>
      <c r="T1105" s="4">
        <v>180</v>
      </c>
      <c r="U1105" s="4">
        <v>22.36</v>
      </c>
      <c r="V1105" s="4">
        <v>14.1</v>
      </c>
      <c r="X1105" s="51">
        <v>45168</v>
      </c>
      <c r="Y1105" s="52" cm="1">
        <f t="array" ref="Y1105">SUMPRODUCT(([1]Data!$A:$A=DATE(IF(X1105 &lt; DATE(YEAR(X1105), 1, 4), YEAR(X1105)-1, YEAR(X1105)), IF(X1105&lt; DATE(YEAR(X1105), MONTH(X1105), 4), MONTH(EDATE(X1105, -1)), MONTH(X1105)), 15))*([1]Data!$G:$G="unit")*([1]Data!$O:$O))/SUMPRODUCT(([1]Data!$A:$A=DATE(IF(X1105 &lt; DATE(YEAR(X1105), 1, 4), YEAR(X1105)-1, YEAR(X1105)), IF(X1105&lt; DATE(YEAR(X1105), MONTH(X1105), 4), MONTH(EDATE(X1105, -1)), MONTH(X1105)), 15))*([1]Data!$G:$G="unit"))</f>
        <v>5689.5869473684215</v>
      </c>
      <c r="Z1105" s="52" cm="1">
        <f t="array" ref="Z1105">SUMPRODUCT(([1]Data!$A:$A=DATE(IF(X1105 &lt; DATE(YEAR(X1105), 1, 4), YEAR(X1105)-1, YEAR(X1105)), IF(X1105&lt; DATE(YEAR(X1105), MONTH(X1105), 4), MONTH(EDATE(X1105, -1)), MONTH(X1105)), 15))*([1]Data!$G:$G="shuttle")*([1]Data!$O:$O))/SUMPRODUCT(([1]Data!$A:$A=DATE(IF(X1105 &lt; DATE(YEAR(X1105), 1, 4), YEAR(X1105)-1, YEAR(X1105)), IF(X1105&lt; DATE(YEAR(X1105), MONTH(X1105), 4), MONTH(EDATE(X1105, -1)), MONTH(X1105)), 15))*([1]Data!$G:$G="shuttle"))</f>
        <v>5759.1447368421041</v>
      </c>
    </row>
    <row r="1106" spans="1:26" x14ac:dyDescent="0.25">
      <c r="A1106" s="51">
        <v>45175</v>
      </c>
      <c r="B1106" s="17">
        <v>4.492</v>
      </c>
      <c r="C1106" s="18">
        <f>IFERROR(IF(ISBLANK(INDEX('Secondary Auction Data'!C:C, MATCH(Data!A1106-IF(A1106&lt;DATE(2003, 1,8), 4, 6), 'Secondary Auction Data'!A:A, 0))), "n/a", INDEX('Secondary Auction Data'!C:C, MATCH(Data!A1106-IF(A1106&lt;DATE(2003, 1,8), 4, 6), 'Secondary Auction Data'!A:A, 0))), "n/a")</f>
        <v>137.5</v>
      </c>
      <c r="D1106" s="18">
        <f>IFERROR(IF(ISBLANK(INDEX('Secondary Auction Data'!B:B, MATCH(Data!A1106-IF(A1106&lt;DATE(2003, 1,8), 4, 6), 'Secondary Auction Data'!A:A, 0))), "n/a", INDEX('Secondary Auction Data'!B:B, MATCH(Data!A1106-IF(A1106&lt;DATE(2003, 1,8), 4, 6), 'Secondary Auction Data'!A:A, 0))), "n/a")</f>
        <v>-134.375</v>
      </c>
      <c r="E1106" s="2">
        <v>645</v>
      </c>
      <c r="F1106" s="17">
        <v>53.5</v>
      </c>
      <c r="G1106" s="17">
        <v>28.5</v>
      </c>
      <c r="I1106" s="66">
        <v>45175</v>
      </c>
      <c r="J1106" s="26">
        <f t="shared" si="483"/>
        <v>301.47651006711408</v>
      </c>
      <c r="K1106" s="26">
        <f t="shared" si="484"/>
        <v>320.98668183304289</v>
      </c>
      <c r="L1106" s="26">
        <f t="shared" si="485"/>
        <v>243.53730434603574</v>
      </c>
      <c r="M1106" s="26">
        <f t="shared" si="486"/>
        <v>358.33333333333337</v>
      </c>
      <c r="N1106" s="26">
        <f t="shared" si="487"/>
        <v>239.26654740608225</v>
      </c>
      <c r="O1106" s="26">
        <f t="shared" si="488"/>
        <v>202.12765957446811</v>
      </c>
      <c r="Q1106" s="4">
        <v>1.49</v>
      </c>
      <c r="R1106" s="4">
        <v>1815.8525729999999</v>
      </c>
      <c r="S1106" s="4">
        <v>2338.2847000000002</v>
      </c>
      <c r="T1106" s="4">
        <v>180</v>
      </c>
      <c r="U1106" s="4">
        <v>22.36</v>
      </c>
      <c r="V1106" s="4">
        <v>14.1</v>
      </c>
      <c r="X1106" s="51">
        <v>45175</v>
      </c>
      <c r="Y1106" s="52" cm="1">
        <f t="array" ref="Y1106">SUMPRODUCT(([1]Data!$A:$A=DATE(IF(X1106 &lt; DATE(YEAR(X1106), 1, 4), YEAR(X1106)-1, YEAR(X1106)), IF(X1106&lt; DATE(YEAR(X1106), MONTH(X1106), 4), MONTH(EDATE(X1106, -1)), MONTH(X1106)), 15))*([1]Data!$G:$G="unit")*([1]Data!$O:$O))/SUMPRODUCT(([1]Data!$A:$A=DATE(IF(X1106 &lt; DATE(YEAR(X1106), 1, 4), YEAR(X1106)-1, YEAR(X1106)), IF(X1106&lt; DATE(YEAR(X1106), MONTH(X1106), 4), MONTH(EDATE(X1106, -1)), MONTH(X1106)), 15))*([1]Data!$G:$G="unit"))</f>
        <v>5691.1449210526325</v>
      </c>
      <c r="Z1106" s="52" cm="1">
        <f t="array" ref="Z1106">SUMPRODUCT(([1]Data!$A:$A=DATE(IF(X1106 &lt; DATE(YEAR(X1106), 1, 4), YEAR(X1106)-1, YEAR(X1106)), IF(X1106&lt; DATE(YEAR(X1106), MONTH(X1106), 4), MONTH(EDATE(X1106, -1)), MONTH(X1106)), 15))*([1]Data!$G:$G="shuttle")*([1]Data!$O:$O))/SUMPRODUCT(([1]Data!$A:$A=DATE(IF(X1106 &lt; DATE(YEAR(X1106), 1, 4), YEAR(X1106)-1, YEAR(X1106)), IF(X1106&lt; DATE(YEAR(X1106), MONTH(X1106), 4), MONTH(EDATE(X1106, -1)), MONTH(X1106)), 15))*([1]Data!$G:$G="shuttle"))</f>
        <v>5828.9705263157894</v>
      </c>
    </row>
    <row r="1107" spans="1:26" x14ac:dyDescent="0.25">
      <c r="A1107" s="51">
        <v>45182</v>
      </c>
      <c r="B1107" s="17">
        <v>4.54</v>
      </c>
      <c r="C1107" s="18">
        <f>IFERROR(IF(ISBLANK(INDEX('Secondary Auction Data'!C:C, MATCH(Data!A1107-IF(A1107&lt;DATE(2003, 1,8), 4, 6), 'Secondary Auction Data'!A:A, 0))), "n/a", INDEX('Secondary Auction Data'!C:C, MATCH(Data!A1107-IF(A1107&lt;DATE(2003, 1,8), 4, 6), 'Secondary Auction Data'!A:A, 0))), "n/a")</f>
        <v>137.5</v>
      </c>
      <c r="D1107" s="18">
        <f>IFERROR(IF(ISBLANK(INDEX('Secondary Auction Data'!B:B, MATCH(Data!A1107-IF(A1107&lt;DATE(2003, 1,8), 4, 6), 'Secondary Auction Data'!A:A, 0))), "n/a", INDEX('Secondary Auction Data'!B:B, MATCH(Data!A1107-IF(A1107&lt;DATE(2003, 1,8), 4, 6), 'Secondary Auction Data'!A:A, 0))), "n/a")</f>
        <v>-8.3333333333333144</v>
      </c>
      <c r="E1107" s="2">
        <v>765</v>
      </c>
      <c r="F1107" s="17">
        <v>54</v>
      </c>
      <c r="G1107" s="17">
        <v>29</v>
      </c>
      <c r="I1107" s="66">
        <v>45182</v>
      </c>
      <c r="J1107" s="26">
        <f t="shared" si="483"/>
        <v>304.69798657718121</v>
      </c>
      <c r="K1107" s="26">
        <f t="shared" si="484"/>
        <v>320.98668183304289</v>
      </c>
      <c r="L1107" s="26">
        <f t="shared" si="485"/>
        <v>248.92765166630289</v>
      </c>
      <c r="M1107" s="26">
        <f t="shared" si="486"/>
        <v>425</v>
      </c>
      <c r="N1107" s="26">
        <f t="shared" si="487"/>
        <v>241.50268336314849</v>
      </c>
      <c r="O1107" s="26">
        <f t="shared" si="488"/>
        <v>205.67375886524823</v>
      </c>
      <c r="Q1107" s="4">
        <v>1.49</v>
      </c>
      <c r="R1107" s="4">
        <v>1815.8525729999999</v>
      </c>
      <c r="S1107" s="4">
        <v>2338.2847000000002</v>
      </c>
      <c r="T1107" s="4">
        <v>180</v>
      </c>
      <c r="U1107" s="4">
        <v>22.36</v>
      </c>
      <c r="V1107" s="4">
        <v>14.1</v>
      </c>
      <c r="X1107" s="51">
        <v>45182</v>
      </c>
      <c r="Y1107" s="52" cm="1">
        <f t="array" ref="Y1107">SUMPRODUCT(([1]Data!$A:$A=DATE(IF(X1107 &lt; DATE(YEAR(X1107), 1, 4), YEAR(X1107)-1, YEAR(X1107)), IF(X1107&lt; DATE(YEAR(X1107), MONTH(X1107), 4), MONTH(EDATE(X1107, -1)), MONTH(X1107)), 15))*([1]Data!$G:$G="unit")*([1]Data!$O:$O))/SUMPRODUCT(([1]Data!$A:$A=DATE(IF(X1107 &lt; DATE(YEAR(X1107), 1, 4), YEAR(X1107)-1, YEAR(X1107)), IF(X1107&lt; DATE(YEAR(X1107), MONTH(X1107), 4), MONTH(EDATE(X1107, -1)), MONTH(X1107)), 15))*([1]Data!$G:$G="unit"))</f>
        <v>5691.1449210526325</v>
      </c>
      <c r="Z1107" s="52" cm="1">
        <f t="array" ref="Z1107">SUMPRODUCT(([1]Data!$A:$A=DATE(IF(X1107 &lt; DATE(YEAR(X1107), 1, 4), YEAR(X1107)-1, YEAR(X1107)), IF(X1107&lt; DATE(YEAR(X1107), MONTH(X1107), 4), MONTH(EDATE(X1107, -1)), MONTH(X1107)), 15))*([1]Data!$G:$G="shuttle")*([1]Data!$O:$O))/SUMPRODUCT(([1]Data!$A:$A=DATE(IF(X1107 &lt; DATE(YEAR(X1107), 1, 4), YEAR(X1107)-1, YEAR(X1107)), IF(X1107&lt; DATE(YEAR(X1107), MONTH(X1107), 4), MONTH(EDATE(X1107, -1)), MONTH(X1107)), 15))*([1]Data!$G:$G="shuttle"))</f>
        <v>5828.9705263157894</v>
      </c>
    </row>
    <row r="1108" spans="1:26" x14ac:dyDescent="0.25">
      <c r="A1108" s="51">
        <v>45189</v>
      </c>
      <c r="B1108" s="17">
        <v>4.633</v>
      </c>
      <c r="C1108" s="18">
        <f>IFERROR(IF(ISBLANK(INDEX('Secondary Auction Data'!C:C, MATCH(Data!A1108-IF(A1108&lt;DATE(2003, 1,8), 4, 6), 'Secondary Auction Data'!A:A, 0))), "n/a", INDEX('Secondary Auction Data'!C:C, MATCH(Data!A1108-IF(A1108&lt;DATE(2003, 1,8), 4, 6), 'Secondary Auction Data'!A:A, 0))), "n/a")</f>
        <v>700</v>
      </c>
      <c r="D1108" s="18">
        <f>IFERROR(IF(ISBLANK(INDEX('Secondary Auction Data'!B:B, MATCH(Data!A1108-IF(A1108&lt;DATE(2003, 1,8), 4, 6), 'Secondary Auction Data'!A:A, 0))), "n/a", INDEX('Secondary Auction Data'!B:B, MATCH(Data!A1108-IF(A1108&lt;DATE(2003, 1,8), 4, 6), 'Secondary Auction Data'!A:A, 0))), "n/a")</f>
        <v>550</v>
      </c>
      <c r="E1108" s="2">
        <v>839</v>
      </c>
      <c r="F1108" s="17">
        <v>54</v>
      </c>
      <c r="G1108" s="17">
        <v>29</v>
      </c>
      <c r="I1108" s="66">
        <v>45189</v>
      </c>
      <c r="J1108" s="26">
        <f t="shared" si="483"/>
        <v>310.93959731543623</v>
      </c>
      <c r="K1108" s="26">
        <f t="shared" si="484"/>
        <v>351.96386623467549</v>
      </c>
      <c r="L1108" s="26">
        <f t="shared" si="485"/>
        <v>272.8055538453375</v>
      </c>
      <c r="M1108" s="26">
        <f t="shared" si="486"/>
        <v>466.11111111111114</v>
      </c>
      <c r="N1108" s="26">
        <f t="shared" si="487"/>
        <v>241.50268336314849</v>
      </c>
      <c r="O1108" s="26">
        <f t="shared" si="488"/>
        <v>205.67375886524823</v>
      </c>
      <c r="Q1108" s="4">
        <v>1.49</v>
      </c>
      <c r="R1108" s="4">
        <v>1815.8525729999999</v>
      </c>
      <c r="S1108" s="4">
        <v>2338.2847000000002</v>
      </c>
      <c r="T1108" s="4">
        <v>180</v>
      </c>
      <c r="U1108" s="4">
        <v>22.36</v>
      </c>
      <c r="V1108" s="4">
        <v>14.1</v>
      </c>
      <c r="X1108" s="51">
        <v>45189</v>
      </c>
      <c r="Y1108" s="52" cm="1">
        <f t="array" ref="Y1108">SUMPRODUCT(([1]Data!$A:$A=DATE(IF(X1108 &lt; DATE(YEAR(X1108), 1, 4), YEAR(X1108)-1, YEAR(X1108)), IF(X1108&lt; DATE(YEAR(X1108), MONTH(X1108), 4), MONTH(EDATE(X1108, -1)), MONTH(X1108)), 15))*([1]Data!$G:$G="unit")*([1]Data!$O:$O))/SUMPRODUCT(([1]Data!$A:$A=DATE(IF(X1108 &lt; DATE(YEAR(X1108), 1, 4), YEAR(X1108)-1, YEAR(X1108)), IF(X1108&lt; DATE(YEAR(X1108), MONTH(X1108), 4), MONTH(EDATE(X1108, -1)), MONTH(X1108)), 15))*([1]Data!$G:$G="unit"))</f>
        <v>5691.1449210526325</v>
      </c>
      <c r="Z1108" s="52" cm="1">
        <f t="array" ref="Z1108">SUMPRODUCT(([1]Data!$A:$A=DATE(IF(X1108 &lt; DATE(YEAR(X1108), 1, 4), YEAR(X1108)-1, YEAR(X1108)), IF(X1108&lt; DATE(YEAR(X1108), MONTH(X1108), 4), MONTH(EDATE(X1108, -1)), MONTH(X1108)), 15))*([1]Data!$G:$G="shuttle")*([1]Data!$O:$O))/SUMPRODUCT(([1]Data!$A:$A=DATE(IF(X1108 &lt; DATE(YEAR(X1108), 1, 4), YEAR(X1108)-1, YEAR(X1108)), IF(X1108&lt; DATE(YEAR(X1108), MONTH(X1108), 4), MONTH(EDATE(X1108, -1)), MONTH(X1108)), 15))*([1]Data!$G:$G="shuttle"))</f>
        <v>5828.9705263157894</v>
      </c>
    </row>
    <row r="1109" spans="1:26" x14ac:dyDescent="0.25">
      <c r="A1109" s="51">
        <v>45196</v>
      </c>
      <c r="B1109" s="17">
        <v>4.5860000000000003</v>
      </c>
      <c r="C1109" s="18">
        <f>IFERROR(IF(ISBLANK(INDEX('Secondary Auction Data'!C:C, MATCH(Data!A1109-IF(A1109&lt;DATE(2003, 1,8), 4, 6), 'Secondary Auction Data'!A:A, 0))), "n/a", INDEX('Secondary Auction Data'!C:C, MATCH(Data!A1109-IF(A1109&lt;DATE(2003, 1,8), 4, 6), 'Secondary Auction Data'!A:A, 0))), "n/a")</f>
        <v>345.83333333333337</v>
      </c>
      <c r="D1109" s="18">
        <f>IFERROR(IF(ISBLANK(INDEX('Secondary Auction Data'!B:B, MATCH(Data!A1109-IF(A1109&lt;DATE(2003, 1,8), 4, 6), 'Secondary Auction Data'!A:A, 0))), "n/a", INDEX('Secondary Auction Data'!B:B, MATCH(Data!A1109-IF(A1109&lt;DATE(2003, 1,8), 4, 6), 'Secondary Auction Data'!A:A, 0))), "n/a")</f>
        <v>779.16666666666674</v>
      </c>
      <c r="E1109" s="2">
        <v>1000</v>
      </c>
      <c r="F1109" s="17">
        <v>57.5</v>
      </c>
      <c r="G1109" s="17">
        <v>30.5</v>
      </c>
      <c r="I1109" s="66">
        <v>45196</v>
      </c>
      <c r="J1109" s="26">
        <f t="shared" si="483"/>
        <v>307.78523489932883</v>
      </c>
      <c r="K1109" s="26">
        <f t="shared" si="484"/>
        <v>332.45971309290678</v>
      </c>
      <c r="L1109" s="26">
        <f t="shared" si="485"/>
        <v>282.60618533673238</v>
      </c>
      <c r="M1109" s="26">
        <f t="shared" si="486"/>
        <v>555.55555555555554</v>
      </c>
      <c r="N1109" s="26">
        <f t="shared" si="487"/>
        <v>257.15563506261179</v>
      </c>
      <c r="O1109" s="26">
        <f t="shared" si="488"/>
        <v>216.31205673758865</v>
      </c>
      <c r="Q1109" s="4">
        <v>1.49</v>
      </c>
      <c r="R1109" s="4">
        <v>1815.8525729999999</v>
      </c>
      <c r="S1109" s="4">
        <v>2338.2847000000002</v>
      </c>
      <c r="T1109" s="4">
        <v>180</v>
      </c>
      <c r="U1109" s="4">
        <v>22.36</v>
      </c>
      <c r="V1109" s="4">
        <v>14.1</v>
      </c>
      <c r="X1109" s="51">
        <v>45196</v>
      </c>
      <c r="Y1109" s="52" cm="1">
        <f t="array" ref="Y1109">SUMPRODUCT(([1]Data!$A:$A=DATE(IF(X1109 &lt; DATE(YEAR(X1109), 1, 4), YEAR(X1109)-1, YEAR(X1109)), IF(X1109&lt; DATE(YEAR(X1109), MONTH(X1109), 4), MONTH(EDATE(X1109, -1)), MONTH(X1109)), 15))*([1]Data!$G:$G="unit")*([1]Data!$O:$O))/SUMPRODUCT(([1]Data!$A:$A=DATE(IF(X1109 &lt; DATE(YEAR(X1109), 1, 4), YEAR(X1109)-1, YEAR(X1109)), IF(X1109&lt; DATE(YEAR(X1109), MONTH(X1109), 4), MONTH(EDATE(X1109, -1)), MONTH(X1109)), 15))*([1]Data!$G:$G="unit"))</f>
        <v>5691.1449210526325</v>
      </c>
      <c r="Z1109" s="52" cm="1">
        <f t="array" ref="Z1109">SUMPRODUCT(([1]Data!$A:$A=DATE(IF(X1109 &lt; DATE(YEAR(X1109), 1, 4), YEAR(X1109)-1, YEAR(X1109)), IF(X1109&lt; DATE(YEAR(X1109), MONTH(X1109), 4), MONTH(EDATE(X1109, -1)), MONTH(X1109)), 15))*([1]Data!$G:$G="shuttle")*([1]Data!$O:$O))/SUMPRODUCT(([1]Data!$A:$A=DATE(IF(X1109 &lt; DATE(YEAR(X1109), 1, 4), YEAR(X1109)-1, YEAR(X1109)), IF(X1109&lt; DATE(YEAR(X1109), MONTH(X1109), 4), MONTH(EDATE(X1109, -1)), MONTH(X1109)), 15))*([1]Data!$G:$G="shuttle"))</f>
        <v>5828.9705263157894</v>
      </c>
    </row>
    <row r="1110" spans="1:26" x14ac:dyDescent="0.25">
      <c r="A1110" s="51">
        <v>45203</v>
      </c>
      <c r="B1110" s="17">
        <v>4.593</v>
      </c>
      <c r="C1110" s="18">
        <f>IFERROR(IF(ISBLANK(INDEX('Secondary Auction Data'!C:C, MATCH(Data!A1110-IF(A1110&lt;DATE(2003, 1,8), 4, 6), 'Secondary Auction Data'!A:A, 0))), "n/a", INDEX('Secondary Auction Data'!C:C, MATCH(Data!A1110-IF(A1110&lt;DATE(2003, 1,8), 4, 6), 'Secondary Auction Data'!A:A, 0))), "n/a")</f>
        <v>275</v>
      </c>
      <c r="D1110" s="18">
        <f>IFERROR(IF(ISBLANK(INDEX('Secondary Auction Data'!B:B, MATCH(Data!A1110-IF(A1110&lt;DATE(2003, 1,8), 4, 6), 'Secondary Auction Data'!A:A, 0))), "n/a", INDEX('Secondary Auction Data'!B:B, MATCH(Data!A1110-IF(A1110&lt;DATE(2003, 1,8), 4, 6), 'Secondary Auction Data'!A:A, 0))), "n/a")</f>
        <v>262.5</v>
      </c>
      <c r="E1110" s="2">
        <v>988</v>
      </c>
      <c r="F1110" s="17">
        <v>57.5</v>
      </c>
      <c r="G1110" s="17">
        <v>30.5</v>
      </c>
      <c r="I1110" s="66">
        <v>45203</v>
      </c>
      <c r="J1110" s="26">
        <f t="shared" si="483"/>
        <v>308.25503355704694</v>
      </c>
      <c r="K1110" s="26">
        <f t="shared" si="484"/>
        <v>343.17817009139702</v>
      </c>
      <c r="L1110" s="26">
        <f t="shared" si="485"/>
        <v>270.1047436497721</v>
      </c>
      <c r="M1110" s="26">
        <f t="shared" si="486"/>
        <v>548.88888888888891</v>
      </c>
      <c r="N1110" s="26">
        <f t="shared" si="487"/>
        <v>257.15563506261179</v>
      </c>
      <c r="O1110" s="26">
        <f t="shared" si="488"/>
        <v>216.31205673758865</v>
      </c>
      <c r="Q1110" s="4">
        <v>1.49</v>
      </c>
      <c r="R1110" s="4">
        <v>1815.8525729999999</v>
      </c>
      <c r="S1110" s="4">
        <v>2338.2847000000002</v>
      </c>
      <c r="T1110" s="4">
        <v>180</v>
      </c>
      <c r="U1110" s="4">
        <v>22.36</v>
      </c>
      <c r="V1110" s="4">
        <v>14.1</v>
      </c>
      <c r="X1110" s="51">
        <v>45203</v>
      </c>
      <c r="Y1110" s="52" cm="1">
        <f t="array" ref="Y1110">SUMPRODUCT(([1]Data!$A:$A=DATE(IF(X1110 &lt; DATE(YEAR(X1110), 1, 4), YEAR(X1110)-1, YEAR(X1110)), IF(X1110&lt; DATE(YEAR(X1110), MONTH(X1110), 4), MONTH(EDATE(X1110, -1)), MONTH(X1110)), 15))*([1]Data!$G:$G="unit")*([1]Data!$O:$O))/SUMPRODUCT(([1]Data!$A:$A=DATE(IF(X1110 &lt; DATE(YEAR(X1110), 1, 4), YEAR(X1110)-1, YEAR(X1110)), IF(X1110&lt; DATE(YEAR(X1110), MONTH(X1110), 4), MONTH(EDATE(X1110, -1)), MONTH(X1110)), 15))*([1]Data!$G:$G="unit"))</f>
        <v>5956.6096315789482</v>
      </c>
      <c r="Z1110" s="52" cm="1">
        <f t="array" ref="Z1110">SUMPRODUCT(([1]Data!$A:$A=DATE(IF(X1110 &lt; DATE(YEAR(X1110), 1, 4), YEAR(X1110)-1, YEAR(X1110)), IF(X1110&lt; DATE(YEAR(X1110), MONTH(X1110), 4), MONTH(EDATE(X1110, -1)), MONTH(X1110)), 15))*([1]Data!$G:$G="shuttle")*([1]Data!$O:$O))/SUMPRODUCT(([1]Data!$A:$A=DATE(IF(X1110 &lt; DATE(YEAR(X1110), 1, 4), YEAR(X1110)-1, YEAR(X1110)), IF(X1110&lt; DATE(YEAR(X1110), MONTH(X1110), 4), MONTH(EDATE(X1110, -1)), MONTH(X1110)), 15))*([1]Data!$G:$G="shuttle"))</f>
        <v>6053.3178947368433</v>
      </c>
    </row>
    <row r="1111" spans="1:26" x14ac:dyDescent="0.25">
      <c r="A1111" s="51">
        <v>45210</v>
      </c>
      <c r="B1111" s="17">
        <v>4.4980000000000002</v>
      </c>
      <c r="C1111" s="18">
        <f>IFERROR(IF(ISBLANK(INDEX('Secondary Auction Data'!C:C, MATCH(Data!A1111-IF(A1111&lt;DATE(2003, 1,8), 4, 6), 'Secondary Auction Data'!A:A, 0))), "n/a", INDEX('Secondary Auction Data'!C:C, MATCH(Data!A1111-IF(A1111&lt;DATE(2003, 1,8), 4, 6), 'Secondary Auction Data'!A:A, 0))), "n/a")</f>
        <v>150</v>
      </c>
      <c r="D1111" s="18">
        <f>IFERROR(IF(ISBLANK(INDEX('Secondary Auction Data'!B:B, MATCH(Data!A1111-IF(A1111&lt;DATE(2003, 1,8), 4, 6), 'Secondary Auction Data'!A:A, 0))), "n/a", INDEX('Secondary Auction Data'!B:B, MATCH(Data!A1111-IF(A1111&lt;DATE(2003, 1,8), 4, 6), 'Secondary Auction Data'!A:A, 0))), "n/a")</f>
        <v>229.16666666666666</v>
      </c>
      <c r="E1111" s="2">
        <v>658</v>
      </c>
      <c r="F1111" s="17">
        <v>57.5</v>
      </c>
      <c r="G1111" s="17">
        <v>30.5</v>
      </c>
      <c r="I1111" s="66">
        <v>45210</v>
      </c>
      <c r="J1111" s="26">
        <f t="shared" si="483"/>
        <v>301.87919463087252</v>
      </c>
      <c r="K1111" s="26">
        <f t="shared" si="484"/>
        <v>336.29435133547861</v>
      </c>
      <c r="L1111" s="26">
        <f t="shared" si="485"/>
        <v>268.67919725102382</v>
      </c>
      <c r="M1111" s="26">
        <f t="shared" si="486"/>
        <v>365.55555555555554</v>
      </c>
      <c r="N1111" s="26">
        <f t="shared" si="487"/>
        <v>257.15563506261179</v>
      </c>
      <c r="O1111" s="26">
        <f t="shared" si="488"/>
        <v>216.31205673758865</v>
      </c>
      <c r="Q1111" s="4">
        <v>1.49</v>
      </c>
      <c r="R1111" s="4">
        <v>1815.8525729999999</v>
      </c>
      <c r="S1111" s="4">
        <v>2338.2847000000002</v>
      </c>
      <c r="T1111" s="4">
        <v>180</v>
      </c>
      <c r="U1111" s="4">
        <v>22.36</v>
      </c>
      <c r="V1111" s="4">
        <v>14.1</v>
      </c>
      <c r="X1111" s="51">
        <v>45210</v>
      </c>
      <c r="Y1111" s="52" cm="1">
        <f t="array" ref="Y1111">SUMPRODUCT(([1]Data!$A:$A=DATE(IF(X1111 &lt; DATE(YEAR(X1111), 1, 4), YEAR(X1111)-1, YEAR(X1111)), IF(X1111&lt; DATE(YEAR(X1111), MONTH(X1111), 4), MONTH(EDATE(X1111, -1)), MONTH(X1111)), 15))*([1]Data!$G:$G="unit")*([1]Data!$O:$O))/SUMPRODUCT(([1]Data!$A:$A=DATE(IF(X1111 &lt; DATE(YEAR(X1111), 1, 4), YEAR(X1111)-1, YEAR(X1111)), IF(X1111&lt; DATE(YEAR(X1111), MONTH(X1111), 4), MONTH(EDATE(X1111, -1)), MONTH(X1111)), 15))*([1]Data!$G:$G="unit"))</f>
        <v>5956.6096315789482</v>
      </c>
      <c r="Z1111" s="52" cm="1">
        <f t="array" ref="Z1111">SUMPRODUCT(([1]Data!$A:$A=DATE(IF(X1111 &lt; DATE(YEAR(X1111), 1, 4), YEAR(X1111)-1, YEAR(X1111)), IF(X1111&lt; DATE(YEAR(X1111), MONTH(X1111), 4), MONTH(EDATE(X1111, -1)), MONTH(X1111)), 15))*([1]Data!$G:$G="shuttle")*([1]Data!$O:$O))/SUMPRODUCT(([1]Data!$A:$A=DATE(IF(X1111 &lt; DATE(YEAR(X1111), 1, 4), YEAR(X1111)-1, YEAR(X1111)), IF(X1111&lt; DATE(YEAR(X1111), MONTH(X1111), 4), MONTH(EDATE(X1111, -1)), MONTH(X1111)), 15))*([1]Data!$G:$G="shuttle"))</f>
        <v>6053.3178947368433</v>
      </c>
    </row>
    <row r="1112" spans="1:26" x14ac:dyDescent="0.25">
      <c r="A1112" s="51">
        <v>45217</v>
      </c>
      <c r="B1112" s="17">
        <v>4.444</v>
      </c>
      <c r="C1112" s="18">
        <f>IFERROR(IF(ISBLANK(INDEX('Secondary Auction Data'!C:C, MATCH(Data!A1112-IF(A1112&lt;DATE(2003, 1,8), 4, 6), 'Secondary Auction Data'!A:A, 0))), "n/a", INDEX('Secondary Auction Data'!C:C, MATCH(Data!A1112-IF(A1112&lt;DATE(2003, 1,8), 4, 6), 'Secondary Auction Data'!A:A, 0))), "n/a")</f>
        <v>0</v>
      </c>
      <c r="D1112" s="18">
        <f>IFERROR(IF(ISBLANK(INDEX('Secondary Auction Data'!B:B, MATCH(Data!A1112-IF(A1112&lt;DATE(2003, 1,8), 4, 6), 'Secondary Auction Data'!A:A, 0))), "n/a", INDEX('Secondary Auction Data'!B:B, MATCH(Data!A1112-IF(A1112&lt;DATE(2003, 1,8), 4, 6), 'Secondary Auction Data'!A:A, 0))), "n/a")</f>
        <v>-162.5</v>
      </c>
      <c r="E1112" s="2">
        <v>586</v>
      </c>
      <c r="F1112" s="17">
        <v>57</v>
      </c>
      <c r="G1112" s="17">
        <v>30</v>
      </c>
      <c r="I1112" s="66">
        <v>45217</v>
      </c>
      <c r="J1112" s="26">
        <f t="shared" si="483"/>
        <v>298.255033557047</v>
      </c>
      <c r="K1112" s="26">
        <f t="shared" si="484"/>
        <v>328.03376882837665</v>
      </c>
      <c r="L1112" s="26">
        <f t="shared" si="485"/>
        <v>251.92902706573085</v>
      </c>
      <c r="M1112" s="26">
        <f t="shared" si="486"/>
        <v>325.55555555555554</v>
      </c>
      <c r="N1112" s="26">
        <f t="shared" si="487"/>
        <v>254.91949910554564</v>
      </c>
      <c r="O1112" s="26">
        <f t="shared" si="488"/>
        <v>212.7659574468085</v>
      </c>
      <c r="Q1112" s="4">
        <v>1.49</v>
      </c>
      <c r="R1112" s="4">
        <v>1815.8525729999999</v>
      </c>
      <c r="S1112" s="4">
        <v>2338.2847000000002</v>
      </c>
      <c r="T1112" s="4">
        <v>180</v>
      </c>
      <c r="U1112" s="4">
        <v>22.36</v>
      </c>
      <c r="V1112" s="4">
        <v>14.1</v>
      </c>
      <c r="X1112" s="51">
        <v>45217</v>
      </c>
      <c r="Y1112" s="52" cm="1">
        <f t="array" ref="Y1112">SUMPRODUCT(([1]Data!$A:$A=DATE(IF(X1112 &lt; DATE(YEAR(X1112), 1, 4), YEAR(X1112)-1, YEAR(X1112)), IF(X1112&lt; DATE(YEAR(X1112), MONTH(X1112), 4), MONTH(EDATE(X1112, -1)), MONTH(X1112)), 15))*([1]Data!$G:$G="unit")*([1]Data!$O:$O))/SUMPRODUCT(([1]Data!$A:$A=DATE(IF(X1112 &lt; DATE(YEAR(X1112), 1, 4), YEAR(X1112)-1, YEAR(X1112)), IF(X1112&lt; DATE(YEAR(X1112), MONTH(X1112), 4), MONTH(EDATE(X1112, -1)), MONTH(X1112)), 15))*([1]Data!$G:$G="unit"))</f>
        <v>5956.6096315789482</v>
      </c>
      <c r="Z1112" s="52" cm="1">
        <f t="array" ref="Z1112">SUMPRODUCT(([1]Data!$A:$A=DATE(IF(X1112 &lt; DATE(YEAR(X1112), 1, 4), YEAR(X1112)-1, YEAR(X1112)), IF(X1112&lt; DATE(YEAR(X1112), MONTH(X1112), 4), MONTH(EDATE(X1112, -1)), MONTH(X1112)), 15))*([1]Data!$G:$G="shuttle")*([1]Data!$O:$O))/SUMPRODUCT(([1]Data!$A:$A=DATE(IF(X1112 &lt; DATE(YEAR(X1112), 1, 4), YEAR(X1112)-1, YEAR(X1112)), IF(X1112&lt; DATE(YEAR(X1112), MONTH(X1112), 4), MONTH(EDATE(X1112, -1)), MONTH(X1112)), 15))*([1]Data!$G:$G="shuttle"))</f>
        <v>6053.3178947368433</v>
      </c>
    </row>
    <row r="1113" spans="1:26" x14ac:dyDescent="0.25">
      <c r="A1113" s="51">
        <v>45224</v>
      </c>
      <c r="B1113" s="17">
        <v>4.5449999999999999</v>
      </c>
      <c r="C1113" s="18">
        <f>IFERROR(IF(ISBLANK(INDEX('Secondary Auction Data'!C:C, MATCH(Data!A1113-IF(A1113&lt;DATE(2003, 1,8), 4, 6), 'Secondary Auction Data'!A:A, 0))), "n/a", INDEX('Secondary Auction Data'!C:C, MATCH(Data!A1113-IF(A1113&lt;DATE(2003, 1,8), 4, 6), 'Secondary Auction Data'!A:A, 0))), "n/a")</f>
        <v>75</v>
      </c>
      <c r="D1113" s="18">
        <f>IFERROR(IF(ISBLANK(INDEX('Secondary Auction Data'!B:B, MATCH(Data!A1113-IF(A1113&lt;DATE(2003, 1,8), 4, 6), 'Secondary Auction Data'!A:A, 0))), "n/a", INDEX('Secondary Auction Data'!B:B, MATCH(Data!A1113-IF(A1113&lt;DATE(2003, 1,8), 4, 6), 'Secondary Auction Data'!A:A, 0))), "n/a")</f>
        <v>-208.33333333333331</v>
      </c>
      <c r="E1113" s="2">
        <v>636</v>
      </c>
      <c r="F1113" s="17">
        <v>57</v>
      </c>
      <c r="G1113" s="17">
        <v>29.75</v>
      </c>
      <c r="I1113" s="66">
        <v>45224</v>
      </c>
      <c r="J1113" s="26">
        <f t="shared" si="483"/>
        <v>305.03355704697987</v>
      </c>
      <c r="K1113" s="26">
        <f t="shared" si="484"/>
        <v>332.16406008192763</v>
      </c>
      <c r="L1113" s="26">
        <f t="shared" si="485"/>
        <v>249.96890076745188</v>
      </c>
      <c r="M1113" s="26">
        <f t="shared" si="486"/>
        <v>353.33333333333331</v>
      </c>
      <c r="N1113" s="26">
        <f t="shared" si="487"/>
        <v>254.91949910554564</v>
      </c>
      <c r="O1113" s="26">
        <f t="shared" si="488"/>
        <v>210.99290780141845</v>
      </c>
      <c r="Q1113" s="4">
        <v>1.49</v>
      </c>
      <c r="R1113" s="4">
        <v>1815.8525729999999</v>
      </c>
      <c r="S1113" s="4">
        <v>2338.2847000000002</v>
      </c>
      <c r="T1113" s="4">
        <v>180</v>
      </c>
      <c r="U1113" s="4">
        <v>22.36</v>
      </c>
      <c r="V1113" s="4">
        <v>14.1</v>
      </c>
      <c r="X1113" s="51">
        <v>45224</v>
      </c>
      <c r="Y1113" s="52" cm="1">
        <f t="array" ref="Y1113">SUMPRODUCT(([1]Data!$A:$A=DATE(IF(X1113 &lt; DATE(YEAR(X1113), 1, 4), YEAR(X1113)-1, YEAR(X1113)), IF(X1113&lt; DATE(YEAR(X1113), MONTH(X1113), 4), MONTH(EDATE(X1113, -1)), MONTH(X1113)), 15))*([1]Data!$G:$G="unit")*([1]Data!$O:$O))/SUMPRODUCT(([1]Data!$A:$A=DATE(IF(X1113 &lt; DATE(YEAR(X1113), 1, 4), YEAR(X1113)-1, YEAR(X1113)), IF(X1113&lt; DATE(YEAR(X1113), MONTH(X1113), 4), MONTH(EDATE(X1113, -1)), MONTH(X1113)), 15))*([1]Data!$G:$G="unit"))</f>
        <v>5956.6096315789482</v>
      </c>
      <c r="Z1113" s="52" cm="1">
        <f t="array" ref="Z1113">SUMPRODUCT(([1]Data!$A:$A=DATE(IF(X1113 &lt; DATE(YEAR(X1113), 1, 4), YEAR(X1113)-1, YEAR(X1113)), IF(X1113&lt; DATE(YEAR(X1113), MONTH(X1113), 4), MONTH(EDATE(X1113, -1)), MONTH(X1113)), 15))*([1]Data!$G:$G="shuttle")*([1]Data!$O:$O))/SUMPRODUCT(([1]Data!$A:$A=DATE(IF(X1113 &lt; DATE(YEAR(X1113), 1, 4), YEAR(X1113)-1, YEAR(X1113)), IF(X1113&lt; DATE(YEAR(X1113), MONTH(X1113), 4), MONTH(EDATE(X1113, -1)), MONTH(X1113)), 15))*([1]Data!$G:$G="shuttle"))</f>
        <v>6053.3178947368433</v>
      </c>
    </row>
    <row r="1114" spans="1:26" x14ac:dyDescent="0.25">
      <c r="A1114" s="51">
        <v>45231</v>
      </c>
      <c r="B1114" s="17">
        <v>4.4539999999999997</v>
      </c>
      <c r="C1114" s="18">
        <f>IFERROR(IF(ISBLANK(INDEX('Secondary Auction Data'!C:C, MATCH(Data!A1114-IF(A1114&lt;DATE(2003, 1,8), 4, 6), 'Secondary Auction Data'!A:A, 0))), "n/a", INDEX('Secondary Auction Data'!C:C, MATCH(Data!A1114-IF(A1114&lt;DATE(2003, 1,8), 4, 6), 'Secondary Auction Data'!A:A, 0))), "n/a")</f>
        <v>70.833333333333329</v>
      </c>
      <c r="D1114" s="18">
        <f>IFERROR(IF(ISBLANK(INDEX('Secondary Auction Data'!B:B, MATCH(Data!A1114-IF(A1114&lt;DATE(2003, 1,8), 4, 6), 'Secondary Auction Data'!A:A, 0))), "n/a", INDEX('Secondary Auction Data'!B:B, MATCH(Data!A1114-IF(A1114&lt;DATE(2003, 1,8), 4, 6), 'Secondary Auction Data'!A:A, 0))), "n/a")</f>
        <v>-256.25</v>
      </c>
      <c r="E1114" s="2">
        <v>563</v>
      </c>
      <c r="F1114" s="17">
        <v>57</v>
      </c>
      <c r="G1114" s="17">
        <v>29.5</v>
      </c>
      <c r="I1114" s="66">
        <v>45231</v>
      </c>
      <c r="J1114" s="26">
        <f t="shared" si="483"/>
        <v>298.92617449664425</v>
      </c>
      <c r="K1114" s="26">
        <f t="shared" si="484"/>
        <v>331.93459945673033</v>
      </c>
      <c r="L1114" s="26">
        <f t="shared" si="485"/>
        <v>247.91967781925112</v>
      </c>
      <c r="M1114" s="26">
        <f t="shared" si="486"/>
        <v>312.77777777777777</v>
      </c>
      <c r="N1114" s="26">
        <f t="shared" si="487"/>
        <v>254.91949910554564</v>
      </c>
      <c r="O1114" s="26">
        <f t="shared" si="488"/>
        <v>209.21985815602838</v>
      </c>
      <c r="Q1114" s="4">
        <v>1.49</v>
      </c>
      <c r="R1114" s="4">
        <v>1815.8525729999999</v>
      </c>
      <c r="S1114" s="4">
        <v>2338.2847000000002</v>
      </c>
      <c r="T1114" s="4">
        <v>180</v>
      </c>
      <c r="U1114" s="4">
        <v>22.36</v>
      </c>
      <c r="V1114" s="4">
        <v>14.1</v>
      </c>
      <c r="X1114" s="51">
        <v>45231</v>
      </c>
      <c r="Y1114" s="52" cm="1">
        <f t="array" ref="Y1114">SUMPRODUCT(([1]Data!$A:$A=DATE(IF(X1114 &lt; DATE(YEAR(X1114), 1, 4), YEAR(X1114)-1, YEAR(X1114)), IF(X1114&lt; DATE(YEAR(X1114), MONTH(X1114), 4), MONTH(EDATE(X1114, -1)), MONTH(X1114)), 15))*([1]Data!$G:$G="unit")*([1]Data!$O:$O))/SUMPRODUCT(([1]Data!$A:$A=DATE(IF(X1114 &lt; DATE(YEAR(X1114), 1, 4), YEAR(X1114)-1, YEAR(X1114)), IF(X1114&lt; DATE(YEAR(X1114), MONTH(X1114), 4), MONTH(EDATE(X1114, -1)), MONTH(X1114)), 15))*([1]Data!$G:$G="unit"))</f>
        <v>5956.6096315789482</v>
      </c>
      <c r="Z1114" s="52" cm="1">
        <f t="array" ref="Z1114">SUMPRODUCT(([1]Data!$A:$A=DATE(IF(X1114 &lt; DATE(YEAR(X1114), 1, 4), YEAR(X1114)-1, YEAR(X1114)), IF(X1114&lt; DATE(YEAR(X1114), MONTH(X1114), 4), MONTH(EDATE(X1114, -1)), MONTH(X1114)), 15))*([1]Data!$G:$G="shuttle")*([1]Data!$O:$O))/SUMPRODUCT(([1]Data!$A:$A=DATE(IF(X1114 &lt; DATE(YEAR(X1114), 1, 4), YEAR(X1114)-1, YEAR(X1114)), IF(X1114&lt; DATE(YEAR(X1114), MONTH(X1114), 4), MONTH(EDATE(X1114, -1)), MONTH(X1114)), 15))*([1]Data!$G:$G="shuttle"))</f>
        <v>6053.3178947368433</v>
      </c>
    </row>
    <row r="1115" spans="1:26" x14ac:dyDescent="0.25">
      <c r="A1115" s="51">
        <v>45238</v>
      </c>
      <c r="B1115" s="17">
        <v>4.3659999999999997</v>
      </c>
      <c r="C1115" s="18">
        <f>IFERROR(IF(ISBLANK(INDEX('Secondary Auction Data'!C:C, MATCH(Data!A1115-IF(A1115&lt;DATE(2003, 1,8), 4, 6), 'Secondary Auction Data'!A:A, 0))), "n/a", INDEX('Secondary Auction Data'!C:C, MATCH(Data!A1115-IF(A1115&lt;DATE(2003, 1,8), 4, 6), 'Secondary Auction Data'!A:A, 0))), "n/a")</f>
        <v>131.25</v>
      </c>
      <c r="D1115" s="18">
        <f>IFERROR(IF(ISBLANK(INDEX('Secondary Auction Data'!B:B, MATCH(Data!A1115-IF(A1115&lt;DATE(2003, 1,8), 4, 6), 'Secondary Auction Data'!A:A, 0))), "n/a", INDEX('Secondary Auction Data'!B:B, MATCH(Data!A1115-IF(A1115&lt;DATE(2003, 1,8), 4, 6), 'Secondary Auction Data'!A:A, 0))), "n/a")</f>
        <v>-158.33333333333334</v>
      </c>
      <c r="E1115" s="2">
        <v>513</v>
      </c>
      <c r="F1115" s="17">
        <v>56</v>
      </c>
      <c r="G1115" s="17">
        <v>28.75</v>
      </c>
      <c r="I1115" s="66">
        <v>45238</v>
      </c>
      <c r="J1115" s="26">
        <f t="shared" si="483"/>
        <v>293.02013422818789</v>
      </c>
      <c r="K1115" s="26">
        <f t="shared" si="484"/>
        <v>336.20622106470279</v>
      </c>
      <c r="L1115" s="26">
        <f t="shared" si="485"/>
        <v>252.93364712730769</v>
      </c>
      <c r="M1115" s="26">
        <f t="shared" si="486"/>
        <v>285</v>
      </c>
      <c r="N1115" s="26">
        <f t="shared" si="487"/>
        <v>250.44722719141325</v>
      </c>
      <c r="O1115" s="26">
        <f t="shared" si="488"/>
        <v>203.90070921985819</v>
      </c>
      <c r="Q1115" s="4">
        <v>1.49</v>
      </c>
      <c r="R1115" s="4">
        <v>1815.8525729999999</v>
      </c>
      <c r="S1115" s="4">
        <v>2338.2847000000002</v>
      </c>
      <c r="T1115" s="4">
        <v>180</v>
      </c>
      <c r="U1115" s="4">
        <v>22.36</v>
      </c>
      <c r="V1115" s="4">
        <v>14.1</v>
      </c>
      <c r="X1115" s="51">
        <v>45238</v>
      </c>
      <c r="Y1115" s="52" cm="1">
        <f t="array" ref="Y1115">SUMPRODUCT(([1]Data!$A:$A=DATE(IF(X1115 &lt; DATE(YEAR(X1115), 1, 4), YEAR(X1115)-1, YEAR(X1115)), IF(X1115&lt; DATE(YEAR(X1115), MONTH(X1115), 4), MONTH(EDATE(X1115, -1)), MONTH(X1115)), 15))*([1]Data!$G:$G="unit")*([1]Data!$O:$O))/SUMPRODUCT(([1]Data!$A:$A=DATE(IF(X1115 &lt; DATE(YEAR(X1115), 1, 4), YEAR(X1115)-1, YEAR(X1115)), IF(X1115&lt; DATE(YEAR(X1115), MONTH(X1115), 4), MONTH(EDATE(X1115, -1)), MONTH(X1115)), 15))*([1]Data!$G:$G="unit"))</f>
        <v>5973.7593157894735</v>
      </c>
      <c r="Z1115" s="52" cm="1">
        <f t="array" ref="Z1115">SUMPRODUCT(([1]Data!$A:$A=DATE(IF(X1115 &lt; DATE(YEAR(X1115), 1, 4), YEAR(X1115)-1, YEAR(X1115)), IF(X1115&lt; DATE(YEAR(X1115), MONTH(X1115), 4), MONTH(EDATE(X1115, -1)), MONTH(X1115)), 15))*([1]Data!$G:$G="shuttle")*([1]Data!$O:$O))/SUMPRODUCT(([1]Data!$A:$A=DATE(IF(X1115 &lt; DATE(YEAR(X1115), 1, 4), YEAR(X1115)-1, YEAR(X1115)), IF(X1115&lt; DATE(YEAR(X1115), MONTH(X1115), 4), MONTH(EDATE(X1115, -1)), MONTH(X1115)), 15))*([1]Data!$G:$G="shuttle"))</f>
        <v>6072.6421052631586</v>
      </c>
    </row>
    <row r="1116" spans="1:26" x14ac:dyDescent="0.25">
      <c r="A1116" s="51">
        <v>45245</v>
      </c>
      <c r="B1116" s="17">
        <v>4.2939999999999996</v>
      </c>
      <c r="C1116" s="18">
        <f>IFERROR(IF(ISBLANK(INDEX('Secondary Auction Data'!C:C, MATCH(Data!A1116-IF(A1116&lt;DATE(2003, 1,8), 4, 6), 'Secondary Auction Data'!A:A, 0))), "n/a", INDEX('Secondary Auction Data'!C:C, MATCH(Data!A1116-IF(A1116&lt;DATE(2003, 1,8), 4, 6), 'Secondary Auction Data'!A:A, 0))), "n/a")</f>
        <v>200</v>
      </c>
      <c r="D1116" s="18">
        <f>IFERROR(IF(ISBLANK(INDEX('Secondary Auction Data'!B:B, MATCH(Data!A1116-IF(A1116&lt;DATE(2003, 1,8), 4, 6), 'Secondary Auction Data'!A:A, 0))), "n/a", INDEX('Secondary Auction Data'!B:B, MATCH(Data!A1116-IF(A1116&lt;DATE(2003, 1,8), 4, 6), 'Secondary Auction Data'!A:A, 0))), "n/a")</f>
        <v>27.777777777777771</v>
      </c>
      <c r="E1116" s="2">
        <v>495</v>
      </c>
      <c r="F1116" s="17">
        <v>56</v>
      </c>
      <c r="G1116" s="17">
        <v>29</v>
      </c>
      <c r="I1116" s="66">
        <v>45245</v>
      </c>
      <c r="J1116" s="26">
        <f t="shared" si="483"/>
        <v>288.18791946308721</v>
      </c>
      <c r="K1116" s="26">
        <f t="shared" si="484"/>
        <v>339.99232138045789</v>
      </c>
      <c r="L1116" s="26">
        <f t="shared" si="485"/>
        <v>260.89294785365252</v>
      </c>
      <c r="M1116" s="26">
        <f t="shared" si="486"/>
        <v>275</v>
      </c>
      <c r="N1116" s="26">
        <f t="shared" si="487"/>
        <v>250.44722719141325</v>
      </c>
      <c r="O1116" s="26">
        <f t="shared" si="488"/>
        <v>205.67375886524823</v>
      </c>
      <c r="Q1116" s="4">
        <v>1.49</v>
      </c>
      <c r="R1116" s="4">
        <v>1815.8525729999999</v>
      </c>
      <c r="S1116" s="4">
        <v>2338.2847000000002</v>
      </c>
      <c r="T1116" s="4">
        <v>180</v>
      </c>
      <c r="U1116" s="4">
        <v>22.36</v>
      </c>
      <c r="V1116" s="4">
        <v>14.1</v>
      </c>
      <c r="X1116" s="51">
        <v>45245</v>
      </c>
      <c r="Y1116" s="52" cm="1">
        <f t="array" ref="Y1116">SUMPRODUCT(([1]Data!$A:$A=DATE(IF(X1116 &lt; DATE(YEAR(X1116), 1, 4), YEAR(X1116)-1, YEAR(X1116)), IF(X1116&lt; DATE(YEAR(X1116), MONTH(X1116), 4), MONTH(EDATE(X1116, -1)), MONTH(X1116)), 15))*([1]Data!$G:$G="unit")*([1]Data!$O:$O))/SUMPRODUCT(([1]Data!$A:$A=DATE(IF(X1116 &lt; DATE(YEAR(X1116), 1, 4), YEAR(X1116)-1, YEAR(X1116)), IF(X1116&lt; DATE(YEAR(X1116), MONTH(X1116), 4), MONTH(EDATE(X1116, -1)), MONTH(X1116)), 15))*([1]Data!$G:$G="unit"))</f>
        <v>5973.7593157894735</v>
      </c>
      <c r="Z1116" s="52" cm="1">
        <f t="array" ref="Z1116">SUMPRODUCT(([1]Data!$A:$A=DATE(IF(X1116 &lt; DATE(YEAR(X1116), 1, 4), YEAR(X1116)-1, YEAR(X1116)), IF(X1116&lt; DATE(YEAR(X1116), MONTH(X1116), 4), MONTH(EDATE(X1116, -1)), MONTH(X1116)), 15))*([1]Data!$G:$G="shuttle")*([1]Data!$O:$O))/SUMPRODUCT(([1]Data!$A:$A=DATE(IF(X1116 &lt; DATE(YEAR(X1116), 1, 4), YEAR(X1116)-1, YEAR(X1116)), IF(X1116&lt; DATE(YEAR(X1116), MONTH(X1116), 4), MONTH(EDATE(X1116, -1)), MONTH(X1116)), 15))*([1]Data!$G:$G="shuttle"))</f>
        <v>6072.6421052631586</v>
      </c>
    </row>
    <row r="1117" spans="1:26" x14ac:dyDescent="0.25">
      <c r="A1117" s="51">
        <v>45252</v>
      </c>
      <c r="B1117" s="17">
        <v>4.2089999999999996</v>
      </c>
      <c r="C1117" s="18">
        <f>IFERROR(IF(ISBLANK(INDEX('Secondary Auction Data'!C:C, MATCH(Data!A1117-IF(A1117&lt;DATE(2003, 1,8), 4, 6), 'Secondary Auction Data'!A:A, 0))), "n/a", INDEX('Secondary Auction Data'!C:C, MATCH(Data!A1117-IF(A1117&lt;DATE(2003, 1,8), 4, 6), 'Secondary Auction Data'!A:A, 0))), "n/a")</f>
        <v>162.5</v>
      </c>
      <c r="D1117" s="18">
        <f>IFERROR(IF(ISBLANK(INDEX('Secondary Auction Data'!B:B, MATCH(Data!A1117-IF(A1117&lt;DATE(2003, 1,8), 4, 6), 'Secondary Auction Data'!A:A, 0))), "n/a", INDEX('Secondary Auction Data'!B:B, MATCH(Data!A1117-IF(A1117&lt;DATE(2003, 1,8), 4, 6), 'Secondary Auction Data'!A:A, 0))), "n/a")</f>
        <v>25</v>
      </c>
      <c r="E1117" s="2">
        <v>463</v>
      </c>
      <c r="F1117" s="17">
        <v>57</v>
      </c>
      <c r="G1117" s="17">
        <v>29.5</v>
      </c>
      <c r="I1117" s="66">
        <v>45252</v>
      </c>
      <c r="J1117" s="26">
        <f t="shared" si="483"/>
        <v>282.48322147651004</v>
      </c>
      <c r="K1117" s="26">
        <f t="shared" si="484"/>
        <v>337.92717575368243</v>
      </c>
      <c r="L1117" s="26">
        <f t="shared" si="485"/>
        <v>260.77415232042352</v>
      </c>
      <c r="M1117" s="26">
        <f t="shared" si="486"/>
        <v>257.22222222222223</v>
      </c>
      <c r="N1117" s="26">
        <f t="shared" si="487"/>
        <v>254.91949910554564</v>
      </c>
      <c r="O1117" s="26">
        <f t="shared" si="488"/>
        <v>209.21985815602838</v>
      </c>
      <c r="Q1117" s="4">
        <v>1.49</v>
      </c>
      <c r="R1117" s="4">
        <v>1815.8525729999999</v>
      </c>
      <c r="S1117" s="4">
        <v>2338.2847000000002</v>
      </c>
      <c r="T1117" s="4">
        <v>180</v>
      </c>
      <c r="U1117" s="4">
        <v>22.36</v>
      </c>
      <c r="V1117" s="4">
        <v>14.1</v>
      </c>
      <c r="X1117" s="51">
        <v>45252</v>
      </c>
      <c r="Y1117" s="52" cm="1">
        <f t="array" ref="Y1117">SUMPRODUCT(([1]Data!$A:$A=DATE(IF(X1117 &lt; DATE(YEAR(X1117), 1, 4), YEAR(X1117)-1, YEAR(X1117)), IF(X1117&lt; DATE(YEAR(X1117), MONTH(X1117), 4), MONTH(EDATE(X1117, -1)), MONTH(X1117)), 15))*([1]Data!$G:$G="unit")*([1]Data!$O:$O))/SUMPRODUCT(([1]Data!$A:$A=DATE(IF(X1117 &lt; DATE(YEAR(X1117), 1, 4), YEAR(X1117)-1, YEAR(X1117)), IF(X1117&lt; DATE(YEAR(X1117), MONTH(X1117), 4), MONTH(EDATE(X1117, -1)), MONTH(X1117)), 15))*([1]Data!$G:$G="unit"))</f>
        <v>5973.7593157894735</v>
      </c>
      <c r="Z1117" s="52" cm="1">
        <f t="array" ref="Z1117">SUMPRODUCT(([1]Data!$A:$A=DATE(IF(X1117 &lt; DATE(YEAR(X1117), 1, 4), YEAR(X1117)-1, YEAR(X1117)), IF(X1117&lt; DATE(YEAR(X1117), MONTH(X1117), 4), MONTH(EDATE(X1117, -1)), MONTH(X1117)), 15))*([1]Data!$G:$G="shuttle")*([1]Data!$O:$O))/SUMPRODUCT(([1]Data!$A:$A=DATE(IF(X1117 &lt; DATE(YEAR(X1117), 1, 4), YEAR(X1117)-1, YEAR(X1117)), IF(X1117&lt; DATE(YEAR(X1117), MONTH(X1117), 4), MONTH(EDATE(X1117, -1)), MONTH(X1117)), 15))*([1]Data!$G:$G="shuttle"))</f>
        <v>6072.6421052631586</v>
      </c>
    </row>
    <row r="1118" spans="1:26" x14ac:dyDescent="0.25">
      <c r="A1118" s="51">
        <v>45259</v>
      </c>
      <c r="B1118" s="17">
        <v>4.1459999999999999</v>
      </c>
      <c r="C1118" s="18">
        <f>IFERROR(IF(ISBLANK(INDEX('Secondary Auction Data'!C:C, MATCH(Data!A1118-IF(A1118&lt;DATE(2003, 1,8), 4, 6), 'Secondary Auction Data'!A:A, 0))), "n/a", INDEX('Secondary Auction Data'!C:C, MATCH(Data!A1118-IF(A1118&lt;DATE(2003, 1,8), 4, 6), 'Secondary Auction Data'!A:A, 0))), "n/a")</f>
        <v>262.5</v>
      </c>
      <c r="D1118" s="18">
        <f>IFERROR(IF(ISBLANK(INDEX('Secondary Auction Data'!B:B, MATCH(Data!A1118-IF(A1118&lt;DATE(2003, 1,8), 4, 6), 'Secondary Auction Data'!A:A, 0))), "n/a", INDEX('Secondary Auction Data'!B:B, MATCH(Data!A1118-IF(A1118&lt;DATE(2003, 1,8), 4, 6), 'Secondary Auction Data'!A:A, 0))), "n/a")</f>
        <v>43.75</v>
      </c>
      <c r="E1118" s="2">
        <v>428</v>
      </c>
      <c r="F1118" s="17" t="s">
        <v>24</v>
      </c>
      <c r="G1118" s="17" t="s">
        <v>24</v>
      </c>
      <c r="I1118" s="66">
        <v>45259</v>
      </c>
      <c r="J1118" s="26">
        <f t="shared" si="483"/>
        <v>278.255033557047</v>
      </c>
      <c r="K1118" s="26">
        <f t="shared" si="484"/>
        <v>343.43423075841707</v>
      </c>
      <c r="L1118" s="26">
        <f t="shared" si="485"/>
        <v>261.57602216971947</v>
      </c>
      <c r="M1118" s="26">
        <f t="shared" si="486"/>
        <v>237.77777777777777</v>
      </c>
      <c r="N1118" s="26"/>
      <c r="O1118" s="26"/>
      <c r="Q1118" s="4">
        <v>1.49</v>
      </c>
      <c r="R1118" s="4">
        <v>1815.8525729999999</v>
      </c>
      <c r="S1118" s="4">
        <v>2338.2847000000002</v>
      </c>
      <c r="T1118" s="4">
        <v>180</v>
      </c>
      <c r="U1118" s="4">
        <v>22.36</v>
      </c>
      <c r="V1118" s="4">
        <v>14.1</v>
      </c>
      <c r="X1118" s="51">
        <v>45259</v>
      </c>
      <c r="Y1118" s="52" cm="1">
        <f t="array" ref="Y1118">SUMPRODUCT(([1]Data!$A:$A=DATE(IF(X1118 &lt; DATE(YEAR(X1118), 1, 4), YEAR(X1118)-1, YEAR(X1118)), IF(X1118&lt; DATE(YEAR(X1118), MONTH(X1118), 4), MONTH(EDATE(X1118, -1)), MONTH(X1118)), 15))*([1]Data!$G:$G="unit")*([1]Data!$O:$O))/SUMPRODUCT(([1]Data!$A:$A=DATE(IF(X1118 &lt; DATE(YEAR(X1118), 1, 4), YEAR(X1118)-1, YEAR(X1118)), IF(X1118&lt; DATE(YEAR(X1118), MONTH(X1118), 4), MONTH(EDATE(X1118, -1)), MONTH(X1118)), 15))*([1]Data!$G:$G="unit"))</f>
        <v>5973.7593157894735</v>
      </c>
      <c r="Z1118" s="52" cm="1">
        <f t="array" ref="Z1118">SUMPRODUCT(([1]Data!$A:$A=DATE(IF(X1118 &lt; DATE(YEAR(X1118), 1, 4), YEAR(X1118)-1, YEAR(X1118)), IF(X1118&lt; DATE(YEAR(X1118), MONTH(X1118), 4), MONTH(EDATE(X1118, -1)), MONTH(X1118)), 15))*([1]Data!$G:$G="shuttle")*([1]Data!$O:$O))/SUMPRODUCT(([1]Data!$A:$A=DATE(IF(X1118 &lt; DATE(YEAR(X1118), 1, 4), YEAR(X1118)-1, YEAR(X1118)), IF(X1118&lt; DATE(YEAR(X1118), MONTH(X1118), 4), MONTH(EDATE(X1118, -1)), MONTH(X1118)), 15))*([1]Data!$G:$G="shuttle"))</f>
        <v>6072.6421052631586</v>
      </c>
    </row>
    <row r="1119" spans="1:26" x14ac:dyDescent="0.25">
      <c r="A1119" s="51">
        <v>45266</v>
      </c>
      <c r="B1119" s="17">
        <v>4.0919999999999996</v>
      </c>
      <c r="C1119" s="18">
        <f>IFERROR(IF(ISBLANK(INDEX('Secondary Auction Data'!C:C, MATCH(Data!A1119-IF(A1119&lt;DATE(2003, 1,8), 4, 6), 'Secondary Auction Data'!A:A, 0))), "n/a", INDEX('Secondary Auction Data'!C:C, MATCH(Data!A1119-IF(A1119&lt;DATE(2003, 1,8), 4, 6), 'Secondary Auction Data'!A:A, 0))), "n/a")</f>
        <v>275</v>
      </c>
      <c r="D1119" s="18">
        <f>IFERROR(IF(ISBLANK(INDEX('Secondary Auction Data'!B:B, MATCH(Data!A1119-IF(A1119&lt;DATE(2003, 1,8), 4, 6), 'Secondary Auction Data'!A:A, 0))), "n/a", INDEX('Secondary Auction Data'!B:B, MATCH(Data!A1119-IF(A1119&lt;DATE(2003, 1,8), 4, 6), 'Secondary Auction Data'!A:A, 0))), "n/a")</f>
        <v>0</v>
      </c>
      <c r="E1119" s="2">
        <v>397</v>
      </c>
      <c r="F1119" s="17">
        <v>62.75</v>
      </c>
      <c r="G1119" s="17">
        <v>32.5</v>
      </c>
      <c r="I1119" s="66">
        <v>45266</v>
      </c>
      <c r="J1119" s="26">
        <f t="shared" ref="J1119" si="489">(1+(B1119-Q1119)/Q1119)*100</f>
        <v>274.63087248322148</v>
      </c>
      <c r="K1119" s="26">
        <f t="shared" ref="K1119" si="490">(C1119+Y1119)/R1119*100</f>
        <v>343.161889497733</v>
      </c>
      <c r="L1119" s="26">
        <f t="shared" ref="L1119" si="491">(D1119+Z1119)/S1119*100</f>
        <v>259.16075642069899</v>
      </c>
      <c r="M1119" s="26">
        <f t="shared" ref="M1119" si="492">(E1119+AA1119)/T1119*100</f>
        <v>220.55555555555557</v>
      </c>
      <c r="N1119" s="26">
        <f t="shared" ref="N1119" si="493">(1+(F1119-U1119)/U1119)*100</f>
        <v>280.6350626118068</v>
      </c>
      <c r="O1119" s="26">
        <f t="shared" ref="O1119" si="494">(1+(G1119-V1119)/V1119)*100</f>
        <v>230.49645390070924</v>
      </c>
      <c r="Q1119" s="4">
        <v>1.49</v>
      </c>
      <c r="R1119" s="4">
        <v>1815.8525729999999</v>
      </c>
      <c r="S1119" s="4">
        <v>2338.2847000000002</v>
      </c>
      <c r="T1119" s="4">
        <v>180</v>
      </c>
      <c r="U1119" s="4">
        <v>22.36</v>
      </c>
      <c r="V1119" s="4">
        <v>14.1</v>
      </c>
      <c r="X1119" s="51">
        <v>45266</v>
      </c>
      <c r="Y1119" s="52" cm="1">
        <f t="array" ref="Y1119">SUMPRODUCT(([1]Data!$A:$A=DATE(IF(X1119 &lt; DATE(YEAR(X1119), 1, 4), YEAR(X1119)-1, YEAR(X1119)), IF(X1119&lt; DATE(YEAR(X1119), MONTH(X1119), 4), MONTH(EDATE(X1119, -1)), MONTH(X1119)), 15))*([1]Data!$G:$G="unit")*([1]Data!$O:$O))/SUMPRODUCT(([1]Data!$A:$A=DATE(IF(X1119 &lt; DATE(YEAR(X1119), 1, 4), YEAR(X1119)-1, YEAR(X1119)), IF(X1119&lt; DATE(YEAR(X1119), MONTH(X1119), 4), MONTH(EDATE(X1119, -1)), MONTH(X1119)), 15))*([1]Data!$G:$G="unit"))</f>
        <v>5956.3140000000012</v>
      </c>
      <c r="Z1119" s="52" cm="1">
        <f t="array" ref="Z1119">SUMPRODUCT(([1]Data!$A:$A=DATE(IF(X1119 &lt; DATE(YEAR(X1119), 1, 4), YEAR(X1119)-1, YEAR(X1119)), IF(X1119&lt; DATE(YEAR(X1119), MONTH(X1119), 4), MONTH(EDATE(X1119, -1)), MONTH(X1119)), 15))*([1]Data!$G:$G="shuttle")*([1]Data!$O:$O))/SUMPRODUCT(([1]Data!$A:$A=DATE(IF(X1119 &lt; DATE(YEAR(X1119), 1, 4), YEAR(X1119)-1, YEAR(X1119)), IF(X1119&lt; DATE(YEAR(X1119), MONTH(X1119), 4), MONTH(EDATE(X1119, -1)), MONTH(X1119)), 15))*([1]Data!$G:$G="shuttle"))</f>
        <v>6059.9163157894727</v>
      </c>
    </row>
    <row r="1120" spans="1:26" x14ac:dyDescent="0.25">
      <c r="A1120" s="51">
        <v>45273</v>
      </c>
      <c r="B1120" s="17">
        <v>3.9870000000000001</v>
      </c>
      <c r="C1120" s="18">
        <f>IFERROR(IF(ISBLANK(INDEX('Secondary Auction Data'!C:C, MATCH(Data!A1120-IF(A1120&lt;DATE(2003, 1,8), 4, 6), 'Secondary Auction Data'!A:A, 0))), "n/a", INDEX('Secondary Auction Data'!C:C, MATCH(Data!A1120-IF(A1120&lt;DATE(2003, 1,8), 4, 6), 'Secondary Auction Data'!A:A, 0))), "n/a")</f>
        <v>250</v>
      </c>
      <c r="D1120" s="18">
        <f>IFERROR(IF(ISBLANK(INDEX('Secondary Auction Data'!B:B, MATCH(Data!A1120-IF(A1120&lt;DATE(2003, 1,8), 4, 6), 'Secondary Auction Data'!A:A, 0))), "n/a", INDEX('Secondary Auction Data'!B:B, MATCH(Data!A1120-IF(A1120&lt;DATE(2003, 1,8), 4, 6), 'Secondary Auction Data'!A:A, 0))), "n/a")</f>
        <v>70.833333333333314</v>
      </c>
      <c r="E1120" s="2">
        <v>375</v>
      </c>
      <c r="F1120" s="17">
        <v>63.75</v>
      </c>
      <c r="G1120" s="17">
        <v>33</v>
      </c>
      <c r="I1120" s="66">
        <v>45273</v>
      </c>
      <c r="J1120" s="26">
        <f t="shared" ref="J1120" si="495">(1+(B1120-Q1120)/Q1120)*100</f>
        <v>267.58389261744969</v>
      </c>
      <c r="K1120" s="26">
        <f t="shared" ref="K1120:K1133" si="496">(C1120+Y1120)/R1120*100</f>
        <v>341.78512574654934</v>
      </c>
      <c r="L1120" s="26">
        <f t="shared" ref="L1120" si="497">(D1120+Z1120)/S1120*100</f>
        <v>262.19004251803921</v>
      </c>
      <c r="M1120" s="26">
        <f t="shared" ref="M1120" si="498">(E1120+AA1120)/T1120*100</f>
        <v>208.33333333333334</v>
      </c>
      <c r="N1120" s="26">
        <f t="shared" ref="N1120" si="499">(1+(F1120-U1120)/U1120)*100</f>
        <v>285.10733452593922</v>
      </c>
      <c r="O1120" s="26">
        <f t="shared" ref="O1120" si="500">(1+(G1120-V1120)/V1120)*100</f>
        <v>234.04255319148933</v>
      </c>
      <c r="Q1120" s="4">
        <v>1.49</v>
      </c>
      <c r="R1120" s="4">
        <v>1815.8525729999999</v>
      </c>
      <c r="S1120" s="4">
        <v>2338.2847000000002</v>
      </c>
      <c r="T1120" s="4">
        <v>180</v>
      </c>
      <c r="U1120" s="4">
        <v>22.36</v>
      </c>
      <c r="V1120" s="4">
        <v>14.1</v>
      </c>
      <c r="X1120" s="51">
        <v>45273</v>
      </c>
      <c r="Y1120" s="52" cm="1">
        <f t="array" ref="Y1120">SUMPRODUCT(([1]Data!$A:$A=DATE(IF(X1120 &lt; DATE(YEAR(X1120), 1, 4), YEAR(X1120)-1, YEAR(X1120)), IF(X1120&lt; DATE(YEAR(X1120), MONTH(X1120), 4), MONTH(EDATE(X1120, -1)), MONTH(X1120)), 15))*([1]Data!$G:$G="unit")*([1]Data!$O:$O))/SUMPRODUCT(([1]Data!$A:$A=DATE(IF(X1120 &lt; DATE(YEAR(X1120), 1, 4), YEAR(X1120)-1, YEAR(X1120)), IF(X1120&lt; DATE(YEAR(X1120), MONTH(X1120), 4), MONTH(EDATE(X1120, -1)), MONTH(X1120)), 15))*([1]Data!$G:$G="unit"))</f>
        <v>5956.3140000000012</v>
      </c>
      <c r="Z1120" s="52" cm="1">
        <f t="array" ref="Z1120">SUMPRODUCT(([1]Data!$A:$A=DATE(IF(X1120 &lt; DATE(YEAR(X1120), 1, 4), YEAR(X1120)-1, YEAR(X1120)), IF(X1120&lt; DATE(YEAR(X1120), MONTH(X1120), 4), MONTH(EDATE(X1120, -1)), MONTH(X1120)), 15))*([1]Data!$G:$G="shuttle")*([1]Data!$O:$O))/SUMPRODUCT(([1]Data!$A:$A=DATE(IF(X1120 &lt; DATE(YEAR(X1120), 1, 4), YEAR(X1120)-1, YEAR(X1120)), IF(X1120&lt; DATE(YEAR(X1120), MONTH(X1120), 4), MONTH(EDATE(X1120, -1)), MONTH(X1120)), 15))*([1]Data!$G:$G="shuttle"))</f>
        <v>6059.9163157894727</v>
      </c>
    </row>
    <row r="1121" spans="1:29" x14ac:dyDescent="0.25">
      <c r="A1121" s="51">
        <v>45280</v>
      </c>
      <c r="B1121" s="17">
        <v>3.8940000000000001</v>
      </c>
      <c r="C1121" s="18">
        <f>IFERROR(IF(ISBLANK(INDEX('Secondary Auction Data'!C:C, MATCH(Data!A1121-IF(A1121&lt;DATE(2003, 1,8), 4, 6), 'Secondary Auction Data'!A:A, 0))), "n/a", INDEX('Secondary Auction Data'!C:C, MATCH(Data!A1121-IF(A1121&lt;DATE(2003, 1,8), 4, 6), 'Secondary Auction Data'!A:A, 0))), "n/a")</f>
        <v>275</v>
      </c>
      <c r="D1121" s="18">
        <f>IFERROR(IF(ISBLANK(INDEX('Secondary Auction Data'!B:B, MATCH(Data!A1121-IF(A1121&lt;DATE(2003, 1,8), 4, 6), 'Secondary Auction Data'!A:A, 0))), "n/a", INDEX('Secondary Auction Data'!B:B, MATCH(Data!A1121-IF(A1121&lt;DATE(2003, 1,8), 4, 6), 'Secondary Auction Data'!A:A, 0))), "n/a")</f>
        <v>87.5</v>
      </c>
      <c r="E1121" s="2">
        <v>378</v>
      </c>
      <c r="F1121" s="17">
        <v>60.75</v>
      </c>
      <c r="G1121" s="17">
        <v>31.75</v>
      </c>
      <c r="I1121" s="66">
        <v>45280</v>
      </c>
      <c r="J1121" s="26">
        <f t="shared" ref="J1121" si="501">(1+(B1121-Q1121)/Q1121)*100</f>
        <v>261.34228187919462</v>
      </c>
      <c r="K1121" s="26">
        <f t="shared" si="496"/>
        <v>343.161889497733</v>
      </c>
      <c r="L1121" s="26">
        <f t="shared" ref="L1121" si="502">(D1121+Z1121)/S1121*100</f>
        <v>262.90281571741338</v>
      </c>
      <c r="M1121" s="26">
        <f t="shared" ref="M1121" si="503">(E1121+AA1121)/T1121*100</f>
        <v>210</v>
      </c>
      <c r="N1121" s="26">
        <f t="shared" ref="N1121" si="504">(1+(F1121-U1121)/U1121)*100</f>
        <v>271.69051878354207</v>
      </c>
      <c r="O1121" s="26">
        <f t="shared" ref="O1121" si="505">(1+(G1121-V1121)/V1121)*100</f>
        <v>225.17730496453902</v>
      </c>
      <c r="Q1121" s="4">
        <v>1.49</v>
      </c>
      <c r="R1121" s="4">
        <v>1815.8525729999999</v>
      </c>
      <c r="S1121" s="4">
        <v>2338.2847000000002</v>
      </c>
      <c r="T1121" s="4">
        <v>180</v>
      </c>
      <c r="U1121" s="4">
        <v>22.36</v>
      </c>
      <c r="V1121" s="4">
        <v>14.1</v>
      </c>
      <c r="X1121" s="51">
        <v>45280</v>
      </c>
      <c r="Y1121" s="52" cm="1">
        <f t="array" ref="Y1121">SUMPRODUCT(([1]Data!$A:$A=DATE(IF(X1121 &lt; DATE(YEAR(X1121), 1, 4), YEAR(X1121)-1, YEAR(X1121)), IF(X1121&lt; DATE(YEAR(X1121), MONTH(X1121), 4), MONTH(EDATE(X1121, -1)), MONTH(X1121)), 15))*([1]Data!$G:$G="unit")*([1]Data!$O:$O))/SUMPRODUCT(([1]Data!$A:$A=DATE(IF(X1121 &lt; DATE(YEAR(X1121), 1, 4), YEAR(X1121)-1, YEAR(X1121)), IF(X1121&lt; DATE(YEAR(X1121), MONTH(X1121), 4), MONTH(EDATE(X1121, -1)), MONTH(X1121)), 15))*([1]Data!$G:$G="unit"))</f>
        <v>5956.3140000000012</v>
      </c>
      <c r="Z1121" s="52" cm="1">
        <f t="array" ref="Z1121">SUMPRODUCT(([1]Data!$A:$A=DATE(IF(X1121 &lt; DATE(YEAR(X1121), 1, 4), YEAR(X1121)-1, YEAR(X1121)), IF(X1121&lt; DATE(YEAR(X1121), MONTH(X1121), 4), MONTH(EDATE(X1121, -1)), MONTH(X1121)), 15))*([1]Data!$G:$G="shuttle")*([1]Data!$O:$O))/SUMPRODUCT(([1]Data!$A:$A=DATE(IF(X1121 &lt; DATE(YEAR(X1121), 1, 4), YEAR(X1121)-1, YEAR(X1121)), IF(X1121&lt; DATE(YEAR(X1121), MONTH(X1121), 4), MONTH(EDATE(X1121, -1)), MONTH(X1121)), 15))*([1]Data!$G:$G="shuttle"))</f>
        <v>6059.9163157894727</v>
      </c>
    </row>
    <row r="1122" spans="1:29" x14ac:dyDescent="0.25">
      <c r="A1122" s="51">
        <v>45287</v>
      </c>
      <c r="B1122" s="17">
        <v>3.9140000000000001</v>
      </c>
      <c r="C1122" s="18">
        <f>IFERROR(IF(ISBLANK(INDEX('Secondary Auction Data'!C:C, MATCH(Data!A1122-IF(A1122&lt;DATE(2003, 1,8), 4, 6), 'Secondary Auction Data'!A:A, 0))), "n/a", INDEX('Secondary Auction Data'!C:C, MATCH(Data!A1122-IF(A1122&lt;DATE(2003, 1,8), 4, 6), 'Secondary Auction Data'!A:A, 0))), "n/a")</f>
        <v>231.25</v>
      </c>
      <c r="D1122" s="18">
        <f>IFERROR(IF(ISBLANK(INDEX('Secondary Auction Data'!B:B, MATCH(Data!A1122-IF(A1122&lt;DATE(2003, 1,8), 4, 6), 'Secondary Auction Data'!A:A, 0))), "n/a", INDEX('Secondary Auction Data'!B:B, MATCH(Data!A1122-IF(A1122&lt;DATE(2003, 1,8), 4, 6), 'Secondary Auction Data'!A:A, 0))), "n/a")</f>
        <v>137.5</v>
      </c>
      <c r="E1122" s="2">
        <v>401</v>
      </c>
      <c r="F1122" s="17" t="s">
        <v>24</v>
      </c>
      <c r="G1122" s="17" t="s">
        <v>24</v>
      </c>
      <c r="I1122" s="66">
        <v>45287</v>
      </c>
      <c r="J1122" s="26">
        <f t="shared" ref="J1122" si="506">(1+(B1122-Q1122)/Q1122)*100</f>
        <v>262.68456375838929</v>
      </c>
      <c r="K1122" s="26">
        <f t="shared" si="496"/>
        <v>340.75255293316161</v>
      </c>
      <c r="L1122" s="26">
        <f t="shared" ref="L1122" si="507">(D1122+Z1122)/S1122*100</f>
        <v>265.04113531553588</v>
      </c>
      <c r="M1122" s="26">
        <f t="shared" ref="M1122" si="508">(E1122+AA1122)/T1122*100</f>
        <v>222.77777777777777</v>
      </c>
      <c r="N1122" s="26"/>
      <c r="O1122" s="26"/>
      <c r="Q1122" s="4">
        <v>1.49</v>
      </c>
      <c r="R1122" s="4">
        <v>1815.8525729999999</v>
      </c>
      <c r="S1122" s="4">
        <v>2338.2847000000002</v>
      </c>
      <c r="T1122" s="4">
        <v>180</v>
      </c>
      <c r="U1122" s="4">
        <v>22.36</v>
      </c>
      <c r="V1122" s="4">
        <v>14.1</v>
      </c>
      <c r="X1122" s="51">
        <v>45287</v>
      </c>
      <c r="Y1122" s="52" cm="1">
        <f t="array" ref="Y1122">SUMPRODUCT(([1]Data!$A:$A=DATE(IF(X1122 &lt; DATE(YEAR(X1122), 1, 4), YEAR(X1122)-1, YEAR(X1122)), IF(X1122&lt; DATE(YEAR(X1122), MONTH(X1122), 4), MONTH(EDATE(X1122, -1)), MONTH(X1122)), 15))*([1]Data!$G:$G="unit")*([1]Data!$O:$O))/SUMPRODUCT(([1]Data!$A:$A=DATE(IF(X1122 &lt; DATE(YEAR(X1122), 1, 4), YEAR(X1122)-1, YEAR(X1122)), IF(X1122&lt; DATE(YEAR(X1122), MONTH(X1122), 4), MONTH(EDATE(X1122, -1)), MONTH(X1122)), 15))*([1]Data!$G:$G="unit"))</f>
        <v>5956.3140000000012</v>
      </c>
      <c r="Z1122" s="52" cm="1">
        <f t="array" ref="Z1122">SUMPRODUCT(([1]Data!$A:$A=DATE(IF(X1122 &lt; DATE(YEAR(X1122), 1, 4), YEAR(X1122)-1, YEAR(X1122)), IF(X1122&lt; DATE(YEAR(X1122), MONTH(X1122), 4), MONTH(EDATE(X1122, -1)), MONTH(X1122)), 15))*([1]Data!$G:$G="shuttle")*([1]Data!$O:$O))/SUMPRODUCT(([1]Data!$A:$A=DATE(IF(X1122 &lt; DATE(YEAR(X1122), 1, 4), YEAR(X1122)-1, YEAR(X1122)), IF(X1122&lt; DATE(YEAR(X1122), MONTH(X1122), 4), MONTH(EDATE(X1122, -1)), MONTH(X1122)), 15))*([1]Data!$G:$G="shuttle"))</f>
        <v>6059.9163157894727</v>
      </c>
      <c r="AB1122" s="82">
        <v>5898.1561052631587</v>
      </c>
      <c r="AC1122" s="82">
        <v>6059.9163157894727</v>
      </c>
    </row>
    <row r="1123" spans="1:29" x14ac:dyDescent="0.25">
      <c r="A1123" s="51">
        <v>45294</v>
      </c>
      <c r="B1123" s="17">
        <v>3.8759999999999999</v>
      </c>
      <c r="C1123" s="18">
        <f>IFERROR(IF(ISBLANK(INDEX('Secondary Auction Data'!C:C, MATCH(Data!A1123-IF(A1123&lt;DATE(2003, 1,8), 4, 6), 'Secondary Auction Data'!A:A, 0))), "n/a", INDEX('Secondary Auction Data'!C:C, MATCH(Data!A1123-IF(A1123&lt;DATE(2003, 1,8), 4, 6), 'Secondary Auction Data'!A:A, 0))), "n/a")</f>
        <v>279.16666666666669</v>
      </c>
      <c r="D1123" s="18">
        <f>IFERROR(IF(ISBLANK(INDEX('Secondary Auction Data'!B:B, MATCH(Data!A1123-IF(A1123&lt;DATE(2003, 1,8), 4, 6), 'Secondary Auction Data'!A:A, 0))), "n/a", INDEX('Secondary Auction Data'!B:B, MATCH(Data!A1123-IF(A1123&lt;DATE(2003, 1,8), 4, 6), 'Secondary Auction Data'!A:A, 0))), "n/a")</f>
        <v>80.208333333333314</v>
      </c>
      <c r="E1123" s="2">
        <v>404</v>
      </c>
      <c r="F1123" s="17">
        <v>60.75</v>
      </c>
      <c r="G1123" s="17">
        <v>31.75</v>
      </c>
      <c r="I1123" s="66">
        <v>45294</v>
      </c>
      <c r="J1123" s="26">
        <f t="shared" ref="J1123" si="509">(1+(B1123-Q1123)/Q1123)*100</f>
        <v>260.13422818791946</v>
      </c>
      <c r="K1123" s="26">
        <f t="shared" si="496"/>
        <v>343.39135012293031</v>
      </c>
      <c r="L1123" s="26">
        <f t="shared" ref="L1123" si="510">(D1123+Z1123)/S1123*100</f>
        <v>262.59097744268718</v>
      </c>
      <c r="M1123" s="26">
        <f t="shared" ref="M1123" si="511">(E1123+AA1123)/T1123*100</f>
        <v>224.44444444444446</v>
      </c>
      <c r="N1123" s="26">
        <f t="shared" ref="N1123" si="512">(1+(F1123-U1123)/U1123)*100</f>
        <v>271.69051878354207</v>
      </c>
      <c r="O1123" s="26">
        <f t="shared" ref="O1123" si="513">(1+(G1123-V1123)/V1123)*100</f>
        <v>225.17730496453902</v>
      </c>
      <c r="Q1123" s="4">
        <v>1.49</v>
      </c>
      <c r="R1123" s="4">
        <v>1815.8525729999999</v>
      </c>
      <c r="S1123" s="4">
        <v>2338.2847000000002</v>
      </c>
      <c r="T1123" s="4">
        <v>180</v>
      </c>
      <c r="U1123" s="4">
        <v>22.36</v>
      </c>
      <c r="V1123" s="4">
        <v>14.1</v>
      </c>
      <c r="X1123" s="51">
        <v>45294</v>
      </c>
      <c r="Y1123" s="52" cm="1">
        <f t="array" ref="Y1123">SUMPRODUCT(([1]Data!$A:$A=DATE(IF(X1123 &lt; DATE(YEAR(X1123), 1, 4), YEAR(X1123)-1, YEAR(X1123)), IF(X1123&lt; DATE(YEAR(X1123), MONTH(X1123), 4), MONTH(EDATE(X1123, -1)), MONTH(X1123)), 15))*([1]Data!$G:$G="unit")*([1]Data!$O:$O))/SUMPRODUCT(([1]Data!$A:$A=DATE(IF(X1123 &lt; DATE(YEAR(X1123), 1, 4), YEAR(X1123)-1, YEAR(X1123)), IF(X1123&lt; DATE(YEAR(X1123), MONTH(X1123), 4), MONTH(EDATE(X1123, -1)), MONTH(X1123)), 15))*([1]Data!$G:$G="unit"))</f>
        <v>5956.3140000000012</v>
      </c>
      <c r="Z1123" s="52" cm="1">
        <f t="array" ref="Z1123">SUMPRODUCT(([1]Data!$A:$A=DATE(IF(X1123 &lt; DATE(YEAR(X1123), 1, 4), YEAR(X1123)-1, YEAR(X1123)), IF(X1123&lt; DATE(YEAR(X1123), MONTH(X1123), 4), MONTH(EDATE(X1123, -1)), MONTH(X1123)), 15))*([1]Data!$G:$G="shuttle")*([1]Data!$O:$O))/SUMPRODUCT(([1]Data!$A:$A=DATE(IF(X1123 &lt; DATE(YEAR(X1123), 1, 4), YEAR(X1123)-1, YEAR(X1123)), IF(X1123&lt; DATE(YEAR(X1123), MONTH(X1123), 4), MONTH(EDATE(X1123, -1)), MONTH(X1123)), 15))*([1]Data!$G:$G="shuttle"))</f>
        <v>6059.9163157894727</v>
      </c>
      <c r="AB1123" s="82">
        <v>5739.8534210526323</v>
      </c>
      <c r="AC1123" s="82">
        <v>5800.5978947368421</v>
      </c>
    </row>
    <row r="1124" spans="1:29" x14ac:dyDescent="0.25">
      <c r="A1124" s="51">
        <v>45301</v>
      </c>
      <c r="B1124" s="17">
        <v>3.8279999999999998</v>
      </c>
      <c r="C1124" s="18">
        <f>IFERROR(IF(ISBLANK(INDEX('Secondary Auction Data'!C:C, MATCH(Data!A1124-IF(A1124&lt;DATE(2003, 1,8), 4, 6), 'Secondary Auction Data'!A:A, 0))), "n/a", INDEX('Secondary Auction Data'!C:C, MATCH(Data!A1124-IF(A1124&lt;DATE(2003, 1,8), 4, 6), 'Secondary Auction Data'!A:A, 0))), "n/a")</f>
        <v>318.75</v>
      </c>
      <c r="D1124" s="18">
        <f>IFERROR(IF(ISBLANK(INDEX('Secondary Auction Data'!B:B, MATCH(Data!A1124-IF(A1124&lt;DATE(2003, 1,8), 4, 6), 'Secondary Auction Data'!A:A, 0))), "n/a", INDEX('Secondary Auction Data'!B:B, MATCH(Data!A1124-IF(A1124&lt;DATE(2003, 1,8), 4, 6), 'Secondary Auction Data'!A:A, 0))), "n/a")</f>
        <v>79.166666666666629</v>
      </c>
      <c r="E1124" s="2">
        <v>421</v>
      </c>
      <c r="F1124" s="17">
        <v>60.75</v>
      </c>
      <c r="G1124" s="17">
        <v>31.75</v>
      </c>
      <c r="I1124" s="66">
        <v>45301</v>
      </c>
      <c r="J1124" s="26">
        <f t="shared" ref="J1124:J1163" si="514">(1+(B1124-Q1124)/Q1124)*100</f>
        <v>256.91275167785233</v>
      </c>
      <c r="K1124" s="26">
        <f t="shared" si="496"/>
        <v>339.22899718160164</v>
      </c>
      <c r="L1124" s="26">
        <f t="shared" ref="L1124:L1134" si="515">(D1124+Z1124)/S1124*100</f>
        <v>255.12288124049277</v>
      </c>
      <c r="M1124" s="26">
        <f t="shared" ref="M1124:M1163" si="516">(E1124+AA1124)/T1124*100</f>
        <v>233.88888888888891</v>
      </c>
      <c r="N1124" s="26">
        <f t="shared" ref="N1124:N1186" si="517">(1+(F1124-U1124)/U1124)*100</f>
        <v>271.69051878354207</v>
      </c>
      <c r="O1124" s="26">
        <f t="shared" ref="O1124:O1186" si="518">(1+(G1124-V1124)/V1124)*100</f>
        <v>225.17730496453902</v>
      </c>
      <c r="Q1124" s="4">
        <v>1.49</v>
      </c>
      <c r="R1124" s="4">
        <v>1815.8525729999999</v>
      </c>
      <c r="S1124" s="4">
        <v>2338.2847000000002</v>
      </c>
      <c r="T1124" s="4">
        <v>180</v>
      </c>
      <c r="U1124" s="4">
        <v>22.36</v>
      </c>
      <c r="V1124" s="4">
        <v>14.1</v>
      </c>
      <c r="X1124" s="51">
        <v>45301</v>
      </c>
      <c r="Y1124" s="52" cm="1">
        <f t="array" ref="Y1124">SUMPRODUCT(([1]Data!$A:$A=DATE(IF(X1124 &lt; DATE(YEAR(X1124), 1, 4), YEAR(X1124)-1, YEAR(X1124)), IF(X1124&lt; DATE(YEAR(X1124), MONTH(X1124), 4), MONTH(EDATE(X1124, -1)), MONTH(X1124)), 15))*([1]Data!$G:$G="unit")*([1]Data!$O:$O))/SUMPRODUCT(([1]Data!$A:$A=DATE(IF(X1124 &lt; DATE(YEAR(X1124), 1, 4), YEAR(X1124)-1, YEAR(X1124)), IF(X1124&lt; DATE(YEAR(X1124), MONTH(X1124), 4), MONTH(EDATE(X1124, -1)), MONTH(X1124)), 15))*([1]Data!$G:$G="unit"))</f>
        <v>5841.1484736842103</v>
      </c>
      <c r="Z1124" s="52" cm="1">
        <f t="array" ref="Z1124">SUMPRODUCT(([1]Data!$A:$A=DATE(IF(X1124 &lt; DATE(YEAR(X1124), 1, 4), YEAR(X1124)-1, YEAR(X1124)), IF(X1124&lt; DATE(YEAR(X1124), MONTH(X1124), 4), MONTH(EDATE(X1124, -1)), MONTH(X1124)), 15))*([1]Data!$G:$G="shuttle")*([1]Data!$O:$O))/SUMPRODUCT(([1]Data!$A:$A=DATE(IF(X1124 &lt; DATE(YEAR(X1124), 1, 4), YEAR(X1124)-1, YEAR(X1124)), IF(X1124&lt; DATE(YEAR(X1124), MONTH(X1124), 4), MONTH(EDATE(X1124, -1)), MONTH(X1124)), 15))*([1]Data!$G:$G="shuttle"))</f>
        <v>5886.3326315789463</v>
      </c>
      <c r="AB1124" s="82">
        <v>5724.3922631578962</v>
      </c>
      <c r="AC1124" s="82">
        <v>5765.7157894736847</v>
      </c>
    </row>
    <row r="1125" spans="1:29" x14ac:dyDescent="0.25">
      <c r="A1125" s="51">
        <v>45308</v>
      </c>
      <c r="B1125" s="17">
        <v>3.863</v>
      </c>
      <c r="C1125" s="18">
        <f>IFERROR(IF(ISBLANK(INDEX('Secondary Auction Data'!C:C, MATCH(Data!A1125-IF(A1125&lt;DATE(2003, 1,8), 4, 6), 'Secondary Auction Data'!A:A, 0))), "n/a", INDEX('Secondary Auction Data'!C:C, MATCH(Data!A1125-IF(A1125&lt;DATE(2003, 1,8), 4, 6), 'Secondary Auction Data'!A:A, 0))), "n/a")</f>
        <v>625</v>
      </c>
      <c r="D1125" s="18">
        <f>IFERROR(IF(ISBLANK(INDEX('Secondary Auction Data'!B:B, MATCH(Data!A1125-IF(A1125&lt;DATE(2003, 1,8), 4, 6), 'Secondary Auction Data'!A:A, 0))), "n/a", INDEX('Secondary Auction Data'!B:B, MATCH(Data!A1125-IF(A1125&lt;DATE(2003, 1,8), 4, 6), 'Secondary Auction Data'!A:A, 0))), "n/a")</f>
        <v>100</v>
      </c>
      <c r="E1125" s="2">
        <v>431</v>
      </c>
      <c r="F1125" s="17">
        <v>57.75</v>
      </c>
      <c r="G1125" s="17">
        <v>30.5</v>
      </c>
      <c r="I1125" s="66">
        <v>45308</v>
      </c>
      <c r="J1125" s="26">
        <f t="shared" si="514"/>
        <v>259.26174496644296</v>
      </c>
      <c r="K1125" s="26">
        <f t="shared" si="496"/>
        <v>356.0943531336016</v>
      </c>
      <c r="L1125" s="26">
        <f t="shared" si="515"/>
        <v>256.01384773971046</v>
      </c>
      <c r="M1125" s="26">
        <f t="shared" si="516"/>
        <v>239.44444444444443</v>
      </c>
      <c r="N1125" s="26">
        <f t="shared" si="517"/>
        <v>258.27370304114493</v>
      </c>
      <c r="O1125" s="26">
        <f t="shared" si="518"/>
        <v>216.31205673758865</v>
      </c>
      <c r="Q1125" s="4">
        <v>1.49</v>
      </c>
      <c r="R1125" s="4">
        <v>1815.8525729999999</v>
      </c>
      <c r="S1125" s="4">
        <v>2338.2847000000002</v>
      </c>
      <c r="T1125" s="4">
        <v>180</v>
      </c>
      <c r="U1125" s="4">
        <v>22.36</v>
      </c>
      <c r="V1125" s="4">
        <v>14.1</v>
      </c>
      <c r="X1125" s="51">
        <v>45308</v>
      </c>
      <c r="Y1125" s="52" cm="1">
        <f t="array" ref="Y1125">SUMPRODUCT(([1]Data!$A:$A=DATE(IF(X1125 &lt; DATE(YEAR(X1125), 1, 4), YEAR(X1125)-1, YEAR(X1125)), IF(X1125&lt; DATE(YEAR(X1125), MONTH(X1125), 4), MONTH(EDATE(X1125, -1)), MONTH(X1125)), 15))*([1]Data!$G:$G="unit")*([1]Data!$O:$O))/SUMPRODUCT(([1]Data!$A:$A=DATE(IF(X1125 &lt; DATE(YEAR(X1125), 1, 4), YEAR(X1125)-1, YEAR(X1125)), IF(X1125&lt; DATE(YEAR(X1125), MONTH(X1125), 4), MONTH(EDATE(X1125, -1)), MONTH(X1125)), 15))*([1]Data!$G:$G="unit"))</f>
        <v>5841.1484736842103</v>
      </c>
      <c r="Z1125" s="52" cm="1">
        <f t="array" ref="Z1125">SUMPRODUCT(([1]Data!$A:$A=DATE(IF(X1125 &lt; DATE(YEAR(X1125), 1, 4), YEAR(X1125)-1, YEAR(X1125)), IF(X1125&lt; DATE(YEAR(X1125), MONTH(X1125), 4), MONTH(EDATE(X1125, -1)), MONTH(X1125)), 15))*([1]Data!$G:$G="shuttle")*([1]Data!$O:$O))/SUMPRODUCT(([1]Data!$A:$A=DATE(IF(X1125 &lt; DATE(YEAR(X1125), 1, 4), YEAR(X1125)-1, YEAR(X1125)), IF(X1125&lt; DATE(YEAR(X1125), MONTH(X1125), 4), MONTH(EDATE(X1125, -1)), MONTH(X1125)), 15))*([1]Data!$G:$G="shuttle"))</f>
        <v>5886.3326315789463</v>
      </c>
      <c r="AB1125" s="83">
        <f>AVERAGE(AB1122:AB1124)</f>
        <v>5787.4672631578951</v>
      </c>
      <c r="AC1125" s="83">
        <f>AVERAGE(AC1122:AC1124)</f>
        <v>5875.41</v>
      </c>
    </row>
    <row r="1126" spans="1:29" x14ac:dyDescent="0.25">
      <c r="A1126" s="51">
        <v>45315</v>
      </c>
      <c r="B1126" s="17">
        <v>3.8380000000000001</v>
      </c>
      <c r="C1126" s="18">
        <f>IFERROR(IF(ISBLANK(INDEX('Secondary Auction Data'!C:C, MATCH(Data!A1126-IF(A1126&lt;DATE(2003, 1,8), 4, 6), 'Secondary Auction Data'!A:A, 0))), "n/a", INDEX('Secondary Auction Data'!C:C, MATCH(Data!A1126-IF(A1126&lt;DATE(2003, 1,8), 4, 6), 'Secondary Auction Data'!A:A, 0))), "n/a")</f>
        <v>337.5</v>
      </c>
      <c r="D1126" s="18">
        <f>IFERROR(IF(ISBLANK(INDEX('Secondary Auction Data'!B:B, MATCH(Data!A1126-IF(A1126&lt;DATE(2003, 1,8), 4, 6), 'Secondary Auction Data'!A:A, 0))), "n/a", INDEX('Secondary Auction Data'!B:B, MATCH(Data!A1126-IF(A1126&lt;DATE(2003, 1,8), 4, 6), 'Secondary Auction Data'!A:A, 0))), "n/a")</f>
        <v>262.5</v>
      </c>
      <c r="E1126" s="2">
        <v>433</v>
      </c>
      <c r="F1126" s="17">
        <v>57.75</v>
      </c>
      <c r="G1126" s="17">
        <v>30.5</v>
      </c>
      <c r="I1126" s="66">
        <v>45315</v>
      </c>
      <c r="J1126" s="26">
        <f t="shared" si="514"/>
        <v>257.58389261744964</v>
      </c>
      <c r="K1126" s="26">
        <f t="shared" si="496"/>
        <v>340.26156999498937</v>
      </c>
      <c r="L1126" s="26">
        <f t="shared" si="515"/>
        <v>262.96338643360866</v>
      </c>
      <c r="M1126" s="26">
        <f t="shared" si="516"/>
        <v>240.55555555555554</v>
      </c>
      <c r="N1126" s="26">
        <f t="shared" si="517"/>
        <v>258.27370304114493</v>
      </c>
      <c r="O1126" s="26">
        <f t="shared" si="518"/>
        <v>216.31205673758865</v>
      </c>
      <c r="Q1126" s="4">
        <v>1.49</v>
      </c>
      <c r="R1126" s="4">
        <v>1815.8525729999999</v>
      </c>
      <c r="S1126" s="4">
        <v>2338.2847000000002</v>
      </c>
      <c r="T1126" s="4">
        <v>180</v>
      </c>
      <c r="U1126" s="4">
        <v>22.36</v>
      </c>
      <c r="V1126" s="4">
        <v>14.1</v>
      </c>
      <c r="X1126" s="51">
        <v>45315</v>
      </c>
      <c r="Y1126" s="52" cm="1">
        <f t="array" ref="Y1126">SUMPRODUCT(([1]Data!$A:$A=DATE(IF(X1126 &lt; DATE(YEAR(X1126), 1, 4), YEAR(X1126)-1, YEAR(X1126)), IF(X1126&lt; DATE(YEAR(X1126), MONTH(X1126), 4), MONTH(EDATE(X1126, -1)), MONTH(X1126)), 15))*([1]Data!$G:$G="unit")*([1]Data!$O:$O))/SUMPRODUCT(([1]Data!$A:$A=DATE(IF(X1126 &lt; DATE(YEAR(X1126), 1, 4), YEAR(X1126)-1, YEAR(X1126)), IF(X1126&lt; DATE(YEAR(X1126), MONTH(X1126), 4), MONTH(EDATE(X1126, -1)), MONTH(X1126)), 15))*([1]Data!$G:$G="unit"))</f>
        <v>5841.1484736842103</v>
      </c>
      <c r="Z1126" s="52" cm="1">
        <f t="array" ref="Z1126">SUMPRODUCT(([1]Data!$A:$A=DATE(IF(X1126 &lt; DATE(YEAR(X1126), 1, 4), YEAR(X1126)-1, YEAR(X1126)), IF(X1126&lt; DATE(YEAR(X1126), MONTH(X1126), 4), MONTH(EDATE(X1126, -1)), MONTH(X1126)), 15))*([1]Data!$G:$G="shuttle")*([1]Data!$O:$O))/SUMPRODUCT(([1]Data!$A:$A=DATE(IF(X1126 &lt; DATE(YEAR(X1126), 1, 4), YEAR(X1126)-1, YEAR(X1126)), IF(X1126&lt; DATE(YEAR(X1126), MONTH(X1126), 4), MONTH(EDATE(X1126, -1)), MONTH(X1126)), 15))*([1]Data!$G:$G="shuttle"))</f>
        <v>5886.3326315789463</v>
      </c>
    </row>
    <row r="1127" spans="1:29" x14ac:dyDescent="0.25">
      <c r="A1127" s="51">
        <v>45322</v>
      </c>
      <c r="B1127" s="17">
        <v>3.867</v>
      </c>
      <c r="C1127" s="18">
        <f>IFERROR(IF(ISBLANK(INDEX('Secondary Auction Data'!C:C, MATCH(Data!A1127-IF(A1127&lt;DATE(2003, 1,8), 4, 6), 'Secondary Auction Data'!A:A, 0))), "n/a", INDEX('Secondary Auction Data'!C:C, MATCH(Data!A1127-IF(A1127&lt;DATE(2003, 1,8), 4, 6), 'Secondary Auction Data'!A:A, 0))), "n/a")</f>
        <v>425</v>
      </c>
      <c r="D1127" s="18">
        <f>IFERROR(IF(ISBLANK(INDEX('Secondary Auction Data'!B:B, MATCH(Data!A1127-IF(A1127&lt;DATE(2003, 1,8), 4, 6), 'Secondary Auction Data'!A:A, 0))), "n/a", INDEX('Secondary Auction Data'!B:B, MATCH(Data!A1127-IF(A1127&lt;DATE(2003, 1,8), 4, 6), 'Secondary Auction Data'!A:A, 0))), "n/a")</f>
        <v>512.5</v>
      </c>
      <c r="E1127" s="2">
        <v>433</v>
      </c>
      <c r="F1127" s="17">
        <v>59</v>
      </c>
      <c r="G1127" s="17">
        <v>31.5</v>
      </c>
      <c r="I1127" s="66">
        <v>45322</v>
      </c>
      <c r="J1127" s="26">
        <f t="shared" si="514"/>
        <v>259.53020134228188</v>
      </c>
      <c r="K1127" s="26">
        <f t="shared" si="496"/>
        <v>345.08024312413221</v>
      </c>
      <c r="L1127" s="26">
        <f t="shared" si="515"/>
        <v>273.65498442422114</v>
      </c>
      <c r="M1127" s="26">
        <f t="shared" si="516"/>
        <v>240.55555555555554</v>
      </c>
      <c r="N1127" s="26">
        <f t="shared" si="517"/>
        <v>263.86404293381037</v>
      </c>
      <c r="O1127" s="26">
        <f t="shared" si="518"/>
        <v>223.40425531914894</v>
      </c>
      <c r="Q1127" s="4">
        <v>1.49</v>
      </c>
      <c r="R1127" s="4">
        <v>1815.8525729999999</v>
      </c>
      <c r="S1127" s="4">
        <v>2338.2847000000002</v>
      </c>
      <c r="T1127" s="4">
        <v>180</v>
      </c>
      <c r="U1127" s="4">
        <v>22.36</v>
      </c>
      <c r="V1127" s="4">
        <v>14.1</v>
      </c>
      <c r="X1127" s="51">
        <v>45322</v>
      </c>
      <c r="Y1127" s="52" cm="1">
        <f t="array" ref="Y1127">SUMPRODUCT(([1]Data!$A:$A=DATE(IF(X1127 &lt; DATE(YEAR(X1127), 1, 4), YEAR(X1127)-1, YEAR(X1127)), IF(X1127&lt; DATE(YEAR(X1127), MONTH(X1127), 4), MONTH(EDATE(X1127, -1)), MONTH(X1127)), 15))*([1]Data!$G:$G="unit")*([1]Data!$O:$O))/SUMPRODUCT(([1]Data!$A:$A=DATE(IF(X1127 &lt; DATE(YEAR(X1127), 1, 4), YEAR(X1127)-1, YEAR(X1127)), IF(X1127&lt; DATE(YEAR(X1127), MONTH(X1127), 4), MONTH(EDATE(X1127, -1)), MONTH(X1127)), 15))*([1]Data!$G:$G="unit"))</f>
        <v>5841.1484736842103</v>
      </c>
      <c r="Z1127" s="52" cm="1">
        <f t="array" ref="Z1127">SUMPRODUCT(([1]Data!$A:$A=DATE(IF(X1127 &lt; DATE(YEAR(X1127), 1, 4), YEAR(X1127)-1, YEAR(X1127)), IF(X1127&lt; DATE(YEAR(X1127), MONTH(X1127), 4), MONTH(EDATE(X1127, -1)), MONTH(X1127)), 15))*([1]Data!$G:$G="shuttle")*([1]Data!$O:$O))/SUMPRODUCT(([1]Data!$A:$A=DATE(IF(X1127 &lt; DATE(YEAR(X1127), 1, 4), YEAR(X1127)-1, YEAR(X1127)), IF(X1127&lt; DATE(YEAR(X1127), MONTH(X1127), 4), MONTH(EDATE(X1127, -1)), MONTH(X1127)), 15))*([1]Data!$G:$G="shuttle"))</f>
        <v>5886.3326315789463</v>
      </c>
    </row>
    <row r="1128" spans="1:29" x14ac:dyDescent="0.25">
      <c r="A1128" s="51">
        <v>45329</v>
      </c>
      <c r="B1128" s="17">
        <v>3.899</v>
      </c>
      <c r="C1128" s="18">
        <f>IFERROR(IF(ISBLANK(INDEX('Secondary Auction Data'!C:C, MATCH(Data!A1128-IF(A1128&lt;DATE(2003, 1,8), 4, 6), 'Secondary Auction Data'!A:A, 0))), "n/a", INDEX('Secondary Auction Data'!C:C, MATCH(Data!A1128-IF(A1128&lt;DATE(2003, 1,8), 4, 6), 'Secondary Auction Data'!A:A, 0))), "n/a")</f>
        <v>737.5</v>
      </c>
      <c r="D1128" s="18">
        <f>IFERROR(IF(ISBLANK(INDEX('Secondary Auction Data'!B:B, MATCH(Data!A1128-IF(A1128&lt;DATE(2003, 1,8), 4, 6), 'Secondary Auction Data'!A:A, 0))), "n/a", INDEX('Secondary Auction Data'!B:B, MATCH(Data!A1128-IF(A1128&lt;DATE(2003, 1,8), 4, 6), 'Secondary Auction Data'!A:A, 0))), "n/a")</f>
        <v>584.375</v>
      </c>
      <c r="E1128" s="2">
        <v>451</v>
      </c>
      <c r="F1128" s="17">
        <v>58.5</v>
      </c>
      <c r="G1128" s="17">
        <v>31.5</v>
      </c>
      <c r="I1128" s="66">
        <v>45329</v>
      </c>
      <c r="J1128" s="26">
        <f t="shared" si="514"/>
        <v>261.67785234899327</v>
      </c>
      <c r="K1128" s="26">
        <f t="shared" si="496"/>
        <v>359.91420300118568</v>
      </c>
      <c r="L1128" s="26">
        <f t="shared" si="515"/>
        <v>273.06225348593529</v>
      </c>
      <c r="M1128" s="26">
        <f t="shared" si="516"/>
        <v>250.55555555555554</v>
      </c>
      <c r="N1128" s="26">
        <f t="shared" si="517"/>
        <v>261.62790697674421</v>
      </c>
      <c r="O1128" s="26">
        <f t="shared" si="518"/>
        <v>223.40425531914894</v>
      </c>
      <c r="Q1128" s="4">
        <v>1.49</v>
      </c>
      <c r="R1128" s="4">
        <v>1815.8525729999999</v>
      </c>
      <c r="S1128" s="4">
        <v>2338.2847000000002</v>
      </c>
      <c r="T1128" s="4">
        <v>180</v>
      </c>
      <c r="U1128" s="4">
        <v>22.36</v>
      </c>
      <c r="V1128" s="4">
        <v>14.1</v>
      </c>
      <c r="X1128" s="51">
        <v>45329</v>
      </c>
      <c r="Y1128" s="52" cm="1">
        <f t="array" ref="Y1128">SUMPRODUCT(([1]Data!$A:$A=DATE(IF(X1128 &lt; DATE(YEAR(X1128), 1, 4), YEAR(X1128)-1, YEAR(X1128)), IF(X1128&lt; DATE(YEAR(X1128), MONTH(X1128), 4), MONTH(EDATE(X1128, -1)), MONTH(X1128)), 15))*([1]Data!$G:$G="unit")*([1]Data!$O:$O))/SUMPRODUCT(([1]Data!$A:$A=DATE(IF(X1128 &lt; DATE(YEAR(X1128), 1, 4), YEAR(X1128)-1, YEAR(X1128)), IF(X1128&lt; DATE(YEAR(X1128), MONTH(X1128), 4), MONTH(EDATE(X1128, -1)), MONTH(X1128)), 15))*([1]Data!$G:$G="unit"))</f>
        <v>5798.0113157894739</v>
      </c>
      <c r="Z1128" s="52" cm="1">
        <f t="array" ref="Z1128">SUMPRODUCT(([1]Data!$A:$A=DATE(IF(X1128 &lt; DATE(YEAR(X1128), 1, 4), YEAR(X1128)-1, YEAR(X1128)), IF(X1128&lt; DATE(YEAR(X1128), MONTH(X1128), 4), MONTH(EDATE(X1128, -1)), MONTH(X1128)), 15))*([1]Data!$G:$G="shuttle")*([1]Data!$O:$O))/SUMPRODUCT(([1]Data!$A:$A=DATE(IF(X1128 &lt; DATE(YEAR(X1128), 1, 4), YEAR(X1128)-1, YEAR(X1128)), IF(X1128&lt; DATE(YEAR(X1128), MONTH(X1128), 4), MONTH(EDATE(X1128, -1)), MONTH(X1128)), 15))*([1]Data!$G:$G="shuttle"))</f>
        <v>5800.5978947368421</v>
      </c>
    </row>
    <row r="1129" spans="1:29" x14ac:dyDescent="0.25">
      <c r="A1129" s="51">
        <v>45336</v>
      </c>
      <c r="B1129" s="17">
        <v>4.109</v>
      </c>
      <c r="C1129" s="18">
        <f>IFERROR(IF(ISBLANK(INDEX('Secondary Auction Data'!C:C, MATCH(Data!A1129-IF(A1129&lt;DATE(2003, 1,8), 4, 6), 'Secondary Auction Data'!A:A, 0))), "n/a", INDEX('Secondary Auction Data'!C:C, MATCH(Data!A1129-IF(A1129&lt;DATE(2003, 1,8), 4, 6), 'Secondary Auction Data'!A:A, 0))), "n/a")</f>
        <v>650</v>
      </c>
      <c r="D1129" s="18">
        <f>IFERROR(IF(ISBLANK(INDEX('Secondary Auction Data'!B:B, MATCH(Data!A1129-IF(A1129&lt;DATE(2003, 1,8), 4, 6), 'Secondary Auction Data'!A:A, 0))), "n/a", INDEX('Secondary Auction Data'!B:B, MATCH(Data!A1129-IF(A1129&lt;DATE(2003, 1,8), 4, 6), 'Secondary Auction Data'!A:A, 0))), "n/a")</f>
        <v>672.91666666666674</v>
      </c>
      <c r="E1129" s="2">
        <v>430</v>
      </c>
      <c r="F1129" s="17">
        <v>58.25</v>
      </c>
      <c r="G1129" s="17">
        <v>31</v>
      </c>
      <c r="I1129" s="66">
        <v>45336</v>
      </c>
      <c r="J1129" s="26">
        <f t="shared" si="514"/>
        <v>275.7718120805369</v>
      </c>
      <c r="K1129" s="26">
        <f t="shared" si="496"/>
        <v>355.0955298720429</v>
      </c>
      <c r="L1129" s="26">
        <f t="shared" si="515"/>
        <v>276.84886110761056</v>
      </c>
      <c r="M1129" s="26">
        <f t="shared" si="516"/>
        <v>238.88888888888889</v>
      </c>
      <c r="N1129" s="26">
        <f t="shared" si="517"/>
        <v>260.50983899821108</v>
      </c>
      <c r="O1129" s="26">
        <f t="shared" si="518"/>
        <v>219.85815602836877</v>
      </c>
      <c r="Q1129" s="4">
        <v>1.49</v>
      </c>
      <c r="R1129" s="4">
        <v>1815.8525729999999</v>
      </c>
      <c r="S1129" s="4">
        <v>2338.2847000000002</v>
      </c>
      <c r="T1129" s="4">
        <v>180</v>
      </c>
      <c r="U1129" s="4">
        <v>22.36</v>
      </c>
      <c r="V1129" s="4">
        <v>14.1</v>
      </c>
      <c r="X1129" s="51">
        <v>45336</v>
      </c>
      <c r="Y1129" s="52" cm="1">
        <f t="array" ref="Y1129">SUMPRODUCT(([1]Data!$A:$A=DATE(IF(X1129 &lt; DATE(YEAR(X1129), 1, 4), YEAR(X1129)-1, YEAR(X1129)), IF(X1129&lt; DATE(YEAR(X1129), MONTH(X1129), 4), MONTH(EDATE(X1129, -1)), MONTH(X1129)), 15))*([1]Data!$G:$G="unit")*([1]Data!$O:$O))/SUMPRODUCT(([1]Data!$A:$A=DATE(IF(X1129 &lt; DATE(YEAR(X1129), 1, 4), YEAR(X1129)-1, YEAR(X1129)), IF(X1129&lt; DATE(YEAR(X1129), MONTH(X1129), 4), MONTH(EDATE(X1129, -1)), MONTH(X1129)), 15))*([1]Data!$G:$G="unit"))</f>
        <v>5798.0113157894739</v>
      </c>
      <c r="Z1129" s="52" cm="1">
        <f t="array" ref="Z1129">SUMPRODUCT(([1]Data!$A:$A=DATE(IF(X1129 &lt; DATE(YEAR(X1129), 1, 4), YEAR(X1129)-1, YEAR(X1129)), IF(X1129&lt; DATE(YEAR(X1129), MONTH(X1129), 4), MONTH(EDATE(X1129, -1)), MONTH(X1129)), 15))*([1]Data!$G:$G="shuttle")*([1]Data!$O:$O))/SUMPRODUCT(([1]Data!$A:$A=DATE(IF(X1129 &lt; DATE(YEAR(X1129), 1, 4), YEAR(X1129)-1, YEAR(X1129)), IF(X1129&lt; DATE(YEAR(X1129), MONTH(X1129), 4), MONTH(EDATE(X1129, -1)), MONTH(X1129)), 15))*([1]Data!$G:$G="shuttle"))</f>
        <v>5800.5978947368421</v>
      </c>
    </row>
    <row r="1130" spans="1:29" x14ac:dyDescent="0.25">
      <c r="A1130" s="51">
        <v>45343</v>
      </c>
      <c r="B1130" s="17">
        <v>4.109</v>
      </c>
      <c r="C1130" s="18">
        <f>IFERROR(IF(ISBLANK(INDEX('Secondary Auction Data'!C:C, MATCH(Data!A1130-IF(A1130&lt;DATE(2003, 1,8), 4, 6), 'Secondary Auction Data'!A:A, 0))), "n/a", INDEX('Secondary Auction Data'!C:C, MATCH(Data!A1130-IF(A1130&lt;DATE(2003, 1,8), 4, 6), 'Secondary Auction Data'!A:A, 0))), "n/a")</f>
        <v>656.25</v>
      </c>
      <c r="D1130" s="18">
        <f>IFERROR(IF(ISBLANK(INDEX('Secondary Auction Data'!B:B, MATCH(Data!A1130-IF(A1130&lt;DATE(2003, 1,8), 4, 6), 'Secondary Auction Data'!A:A, 0))), "n/a", INDEX('Secondary Auction Data'!B:B, MATCH(Data!A1130-IF(A1130&lt;DATE(2003, 1,8), 4, 6), 'Secondary Auction Data'!A:A, 0))), "n/a")</f>
        <v>370.83349999999996</v>
      </c>
      <c r="E1130" s="2">
        <v>423</v>
      </c>
      <c r="F1130" s="17">
        <v>58.75</v>
      </c>
      <c r="G1130" s="17">
        <v>31</v>
      </c>
      <c r="I1130" s="66">
        <v>45343</v>
      </c>
      <c r="J1130" s="26">
        <f t="shared" si="514"/>
        <v>275.7718120805369</v>
      </c>
      <c r="K1130" s="26">
        <f t="shared" si="496"/>
        <v>355.43972080983883</v>
      </c>
      <c r="L1130" s="26">
        <f t="shared" si="515"/>
        <v>263.92985399668578</v>
      </c>
      <c r="M1130" s="26">
        <f t="shared" si="516"/>
        <v>235</v>
      </c>
      <c r="N1130" s="26">
        <f t="shared" si="517"/>
        <v>262.74597495527729</v>
      </c>
      <c r="O1130" s="26">
        <f t="shared" si="518"/>
        <v>219.85815602836877</v>
      </c>
      <c r="Q1130" s="4">
        <v>1.49</v>
      </c>
      <c r="R1130" s="4">
        <v>1815.8525729999999</v>
      </c>
      <c r="S1130" s="4">
        <v>2338.2847000000002</v>
      </c>
      <c r="T1130" s="4">
        <v>180</v>
      </c>
      <c r="U1130" s="4">
        <v>22.36</v>
      </c>
      <c r="V1130" s="4">
        <v>14.1</v>
      </c>
      <c r="X1130" s="51">
        <v>45343</v>
      </c>
      <c r="Y1130" s="52" cm="1">
        <f t="array" ref="Y1130">SUMPRODUCT(([1]Data!$A:$A=DATE(IF(X1130 &lt; DATE(YEAR(X1130), 1, 4), YEAR(X1130)-1, YEAR(X1130)), IF(X1130&lt; DATE(YEAR(X1130), MONTH(X1130), 4), MONTH(EDATE(X1130, -1)), MONTH(X1130)), 15))*([1]Data!$G:$G="unit")*([1]Data!$O:$O))/SUMPRODUCT(([1]Data!$A:$A=DATE(IF(X1130 &lt; DATE(YEAR(X1130), 1, 4), YEAR(X1130)-1, YEAR(X1130)), IF(X1130&lt; DATE(YEAR(X1130), MONTH(X1130), 4), MONTH(EDATE(X1130, -1)), MONTH(X1130)), 15))*([1]Data!$G:$G="unit"))</f>
        <v>5798.0113157894739</v>
      </c>
      <c r="Z1130" s="52" cm="1">
        <f t="array" ref="Z1130">SUMPRODUCT(([1]Data!$A:$A=DATE(IF(X1130 &lt; DATE(YEAR(X1130), 1, 4), YEAR(X1130)-1, YEAR(X1130)), IF(X1130&lt; DATE(YEAR(X1130), MONTH(X1130), 4), MONTH(EDATE(X1130, -1)), MONTH(X1130)), 15))*([1]Data!$G:$G="shuttle")*([1]Data!$O:$O))/SUMPRODUCT(([1]Data!$A:$A=DATE(IF(X1130 &lt; DATE(YEAR(X1130), 1, 4), YEAR(X1130)-1, YEAR(X1130)), IF(X1130&lt; DATE(YEAR(X1130), MONTH(X1130), 4), MONTH(EDATE(X1130, -1)), MONTH(X1130)), 15))*([1]Data!$G:$G="shuttle"))</f>
        <v>5800.5978947368421</v>
      </c>
      <c r="AB1130" s="82">
        <v>5747.2092894736843</v>
      </c>
      <c r="AC1130" s="82">
        <v>5813.3110526315777</v>
      </c>
    </row>
    <row r="1131" spans="1:29" x14ac:dyDescent="0.25">
      <c r="A1131" s="51">
        <v>45350</v>
      </c>
      <c r="B1131" s="17">
        <v>4.0579999999999998</v>
      </c>
      <c r="C1131" s="18">
        <f>IFERROR(IF(ISBLANK(INDEX('Secondary Auction Data'!C:C, MATCH(Data!A1131-IF(A1131&lt;DATE(2003, 1,8), 4, 6), 'Secondary Auction Data'!A:A, 0))), "n/a", INDEX('Secondary Auction Data'!C:C, MATCH(Data!A1131-IF(A1131&lt;DATE(2003, 1,8), 4, 6), 'Secondary Auction Data'!A:A, 0))), "n/a")</f>
        <v>717.5</v>
      </c>
      <c r="D1131" s="18">
        <f>IFERROR(IF(ISBLANK(INDEX('Secondary Auction Data'!B:B, MATCH(Data!A1131-IF(A1131&lt;DATE(2003, 1,8), 4, 6), 'Secondary Auction Data'!A:A, 0))), "n/a", INDEX('Secondary Auction Data'!B:B, MATCH(Data!A1131-IF(A1131&lt;DATE(2003, 1,8), 4, 6), 'Secondary Auction Data'!A:A, 0))), "n/a")</f>
        <v>737.5</v>
      </c>
      <c r="E1131" s="2">
        <v>370</v>
      </c>
      <c r="F1131" s="17">
        <v>60</v>
      </c>
      <c r="G1131" s="17">
        <v>32</v>
      </c>
      <c r="I1131" s="66">
        <v>45350</v>
      </c>
      <c r="J1131" s="26">
        <f t="shared" si="514"/>
        <v>272.34899328859058</v>
      </c>
      <c r="K1131" s="26">
        <f t="shared" si="496"/>
        <v>358.8127920002388</v>
      </c>
      <c r="L1131" s="26">
        <f t="shared" si="515"/>
        <v>279.61085725518546</v>
      </c>
      <c r="M1131" s="26">
        <f t="shared" si="516"/>
        <v>205.55555555555554</v>
      </c>
      <c r="N1131" s="26">
        <f t="shared" si="517"/>
        <v>268.33631484794279</v>
      </c>
      <c r="O1131" s="26">
        <f t="shared" si="518"/>
        <v>226.95035460992904</v>
      </c>
      <c r="Q1131" s="4">
        <v>1.49</v>
      </c>
      <c r="R1131" s="4">
        <v>1815.8525729999999</v>
      </c>
      <c r="S1131" s="4">
        <v>2338.2847000000002</v>
      </c>
      <c r="T1131" s="4">
        <v>180</v>
      </c>
      <c r="U1131" s="4">
        <v>22.36</v>
      </c>
      <c r="V1131" s="4">
        <v>14.1</v>
      </c>
      <c r="X1131" s="51">
        <v>45350</v>
      </c>
      <c r="Y1131" s="52" cm="1">
        <f t="array" ref="Y1131">SUMPRODUCT(([1]Data!$A:$A=DATE(IF(X1131 &lt; DATE(YEAR(X1131), 1, 4), YEAR(X1131)-1, YEAR(X1131)), IF(X1131&lt; DATE(YEAR(X1131), MONTH(X1131), 4), MONTH(EDATE(X1131, -1)), MONTH(X1131)), 15))*([1]Data!$G:$G="unit")*([1]Data!$O:$O))/SUMPRODUCT(([1]Data!$A:$A=DATE(IF(X1131 &lt; DATE(YEAR(X1131), 1, 4), YEAR(X1131)-1, YEAR(X1131)), IF(X1131&lt; DATE(YEAR(X1131), MONTH(X1131), 4), MONTH(EDATE(X1131, -1)), MONTH(X1131)), 15))*([1]Data!$G:$G="unit"))</f>
        <v>5798.0113157894739</v>
      </c>
      <c r="Z1131" s="52" cm="1">
        <f t="array" ref="Z1131">SUMPRODUCT(([1]Data!$A:$A=DATE(IF(X1131 &lt; DATE(YEAR(X1131), 1, 4), YEAR(X1131)-1, YEAR(X1131)), IF(X1131&lt; DATE(YEAR(X1131), MONTH(X1131), 4), MONTH(EDATE(X1131, -1)), MONTH(X1131)), 15))*([1]Data!$G:$G="shuttle")*([1]Data!$O:$O))/SUMPRODUCT(([1]Data!$A:$A=DATE(IF(X1131 &lt; DATE(YEAR(X1131), 1, 4), YEAR(X1131)-1, YEAR(X1131)), IF(X1131&lt; DATE(YEAR(X1131), MONTH(X1131), 4), MONTH(EDATE(X1131, -1)), MONTH(X1131)), 15))*([1]Data!$G:$G="shuttle"))</f>
        <v>5800.5978947368421</v>
      </c>
      <c r="AB1131" s="82">
        <v>5746.7724210526321</v>
      </c>
      <c r="AC1131" s="82">
        <v>5813.3110526315777</v>
      </c>
    </row>
    <row r="1132" spans="1:29" x14ac:dyDescent="0.25">
      <c r="A1132" s="51">
        <v>45357</v>
      </c>
      <c r="B1132" s="17">
        <v>4.0220000000000002</v>
      </c>
      <c r="C1132" s="18">
        <f>IFERROR(IF(ISBLANK(INDEX('Secondary Auction Data'!C:C, MATCH(Data!A1132-IF(A1132&lt;DATE(2003, 1,8), 4, 6), 'Secondary Auction Data'!A:A, 0))), "n/a", INDEX('Secondary Auction Data'!C:C, MATCH(Data!A1132-IF(A1132&lt;DATE(2003, 1,8), 4, 6), 'Secondary Auction Data'!A:A, 0))), "n/a")</f>
        <v>616.66666666666674</v>
      </c>
      <c r="D1132" s="18">
        <f>IFERROR(IF(ISBLANK(INDEX('Secondary Auction Data'!B:B, MATCH(Data!A1132-IF(A1132&lt;DATE(2003, 1,8), 4, 6), 'Secondary Auction Data'!A:A, 0))), "n/a", INDEX('Secondary Auction Data'!B:B, MATCH(Data!A1132-IF(A1132&lt;DATE(2003, 1,8), 4, 6), 'Secondary Auction Data'!A:A, 0))), "n/a")</f>
        <v>975</v>
      </c>
      <c r="E1132" s="2">
        <v>351</v>
      </c>
      <c r="F1132" s="17">
        <v>59.25</v>
      </c>
      <c r="G1132" s="17">
        <v>32</v>
      </c>
      <c r="I1132" s="66">
        <v>45357</v>
      </c>
      <c r="J1132" s="26">
        <f t="shared" si="514"/>
        <v>269.93288590604027</v>
      </c>
      <c r="K1132" s="26">
        <f t="shared" si="496"/>
        <v>352.40839040083267</v>
      </c>
      <c r="L1132" s="26">
        <f t="shared" si="515"/>
        <v>288.27609356010771</v>
      </c>
      <c r="M1132" s="26">
        <f t="shared" si="516"/>
        <v>195</v>
      </c>
      <c r="N1132" s="26">
        <f t="shared" si="517"/>
        <v>264.9821109123435</v>
      </c>
      <c r="O1132" s="26">
        <f t="shared" si="518"/>
        <v>226.95035460992904</v>
      </c>
      <c r="Q1132" s="4">
        <v>1.49</v>
      </c>
      <c r="R1132" s="4">
        <v>1815.8525729999999</v>
      </c>
      <c r="S1132" s="4">
        <v>2338.2847000000002</v>
      </c>
      <c r="T1132" s="4">
        <v>180</v>
      </c>
      <c r="U1132" s="4">
        <v>22.36</v>
      </c>
      <c r="V1132" s="4">
        <v>14.1</v>
      </c>
      <c r="X1132" s="51">
        <v>45357</v>
      </c>
      <c r="Y1132" s="52" cm="1">
        <f t="array" ref="Y1132">SUMPRODUCT(([1]Data!$A:$A=DATE(IF(X1132 &lt; DATE(YEAR(X1132), 1, 4), YEAR(X1132)-1, YEAR(X1132)), IF(X1132&lt; DATE(YEAR(X1132), MONTH(X1132), 4), MONTH(EDATE(X1132, -1)), MONTH(X1132)), 15))*([1]Data!$G:$G="unit")*([1]Data!$O:$O))/SUMPRODUCT(([1]Data!$A:$A=DATE(IF(X1132 &lt; DATE(YEAR(X1132), 1, 4), YEAR(X1132)-1, YEAR(X1132)), IF(X1132&lt; DATE(YEAR(X1132), MONTH(X1132), 4), MONTH(EDATE(X1132, -1)), MONTH(X1132)), 15))*([1]Data!$G:$G="unit"))</f>
        <v>5782.5501578947378</v>
      </c>
      <c r="Z1132" s="52" cm="1">
        <f t="array" ref="Z1132">SUMPRODUCT(([1]Data!$A:$A=DATE(IF(X1132 &lt; DATE(YEAR(X1132), 1, 4), YEAR(X1132)-1, YEAR(X1132)), IF(X1132&lt; DATE(YEAR(X1132), MONTH(X1132), 4), MONTH(EDATE(X1132, -1)), MONTH(X1132)), 15))*([1]Data!$G:$G="shuttle")*([1]Data!$O:$O))/SUMPRODUCT(([1]Data!$A:$A=DATE(IF(X1132 &lt; DATE(YEAR(X1132), 1, 4), YEAR(X1132)-1, YEAR(X1132)), IF(X1132&lt; DATE(YEAR(X1132), MONTH(X1132), 4), MONTH(EDATE(X1132, -1)), MONTH(X1132)), 15))*([1]Data!$G:$G="shuttle"))</f>
        <v>5765.7157894736847</v>
      </c>
      <c r="AB1132" s="82">
        <v>5796.9913684210533</v>
      </c>
      <c r="AC1132" s="82">
        <v>5819.644736842105</v>
      </c>
    </row>
    <row r="1133" spans="1:29" x14ac:dyDescent="0.25">
      <c r="A1133" s="51">
        <v>45364</v>
      </c>
      <c r="B1133" s="17">
        <v>4.0039999999999996</v>
      </c>
      <c r="C1133" s="18">
        <f>IFERROR(IF(ISBLANK(INDEX('Secondary Auction Data'!C:C, MATCH(Data!A1133-IF(A1133&lt;DATE(2003, 1,8), 4, 6), 'Secondary Auction Data'!A:A, 0))), "n/a", INDEX('Secondary Auction Data'!C:C, MATCH(Data!A1133-IF(A1133&lt;DATE(2003, 1,8), 4, 6), 'Secondary Auction Data'!A:A, 0))), "n/a")</f>
        <v>800</v>
      </c>
      <c r="D1133" s="18">
        <f>IFERROR(IF(ISBLANK(INDEX('Secondary Auction Data'!B:B, MATCH(Data!A1133-IF(A1133&lt;DATE(2003, 1,8), 4, 6), 'Secondary Auction Data'!A:A, 0))), "n/a", INDEX('Secondary Auction Data'!B:B, MATCH(Data!A1133-IF(A1133&lt;DATE(2003, 1,8), 4, 6), 'Secondary Auction Data'!A:A, 0))), "n/a")</f>
        <v>1577.0833333333333</v>
      </c>
      <c r="E1133" s="2">
        <v>363</v>
      </c>
      <c r="F1133" s="17">
        <v>60.25</v>
      </c>
      <c r="G1133" s="17">
        <v>33</v>
      </c>
      <c r="I1133" s="66">
        <v>45364</v>
      </c>
      <c r="J1133" s="26">
        <f t="shared" si="514"/>
        <v>268.72483221476506</v>
      </c>
      <c r="K1133" s="26">
        <f t="shared" si="496"/>
        <v>362.5046579095129</v>
      </c>
      <c r="L1133" s="26">
        <f t="shared" si="515"/>
        <v>314.02502538749951</v>
      </c>
      <c r="M1133" s="26">
        <f t="shared" si="516"/>
        <v>201.66666666666666</v>
      </c>
      <c r="N1133" s="26">
        <f t="shared" si="517"/>
        <v>269.45438282647586</v>
      </c>
      <c r="O1133" s="26">
        <f t="shared" si="518"/>
        <v>234.04255319148933</v>
      </c>
      <c r="Q1133" s="4">
        <v>1.49</v>
      </c>
      <c r="R1133" s="4">
        <v>1815.8525729999999</v>
      </c>
      <c r="S1133" s="4">
        <v>2338.2847000000002</v>
      </c>
      <c r="T1133" s="4">
        <v>180</v>
      </c>
      <c r="U1133" s="4">
        <v>22.36</v>
      </c>
      <c r="V1133" s="4">
        <v>14.1</v>
      </c>
      <c r="X1133" s="51">
        <v>45364</v>
      </c>
      <c r="Y1133" s="52" cm="1">
        <f t="array" ref="Y1133">SUMPRODUCT(([1]Data!$A:$A=DATE(IF(X1133 &lt; DATE(YEAR(X1133), 1, 4), YEAR(X1133)-1, YEAR(X1133)), IF(X1133&lt; DATE(YEAR(X1133), MONTH(X1133), 4), MONTH(EDATE(X1133, -1)), MONTH(X1133)), 15))*([1]Data!$G:$G="unit")*([1]Data!$O:$O))/SUMPRODUCT(([1]Data!$A:$A=DATE(IF(X1133 &lt; DATE(YEAR(X1133), 1, 4), YEAR(X1133)-1, YEAR(X1133)), IF(X1133&lt; DATE(YEAR(X1133), MONTH(X1133), 4), MONTH(EDATE(X1133, -1)), MONTH(X1133)), 15))*([1]Data!$G:$G="unit"))</f>
        <v>5782.5501578947378</v>
      </c>
      <c r="Z1133" s="52" cm="1">
        <f t="array" ref="Z1133">SUMPRODUCT(([1]Data!$A:$A=DATE(IF(X1133 &lt; DATE(YEAR(X1133), 1, 4), YEAR(X1133)-1, YEAR(X1133)), IF(X1133&lt; DATE(YEAR(X1133), MONTH(X1133), 4), MONTH(EDATE(X1133, -1)), MONTH(X1133)), 15))*([1]Data!$G:$G="shuttle")*([1]Data!$O:$O))/SUMPRODUCT(([1]Data!$A:$A=DATE(IF(X1133 &lt; DATE(YEAR(X1133), 1, 4), YEAR(X1133)-1, YEAR(X1133)), IF(X1133&lt; DATE(YEAR(X1133), MONTH(X1133), 4), MONTH(EDATE(X1133, -1)), MONTH(X1133)), 15))*([1]Data!$G:$G="shuttle"))</f>
        <v>5765.7157894736847</v>
      </c>
      <c r="AB1133" s="83">
        <f>AVERAGE(AB1130:AB1132)</f>
        <v>5763.657692982456</v>
      </c>
      <c r="AC1133" s="83">
        <f>AVERAGE(AC1130:AC1132)</f>
        <v>5815.4222807017532</v>
      </c>
    </row>
    <row r="1134" spans="1:29" x14ac:dyDescent="0.25">
      <c r="A1134" s="51">
        <v>45371</v>
      </c>
      <c r="B1134" s="17">
        <v>4.0279999999999996</v>
      </c>
      <c r="C1134" s="18">
        <f>IFERROR(IF(ISBLANK(INDEX('Secondary Auction Data'!C:C, MATCH(Data!A1134-IF(A1134&lt;DATE(2003, 1,8), 4, 6), 'Secondary Auction Data'!A:A, 0))), "n/a", INDEX('Secondary Auction Data'!C:C, MATCH(Data!A1134-IF(A1134&lt;DATE(2003, 1,8), 4, 6), 'Secondary Auction Data'!A:A, 0))), "n/a")</f>
        <v>900</v>
      </c>
      <c r="D1134" s="18">
        <f>IFERROR(IF(ISBLANK(INDEX('Secondary Auction Data'!B:B, MATCH(Data!A1134-IF(A1134&lt;DATE(2003, 1,8), 4, 6), 'Secondary Auction Data'!A:A, 0))), "n/a", INDEX('Secondary Auction Data'!B:B, MATCH(Data!A1134-IF(A1134&lt;DATE(2003, 1,8), 4, 6), 'Secondary Auction Data'!A:A, 0))), "n/a")</f>
        <v>687.5</v>
      </c>
      <c r="E1134" s="2">
        <v>377</v>
      </c>
      <c r="F1134" s="17">
        <v>61.25</v>
      </c>
      <c r="G1134" s="17">
        <v>33.5</v>
      </c>
      <c r="I1134" s="66">
        <v>45371</v>
      </c>
      <c r="J1134" s="26">
        <f t="shared" si="514"/>
        <v>270.33557046979865</v>
      </c>
      <c r="K1134" s="26">
        <f t="shared" ref="K1134:K1163" si="519">(C1134+Y1134)/R1134*100</f>
        <v>368.0117129142476</v>
      </c>
      <c r="L1134" s="26">
        <f t="shared" si="515"/>
        <v>275.98075587090329</v>
      </c>
      <c r="M1134" s="26">
        <f t="shared" si="516"/>
        <v>209.44444444444446</v>
      </c>
      <c r="N1134" s="26">
        <f t="shared" si="517"/>
        <v>273.92665474060823</v>
      </c>
      <c r="O1134" s="26">
        <f t="shared" si="518"/>
        <v>237.58865248226951</v>
      </c>
      <c r="Q1134" s="4">
        <v>1.49</v>
      </c>
      <c r="R1134" s="4">
        <v>1815.8525729999999</v>
      </c>
      <c r="S1134" s="4">
        <v>2338.2847000000002</v>
      </c>
      <c r="T1134" s="4">
        <v>180</v>
      </c>
      <c r="U1134" s="4">
        <v>22.36</v>
      </c>
      <c r="V1134" s="4">
        <v>14.1</v>
      </c>
      <c r="X1134" s="51">
        <v>45371</v>
      </c>
      <c r="Y1134" s="52" cm="1">
        <f t="array" ref="Y1134">SUMPRODUCT(([1]Data!$A:$A=DATE(IF(X1134 &lt; DATE(YEAR(X1134), 1, 4), YEAR(X1134)-1, YEAR(X1134)), IF(X1134&lt; DATE(YEAR(X1134), MONTH(X1134), 4), MONTH(EDATE(X1134, -1)), MONTH(X1134)), 15))*([1]Data!$G:$G="unit")*([1]Data!$O:$O))/SUMPRODUCT(([1]Data!$A:$A=DATE(IF(X1134 &lt; DATE(YEAR(X1134), 1, 4), YEAR(X1134)-1, YEAR(X1134)), IF(X1134&lt; DATE(YEAR(X1134), MONTH(X1134), 4), MONTH(EDATE(X1134, -1)), MONTH(X1134)), 15))*([1]Data!$G:$G="unit"))</f>
        <v>5782.5501578947378</v>
      </c>
      <c r="Z1134" s="52" cm="1">
        <f t="array" ref="Z1134">SUMPRODUCT(([1]Data!$A:$A=DATE(IF(X1134 &lt; DATE(YEAR(X1134), 1, 4), YEAR(X1134)-1, YEAR(X1134)), IF(X1134&lt; DATE(YEAR(X1134), MONTH(X1134), 4), MONTH(EDATE(X1134, -1)), MONTH(X1134)), 15))*([1]Data!$G:$G="shuttle")*([1]Data!$O:$O))/SUMPRODUCT(([1]Data!$A:$A=DATE(IF(X1134 &lt; DATE(YEAR(X1134), 1, 4), YEAR(X1134)-1, YEAR(X1134)), IF(X1134&lt; DATE(YEAR(X1134), MONTH(X1134), 4), MONTH(EDATE(X1134, -1)), MONTH(X1134)), 15))*([1]Data!$G:$G="shuttle"))</f>
        <v>5765.7157894736847</v>
      </c>
    </row>
    <row r="1135" spans="1:29" x14ac:dyDescent="0.25">
      <c r="A1135" s="51">
        <v>45378</v>
      </c>
      <c r="B1135" s="17">
        <v>4.0339999999999998</v>
      </c>
      <c r="C1135" s="18">
        <f>IFERROR(IF(ISBLANK(INDEX('Secondary Auction Data'!C:C, MATCH(Data!A1135-IF(A1135&lt;DATE(2003, 1,8), 4, 6), 'Secondary Auction Data'!A:A, 0))), "n/a", INDEX('Secondary Auction Data'!C:C, MATCH(Data!A1135-IF(A1135&lt;DATE(2003, 1,8), 4, 6), 'Secondary Auction Data'!A:A, 0))), "n/a")</f>
        <v>593.75</v>
      </c>
      <c r="D1135" s="18">
        <f>IFERROR(IF(ISBLANK(INDEX('Secondary Auction Data'!B:B, MATCH(Data!A1135-IF(A1135&lt;DATE(2003, 1,8), 4, 6), 'Secondary Auction Data'!A:A, 0))), "n/a", INDEX('Secondary Auction Data'!B:B, MATCH(Data!A1135-IF(A1135&lt;DATE(2003, 1,8), 4, 6), 'Secondary Auction Data'!A:A, 0))), "n/a")</f>
        <v>631.25</v>
      </c>
      <c r="E1135" s="2">
        <v>356</v>
      </c>
      <c r="F1135" s="17">
        <v>63</v>
      </c>
      <c r="G1135" s="17">
        <v>33.75</v>
      </c>
      <c r="I1135" s="66">
        <v>45378</v>
      </c>
      <c r="J1135" s="26">
        <f t="shared" si="514"/>
        <v>270.73825503355698</v>
      </c>
      <c r="K1135" s="26">
        <f t="shared" si="519"/>
        <v>351.14635696224764</v>
      </c>
      <c r="L1135" s="26">
        <f t="shared" ref="L1135:L1147" si="520">(D1135+Z1135)/S1135*100</f>
        <v>273.57514632301553</v>
      </c>
      <c r="M1135" s="26">
        <f t="shared" si="516"/>
        <v>197.77777777777777</v>
      </c>
      <c r="N1135" s="26">
        <f t="shared" si="517"/>
        <v>281.75313059033994</v>
      </c>
      <c r="O1135" s="26">
        <f t="shared" si="518"/>
        <v>239.36170212765956</v>
      </c>
      <c r="Q1135" s="4">
        <v>1.49</v>
      </c>
      <c r="R1135" s="4">
        <v>1815.8525729999999</v>
      </c>
      <c r="S1135" s="4">
        <v>2338.2847000000002</v>
      </c>
      <c r="T1135" s="4">
        <v>180</v>
      </c>
      <c r="U1135" s="4">
        <v>22.36</v>
      </c>
      <c r="V1135" s="4">
        <v>14.1</v>
      </c>
      <c r="X1135" s="51">
        <v>45378</v>
      </c>
      <c r="Y1135" s="52" cm="1">
        <f t="array" ref="Y1135">SUMPRODUCT(([1]Data!$A:$A=DATE(IF(X1135 &lt; DATE(YEAR(X1135), 1, 4), YEAR(X1135)-1, YEAR(X1135)), IF(X1135&lt; DATE(YEAR(X1135), MONTH(X1135), 4), MONTH(EDATE(X1135, -1)), MONTH(X1135)), 15))*([1]Data!$G:$G="unit")*([1]Data!$O:$O))/SUMPRODUCT(([1]Data!$A:$A=DATE(IF(X1135 &lt; DATE(YEAR(X1135), 1, 4), YEAR(X1135)-1, YEAR(X1135)), IF(X1135&lt; DATE(YEAR(X1135), MONTH(X1135), 4), MONTH(EDATE(X1135, -1)), MONTH(X1135)), 15))*([1]Data!$G:$G="unit"))</f>
        <v>5782.5501578947378</v>
      </c>
      <c r="Z1135" s="52" cm="1">
        <f t="array" ref="Z1135">SUMPRODUCT(([1]Data!$A:$A=DATE(IF(X1135 &lt; DATE(YEAR(X1135), 1, 4), YEAR(X1135)-1, YEAR(X1135)), IF(X1135&lt; DATE(YEAR(X1135), MONTH(X1135), 4), MONTH(EDATE(X1135, -1)), MONTH(X1135)), 15))*([1]Data!$G:$G="shuttle")*([1]Data!$O:$O))/SUMPRODUCT(([1]Data!$A:$A=DATE(IF(X1135 &lt; DATE(YEAR(X1135), 1, 4), YEAR(X1135)-1, YEAR(X1135)), IF(X1135&lt; DATE(YEAR(X1135), MONTH(X1135), 4), MONTH(EDATE(X1135, -1)), MONTH(X1135)), 15))*([1]Data!$G:$G="shuttle"))</f>
        <v>5765.7157894736847</v>
      </c>
    </row>
    <row r="1136" spans="1:29" x14ac:dyDescent="0.25">
      <c r="A1136" s="51">
        <v>45385</v>
      </c>
      <c r="B1136" s="17">
        <v>3.996</v>
      </c>
      <c r="C1136" s="18">
        <f>IFERROR(IF(ISBLANK(INDEX('Secondary Auction Data'!C:C, MATCH(Data!A1136-IF(A1136&lt;DATE(2003, 1,8), 4, 6), 'Secondary Auction Data'!A:A, 0))), "n/a", INDEX('Secondary Auction Data'!C:C, MATCH(Data!A1136-IF(A1136&lt;DATE(2003, 1,8), 4, 6), 'Secondary Auction Data'!A:A, 0))), "n/a")</f>
        <v>562.5</v>
      </c>
      <c r="D1136" s="18">
        <f>IFERROR(IF(ISBLANK(INDEX('Secondary Auction Data'!B:B, MATCH(Data!A1136-IF(A1136&lt;DATE(2003, 1,8), 4, 6), 'Secondary Auction Data'!A:A, 0))), "n/a", INDEX('Secondary Auction Data'!B:B, MATCH(Data!A1136-IF(A1136&lt;DATE(2003, 1,8), 4, 6), 'Secondary Auction Data'!A:A, 0))), "n/a")</f>
        <v>337.5</v>
      </c>
      <c r="E1136" s="2">
        <v>336</v>
      </c>
      <c r="F1136" s="17">
        <v>62.25</v>
      </c>
      <c r="G1136" s="17">
        <v>33</v>
      </c>
      <c r="I1136" s="66">
        <v>45385</v>
      </c>
      <c r="J1136" s="26">
        <f t="shared" si="514"/>
        <v>268.18791946308727</v>
      </c>
      <c r="K1136" s="26">
        <f t="shared" si="519"/>
        <v>349.42540227326805</v>
      </c>
      <c r="L1136" s="26">
        <f t="shared" si="520"/>
        <v>261.0125186840458</v>
      </c>
      <c r="M1136" s="26">
        <f t="shared" si="516"/>
        <v>186.66666666666666</v>
      </c>
      <c r="N1136" s="26">
        <f t="shared" si="517"/>
        <v>278.39892665474065</v>
      </c>
      <c r="O1136" s="26">
        <f t="shared" si="518"/>
        <v>234.04255319148933</v>
      </c>
      <c r="Q1136" s="4">
        <v>1.49</v>
      </c>
      <c r="R1136" s="4">
        <v>1815.8525729999999</v>
      </c>
      <c r="S1136" s="4">
        <v>2338.2847000000002</v>
      </c>
      <c r="T1136" s="4">
        <v>180</v>
      </c>
      <c r="U1136" s="4">
        <v>22.36</v>
      </c>
      <c r="V1136" s="4">
        <v>14.1</v>
      </c>
      <c r="X1136" s="51">
        <v>45385</v>
      </c>
      <c r="Y1136" s="52" cm="1">
        <f t="array" ref="Y1136">SUMPRODUCT(([1]Data!$A:$A=DATE(IF(X1136 &lt; DATE(YEAR(X1136), 1, 4), YEAR(X1136)-1, YEAR(X1136)), IF(X1136&lt; DATE(YEAR(X1136), MONTH(X1136), 4), MONTH(EDATE(X1136, -1)), MONTH(X1136)), 15))*([1]Data!$G:$G="unit")*([1]Data!$O:$O))/SUMPRODUCT(([1]Data!$A:$A=DATE(IF(X1136 &lt; DATE(YEAR(X1136), 1, 4), YEAR(X1136)-1, YEAR(X1136)), IF(X1136&lt; DATE(YEAR(X1136), MONTH(X1136), 4), MONTH(EDATE(X1136, -1)), MONTH(X1136)), 15))*([1]Data!$G:$G="unit"))</f>
        <v>5782.5501578947378</v>
      </c>
      <c r="Z1136" s="52" cm="1">
        <f t="array" ref="Z1136">SUMPRODUCT(([1]Data!$A:$A=DATE(IF(X1136 &lt; DATE(YEAR(X1136), 1, 4), YEAR(X1136)-1, YEAR(X1136)), IF(X1136&lt; DATE(YEAR(X1136), MONTH(X1136), 4), MONTH(EDATE(X1136, -1)), MONTH(X1136)), 15))*([1]Data!$G:$G="shuttle")*([1]Data!$O:$O))/SUMPRODUCT(([1]Data!$A:$A=DATE(IF(X1136 &lt; DATE(YEAR(X1136), 1, 4), YEAR(X1136)-1, YEAR(X1136)), IF(X1136&lt; DATE(YEAR(X1136), MONTH(X1136), 4), MONTH(EDATE(X1136, -1)), MONTH(X1136)), 15))*([1]Data!$G:$G="shuttle"))</f>
        <v>5765.7157894736847</v>
      </c>
    </row>
    <row r="1137" spans="1:26" x14ac:dyDescent="0.25">
      <c r="A1137" s="51">
        <v>45392</v>
      </c>
      <c r="B1137" s="17">
        <v>4.0609999999999999</v>
      </c>
      <c r="C1137" s="18">
        <f>IFERROR(IF(ISBLANK(INDEX('Secondary Auction Data'!C:C, MATCH(Data!A1137-IF(A1137&lt;DATE(2003, 1,8), 4, 6), 'Secondary Auction Data'!A:A, 0))), "n/a", INDEX('Secondary Auction Data'!C:C, MATCH(Data!A1137-IF(A1137&lt;DATE(2003, 1,8), 4, 6), 'Secondary Auction Data'!A:A, 0))), "n/a")</f>
        <v>425</v>
      </c>
      <c r="D1137" s="18">
        <f>IFERROR(IF(ISBLANK(INDEX('Secondary Auction Data'!B:B, MATCH(Data!A1137-IF(A1137&lt;DATE(2003, 1,8), 4, 6), 'Secondary Auction Data'!A:A, 0))), "n/a", INDEX('Secondary Auction Data'!B:B, MATCH(Data!A1137-IF(A1137&lt;DATE(2003, 1,8), 4, 6), 'Secondary Auction Data'!A:A, 0))), "n/a")</f>
        <v>68.75</v>
      </c>
      <c r="E1137" s="2">
        <v>316</v>
      </c>
      <c r="F1137" s="17">
        <v>61.25</v>
      </c>
      <c r="G1137" s="17">
        <v>32.75</v>
      </c>
      <c r="I1137" s="66">
        <v>45392</v>
      </c>
      <c r="J1137" s="26">
        <f t="shared" si="514"/>
        <v>272.55033557046977</v>
      </c>
      <c r="K1137" s="26">
        <f t="shared" si="519"/>
        <v>343.10974783141313</v>
      </c>
      <c r="L1137" s="26">
        <f t="shared" si="520"/>
        <v>251.55452852390377</v>
      </c>
      <c r="M1137" s="26">
        <f t="shared" si="516"/>
        <v>175.55555555555554</v>
      </c>
      <c r="N1137" s="26">
        <f t="shared" si="517"/>
        <v>273.92665474060823</v>
      </c>
      <c r="O1137" s="26">
        <f t="shared" si="518"/>
        <v>232.26950354609929</v>
      </c>
      <c r="Q1137" s="4">
        <v>1.49</v>
      </c>
      <c r="R1137" s="4">
        <v>1815.8525729999999</v>
      </c>
      <c r="S1137" s="4">
        <v>2338.2847000000002</v>
      </c>
      <c r="T1137" s="4">
        <v>180</v>
      </c>
      <c r="U1137" s="4">
        <v>22.36</v>
      </c>
      <c r="V1137" s="4">
        <v>14.1</v>
      </c>
      <c r="X1137" s="51">
        <v>45392</v>
      </c>
      <c r="Y1137" s="52" cm="1">
        <f t="array" ref="Y1137">SUMPRODUCT(([1]Data!$A:$A=DATE(IF(X1137 &lt; DATE(YEAR(X1137), 1, 4), YEAR(X1137)-1, YEAR(X1137)), IF(X1137&lt; DATE(YEAR(X1137), MONTH(X1137), 4), MONTH(EDATE(X1137, -1)), MONTH(X1137)), 15))*([1]Data!$G:$G="unit")*([1]Data!$O:$O))/SUMPRODUCT(([1]Data!$A:$A=DATE(IF(X1137 &lt; DATE(YEAR(X1137), 1, 4), YEAR(X1137)-1, YEAR(X1137)), IF(X1137&lt; DATE(YEAR(X1137), MONTH(X1137), 4), MONTH(EDATE(X1137, -1)), MONTH(X1137)), 15))*([1]Data!$G:$G="unit"))</f>
        <v>5805.3671842105268</v>
      </c>
      <c r="Z1137" s="52" cm="1">
        <f t="array" ref="Z1137">SUMPRODUCT(([1]Data!$A:$A=DATE(IF(X1137 &lt; DATE(YEAR(X1137), 1, 4), YEAR(X1137)-1, YEAR(X1137)), IF(X1137&lt; DATE(YEAR(X1137), MONTH(X1137), 4), MONTH(EDATE(X1137, -1)), MONTH(X1137)), 15))*([1]Data!$G:$G="shuttle")*([1]Data!$O:$O))/SUMPRODUCT(([1]Data!$A:$A=DATE(IF(X1137 &lt; DATE(YEAR(X1137), 1, 4), YEAR(X1137)-1, YEAR(X1137)), IF(X1137&lt; DATE(YEAR(X1137), MONTH(X1137), 4), MONTH(EDATE(X1137, -1)), MONTH(X1137)), 15))*([1]Data!$G:$G="shuttle"))</f>
        <v>5813.3110526315777</v>
      </c>
    </row>
    <row r="1138" spans="1:26" x14ac:dyDescent="0.25">
      <c r="A1138" s="51">
        <v>45399</v>
      </c>
      <c r="B1138" s="17">
        <v>4.0149999999999997</v>
      </c>
      <c r="C1138" s="18">
        <f>IFERROR(IF(ISBLANK(INDEX('Secondary Auction Data'!C:C, MATCH(Data!A1138-IF(A1138&lt;DATE(2003, 1,8), 4, 6), 'Secondary Auction Data'!A:A, 0))), "n/a", INDEX('Secondary Auction Data'!C:C, MATCH(Data!A1138-IF(A1138&lt;DATE(2003, 1,8), 4, 6), 'Secondary Auction Data'!A:A, 0))), "n/a")</f>
        <v>375</v>
      </c>
      <c r="D1138" s="18">
        <f>IFERROR(IF(ISBLANK(INDEX('Secondary Auction Data'!B:B, MATCH(Data!A1138-IF(A1138&lt;DATE(2003, 1,8), 4, 6), 'Secondary Auction Data'!A:A, 0))), "n/a", INDEX('Secondary Auction Data'!B:B, MATCH(Data!A1138-IF(A1138&lt;DATE(2003, 1,8), 4, 6), 'Secondary Auction Data'!A:A, 0))), "n/a")</f>
        <v>-62.5</v>
      </c>
      <c r="E1138" s="2">
        <v>295</v>
      </c>
      <c r="F1138" s="17">
        <v>59.75</v>
      </c>
      <c r="G1138" s="17">
        <v>31.25</v>
      </c>
      <c r="I1138" s="66">
        <v>45399</v>
      </c>
      <c r="J1138" s="26">
        <f t="shared" si="514"/>
        <v>269.4630872483221</v>
      </c>
      <c r="K1138" s="26">
        <f t="shared" si="519"/>
        <v>340.35622032904575</v>
      </c>
      <c r="L1138" s="26">
        <f t="shared" si="520"/>
        <v>245.94143957883219</v>
      </c>
      <c r="M1138" s="26">
        <f t="shared" si="516"/>
        <v>163.88888888888889</v>
      </c>
      <c r="N1138" s="26">
        <f t="shared" si="517"/>
        <v>267.21824686940965</v>
      </c>
      <c r="O1138" s="26">
        <f t="shared" si="518"/>
        <v>221.63120567375887</v>
      </c>
      <c r="Q1138" s="4">
        <v>1.49</v>
      </c>
      <c r="R1138" s="4">
        <v>1815.8525729999999</v>
      </c>
      <c r="S1138" s="4">
        <v>2338.2847000000002</v>
      </c>
      <c r="T1138" s="4">
        <v>180</v>
      </c>
      <c r="U1138" s="4">
        <v>22.36</v>
      </c>
      <c r="V1138" s="4">
        <v>14.1</v>
      </c>
      <c r="X1138" s="51">
        <v>45399</v>
      </c>
      <c r="Y1138" s="52" cm="1">
        <f t="array" ref="Y1138">SUMPRODUCT(([1]Data!$A:$A=DATE(IF(X1138 &lt; DATE(YEAR(X1138), 1, 4), YEAR(X1138)-1, YEAR(X1138)), IF(X1138&lt; DATE(YEAR(X1138), MONTH(X1138), 4), MONTH(EDATE(X1138, -1)), MONTH(X1138)), 15))*([1]Data!$G:$G="unit")*([1]Data!$O:$O))/SUMPRODUCT(([1]Data!$A:$A=DATE(IF(X1138 &lt; DATE(YEAR(X1138), 1, 4), YEAR(X1138)-1, YEAR(X1138)), IF(X1138&lt; DATE(YEAR(X1138), MONTH(X1138), 4), MONTH(EDATE(X1138, -1)), MONTH(X1138)), 15))*([1]Data!$G:$G="unit"))</f>
        <v>5805.3671842105268</v>
      </c>
      <c r="Z1138" s="52" cm="1">
        <f t="array" ref="Z1138">SUMPRODUCT(([1]Data!$A:$A=DATE(IF(X1138 &lt; DATE(YEAR(X1138), 1, 4), YEAR(X1138)-1, YEAR(X1138)), IF(X1138&lt; DATE(YEAR(X1138), MONTH(X1138), 4), MONTH(EDATE(X1138, -1)), MONTH(X1138)), 15))*([1]Data!$G:$G="shuttle")*([1]Data!$O:$O))/SUMPRODUCT(([1]Data!$A:$A=DATE(IF(X1138 &lt; DATE(YEAR(X1138), 1, 4), YEAR(X1138)-1, YEAR(X1138)), IF(X1138&lt; DATE(YEAR(X1138), MONTH(X1138), 4), MONTH(EDATE(X1138, -1)), MONTH(X1138)), 15))*([1]Data!$G:$G="shuttle"))</f>
        <v>5813.3110526315777</v>
      </c>
    </row>
    <row r="1139" spans="1:26" x14ac:dyDescent="0.25">
      <c r="A1139" s="51">
        <v>45406</v>
      </c>
      <c r="B1139" s="17">
        <v>3.992</v>
      </c>
      <c r="C1139" s="18">
        <f>IFERROR(IF(ISBLANK(INDEX('Secondary Auction Data'!C:C, MATCH(Data!A1139-IF(A1139&lt;DATE(2003, 1,8), 4, 6), 'Secondary Auction Data'!A:A, 0))), "n/a", INDEX('Secondary Auction Data'!C:C, MATCH(Data!A1139-IF(A1139&lt;DATE(2003, 1,8), 4, 6), 'Secondary Auction Data'!A:A, 0))), "n/a")</f>
        <v>300</v>
      </c>
      <c r="D1139" s="18">
        <f>IFERROR(IF(ISBLANK(INDEX('Secondary Auction Data'!B:B, MATCH(Data!A1139-IF(A1139&lt;DATE(2003, 1,8), 4, 6), 'Secondary Auction Data'!A:A, 0))), "n/a", INDEX('Secondary Auction Data'!B:B, MATCH(Data!A1139-IF(A1139&lt;DATE(2003, 1,8), 4, 6), 'Secondary Auction Data'!A:A, 0))), "n/a")</f>
        <v>25</v>
      </c>
      <c r="E1139" s="2">
        <v>272</v>
      </c>
      <c r="F1139" s="17">
        <v>61.75</v>
      </c>
      <c r="G1139" s="17">
        <v>33.25</v>
      </c>
      <c r="I1139" s="66">
        <v>45406</v>
      </c>
      <c r="J1139" s="26">
        <f t="shared" si="514"/>
        <v>267.91946308724829</v>
      </c>
      <c r="K1139" s="26">
        <f t="shared" si="519"/>
        <v>336.22592907549478</v>
      </c>
      <c r="L1139" s="26">
        <f t="shared" si="520"/>
        <v>249.68349887554658</v>
      </c>
      <c r="M1139" s="26">
        <f t="shared" si="516"/>
        <v>151.11111111111111</v>
      </c>
      <c r="N1139" s="26">
        <f t="shared" si="517"/>
        <v>276.16279069767444</v>
      </c>
      <c r="O1139" s="26">
        <f t="shared" si="518"/>
        <v>235.81560283687946</v>
      </c>
      <c r="Q1139" s="4">
        <v>1.49</v>
      </c>
      <c r="R1139" s="4">
        <v>1815.8525729999999</v>
      </c>
      <c r="S1139" s="4">
        <v>2338.2847000000002</v>
      </c>
      <c r="T1139" s="4">
        <v>180</v>
      </c>
      <c r="U1139" s="4">
        <v>22.36</v>
      </c>
      <c r="V1139" s="4">
        <v>14.1</v>
      </c>
      <c r="X1139" s="51">
        <v>45406</v>
      </c>
      <c r="Y1139" s="52" cm="1">
        <f t="array" ref="Y1139">SUMPRODUCT(([1]Data!$A:$A=DATE(IF(X1139 &lt; DATE(YEAR(X1139), 1, 4), YEAR(X1139)-1, YEAR(X1139)), IF(X1139&lt; DATE(YEAR(X1139), MONTH(X1139), 4), MONTH(EDATE(X1139, -1)), MONTH(X1139)), 15))*([1]Data!$G:$G="unit")*([1]Data!$O:$O))/SUMPRODUCT(([1]Data!$A:$A=DATE(IF(X1139 &lt; DATE(YEAR(X1139), 1, 4), YEAR(X1139)-1, YEAR(X1139)), IF(X1139&lt; DATE(YEAR(X1139), MONTH(X1139), 4), MONTH(EDATE(X1139, -1)), MONTH(X1139)), 15))*([1]Data!$G:$G="unit"))</f>
        <v>5805.3671842105268</v>
      </c>
      <c r="Z1139" s="52" cm="1">
        <f t="array" ref="Z1139">SUMPRODUCT(([1]Data!$A:$A=DATE(IF(X1139 &lt; DATE(YEAR(X1139), 1, 4), YEAR(X1139)-1, YEAR(X1139)), IF(X1139&lt; DATE(YEAR(X1139), MONTH(X1139), 4), MONTH(EDATE(X1139, -1)), MONTH(X1139)), 15))*([1]Data!$G:$G="shuttle")*([1]Data!$O:$O))/SUMPRODUCT(([1]Data!$A:$A=DATE(IF(X1139 &lt; DATE(YEAR(X1139), 1, 4), YEAR(X1139)-1, YEAR(X1139)), IF(X1139&lt; DATE(YEAR(X1139), MONTH(X1139), 4), MONTH(EDATE(X1139, -1)), MONTH(X1139)), 15))*([1]Data!$G:$G="shuttle"))</f>
        <v>5813.3110526315777</v>
      </c>
    </row>
    <row r="1140" spans="1:26" x14ac:dyDescent="0.25">
      <c r="A1140" s="51">
        <v>45413</v>
      </c>
      <c r="B1140" s="17">
        <v>3.9470000000000001</v>
      </c>
      <c r="C1140" s="18">
        <f>IFERROR(IF(ISBLANK(INDEX('Secondary Auction Data'!C:C, MATCH(Data!A1140-IF(A1140&lt;DATE(2003, 1,8), 4, 6), 'Secondary Auction Data'!A:A, 0))), "n/a", INDEX('Secondary Auction Data'!C:C, MATCH(Data!A1140-IF(A1140&lt;DATE(2003, 1,8), 4, 6), 'Secondary Auction Data'!A:A, 0))), "n/a")</f>
        <v>187.5</v>
      </c>
      <c r="D1140" s="18">
        <f>IFERROR(IF(ISBLANK(INDEX('Secondary Auction Data'!B:B, MATCH(Data!A1140-IF(A1140&lt;DATE(2003, 1,8), 4, 6), 'Secondary Auction Data'!A:A, 0))), "n/a", INDEX('Secondary Auction Data'!B:B, MATCH(Data!A1140-IF(A1140&lt;DATE(2003, 1,8), 4, 6), 'Secondary Auction Data'!A:A, 0))), "n/a")</f>
        <v>-84.375</v>
      </c>
      <c r="E1140" s="2">
        <v>296</v>
      </c>
      <c r="F1140" s="17">
        <v>62</v>
      </c>
      <c r="G1140" s="17">
        <v>33.25</v>
      </c>
      <c r="I1140" s="66">
        <v>45413</v>
      </c>
      <c r="J1140" s="26">
        <f t="shared" si="514"/>
        <v>264.8993288590604</v>
      </c>
      <c r="K1140" s="26">
        <f t="shared" si="519"/>
        <v>330.03049219516828</v>
      </c>
      <c r="L1140" s="26">
        <f t="shared" si="520"/>
        <v>245.00592475465356</v>
      </c>
      <c r="M1140" s="26">
        <f t="shared" si="516"/>
        <v>164.44444444444443</v>
      </c>
      <c r="N1140" s="26">
        <f t="shared" si="517"/>
        <v>277.28085867620752</v>
      </c>
      <c r="O1140" s="26">
        <f t="shared" si="518"/>
        <v>235.81560283687946</v>
      </c>
      <c r="Q1140" s="4">
        <v>1.49</v>
      </c>
      <c r="R1140" s="4">
        <v>1815.8525729999999</v>
      </c>
      <c r="S1140" s="4">
        <v>2338.2847000000002</v>
      </c>
      <c r="T1140" s="4">
        <v>180</v>
      </c>
      <c r="U1140" s="4">
        <v>22.36</v>
      </c>
      <c r="V1140" s="4">
        <v>14.1</v>
      </c>
      <c r="X1140" s="51">
        <v>45413</v>
      </c>
      <c r="Y1140" s="52" cm="1">
        <f t="array" ref="Y1140">SUMPRODUCT(([1]Data!$A:$A=DATE(IF(X1140 &lt; DATE(YEAR(X1140), 1, 4), YEAR(X1140)-1, YEAR(X1140)), IF(X1140&lt; DATE(YEAR(X1140), MONTH(X1140), 4), MONTH(EDATE(X1140, -1)), MONTH(X1140)), 15))*([1]Data!$G:$G="unit")*([1]Data!$O:$O))/SUMPRODUCT(([1]Data!$A:$A=DATE(IF(X1140 &lt; DATE(YEAR(X1140), 1, 4), YEAR(X1140)-1, YEAR(X1140)), IF(X1140&lt; DATE(YEAR(X1140), MONTH(X1140), 4), MONTH(EDATE(X1140, -1)), MONTH(X1140)), 15))*([1]Data!$G:$G="unit"))</f>
        <v>5805.3671842105268</v>
      </c>
      <c r="Z1140" s="52" cm="1">
        <f t="array" ref="Z1140">SUMPRODUCT(([1]Data!$A:$A=DATE(IF(X1140 &lt; DATE(YEAR(X1140), 1, 4), YEAR(X1140)-1, YEAR(X1140)), IF(X1140&lt; DATE(YEAR(X1140), MONTH(X1140), 4), MONTH(EDATE(X1140, -1)), MONTH(X1140)), 15))*([1]Data!$G:$G="shuttle")*([1]Data!$O:$O))/SUMPRODUCT(([1]Data!$A:$A=DATE(IF(X1140 &lt; DATE(YEAR(X1140), 1, 4), YEAR(X1140)-1, YEAR(X1140)), IF(X1140&lt; DATE(YEAR(X1140), MONTH(X1140), 4), MONTH(EDATE(X1140, -1)), MONTH(X1140)), 15))*([1]Data!$G:$G="shuttle"))</f>
        <v>5813.3110526315777</v>
      </c>
    </row>
    <row r="1141" spans="1:26" x14ac:dyDescent="0.25">
      <c r="A1141" s="51">
        <v>45420</v>
      </c>
      <c r="B1141" s="17">
        <v>3.8940000000000001</v>
      </c>
      <c r="C1141" s="18">
        <f>IFERROR(IF(ISBLANK(INDEX('Secondary Auction Data'!C:C, MATCH(Data!A1141-IF(A1141&lt;DATE(2003, 1,8), 4, 6), 'Secondary Auction Data'!A:A, 0))), "n/a", INDEX('Secondary Auction Data'!C:C, MATCH(Data!A1141-IF(A1141&lt;DATE(2003, 1,8), 4, 6), 'Secondary Auction Data'!A:A, 0))), "n/a")</f>
        <v>125</v>
      </c>
      <c r="D1141" s="18">
        <f>IFERROR(IF(ISBLANK(INDEX('Secondary Auction Data'!B:B, MATCH(Data!A1141-IF(A1141&lt;DATE(2003, 1,8), 4, 6), 'Secondary Auction Data'!A:A, 0))), "n/a", INDEX('Secondary Auction Data'!B:B, MATCH(Data!A1141-IF(A1141&lt;DATE(2003, 1,8), 4, 6), 'Secondary Auction Data'!A:A, 0))), "n/a")</f>
        <v>-34.375</v>
      </c>
      <c r="E1141" s="2">
        <v>315</v>
      </c>
      <c r="F1141" s="17">
        <v>62</v>
      </c>
      <c r="G1141" s="17">
        <v>33.25</v>
      </c>
      <c r="I1141" s="66">
        <v>45420</v>
      </c>
      <c r="J1141" s="26">
        <f t="shared" si="514"/>
        <v>261.34228187919462</v>
      </c>
      <c r="K1141" s="26">
        <f t="shared" si="519"/>
        <v>326.56452423296338</v>
      </c>
      <c r="L1141" s="26">
        <f t="shared" si="520"/>
        <v>247.1442443527761</v>
      </c>
      <c r="M1141" s="26">
        <f t="shared" si="516"/>
        <v>175</v>
      </c>
      <c r="N1141" s="26">
        <f t="shared" si="517"/>
        <v>277.28085867620752</v>
      </c>
      <c r="O1141" s="26">
        <f t="shared" si="518"/>
        <v>235.81560283687946</v>
      </c>
      <c r="Q1141" s="4">
        <v>1.49</v>
      </c>
      <c r="R1141" s="4">
        <v>1815.8525729999999</v>
      </c>
      <c r="S1141" s="4">
        <v>2338.2847000000002</v>
      </c>
      <c r="T1141" s="4">
        <v>180</v>
      </c>
      <c r="U1141" s="4">
        <v>22.36</v>
      </c>
      <c r="V1141" s="4">
        <v>14.1</v>
      </c>
      <c r="X1141" s="51">
        <v>45420</v>
      </c>
      <c r="Y1141" s="52" cm="1">
        <f t="array" ref="Y1141">SUMPRODUCT(([1]Data!$A:$A=DATE(IF(X1141 &lt; DATE(YEAR(X1141), 1, 4), YEAR(X1141)-1, YEAR(X1141)), IF(X1141&lt; DATE(YEAR(X1141), MONTH(X1141), 4), MONTH(EDATE(X1141, -1)), MONTH(X1141)), 15))*([1]Data!$G:$G="unit")*([1]Data!$O:$O))/SUMPRODUCT(([1]Data!$A:$A=DATE(IF(X1141 &lt; DATE(YEAR(X1141), 1, 4), YEAR(X1141)-1, YEAR(X1141)), IF(X1141&lt; DATE(YEAR(X1141), MONTH(X1141), 4), MONTH(EDATE(X1141, -1)), MONTH(X1141)), 15))*([1]Data!$G:$G="unit"))</f>
        <v>5804.9303157894738</v>
      </c>
      <c r="Z1141" s="52" cm="1">
        <f t="array" ref="Z1141">SUMPRODUCT(([1]Data!$A:$A=DATE(IF(X1141 &lt; DATE(YEAR(X1141), 1, 4), YEAR(X1141)-1, YEAR(X1141)), IF(X1141&lt; DATE(YEAR(X1141), MONTH(X1141), 4), MONTH(EDATE(X1141, -1)), MONTH(X1141)), 15))*([1]Data!$G:$G="shuttle")*([1]Data!$O:$O))/SUMPRODUCT(([1]Data!$A:$A=DATE(IF(X1141 &lt; DATE(YEAR(X1141), 1, 4), YEAR(X1141)-1, YEAR(X1141)), IF(X1141&lt; DATE(YEAR(X1141), MONTH(X1141), 4), MONTH(EDATE(X1141, -1)), MONTH(X1141)), 15))*([1]Data!$G:$G="shuttle"))</f>
        <v>5813.3110526315777</v>
      </c>
    </row>
    <row r="1142" spans="1:26" x14ac:dyDescent="0.25">
      <c r="A1142" s="51">
        <v>45427</v>
      </c>
      <c r="B1142" s="17">
        <v>3.8479999999999999</v>
      </c>
      <c r="C1142" s="18">
        <f>IFERROR(IF(ISBLANK(INDEX('Secondary Auction Data'!C:C, MATCH(Data!A1142-IF(A1142&lt;DATE(2003, 1,8), 4, 6), 'Secondary Auction Data'!A:A, 0))), "n/a", INDEX('Secondary Auction Data'!C:C, MATCH(Data!A1142-IF(A1142&lt;DATE(2003, 1,8), 4, 6), 'Secondary Auction Data'!A:A, 0))), "n/a")</f>
        <v>400</v>
      </c>
      <c r="D1142" s="18">
        <f>IFERROR(IF(ISBLANK(INDEX('Secondary Auction Data'!B:B, MATCH(Data!A1142-IF(A1142&lt;DATE(2003, 1,8), 4, 6), 'Secondary Auction Data'!A:A, 0))), "n/a", INDEX('Secondary Auction Data'!B:B, MATCH(Data!A1142-IF(A1142&lt;DATE(2003, 1,8), 4, 6), 'Secondary Auction Data'!A:A, 0))), "n/a")</f>
        <v>50</v>
      </c>
      <c r="E1142" s="2">
        <v>334</v>
      </c>
      <c r="F1142" s="17">
        <v>63.5</v>
      </c>
      <c r="G1142" s="17">
        <v>34</v>
      </c>
      <c r="I1142" s="66">
        <v>45427</v>
      </c>
      <c r="J1142" s="26">
        <f t="shared" si="514"/>
        <v>258.25503355704694</v>
      </c>
      <c r="K1142" s="26">
        <f t="shared" si="519"/>
        <v>341.70892549598375</v>
      </c>
      <c r="L1142" s="26">
        <f t="shared" si="520"/>
        <v>250.75265867460783</v>
      </c>
      <c r="M1142" s="26">
        <f t="shared" si="516"/>
        <v>185.55555555555557</v>
      </c>
      <c r="N1142" s="26">
        <f t="shared" si="517"/>
        <v>283.98926654740603</v>
      </c>
      <c r="O1142" s="26">
        <f t="shared" si="518"/>
        <v>241.13475177304963</v>
      </c>
      <c r="Q1142" s="4">
        <v>1.49</v>
      </c>
      <c r="R1142" s="4">
        <v>1815.8525729999999</v>
      </c>
      <c r="S1142" s="4">
        <v>2338.2847000000002</v>
      </c>
      <c r="T1142" s="4">
        <v>180</v>
      </c>
      <c r="U1142" s="4">
        <v>22.36</v>
      </c>
      <c r="V1142" s="4">
        <v>14.1</v>
      </c>
      <c r="X1142" s="51">
        <v>45427</v>
      </c>
      <c r="Y1142" s="52" cm="1">
        <f t="array" ref="Y1142">SUMPRODUCT(([1]Data!$A:$A=DATE(IF(X1142 &lt; DATE(YEAR(X1142), 1, 4), YEAR(X1142)-1, YEAR(X1142)), IF(X1142&lt; DATE(YEAR(X1142), MONTH(X1142), 4), MONTH(EDATE(X1142, -1)), MONTH(X1142)), 15))*([1]Data!$G:$G="unit")*([1]Data!$O:$O))/SUMPRODUCT(([1]Data!$A:$A=DATE(IF(X1142 &lt; DATE(YEAR(X1142), 1, 4), YEAR(X1142)-1, YEAR(X1142)), IF(X1142&lt; DATE(YEAR(X1142), MONTH(X1142), 4), MONTH(EDATE(X1142, -1)), MONTH(X1142)), 15))*([1]Data!$G:$G="unit"))</f>
        <v>5804.9303157894738</v>
      </c>
      <c r="Z1142" s="52" cm="1">
        <f t="array" ref="Z1142">SUMPRODUCT(([1]Data!$A:$A=DATE(IF(X1142 &lt; DATE(YEAR(X1142), 1, 4), YEAR(X1142)-1, YEAR(X1142)), IF(X1142&lt; DATE(YEAR(X1142), MONTH(X1142), 4), MONTH(EDATE(X1142, -1)), MONTH(X1142)), 15))*([1]Data!$G:$G="shuttle")*([1]Data!$O:$O))/SUMPRODUCT(([1]Data!$A:$A=DATE(IF(X1142 &lt; DATE(YEAR(X1142), 1, 4), YEAR(X1142)-1, YEAR(X1142)), IF(X1142&lt; DATE(YEAR(X1142), MONTH(X1142), 4), MONTH(EDATE(X1142, -1)), MONTH(X1142)), 15))*([1]Data!$G:$G="shuttle"))</f>
        <v>5813.3110526315777</v>
      </c>
    </row>
    <row r="1143" spans="1:26" x14ac:dyDescent="0.25">
      <c r="A1143" s="51">
        <v>45434</v>
      </c>
      <c r="B1143" s="17">
        <v>3.7890000000000001</v>
      </c>
      <c r="C1143" s="18">
        <f>IFERROR(IF(ISBLANK(INDEX('Secondary Auction Data'!C:C, MATCH(Data!A1143-IF(A1143&lt;DATE(2003, 1,8), 4, 6), 'Secondary Auction Data'!A:A, 0))), "n/a", INDEX('Secondary Auction Data'!C:C, MATCH(Data!A1143-IF(A1143&lt;DATE(2003, 1,8), 4, 6), 'Secondary Auction Data'!A:A, 0))), "n/a")</f>
        <v>400</v>
      </c>
      <c r="D1143" s="18">
        <f>IFERROR(IF(ISBLANK(INDEX('Secondary Auction Data'!B:B, MATCH(Data!A1143-IF(A1143&lt;DATE(2003, 1,8), 4, 6), 'Secondary Auction Data'!A:A, 0))), "n/a", INDEX('Secondary Auction Data'!B:B, MATCH(Data!A1143-IF(A1143&lt;DATE(2003, 1,8), 4, 6), 'Secondary Auction Data'!A:A, 0))), "n/a")</f>
        <v>162.5</v>
      </c>
      <c r="E1143" s="2">
        <v>320</v>
      </c>
      <c r="F1143" s="17">
        <v>62</v>
      </c>
      <c r="G1143" s="17">
        <v>33</v>
      </c>
      <c r="I1143" s="66">
        <v>45434</v>
      </c>
      <c r="J1143" s="26">
        <f t="shared" si="514"/>
        <v>254.29530201342283</v>
      </c>
      <c r="K1143" s="26">
        <f t="shared" si="519"/>
        <v>341.70892549598375</v>
      </c>
      <c r="L1143" s="26">
        <f t="shared" si="520"/>
        <v>255.56387777038344</v>
      </c>
      <c r="M1143" s="26">
        <f t="shared" si="516"/>
        <v>177.77777777777777</v>
      </c>
      <c r="N1143" s="26">
        <f t="shared" si="517"/>
        <v>277.28085867620752</v>
      </c>
      <c r="O1143" s="26">
        <f t="shared" si="518"/>
        <v>234.04255319148933</v>
      </c>
      <c r="Q1143" s="4">
        <v>1.49</v>
      </c>
      <c r="R1143" s="4">
        <v>1815.8525729999999</v>
      </c>
      <c r="S1143" s="4">
        <v>2338.2847000000002</v>
      </c>
      <c r="T1143" s="4">
        <v>180</v>
      </c>
      <c r="U1143" s="4">
        <v>22.36</v>
      </c>
      <c r="V1143" s="4">
        <v>14.1</v>
      </c>
      <c r="X1143" s="51">
        <v>45434</v>
      </c>
      <c r="Y1143" s="52" cm="1">
        <f t="array" ref="Y1143">SUMPRODUCT(([1]Data!$A:$A=DATE(IF(X1143 &lt; DATE(YEAR(X1143), 1, 4), YEAR(X1143)-1, YEAR(X1143)), IF(X1143&lt; DATE(YEAR(X1143), MONTH(X1143), 4), MONTH(EDATE(X1143, -1)), MONTH(X1143)), 15))*([1]Data!$G:$G="unit")*([1]Data!$O:$O))/SUMPRODUCT(([1]Data!$A:$A=DATE(IF(X1143 &lt; DATE(YEAR(X1143), 1, 4), YEAR(X1143)-1, YEAR(X1143)), IF(X1143&lt; DATE(YEAR(X1143), MONTH(X1143), 4), MONTH(EDATE(X1143, -1)), MONTH(X1143)), 15))*([1]Data!$G:$G="unit"))</f>
        <v>5804.9303157894738</v>
      </c>
      <c r="Z1143" s="52" cm="1">
        <f t="array" ref="Z1143">SUMPRODUCT(([1]Data!$A:$A=DATE(IF(X1143 &lt; DATE(YEAR(X1143), 1, 4), YEAR(X1143)-1, YEAR(X1143)), IF(X1143&lt; DATE(YEAR(X1143), MONTH(X1143), 4), MONTH(EDATE(X1143, -1)), MONTH(X1143)), 15))*([1]Data!$G:$G="shuttle")*([1]Data!$O:$O))/SUMPRODUCT(([1]Data!$A:$A=DATE(IF(X1143 &lt; DATE(YEAR(X1143), 1, 4), YEAR(X1143)-1, YEAR(X1143)), IF(X1143&lt; DATE(YEAR(X1143), MONTH(X1143), 4), MONTH(EDATE(X1143, -1)), MONTH(X1143)), 15))*([1]Data!$G:$G="shuttle"))</f>
        <v>5813.3110526315777</v>
      </c>
    </row>
    <row r="1144" spans="1:26" x14ac:dyDescent="0.25">
      <c r="A1144" s="51">
        <v>45441</v>
      </c>
      <c r="B1144" s="17">
        <v>3.758</v>
      </c>
      <c r="C1144" s="18">
        <f>IFERROR(IF(ISBLANK(INDEX('Secondary Auction Data'!C:C, MATCH(Data!A1144-IF(A1144&lt;DATE(2003, 1,8), 4, 6), 'Secondary Auction Data'!A:A, 0))), "n/a", INDEX('Secondary Auction Data'!C:C, MATCH(Data!A1144-IF(A1144&lt;DATE(2003, 1,8), 4, 6), 'Secondary Auction Data'!A:A, 0))), "n/a")</f>
        <v>79.166666666666657</v>
      </c>
      <c r="D1144" s="18">
        <f>IFERROR(IF(ISBLANK(INDEX('Secondary Auction Data'!B:B, MATCH(Data!A1144-IF(A1144&lt;DATE(2003, 1,8), 4, 6), 'Secondary Auction Data'!A:A, 0))), "n/a", INDEX('Secondary Auction Data'!B:B, MATCH(Data!A1144-IF(A1144&lt;DATE(2003, 1,8), 4, 6), 'Secondary Auction Data'!A:A, 0))), "n/a")</f>
        <v>0</v>
      </c>
      <c r="E1144" s="2">
        <v>315</v>
      </c>
      <c r="F1144" s="17">
        <v>61.5</v>
      </c>
      <c r="G1144" s="17">
        <v>33</v>
      </c>
      <c r="I1144" s="66">
        <v>45441</v>
      </c>
      <c r="J1144" s="26">
        <f t="shared" si="514"/>
        <v>252.21476510067112</v>
      </c>
      <c r="K1144" s="26">
        <f t="shared" si="519"/>
        <v>324.04045735579336</v>
      </c>
      <c r="L1144" s="26">
        <f t="shared" si="520"/>
        <v>248.61433907648532</v>
      </c>
      <c r="M1144" s="26">
        <f t="shared" si="516"/>
        <v>175</v>
      </c>
      <c r="N1144" s="26">
        <f t="shared" si="517"/>
        <v>275.04472271914136</v>
      </c>
      <c r="O1144" s="26">
        <f t="shared" si="518"/>
        <v>234.04255319148933</v>
      </c>
      <c r="Q1144" s="4">
        <v>1.49</v>
      </c>
      <c r="R1144" s="4">
        <v>1815.8525729999999</v>
      </c>
      <c r="S1144" s="4">
        <v>2338.2847000000002</v>
      </c>
      <c r="T1144" s="4">
        <v>180</v>
      </c>
      <c r="U1144" s="4">
        <v>22.36</v>
      </c>
      <c r="V1144" s="4">
        <v>14.1</v>
      </c>
      <c r="X1144" s="51">
        <v>45441</v>
      </c>
      <c r="Y1144" s="52" cm="1">
        <f t="array" ref="Y1144">SUMPRODUCT(([1]Data!$A:$A=DATE(IF(X1144 &lt; DATE(YEAR(X1144), 1, 4), YEAR(X1144)-1, YEAR(X1144)), IF(X1144&lt; DATE(YEAR(X1144), MONTH(X1144), 4), MONTH(EDATE(X1144, -1)), MONTH(X1144)), 15))*([1]Data!$G:$G="unit")*([1]Data!$O:$O))/SUMPRODUCT(([1]Data!$A:$A=DATE(IF(X1144 &lt; DATE(YEAR(X1144), 1, 4), YEAR(X1144)-1, YEAR(X1144)), IF(X1144&lt; DATE(YEAR(X1144), MONTH(X1144), 4), MONTH(EDATE(X1144, -1)), MONTH(X1144)), 15))*([1]Data!$G:$G="unit"))</f>
        <v>5804.9303157894738</v>
      </c>
      <c r="Z1144" s="52" cm="1">
        <f t="array" ref="Z1144">SUMPRODUCT(([1]Data!$A:$A=DATE(IF(X1144 &lt; DATE(YEAR(X1144), 1, 4), YEAR(X1144)-1, YEAR(X1144)), IF(X1144&lt; DATE(YEAR(X1144), MONTH(X1144), 4), MONTH(EDATE(X1144, -1)), MONTH(X1144)), 15))*([1]Data!$G:$G="shuttle")*([1]Data!$O:$O))/SUMPRODUCT(([1]Data!$A:$A=DATE(IF(X1144 &lt; DATE(YEAR(X1144), 1, 4), YEAR(X1144)-1, YEAR(X1144)), IF(X1144&lt; DATE(YEAR(X1144), MONTH(X1144), 4), MONTH(EDATE(X1144, -1)), MONTH(X1144)), 15))*([1]Data!$G:$G="shuttle"))</f>
        <v>5813.3110526315777</v>
      </c>
    </row>
    <row r="1145" spans="1:26" x14ac:dyDescent="0.25">
      <c r="A1145" s="51">
        <v>45448</v>
      </c>
      <c r="B1145" s="17">
        <v>3.726</v>
      </c>
      <c r="C1145" s="18">
        <f>IFERROR(IF(ISBLANK(INDEX('Secondary Auction Data'!C:C, MATCH(Data!A1145-IF(A1145&lt;DATE(2003, 1,8), 4, 6), 'Secondary Auction Data'!A:A, 0))), "n/a", INDEX('Secondary Auction Data'!C:C, MATCH(Data!A1145-IF(A1145&lt;DATE(2003, 1,8), 4, 6), 'Secondary Auction Data'!A:A, 0))), "n/a")</f>
        <v>93.75</v>
      </c>
      <c r="D1145" s="18">
        <f>IFERROR(IF(ISBLANK(INDEX('Secondary Auction Data'!B:B, MATCH(Data!A1145-IF(A1145&lt;DATE(2003, 1,8), 4, 6), 'Secondary Auction Data'!A:A, 0))), "n/a", INDEX('Secondary Auction Data'!B:B, MATCH(Data!A1145-IF(A1145&lt;DATE(2003, 1,8), 4, 6), 'Secondary Auction Data'!A:A, 0))), "n/a")</f>
        <v>-21.875</v>
      </c>
      <c r="E1145" s="2">
        <v>315</v>
      </c>
      <c r="F1145" s="17">
        <v>60</v>
      </c>
      <c r="G1145" s="17">
        <v>32.25</v>
      </c>
      <c r="I1145" s="66">
        <v>45448</v>
      </c>
      <c r="J1145" s="26">
        <f t="shared" si="514"/>
        <v>250.06711409395973</v>
      </c>
      <c r="K1145" s="26">
        <f t="shared" si="519"/>
        <v>327.6091545983615</v>
      </c>
      <c r="L1145" s="26">
        <f t="shared" si="520"/>
        <v>249.11721557439543</v>
      </c>
      <c r="M1145" s="26">
        <f t="shared" si="516"/>
        <v>175</v>
      </c>
      <c r="N1145" s="26">
        <f t="shared" si="517"/>
        <v>268.33631484794279</v>
      </c>
      <c r="O1145" s="26">
        <f t="shared" si="518"/>
        <v>228.72340425531914</v>
      </c>
      <c r="Q1145" s="4">
        <v>1.49</v>
      </c>
      <c r="R1145" s="4">
        <v>1815.8525729999999</v>
      </c>
      <c r="S1145" s="4">
        <v>2338.2847000000002</v>
      </c>
      <c r="T1145" s="4">
        <v>180</v>
      </c>
      <c r="U1145" s="4">
        <v>22.36</v>
      </c>
      <c r="V1145" s="4">
        <v>14.1</v>
      </c>
      <c r="X1145" s="51">
        <v>45448</v>
      </c>
      <c r="Y1145" s="52" cm="1">
        <f t="array" ref="Y1145">SUMPRODUCT(([1]Data!$A:$A=DATE(IF(X1145 &lt; DATE(YEAR(X1145), 1, 4), YEAR(X1145)-1, YEAR(X1145)), IF(X1145&lt; DATE(YEAR(X1145), MONTH(X1145), 4), MONTH(EDATE(X1145, -1)), MONTH(X1145)), 15))*([1]Data!$G:$G="unit")*([1]Data!$O:$O))/SUMPRODUCT(([1]Data!$A:$A=DATE(IF(X1145 &lt; DATE(YEAR(X1145), 1, 4), YEAR(X1145)-1, YEAR(X1145)), IF(X1145&lt; DATE(YEAR(X1145), MONTH(X1145), 4), MONTH(EDATE(X1145, -1)), MONTH(X1145)), 15))*([1]Data!$G:$G="unit"))</f>
        <v>5855.1492631578949</v>
      </c>
      <c r="Z1145" s="52" cm="1">
        <f t="array" ref="Z1145">SUMPRODUCT(([1]Data!$A:$A=DATE(IF(X1145 &lt; DATE(YEAR(X1145), 1, 4), YEAR(X1145)-1, YEAR(X1145)), IF(X1145&lt; DATE(YEAR(X1145), MONTH(X1145), 4), MONTH(EDATE(X1145, -1)), MONTH(X1145)), 15))*([1]Data!$G:$G="shuttle")*([1]Data!$O:$O))/SUMPRODUCT(([1]Data!$A:$A=DATE(IF(X1145 &lt; DATE(YEAR(X1145), 1, 4), YEAR(X1145)-1, YEAR(X1145)), IF(X1145&lt; DATE(YEAR(X1145), MONTH(X1145), 4), MONTH(EDATE(X1145, -1)), MONTH(X1145)), 15))*([1]Data!$G:$G="shuttle"))</f>
        <v>5846.9447368421061</v>
      </c>
    </row>
    <row r="1146" spans="1:26" x14ac:dyDescent="0.25">
      <c r="A1146" s="51">
        <v>45455</v>
      </c>
      <c r="B1146" s="17">
        <v>3.6579999999999999</v>
      </c>
      <c r="C1146" s="18">
        <f>IFERROR(IF(ISBLANK(INDEX('Secondary Auction Data'!C:C, MATCH(Data!A1146-IF(A1146&lt;DATE(2003, 1,8), 4, 6), 'Secondary Auction Data'!A:A, 0))), "n/a", INDEX('Secondary Auction Data'!C:C, MATCH(Data!A1146-IF(A1146&lt;DATE(2003, 1,8), 4, 6), 'Secondary Auction Data'!A:A, 0))), "n/a")</f>
        <v>50</v>
      </c>
      <c r="D1146" s="18">
        <f>IFERROR(IF(ISBLANK(INDEX('Secondary Auction Data'!B:B, MATCH(Data!A1146-IF(A1146&lt;DATE(2003, 1,8), 4, 6), 'Secondary Auction Data'!A:A, 0))), "n/a", INDEX('Secondary Auction Data'!B:B, MATCH(Data!A1146-IF(A1146&lt;DATE(2003, 1,8), 4, 6), 'Secondary Auction Data'!A:A, 0))), "n/a")</f>
        <v>-53.125</v>
      </c>
      <c r="E1146" s="2">
        <v>317</v>
      </c>
      <c r="F1146" s="17">
        <v>59.5</v>
      </c>
      <c r="G1146" s="17">
        <v>32</v>
      </c>
      <c r="I1146" s="66">
        <v>45455</v>
      </c>
      <c r="J1146" s="26">
        <f t="shared" si="514"/>
        <v>245.50335570469798</v>
      </c>
      <c r="K1146" s="26">
        <f t="shared" si="519"/>
        <v>325.19981803379011</v>
      </c>
      <c r="L1146" s="26">
        <f t="shared" si="520"/>
        <v>247.78076582556889</v>
      </c>
      <c r="M1146" s="26">
        <f t="shared" si="516"/>
        <v>176.11111111111111</v>
      </c>
      <c r="N1146" s="26">
        <f t="shared" si="517"/>
        <v>266.10017889087658</v>
      </c>
      <c r="O1146" s="26">
        <f t="shared" si="518"/>
        <v>226.95035460992904</v>
      </c>
      <c r="Q1146" s="4">
        <v>1.49</v>
      </c>
      <c r="R1146" s="4">
        <v>1815.8525729999999</v>
      </c>
      <c r="S1146" s="4">
        <v>2338.2847000000002</v>
      </c>
      <c r="T1146" s="4">
        <v>180</v>
      </c>
      <c r="U1146" s="4">
        <v>22.36</v>
      </c>
      <c r="V1146" s="4">
        <v>14.1</v>
      </c>
      <c r="X1146" s="51">
        <v>45455</v>
      </c>
      <c r="Y1146" s="52" cm="1">
        <f t="array" ref="Y1146">SUMPRODUCT(([1]Data!$A:$A=DATE(IF(X1146 &lt; DATE(YEAR(X1146), 1, 4), YEAR(X1146)-1, YEAR(X1146)), IF(X1146&lt; DATE(YEAR(X1146), MONTH(X1146), 4), MONTH(EDATE(X1146, -1)), MONTH(X1146)), 15))*([1]Data!$G:$G="unit")*([1]Data!$O:$O))/SUMPRODUCT(([1]Data!$A:$A=DATE(IF(X1146 &lt; DATE(YEAR(X1146), 1, 4), YEAR(X1146)-1, YEAR(X1146)), IF(X1146&lt; DATE(YEAR(X1146), MONTH(X1146), 4), MONTH(EDATE(X1146, -1)), MONTH(X1146)), 15))*([1]Data!$G:$G="unit"))</f>
        <v>5855.1492631578949</v>
      </c>
      <c r="Z1146" s="52" cm="1">
        <f t="array" ref="Z1146">SUMPRODUCT(([1]Data!$A:$A=DATE(IF(X1146 &lt; DATE(YEAR(X1146), 1, 4), YEAR(X1146)-1, YEAR(X1146)), IF(X1146&lt; DATE(YEAR(X1146), MONTH(X1146), 4), MONTH(EDATE(X1146, -1)), MONTH(X1146)), 15))*([1]Data!$G:$G="shuttle")*([1]Data!$O:$O))/SUMPRODUCT(([1]Data!$A:$A=DATE(IF(X1146 &lt; DATE(YEAR(X1146), 1, 4), YEAR(X1146)-1, YEAR(X1146)), IF(X1146&lt; DATE(YEAR(X1146), MONTH(X1146), 4), MONTH(EDATE(X1146, -1)), MONTH(X1146)), 15))*([1]Data!$G:$G="shuttle"))</f>
        <v>5846.9447368421061</v>
      </c>
    </row>
    <row r="1147" spans="1:26" x14ac:dyDescent="0.25">
      <c r="A1147" s="51">
        <v>45462</v>
      </c>
      <c r="B1147" s="17">
        <v>3.7349999999999999</v>
      </c>
      <c r="C1147" s="18">
        <f>IFERROR(IF(ISBLANK(INDEX('Secondary Auction Data'!C:C, MATCH(Data!A1147-IF(A1147&lt;DATE(2003, 1,8), 4, 6), 'Secondary Auction Data'!A:A, 0))), "n/a", INDEX('Secondary Auction Data'!C:C, MATCH(Data!A1147-IF(A1147&lt;DATE(2003, 1,8), 4, 6), 'Secondary Auction Data'!A:A, 0))), "n/a")</f>
        <v>250</v>
      </c>
      <c r="D1147" s="18">
        <f>IFERROR(IF(ISBLANK(INDEX('Secondary Auction Data'!B:B, MATCH(Data!A1147-IF(A1147&lt;DATE(2003, 1,8), 4, 6), 'Secondary Auction Data'!A:A, 0))), "n/a", INDEX('Secondary Auction Data'!B:B, MATCH(Data!A1147-IF(A1147&lt;DATE(2003, 1,8), 4, 6), 'Secondary Auction Data'!A:A, 0))), "n/a")</f>
        <v>28.125</v>
      </c>
      <c r="E1147" s="2">
        <v>316</v>
      </c>
      <c r="F1147" s="17">
        <v>60</v>
      </c>
      <c r="G1147" s="17">
        <v>32.5</v>
      </c>
      <c r="I1147" s="66">
        <v>45462</v>
      </c>
      <c r="J1147" s="26">
        <f t="shared" si="514"/>
        <v>250.67114093959734</v>
      </c>
      <c r="K1147" s="26">
        <f t="shared" si="519"/>
        <v>336.21392804325944</v>
      </c>
      <c r="L1147" s="26">
        <f t="shared" si="520"/>
        <v>251.25553517251797</v>
      </c>
      <c r="M1147" s="26">
        <f t="shared" si="516"/>
        <v>175.55555555555554</v>
      </c>
      <c r="N1147" s="26">
        <f t="shared" si="517"/>
        <v>268.33631484794279</v>
      </c>
      <c r="O1147" s="26">
        <f t="shared" si="518"/>
        <v>230.49645390070924</v>
      </c>
      <c r="Q1147" s="4">
        <v>1.49</v>
      </c>
      <c r="R1147" s="4">
        <v>1815.8525729999999</v>
      </c>
      <c r="S1147" s="4">
        <v>2338.2847000000002</v>
      </c>
      <c r="T1147" s="4">
        <v>180</v>
      </c>
      <c r="U1147" s="4">
        <v>22.36</v>
      </c>
      <c r="V1147" s="4">
        <v>14.1</v>
      </c>
      <c r="X1147" s="51">
        <v>45462</v>
      </c>
      <c r="Y1147" s="52" cm="1">
        <f t="array" ref="Y1147">SUMPRODUCT(([1]Data!$A:$A=DATE(IF(X1147 &lt; DATE(YEAR(X1147), 1, 4), YEAR(X1147)-1, YEAR(X1147)), IF(X1147&lt; DATE(YEAR(X1147), MONTH(X1147), 4), MONTH(EDATE(X1147, -1)), MONTH(X1147)), 15))*([1]Data!$G:$G="unit")*([1]Data!$O:$O))/SUMPRODUCT(([1]Data!$A:$A=DATE(IF(X1147 &lt; DATE(YEAR(X1147), 1, 4), YEAR(X1147)-1, YEAR(X1147)), IF(X1147&lt; DATE(YEAR(X1147), MONTH(X1147), 4), MONTH(EDATE(X1147, -1)), MONTH(X1147)), 15))*([1]Data!$G:$G="unit"))</f>
        <v>5855.1492631578949</v>
      </c>
      <c r="Z1147" s="52" cm="1">
        <f t="array" ref="Z1147">SUMPRODUCT(([1]Data!$A:$A=DATE(IF(X1147 &lt; DATE(YEAR(X1147), 1, 4), YEAR(X1147)-1, YEAR(X1147)), IF(X1147&lt; DATE(YEAR(X1147), MONTH(X1147), 4), MONTH(EDATE(X1147, -1)), MONTH(X1147)), 15))*([1]Data!$G:$G="shuttle")*([1]Data!$O:$O))/SUMPRODUCT(([1]Data!$A:$A=DATE(IF(X1147 &lt; DATE(YEAR(X1147), 1, 4), YEAR(X1147)-1, YEAR(X1147)), IF(X1147&lt; DATE(YEAR(X1147), MONTH(X1147), 4), MONTH(EDATE(X1147, -1)), MONTH(X1147)), 15))*([1]Data!$G:$G="shuttle"))</f>
        <v>5846.9447368421061</v>
      </c>
    </row>
    <row r="1148" spans="1:26" x14ac:dyDescent="0.25">
      <c r="A1148" s="51">
        <v>45469</v>
      </c>
      <c r="B1148" s="17">
        <v>3.7690000000000001</v>
      </c>
      <c r="C1148" s="18">
        <f>IFERROR(IF(ISBLANK(INDEX('Secondary Auction Data'!C:C, MATCH(Data!A1148-IF(A1148&lt;DATE(2003, 1,8), 4, 6), 'Secondary Auction Data'!A:A, 0))), "n/a", INDEX('Secondary Auction Data'!C:C, MATCH(Data!A1148-IF(A1148&lt;DATE(2003, 1,8), 4, 6), 'Secondary Auction Data'!A:A, 0))), "n/a")</f>
        <v>100</v>
      </c>
      <c r="D1148" s="18">
        <f>IFERROR(IF(ISBLANK(INDEX('Secondary Auction Data'!B:B, MATCH(Data!A1148-IF(A1148&lt;DATE(2003, 1,8), 4, 6), 'Secondary Auction Data'!A:A, 0))), "n/a", INDEX('Secondary Auction Data'!B:B, MATCH(Data!A1148-IF(A1148&lt;DATE(2003, 1,8), 4, 6), 'Secondary Auction Data'!A:A, 0))), "n/a")</f>
        <v>31.25</v>
      </c>
      <c r="E1148" s="2">
        <v>310</v>
      </c>
      <c r="F1148" s="17">
        <v>60.25</v>
      </c>
      <c r="G1148" s="17">
        <v>32.5</v>
      </c>
      <c r="I1148" s="66">
        <v>45469</v>
      </c>
      <c r="J1148" s="26">
        <f t="shared" si="514"/>
        <v>252.95302013422818</v>
      </c>
      <c r="K1148" s="26">
        <f t="shared" si="519"/>
        <v>327.95334553615743</v>
      </c>
      <c r="L1148" s="26">
        <f t="shared" ref="L1148:L1163" si="521">(D1148+Z1148)/S1148*100</f>
        <v>251.38918014740059</v>
      </c>
      <c r="M1148" s="26">
        <f t="shared" si="516"/>
        <v>172.22222222222223</v>
      </c>
      <c r="N1148" s="26">
        <f t="shared" si="517"/>
        <v>269.45438282647586</v>
      </c>
      <c r="O1148" s="26">
        <f t="shared" si="518"/>
        <v>230.49645390070924</v>
      </c>
      <c r="Q1148" s="4">
        <v>1.49</v>
      </c>
      <c r="R1148" s="4">
        <v>1815.8525729999999</v>
      </c>
      <c r="S1148" s="4">
        <v>2338.2847000000002</v>
      </c>
      <c r="T1148" s="4">
        <v>180</v>
      </c>
      <c r="U1148" s="4">
        <v>22.36</v>
      </c>
      <c r="V1148" s="4">
        <v>14.1</v>
      </c>
      <c r="X1148" s="51">
        <v>45469</v>
      </c>
      <c r="Y1148" s="52" cm="1">
        <f t="array" ref="Y1148">SUMPRODUCT(([1]Data!$A:$A=DATE(IF(X1148 &lt; DATE(YEAR(X1148), 1, 4), YEAR(X1148)-1, YEAR(X1148)), IF(X1148&lt; DATE(YEAR(X1148), MONTH(X1148), 4), MONTH(EDATE(X1148, -1)), MONTH(X1148)), 15))*([1]Data!$G:$G="unit")*([1]Data!$O:$O))/SUMPRODUCT(([1]Data!$A:$A=DATE(IF(X1148 &lt; DATE(YEAR(X1148), 1, 4), YEAR(X1148)-1, YEAR(X1148)), IF(X1148&lt; DATE(YEAR(X1148), MONTH(X1148), 4), MONTH(EDATE(X1148, -1)), MONTH(X1148)), 15))*([1]Data!$G:$G="unit"))</f>
        <v>5855.1492631578949</v>
      </c>
      <c r="Z1148" s="52" cm="1">
        <f t="array" ref="Z1148">SUMPRODUCT(([1]Data!$A:$A=DATE(IF(X1148 &lt; DATE(YEAR(X1148), 1, 4), YEAR(X1148)-1, YEAR(X1148)), IF(X1148&lt; DATE(YEAR(X1148), MONTH(X1148), 4), MONTH(EDATE(X1148, -1)), MONTH(X1148)), 15))*([1]Data!$G:$G="shuttle")*([1]Data!$O:$O))/SUMPRODUCT(([1]Data!$A:$A=DATE(IF(X1148 &lt; DATE(YEAR(X1148), 1, 4), YEAR(X1148)-1, YEAR(X1148)), IF(X1148&lt; DATE(YEAR(X1148), MONTH(X1148), 4), MONTH(EDATE(X1148, -1)), MONTH(X1148)), 15))*([1]Data!$G:$G="shuttle"))</f>
        <v>5846.9447368421061</v>
      </c>
    </row>
    <row r="1149" spans="1:26" x14ac:dyDescent="0.25">
      <c r="A1149" s="51">
        <v>45476</v>
      </c>
      <c r="B1149" s="17">
        <v>3.8130000000000002</v>
      </c>
      <c r="C1149" s="18">
        <f>IFERROR(IF(ISBLANK(INDEX('Secondary Auction Data'!C:C, MATCH(Data!A1149-IF(A1149&lt;DATE(2003, 1,8), 4, 6), 'Secondary Auction Data'!A:A, 0))), "n/a", INDEX('Secondary Auction Data'!C:C, MATCH(Data!A1149-IF(A1149&lt;DATE(2003, 1,8), 4, 6), 'Secondary Auction Data'!A:A, 0))), "n/a")</f>
        <v>137.5</v>
      </c>
      <c r="D1149" s="18">
        <f>IFERROR(IF(ISBLANK(INDEX('Secondary Auction Data'!B:B, MATCH(Data!A1149-IF(A1149&lt;DATE(2003, 1,8), 4, 6), 'Secondary Auction Data'!A:A, 0))), "n/a", INDEX('Secondary Auction Data'!B:B, MATCH(Data!A1149-IF(A1149&lt;DATE(2003, 1,8), 4, 6), 'Secondary Auction Data'!A:A, 0))), "n/a")</f>
        <v>218.75</v>
      </c>
      <c r="E1149" s="2">
        <v>318</v>
      </c>
      <c r="F1149" s="17">
        <v>60.25</v>
      </c>
      <c r="G1149" s="17">
        <v>32</v>
      </c>
      <c r="I1149" s="66">
        <v>45476</v>
      </c>
      <c r="J1149" s="26">
        <f t="shared" si="514"/>
        <v>255.90604026845639</v>
      </c>
      <c r="K1149" s="26">
        <f t="shared" si="519"/>
        <v>330.01849116293289</v>
      </c>
      <c r="L1149" s="26">
        <f t="shared" si="521"/>
        <v>259.40787864035997</v>
      </c>
      <c r="M1149" s="26">
        <f t="shared" si="516"/>
        <v>176.66666666666666</v>
      </c>
      <c r="N1149" s="26">
        <f t="shared" si="517"/>
        <v>269.45438282647586</v>
      </c>
      <c r="O1149" s="26">
        <f t="shared" si="518"/>
        <v>226.95035460992904</v>
      </c>
      <c r="Q1149" s="4">
        <v>1.49</v>
      </c>
      <c r="R1149" s="4">
        <v>1815.8525729999999</v>
      </c>
      <c r="S1149" s="4">
        <v>2338.2847000000002</v>
      </c>
      <c r="T1149" s="4">
        <v>180</v>
      </c>
      <c r="U1149" s="4">
        <v>22.36</v>
      </c>
      <c r="V1149" s="4">
        <v>14.1</v>
      </c>
      <c r="X1149" s="51">
        <v>45476</v>
      </c>
      <c r="Y1149" s="52" cm="1">
        <f t="array" ref="Y1149">SUMPRODUCT(([1]Data!$A:$A=DATE(IF(X1149 &lt; DATE(YEAR(X1149), 1, 4), YEAR(X1149)-1, YEAR(X1149)), IF(X1149&lt; DATE(YEAR(X1149), MONTH(X1149), 4), MONTH(EDATE(X1149, -1)), MONTH(X1149)), 15))*([1]Data!$G:$G="unit")*([1]Data!$O:$O))/SUMPRODUCT(([1]Data!$A:$A=DATE(IF(X1149 &lt; DATE(YEAR(X1149), 1, 4), YEAR(X1149)-1, YEAR(X1149)), IF(X1149&lt; DATE(YEAR(X1149), MONTH(X1149), 4), MONTH(EDATE(X1149, -1)), MONTH(X1149)), 15))*([1]Data!$G:$G="unit"))</f>
        <v>5855.1492631578949</v>
      </c>
      <c r="Z1149" s="52" cm="1">
        <f t="array" ref="Z1149">SUMPRODUCT(([1]Data!$A:$A=DATE(IF(X1149 &lt; DATE(YEAR(X1149), 1, 4), YEAR(X1149)-1, YEAR(X1149)), IF(X1149&lt; DATE(YEAR(X1149), MONTH(X1149), 4), MONTH(EDATE(X1149, -1)), MONTH(X1149)), 15))*([1]Data!$G:$G="shuttle")*([1]Data!$O:$O))/SUMPRODUCT(([1]Data!$A:$A=DATE(IF(X1149 &lt; DATE(YEAR(X1149), 1, 4), YEAR(X1149)-1, YEAR(X1149)), IF(X1149&lt; DATE(YEAR(X1149), MONTH(X1149), 4), MONTH(EDATE(X1149, -1)), MONTH(X1149)), 15))*([1]Data!$G:$G="shuttle"))</f>
        <v>5846.9447368421061</v>
      </c>
    </row>
    <row r="1150" spans="1:26" x14ac:dyDescent="0.25">
      <c r="A1150" s="51">
        <v>45483</v>
      </c>
      <c r="B1150" s="17">
        <v>3.8650000000000002</v>
      </c>
      <c r="C1150" s="18">
        <f>IFERROR(IF(ISBLANK(INDEX('Secondary Auction Data'!C:C, MATCH(Data!A1150-IF(A1150&lt;DATE(2003, 1,8), 4, 6), 'Secondary Auction Data'!A:A, 0))), "n/a", INDEX('Secondary Auction Data'!C:C, MATCH(Data!A1150-IF(A1150&lt;DATE(2003, 1,8), 4, 6), 'Secondary Auction Data'!A:A, 0))), "n/a")</f>
        <v>175</v>
      </c>
      <c r="D1150" s="18">
        <f>IFERROR(IF(ISBLANK(INDEX('Secondary Auction Data'!B:B, MATCH(Data!A1150-IF(A1150&lt;DATE(2003, 1,8), 4, 6), 'Secondary Auction Data'!A:A, 0))), "n/a", INDEX('Secondary Auction Data'!B:B, MATCH(Data!A1150-IF(A1150&lt;DATE(2003, 1,8), 4, 6), 'Secondary Auction Data'!A:A, 0))), "n/a")</f>
        <v>504.16666666675002</v>
      </c>
      <c r="E1150" s="2">
        <v>319</v>
      </c>
      <c r="F1150" s="17">
        <v>60</v>
      </c>
      <c r="G1150" s="17">
        <v>31.75</v>
      </c>
      <c r="I1150" s="66">
        <v>45483</v>
      </c>
      <c r="J1150" s="26">
        <f t="shared" si="514"/>
        <v>259.39597315436242</v>
      </c>
      <c r="K1150" s="26">
        <f t="shared" si="519"/>
        <v>330.55950424659801</v>
      </c>
      <c r="L1150" s="26">
        <f t="shared" si="521"/>
        <v>269.40782402693065</v>
      </c>
      <c r="M1150" s="26">
        <f t="shared" si="516"/>
        <v>177.22222222222223</v>
      </c>
      <c r="N1150" s="26">
        <f t="shared" si="517"/>
        <v>268.33631484794279</v>
      </c>
      <c r="O1150" s="26">
        <f t="shared" si="518"/>
        <v>225.17730496453902</v>
      </c>
      <c r="Q1150" s="4">
        <v>1.49</v>
      </c>
      <c r="R1150" s="4">
        <v>1815.8525729999999</v>
      </c>
      <c r="S1150" s="4">
        <v>2338.2847000000002</v>
      </c>
      <c r="T1150" s="4">
        <v>180</v>
      </c>
      <c r="U1150" s="4">
        <v>22.36</v>
      </c>
      <c r="V1150" s="4">
        <v>14.1</v>
      </c>
      <c r="X1150" s="51">
        <v>45483</v>
      </c>
      <c r="Y1150" s="52" cm="1">
        <f t="array" ref="Y1150">SUMPRODUCT(([1]Data!$A:$A=DATE(IF(X1150 &lt; DATE(YEAR(X1150), 1, 4), YEAR(X1150)-1, YEAR(X1150)), IF(X1150&lt; DATE(YEAR(X1150), MONTH(X1150), 4), MONTH(EDATE(X1150, -1)), MONTH(X1150)), 15))*([1]Data!$G:$G="unit")*([1]Data!$O:$O))/SUMPRODUCT(([1]Data!$A:$A=DATE(IF(X1150 &lt; DATE(YEAR(X1150), 1, 4), YEAR(X1150)-1, YEAR(X1150)), IF(X1150&lt; DATE(YEAR(X1150), MONTH(X1150), 4), MONTH(EDATE(X1150, -1)), MONTH(X1150)), 15))*([1]Data!$G:$G="unit"))</f>
        <v>5827.4732631578945</v>
      </c>
      <c r="Z1150" s="52" cm="1">
        <f t="array" ref="Z1150">SUMPRODUCT(([1]Data!$A:$A=DATE(IF(X1150 &lt; DATE(YEAR(X1150), 1, 4), YEAR(X1150)-1, YEAR(X1150)), IF(X1150&lt; DATE(YEAR(X1150), MONTH(X1150), 4), MONTH(EDATE(X1150, -1)), MONTH(X1150)), 15))*([1]Data!$G:$G="shuttle")*([1]Data!$O:$O))/SUMPRODUCT(([1]Data!$A:$A=DATE(IF(X1150 &lt; DATE(YEAR(X1150), 1, 4), YEAR(X1150)-1, YEAR(X1150)), IF(X1150&lt; DATE(YEAR(X1150), MONTH(X1150), 4), MONTH(EDATE(X1150, -1)), MONTH(X1150)), 15))*([1]Data!$G:$G="shuttle"))</f>
        <v>5795.3552631578941</v>
      </c>
    </row>
    <row r="1151" spans="1:26" x14ac:dyDescent="0.25">
      <c r="A1151" s="51">
        <v>45490</v>
      </c>
      <c r="B1151" s="17">
        <v>3.8260000000000001</v>
      </c>
      <c r="C1151" s="18">
        <f>IFERROR(IF(ISBLANK(INDEX('Secondary Auction Data'!C:C, MATCH(Data!A1151-IF(A1151&lt;DATE(2003, 1,8), 4, 6), 'Secondary Auction Data'!A:A, 0))), "n/a", INDEX('Secondary Auction Data'!C:C, MATCH(Data!A1151-IF(A1151&lt;DATE(2003, 1,8), 4, 6), 'Secondary Auction Data'!A:A, 0))), "n/a")</f>
        <v>125</v>
      </c>
      <c r="D1151" s="18">
        <f>IFERROR(IF(ISBLANK(INDEX('Secondary Auction Data'!B:B, MATCH(Data!A1151-IF(A1151&lt;DATE(2003, 1,8), 4, 6), 'Secondary Auction Data'!A:A, 0))), "n/a", INDEX('Secondary Auction Data'!B:B, MATCH(Data!A1151-IF(A1151&lt;DATE(2003, 1,8), 4, 6), 'Secondary Auction Data'!A:A, 0))), "n/a")</f>
        <v>350</v>
      </c>
      <c r="E1151" s="2">
        <v>360</v>
      </c>
      <c r="F1151" s="17">
        <v>59</v>
      </c>
      <c r="G1151" s="17">
        <v>31.5</v>
      </c>
      <c r="I1151" s="66">
        <v>45490</v>
      </c>
      <c r="J1151" s="26">
        <f t="shared" si="514"/>
        <v>256.77852348993292</v>
      </c>
      <c r="K1151" s="26">
        <f t="shared" si="519"/>
        <v>327.80597674423069</v>
      </c>
      <c r="L1151" s="26">
        <f t="shared" si="521"/>
        <v>262.81467193271607</v>
      </c>
      <c r="M1151" s="26">
        <f t="shared" si="516"/>
        <v>200</v>
      </c>
      <c r="N1151" s="26">
        <f t="shared" si="517"/>
        <v>263.86404293381037</v>
      </c>
      <c r="O1151" s="26">
        <f t="shared" si="518"/>
        <v>223.40425531914894</v>
      </c>
      <c r="Q1151" s="4">
        <v>1.49</v>
      </c>
      <c r="R1151" s="4">
        <v>1815.8525729999999</v>
      </c>
      <c r="S1151" s="4">
        <v>2338.2847000000002</v>
      </c>
      <c r="T1151" s="4">
        <v>180</v>
      </c>
      <c r="U1151" s="4">
        <v>22.36</v>
      </c>
      <c r="V1151" s="4">
        <v>14.1</v>
      </c>
      <c r="X1151" s="51">
        <v>45490</v>
      </c>
      <c r="Y1151" s="52" cm="1">
        <f t="array" ref="Y1151">SUMPRODUCT(([1]Data!$A:$A=DATE(IF(X1151 &lt; DATE(YEAR(X1151), 1, 4), YEAR(X1151)-1, YEAR(X1151)), IF(X1151&lt; DATE(YEAR(X1151), MONTH(X1151), 4), MONTH(EDATE(X1151, -1)), MONTH(X1151)), 15))*([1]Data!$G:$G="unit")*([1]Data!$O:$O))/SUMPRODUCT(([1]Data!$A:$A=DATE(IF(X1151 &lt; DATE(YEAR(X1151), 1, 4), YEAR(X1151)-1, YEAR(X1151)), IF(X1151&lt; DATE(YEAR(X1151), MONTH(X1151), 4), MONTH(EDATE(X1151, -1)), MONTH(X1151)), 15))*([1]Data!$G:$G="unit"))</f>
        <v>5827.4732631578945</v>
      </c>
      <c r="Z1151" s="52" cm="1">
        <f t="array" ref="Z1151">SUMPRODUCT(([1]Data!$A:$A=DATE(IF(X1151 &lt; DATE(YEAR(X1151), 1, 4), YEAR(X1151)-1, YEAR(X1151)), IF(X1151&lt; DATE(YEAR(X1151), MONTH(X1151), 4), MONTH(EDATE(X1151, -1)), MONTH(X1151)), 15))*([1]Data!$G:$G="shuttle")*([1]Data!$O:$O))/SUMPRODUCT(([1]Data!$A:$A=DATE(IF(X1151 &lt; DATE(YEAR(X1151), 1, 4), YEAR(X1151)-1, YEAR(X1151)), IF(X1151&lt; DATE(YEAR(X1151), MONTH(X1151), 4), MONTH(EDATE(X1151, -1)), MONTH(X1151)), 15))*([1]Data!$G:$G="shuttle"))</f>
        <v>5795.3552631578941</v>
      </c>
    </row>
    <row r="1152" spans="1:26" x14ac:dyDescent="0.25">
      <c r="A1152" s="51">
        <v>45497</v>
      </c>
      <c r="B1152" s="17">
        <v>3.7789999999999999</v>
      </c>
      <c r="C1152" s="18">
        <f>IFERROR(IF(ISBLANK(INDEX('Secondary Auction Data'!C:C, MATCH(Data!A1152-IF(A1152&lt;DATE(2003, 1,8), 4, 6), 'Secondary Auction Data'!A:A, 0))), "n/a", INDEX('Secondary Auction Data'!C:C, MATCH(Data!A1152-IF(A1152&lt;DATE(2003, 1,8), 4, 6), 'Secondary Auction Data'!A:A, 0))), "n/a")</f>
        <v>150</v>
      </c>
      <c r="D1152" s="18">
        <f>IFERROR(IF(ISBLANK(INDEX('Secondary Auction Data'!B:B, MATCH(Data!A1152-IF(A1152&lt;DATE(2003, 1,8), 4, 6), 'Secondary Auction Data'!A:A, 0))), "n/a", INDEX('Secondary Auction Data'!B:B, MATCH(Data!A1152-IF(A1152&lt;DATE(2003, 1,8), 4, 6), 'Secondary Auction Data'!A:A, 0))), "n/a")</f>
        <v>200</v>
      </c>
      <c r="E1152" s="2">
        <v>426</v>
      </c>
      <c r="F1152" s="17">
        <v>60</v>
      </c>
      <c r="G1152" s="17">
        <v>31.75</v>
      </c>
      <c r="I1152" s="66">
        <v>45497</v>
      </c>
      <c r="J1152" s="26">
        <f t="shared" si="514"/>
        <v>253.62416107382552</v>
      </c>
      <c r="K1152" s="26">
        <f t="shared" si="519"/>
        <v>329.18274049541435</v>
      </c>
      <c r="L1152" s="26">
        <f t="shared" si="521"/>
        <v>256.39971313834855</v>
      </c>
      <c r="M1152" s="26">
        <f t="shared" si="516"/>
        <v>236.66666666666666</v>
      </c>
      <c r="N1152" s="26">
        <f t="shared" si="517"/>
        <v>268.33631484794279</v>
      </c>
      <c r="O1152" s="26">
        <f t="shared" si="518"/>
        <v>225.17730496453902</v>
      </c>
      <c r="Q1152" s="4">
        <v>1.49</v>
      </c>
      <c r="R1152" s="4">
        <v>1815.8525729999999</v>
      </c>
      <c r="S1152" s="4">
        <v>2338.2847000000002</v>
      </c>
      <c r="T1152" s="4">
        <v>180</v>
      </c>
      <c r="U1152" s="4">
        <v>22.36</v>
      </c>
      <c r="V1152" s="4">
        <v>14.1</v>
      </c>
      <c r="X1152" s="51">
        <v>45497</v>
      </c>
      <c r="Y1152" s="52" cm="1">
        <f t="array" ref="Y1152">SUMPRODUCT(([1]Data!$A:$A=DATE(IF(X1152 &lt; DATE(YEAR(X1152), 1, 4), YEAR(X1152)-1, YEAR(X1152)), IF(X1152&lt; DATE(YEAR(X1152), MONTH(X1152), 4), MONTH(EDATE(X1152, -1)), MONTH(X1152)), 15))*([1]Data!$G:$G="unit")*([1]Data!$O:$O))/SUMPRODUCT(([1]Data!$A:$A=DATE(IF(X1152 &lt; DATE(YEAR(X1152), 1, 4), YEAR(X1152)-1, YEAR(X1152)), IF(X1152&lt; DATE(YEAR(X1152), MONTH(X1152), 4), MONTH(EDATE(X1152, -1)), MONTH(X1152)), 15))*([1]Data!$G:$G="unit"))</f>
        <v>5827.4732631578945</v>
      </c>
      <c r="Z1152" s="52" cm="1">
        <f t="array" ref="Z1152">SUMPRODUCT(([1]Data!$A:$A=DATE(IF(X1152 &lt; DATE(YEAR(X1152), 1, 4), YEAR(X1152)-1, YEAR(X1152)), IF(X1152&lt; DATE(YEAR(X1152), MONTH(X1152), 4), MONTH(EDATE(X1152, -1)), MONTH(X1152)), 15))*([1]Data!$G:$G="shuttle")*([1]Data!$O:$O))/SUMPRODUCT(([1]Data!$A:$A=DATE(IF(X1152 &lt; DATE(YEAR(X1152), 1, 4), YEAR(X1152)-1, YEAR(X1152)), IF(X1152&lt; DATE(YEAR(X1152), MONTH(X1152), 4), MONTH(EDATE(X1152, -1)), MONTH(X1152)), 15))*([1]Data!$G:$G="shuttle"))</f>
        <v>5795.3552631578941</v>
      </c>
    </row>
    <row r="1153" spans="1:26" x14ac:dyDescent="0.25">
      <c r="A1153" s="51">
        <v>45504</v>
      </c>
      <c r="B1153" s="17">
        <v>3.7679999999999998</v>
      </c>
      <c r="C1153" s="18">
        <f>IFERROR(IF(ISBLANK(INDEX('Secondary Auction Data'!C:C, MATCH(Data!A1153-IF(A1153&lt;DATE(2003, 1,8), 4, 6), 'Secondary Auction Data'!A:A, 0))), "n/a", INDEX('Secondary Auction Data'!C:C, MATCH(Data!A1153-IF(A1153&lt;DATE(2003, 1,8), 4, 6), 'Secondary Auction Data'!A:A, 0))), "n/a")</f>
        <v>281.25</v>
      </c>
      <c r="D1153" s="18">
        <f>IFERROR(IF(ISBLANK(INDEX('Secondary Auction Data'!B:B, MATCH(Data!A1153-IF(A1153&lt;DATE(2003, 1,8), 4, 6), 'Secondary Auction Data'!A:A, 0))), "n/a", INDEX('Secondary Auction Data'!B:B, MATCH(Data!A1153-IF(A1153&lt;DATE(2003, 1,8), 4, 6), 'Secondary Auction Data'!A:A, 0))), "n/a")</f>
        <v>181.25</v>
      </c>
      <c r="E1153" s="2">
        <v>435</v>
      </c>
      <c r="F1153" s="17">
        <v>60</v>
      </c>
      <c r="G1153" s="17">
        <v>31.75</v>
      </c>
      <c r="I1153" s="66">
        <v>45504</v>
      </c>
      <c r="J1153" s="26">
        <f t="shared" si="514"/>
        <v>252.88590604026842</v>
      </c>
      <c r="K1153" s="26">
        <f t="shared" si="519"/>
        <v>336.41075018912863</v>
      </c>
      <c r="L1153" s="26">
        <f t="shared" si="521"/>
        <v>255.59784328905261</v>
      </c>
      <c r="M1153" s="26">
        <f t="shared" si="516"/>
        <v>241.66666666666666</v>
      </c>
      <c r="N1153" s="26">
        <f t="shared" si="517"/>
        <v>268.33631484794279</v>
      </c>
      <c r="O1153" s="26">
        <f t="shared" si="518"/>
        <v>225.17730496453902</v>
      </c>
      <c r="Q1153" s="4">
        <v>1.49</v>
      </c>
      <c r="R1153" s="4">
        <v>1815.8525729999999</v>
      </c>
      <c r="S1153" s="4">
        <v>2338.2847000000002</v>
      </c>
      <c r="T1153" s="4">
        <v>180</v>
      </c>
      <c r="U1153" s="4">
        <v>22.36</v>
      </c>
      <c r="V1153" s="4">
        <v>14.1</v>
      </c>
      <c r="X1153" s="51">
        <v>45504</v>
      </c>
      <c r="Y1153" s="52" cm="1">
        <f t="array" ref="Y1153">SUMPRODUCT(([1]Data!$A:$A=DATE(IF(X1153 &lt; DATE(YEAR(X1153), 1, 4), YEAR(X1153)-1, YEAR(X1153)), IF(X1153&lt; DATE(YEAR(X1153), MONTH(X1153), 4), MONTH(EDATE(X1153, -1)), MONTH(X1153)), 15))*([1]Data!$G:$G="unit")*([1]Data!$O:$O))/SUMPRODUCT(([1]Data!$A:$A=DATE(IF(X1153 &lt; DATE(YEAR(X1153), 1, 4), YEAR(X1153)-1, YEAR(X1153)), IF(X1153&lt; DATE(YEAR(X1153), MONTH(X1153), 4), MONTH(EDATE(X1153, -1)), MONTH(X1153)), 15))*([1]Data!$G:$G="unit"))</f>
        <v>5827.4732631578945</v>
      </c>
      <c r="Z1153" s="52" cm="1">
        <f t="array" ref="Z1153">SUMPRODUCT(([1]Data!$A:$A=DATE(IF(X1153 &lt; DATE(YEAR(X1153), 1, 4), YEAR(X1153)-1, YEAR(X1153)), IF(X1153&lt; DATE(YEAR(X1153), MONTH(X1153), 4), MONTH(EDATE(X1153, -1)), MONTH(X1153)), 15))*([1]Data!$G:$G="shuttle")*([1]Data!$O:$O))/SUMPRODUCT(([1]Data!$A:$A=DATE(IF(X1153 &lt; DATE(YEAR(X1153), 1, 4), YEAR(X1153)-1, YEAR(X1153)), IF(X1153&lt; DATE(YEAR(X1153), MONTH(X1153), 4), MONTH(EDATE(X1153, -1)), MONTH(X1153)), 15))*([1]Data!$G:$G="shuttle"))</f>
        <v>5795.3552631578941</v>
      </c>
    </row>
    <row r="1154" spans="1:26" x14ac:dyDescent="0.25">
      <c r="A1154" s="51">
        <v>45511</v>
      </c>
      <c r="B1154" s="17">
        <v>3.7549999999999999</v>
      </c>
      <c r="C1154" s="18">
        <f>IFERROR(IF(ISBLANK(INDEX('Secondary Auction Data'!C:C, MATCH(Data!A1154-IF(A1154&lt;DATE(2003, 1,8), 4, 6), 'Secondary Auction Data'!A:A, 0))), "n/a", INDEX('Secondary Auction Data'!C:C, MATCH(Data!A1154-IF(A1154&lt;DATE(2003, 1,8), 4, 6), 'Secondary Auction Data'!A:A, 0))), "n/a")</f>
        <v>225</v>
      </c>
      <c r="D1154" s="18">
        <f>IFERROR(IF(ISBLANK(INDEX('Secondary Auction Data'!B:B, MATCH(Data!A1154-IF(A1154&lt;DATE(2003, 1,8), 4, 6), 'Secondary Auction Data'!A:A, 0))), "n/a", INDEX('Secondary Auction Data'!B:B, MATCH(Data!A1154-IF(A1154&lt;DATE(2003, 1,8), 4, 6), 'Secondary Auction Data'!A:A, 0))), "n/a")</f>
        <v>37.5</v>
      </c>
      <c r="E1154" s="2">
        <v>443</v>
      </c>
      <c r="F1154" s="17">
        <v>60.5</v>
      </c>
      <c r="G1154" s="17">
        <v>31.75</v>
      </c>
      <c r="I1154" s="66">
        <v>45511</v>
      </c>
      <c r="J1154" s="26">
        <f t="shared" si="514"/>
        <v>252.01342281879192</v>
      </c>
      <c r="K1154" s="26">
        <f t="shared" si="519"/>
        <v>333.80645808048962</v>
      </c>
      <c r="L1154" s="26">
        <f t="shared" si="521"/>
        <v>249.92454376582339</v>
      </c>
      <c r="M1154" s="26">
        <f t="shared" si="516"/>
        <v>246.11111111111111</v>
      </c>
      <c r="N1154" s="26">
        <f t="shared" si="517"/>
        <v>270.57245080500894</v>
      </c>
      <c r="O1154" s="26">
        <f t="shared" si="518"/>
        <v>225.17730496453902</v>
      </c>
      <c r="Q1154" s="4">
        <v>1.49</v>
      </c>
      <c r="R1154" s="4">
        <v>1815.8525729999999</v>
      </c>
      <c r="S1154" s="4">
        <v>2338.2847000000002</v>
      </c>
      <c r="T1154" s="4">
        <v>180</v>
      </c>
      <c r="U1154" s="4">
        <v>22.36</v>
      </c>
      <c r="V1154" s="4">
        <v>14.1</v>
      </c>
      <c r="X1154" s="51">
        <v>45511</v>
      </c>
      <c r="Y1154" s="52" cm="1">
        <f t="array" ref="Y1154">SUMPRODUCT(([1]Data!$A:$A=DATE(IF(X1154 &lt; DATE(YEAR(X1154), 1, 4), YEAR(X1154)-1, YEAR(X1154)), IF(X1154&lt; DATE(YEAR(X1154), MONTH(X1154), 4), MONTH(EDATE(X1154, -1)), MONTH(X1154)), 15))*([1]Data!$G:$G="unit")*([1]Data!$O:$O))/SUMPRODUCT(([1]Data!$A:$A=DATE(IF(X1154 &lt; DATE(YEAR(X1154), 1, 4), YEAR(X1154)-1, YEAR(X1154)), IF(X1154&lt; DATE(YEAR(X1154), MONTH(X1154), 4), MONTH(EDATE(X1154, -1)), MONTH(X1154)), 15))*([1]Data!$G:$G="unit"))</f>
        <v>5836.4331578947367</v>
      </c>
      <c r="Z1154" s="52" cm="1">
        <f t="array" ref="Z1154">SUMPRODUCT(([1]Data!$A:$A=DATE(IF(X1154 &lt; DATE(YEAR(X1154), 1, 4), YEAR(X1154)-1, YEAR(X1154)), IF(X1154&lt; DATE(YEAR(X1154), MONTH(X1154), 4), MONTH(EDATE(X1154, -1)), MONTH(X1154)), 15))*([1]Data!$G:$G="shuttle")*([1]Data!$O:$O))/SUMPRODUCT(([1]Data!$A:$A=DATE(IF(X1154 &lt; DATE(YEAR(X1154), 1, 4), YEAR(X1154)-1, YEAR(X1154)), IF(X1154&lt; DATE(YEAR(X1154), MONTH(X1154), 4), MONTH(EDATE(X1154, -1)), MONTH(X1154)), 15))*([1]Data!$G:$G="shuttle"))</f>
        <v>5806.4473684210525</v>
      </c>
    </row>
    <row r="1155" spans="1:26" x14ac:dyDescent="0.25">
      <c r="A1155" s="51">
        <v>45518</v>
      </c>
      <c r="B1155" s="17">
        <v>3.7040000000000002</v>
      </c>
      <c r="C1155" s="18">
        <f>IFERROR(IF(ISBLANK(INDEX('Secondary Auction Data'!C:C, MATCH(Data!A1155-IF(A1155&lt;DATE(2003, 1,8), 4, 6), 'Secondary Auction Data'!A:A, 0))), "n/a", INDEX('Secondary Auction Data'!C:C, MATCH(Data!A1155-IF(A1155&lt;DATE(2003, 1,8), 4, 6), 'Secondary Auction Data'!A:A, 0))), "n/a")</f>
        <v>200</v>
      </c>
      <c r="D1155" s="18">
        <f>IFERROR(IF(ISBLANK(INDEX('Secondary Auction Data'!B:B, MATCH(Data!A1155-IF(A1155&lt;DATE(2003, 1,8), 4, 6), 'Secondary Auction Data'!A:A, 0))), "n/a", INDEX('Secondary Auction Data'!B:B, MATCH(Data!A1155-IF(A1155&lt;DATE(2003, 1,8), 4, 6), 'Secondary Auction Data'!A:A, 0))), "n/a")</f>
        <v>181.25</v>
      </c>
      <c r="E1155" s="2">
        <v>451</v>
      </c>
      <c r="F1155" s="17">
        <v>60</v>
      </c>
      <c r="G1155" s="17">
        <v>31.25</v>
      </c>
      <c r="I1155" s="66">
        <v>45518</v>
      </c>
      <c r="J1155" s="26">
        <f t="shared" si="514"/>
        <v>248.59060402684571</v>
      </c>
      <c r="K1155" s="26">
        <f t="shared" si="519"/>
        <v>332.42969432930596</v>
      </c>
      <c r="L1155" s="26">
        <f t="shared" si="521"/>
        <v>256.07221261042554</v>
      </c>
      <c r="M1155" s="26">
        <f t="shared" si="516"/>
        <v>250.55555555555554</v>
      </c>
      <c r="N1155" s="26">
        <f t="shared" si="517"/>
        <v>268.33631484794279</v>
      </c>
      <c r="O1155" s="26">
        <f t="shared" si="518"/>
        <v>221.63120567375887</v>
      </c>
      <c r="Q1155" s="4">
        <v>1.49</v>
      </c>
      <c r="R1155" s="4">
        <v>1815.8525729999999</v>
      </c>
      <c r="S1155" s="4">
        <v>2338.2847000000002</v>
      </c>
      <c r="T1155" s="4">
        <v>180</v>
      </c>
      <c r="U1155" s="4">
        <v>22.36</v>
      </c>
      <c r="V1155" s="4">
        <v>14.1</v>
      </c>
      <c r="X1155" s="51">
        <v>45518</v>
      </c>
      <c r="Y1155" s="52" cm="1">
        <f t="array" ref="Y1155">SUMPRODUCT(([1]Data!$A:$A=DATE(IF(X1155 &lt; DATE(YEAR(X1155), 1, 4), YEAR(X1155)-1, YEAR(X1155)), IF(X1155&lt; DATE(YEAR(X1155), MONTH(X1155), 4), MONTH(EDATE(X1155, -1)), MONTH(X1155)), 15))*([1]Data!$G:$G="unit")*([1]Data!$O:$O))/SUMPRODUCT(([1]Data!$A:$A=DATE(IF(X1155 &lt; DATE(YEAR(X1155), 1, 4), YEAR(X1155)-1, YEAR(X1155)), IF(X1155&lt; DATE(YEAR(X1155), MONTH(X1155), 4), MONTH(EDATE(X1155, -1)), MONTH(X1155)), 15))*([1]Data!$G:$G="unit"))</f>
        <v>5836.4331578947367</v>
      </c>
      <c r="Z1155" s="52" cm="1">
        <f t="array" ref="Z1155">SUMPRODUCT(([1]Data!$A:$A=DATE(IF(X1155 &lt; DATE(YEAR(X1155), 1, 4), YEAR(X1155)-1, YEAR(X1155)), IF(X1155&lt; DATE(YEAR(X1155), MONTH(X1155), 4), MONTH(EDATE(X1155, -1)), MONTH(X1155)), 15))*([1]Data!$G:$G="shuttle")*([1]Data!$O:$O))/SUMPRODUCT(([1]Data!$A:$A=DATE(IF(X1155 &lt; DATE(YEAR(X1155), 1, 4), YEAR(X1155)-1, YEAR(X1155)), IF(X1155&lt; DATE(YEAR(X1155), MONTH(X1155), 4), MONTH(EDATE(X1155, -1)), MONTH(X1155)), 15))*([1]Data!$G:$G="shuttle"))</f>
        <v>5806.4473684210525</v>
      </c>
    </row>
    <row r="1156" spans="1:26" x14ac:dyDescent="0.25">
      <c r="A1156" s="51">
        <v>45525</v>
      </c>
      <c r="B1156" s="17">
        <v>3.6880000000000002</v>
      </c>
      <c r="C1156" s="18">
        <f>IFERROR(IF(ISBLANK(INDEX('Secondary Auction Data'!C:C, MATCH(Data!A1156-IF(A1156&lt;DATE(2003, 1,8), 4, 6), 'Secondary Auction Data'!A:A, 0))), "n/a", INDEX('Secondary Auction Data'!C:C, MATCH(Data!A1156-IF(A1156&lt;DATE(2003, 1,8), 4, 6), 'Secondary Auction Data'!A:A, 0))), "n/a")</f>
        <v>300</v>
      </c>
      <c r="D1156" s="18">
        <f>IFERROR(IF(ISBLANK(INDEX('Secondary Auction Data'!B:B, MATCH(Data!A1156-IF(A1156&lt;DATE(2003, 1,8), 4, 6), 'Secondary Auction Data'!A:A, 0))), "n/a", INDEX('Secondary Auction Data'!B:B, MATCH(Data!A1156-IF(A1156&lt;DATE(2003, 1,8), 4, 6), 'Secondary Auction Data'!A:A, 0))), "n/a")</f>
        <v>37.5</v>
      </c>
      <c r="E1156" s="2">
        <v>529</v>
      </c>
      <c r="F1156" s="17">
        <v>59.5</v>
      </c>
      <c r="G1156" s="17">
        <v>31</v>
      </c>
      <c r="I1156" s="66">
        <v>45525</v>
      </c>
      <c r="J1156" s="26">
        <f t="shared" si="514"/>
        <v>247.51677852348996</v>
      </c>
      <c r="K1156" s="26">
        <f t="shared" si="519"/>
        <v>337.9367493340406</v>
      </c>
      <c r="L1156" s="26">
        <f t="shared" si="521"/>
        <v>249.92454376582339</v>
      </c>
      <c r="M1156" s="26">
        <f t="shared" si="516"/>
        <v>293.88888888888891</v>
      </c>
      <c r="N1156" s="26">
        <f t="shared" si="517"/>
        <v>266.10017889087658</v>
      </c>
      <c r="O1156" s="26">
        <f t="shared" si="518"/>
        <v>219.85815602836877</v>
      </c>
      <c r="Q1156" s="4">
        <v>1.49</v>
      </c>
      <c r="R1156" s="4">
        <v>1815.8525729999999</v>
      </c>
      <c r="S1156" s="4">
        <v>2338.2847000000002</v>
      </c>
      <c r="T1156" s="4">
        <v>180</v>
      </c>
      <c r="U1156" s="4">
        <v>22.36</v>
      </c>
      <c r="V1156" s="4">
        <v>14.1</v>
      </c>
      <c r="X1156" s="51">
        <v>45525</v>
      </c>
      <c r="Y1156" s="52" cm="1">
        <f t="array" ref="Y1156">SUMPRODUCT(([1]Data!$A:$A=DATE(IF(X1156 &lt; DATE(YEAR(X1156), 1, 4), YEAR(X1156)-1, YEAR(X1156)), IF(X1156&lt; DATE(YEAR(X1156), MONTH(X1156), 4), MONTH(EDATE(X1156, -1)), MONTH(X1156)), 15))*([1]Data!$G:$G="unit")*([1]Data!$O:$O))/SUMPRODUCT(([1]Data!$A:$A=DATE(IF(X1156 &lt; DATE(YEAR(X1156), 1, 4), YEAR(X1156)-1, YEAR(X1156)), IF(X1156&lt; DATE(YEAR(X1156), MONTH(X1156), 4), MONTH(EDATE(X1156, -1)), MONTH(X1156)), 15))*([1]Data!$G:$G="unit"))</f>
        <v>5836.4331578947367</v>
      </c>
      <c r="Z1156" s="52" cm="1">
        <f t="array" ref="Z1156">SUMPRODUCT(([1]Data!$A:$A=DATE(IF(X1156 &lt; DATE(YEAR(X1156), 1, 4), YEAR(X1156)-1, YEAR(X1156)), IF(X1156&lt; DATE(YEAR(X1156), MONTH(X1156), 4), MONTH(EDATE(X1156, -1)), MONTH(X1156)), 15))*([1]Data!$G:$G="shuttle")*([1]Data!$O:$O))/SUMPRODUCT(([1]Data!$A:$A=DATE(IF(X1156 &lt; DATE(YEAR(X1156), 1, 4), YEAR(X1156)-1, YEAR(X1156)), IF(X1156&lt; DATE(YEAR(X1156), MONTH(X1156), 4), MONTH(EDATE(X1156, -1)), MONTH(X1156)), 15))*([1]Data!$G:$G="shuttle"))</f>
        <v>5806.4473684210525</v>
      </c>
    </row>
    <row r="1157" spans="1:26" x14ac:dyDescent="0.25">
      <c r="A1157" s="51">
        <v>45532</v>
      </c>
      <c r="B1157" s="17">
        <v>3.6509999999999998</v>
      </c>
      <c r="C1157" s="18">
        <f>IFERROR(IF(ISBLANK(INDEX('Secondary Auction Data'!C:C, MATCH(Data!A1157-IF(A1157&lt;DATE(2003, 1,8), 4, 6), 'Secondary Auction Data'!A:A, 0))), "n/a", INDEX('Secondary Auction Data'!C:C, MATCH(Data!A1157-IF(A1157&lt;DATE(2003, 1,8), 4, 6), 'Secondary Auction Data'!A:A, 0))), "n/a")</f>
        <v>210.41665</v>
      </c>
      <c r="D1157" s="18">
        <f>IFERROR(IF(ISBLANK(INDEX('Secondary Auction Data'!B:B, MATCH(Data!A1157-IF(A1157&lt;DATE(2003, 1,8), 4, 6), 'Secondary Auction Data'!A:A, 0))), "n/a", INDEX('Secondary Auction Data'!B:B, MATCH(Data!A1157-IF(A1157&lt;DATE(2003, 1,8), 4, 6), 'Secondary Auction Data'!A:A, 0))), "n/a")</f>
        <v>0</v>
      </c>
      <c r="E1157" s="2">
        <v>614</v>
      </c>
      <c r="F1157" s="17">
        <v>57.25</v>
      </c>
      <c r="G1157" s="17">
        <v>30.5</v>
      </c>
      <c r="I1157" s="66">
        <v>45532</v>
      </c>
      <c r="J1157" s="26">
        <f t="shared" si="514"/>
        <v>245.03355704697984</v>
      </c>
      <c r="K1157" s="26">
        <f t="shared" si="519"/>
        <v>333.00334497445664</v>
      </c>
      <c r="L1157" s="26">
        <f t="shared" si="521"/>
        <v>248.32080406723151</v>
      </c>
      <c r="M1157" s="26">
        <f t="shared" si="516"/>
        <v>341.11111111111109</v>
      </c>
      <c r="N1157" s="26">
        <f t="shared" si="517"/>
        <v>256.03756708407872</v>
      </c>
      <c r="O1157" s="26">
        <f t="shared" si="518"/>
        <v>216.31205673758865</v>
      </c>
      <c r="Q1157" s="4">
        <v>1.49</v>
      </c>
      <c r="R1157" s="4">
        <v>1815.8525729999999</v>
      </c>
      <c r="S1157" s="4">
        <v>2338.2847000000002</v>
      </c>
      <c r="T1157" s="4">
        <v>180</v>
      </c>
      <c r="U1157" s="4">
        <v>22.36</v>
      </c>
      <c r="V1157" s="4">
        <v>14.1</v>
      </c>
      <c r="X1157" s="51">
        <v>45532</v>
      </c>
      <c r="Y1157" s="52" cm="1">
        <f t="array" ref="Y1157">SUMPRODUCT(([1]Data!$A:$A=DATE(IF(X1157 &lt; DATE(YEAR(X1157), 1, 4), YEAR(X1157)-1, YEAR(X1157)), IF(X1157&lt; DATE(YEAR(X1157), MONTH(X1157), 4), MONTH(EDATE(X1157, -1)), MONTH(X1157)), 15))*([1]Data!$G:$G="unit")*([1]Data!$O:$O))/SUMPRODUCT(([1]Data!$A:$A=DATE(IF(X1157 &lt; DATE(YEAR(X1157), 1, 4), YEAR(X1157)-1, YEAR(X1157)), IF(X1157&lt; DATE(YEAR(X1157), MONTH(X1157), 4), MONTH(EDATE(X1157, -1)), MONTH(X1157)), 15))*([1]Data!$G:$G="unit"))</f>
        <v>5836.4331578947367</v>
      </c>
      <c r="Z1157" s="52" cm="1">
        <f t="array" ref="Z1157">SUMPRODUCT(([1]Data!$A:$A=DATE(IF(X1157 &lt; DATE(YEAR(X1157), 1, 4), YEAR(X1157)-1, YEAR(X1157)), IF(X1157&lt; DATE(YEAR(X1157), MONTH(X1157), 4), MONTH(EDATE(X1157, -1)), MONTH(X1157)), 15))*([1]Data!$G:$G="shuttle")*([1]Data!$O:$O))/SUMPRODUCT(([1]Data!$A:$A=DATE(IF(X1157 &lt; DATE(YEAR(X1157), 1, 4), YEAR(X1157)-1, YEAR(X1157)), IF(X1157&lt; DATE(YEAR(X1157), MONTH(X1157), 4), MONTH(EDATE(X1157, -1)), MONTH(X1157)), 15))*([1]Data!$G:$G="shuttle"))</f>
        <v>5806.4473684210525</v>
      </c>
    </row>
    <row r="1158" spans="1:26" x14ac:dyDescent="0.25">
      <c r="A1158" s="51">
        <v>45539</v>
      </c>
      <c r="B1158" s="17">
        <v>3.625</v>
      </c>
      <c r="C1158" s="18">
        <f>IFERROR(IF(ISBLANK(INDEX('Secondary Auction Data'!C:C, MATCH(Data!A1158-IF(A1158&lt;DATE(2003, 1,8), 4, 6), 'Secondary Auction Data'!A:A, 0))), "n/a", INDEX('Secondary Auction Data'!C:C, MATCH(Data!A1158-IF(A1158&lt;DATE(2003, 1,8), 4, 6), 'Secondary Auction Data'!A:A, 0))), "n/a")</f>
        <v>400</v>
      </c>
      <c r="D1158" s="18">
        <f>IFERROR(IF(ISBLANK(INDEX('Secondary Auction Data'!B:B, MATCH(Data!A1158-IF(A1158&lt;DATE(2003, 1,8), 4, 6), 'Secondary Auction Data'!A:A, 0))), "n/a", INDEX('Secondary Auction Data'!B:B, MATCH(Data!A1158-IF(A1158&lt;DATE(2003, 1,8), 4, 6), 'Secondary Auction Data'!A:A, 0))), "n/a")</f>
        <v>201.04166674999999</v>
      </c>
      <c r="E1158" s="2">
        <v>672</v>
      </c>
      <c r="F1158" s="17">
        <v>56</v>
      </c>
      <c r="G1158" s="17">
        <v>30</v>
      </c>
      <c r="I1158" s="66">
        <v>45539</v>
      </c>
      <c r="J1158" s="26">
        <f t="shared" si="514"/>
        <v>243.28859060402684</v>
      </c>
      <c r="K1158" s="26">
        <f t="shared" si="519"/>
        <v>345.39666980935431</v>
      </c>
      <c r="L1158" s="26">
        <f t="shared" si="521"/>
        <v>258.71763282908773</v>
      </c>
      <c r="M1158" s="26">
        <f t="shared" si="516"/>
        <v>373.33333333333331</v>
      </c>
      <c r="N1158" s="26">
        <f t="shared" si="517"/>
        <v>250.44722719141325</v>
      </c>
      <c r="O1158" s="26">
        <f t="shared" si="518"/>
        <v>212.7659574468085</v>
      </c>
      <c r="Q1158" s="4">
        <v>1.49</v>
      </c>
      <c r="R1158" s="4">
        <v>1815.8525729999999</v>
      </c>
      <c r="S1158" s="4">
        <v>2338.2847000000002</v>
      </c>
      <c r="T1158" s="4">
        <v>180</v>
      </c>
      <c r="U1158" s="4">
        <v>22.36</v>
      </c>
      <c r="V1158" s="4">
        <v>14.1</v>
      </c>
      <c r="X1158" s="51">
        <v>45539</v>
      </c>
      <c r="Y1158" s="52" cm="1">
        <f t="array" ref="Y1158">SUMPRODUCT(([1]Data!$A:$A=DATE(IF(X1158 &lt; DATE(YEAR(X1158), 1, 4), YEAR(X1158)-1, YEAR(X1158)), IF(X1158&lt; DATE(YEAR(X1158), MONTH(X1158), 4), MONTH(EDATE(X1158, -1)), MONTH(X1158)), 15))*([1]Data!$G:$G="unit")*([1]Data!$O:$O))/SUMPRODUCT(([1]Data!$A:$A=DATE(IF(X1158 &lt; DATE(YEAR(X1158), 1, 4), YEAR(X1158)-1, YEAR(X1158)), IF(X1158&lt; DATE(YEAR(X1158), MONTH(X1158), 4), MONTH(EDATE(X1158, -1)), MONTH(X1158)), 15))*([1]Data!$G:$G="unit"))</f>
        <v>5871.8943157894737</v>
      </c>
      <c r="Z1158" s="52" cm="1">
        <f t="array" ref="Z1158">SUMPRODUCT(([1]Data!$A:$A=DATE(IF(X1158 &lt; DATE(YEAR(X1158), 1, 4), YEAR(X1158)-1, YEAR(X1158)), IF(X1158&lt; DATE(YEAR(X1158), MONTH(X1158), 4), MONTH(EDATE(X1158, -1)), MONTH(X1158)), 15))*([1]Data!$G:$G="shuttle")*([1]Data!$O:$O))/SUMPRODUCT(([1]Data!$A:$A=DATE(IF(X1158 &lt; DATE(YEAR(X1158), 1, 4), YEAR(X1158)-1, YEAR(X1158)), IF(X1158&lt; DATE(YEAR(X1158), MONTH(X1158), 4), MONTH(EDATE(X1158, -1)), MONTH(X1158)), 15))*([1]Data!$G:$G="shuttle"))</f>
        <v>5848.5131578947357</v>
      </c>
    </row>
    <row r="1159" spans="1:26" x14ac:dyDescent="0.25">
      <c r="A1159" s="51">
        <v>45546</v>
      </c>
      <c r="B1159" s="17">
        <v>3.5550000000000002</v>
      </c>
      <c r="C1159" s="18">
        <f>IFERROR(IF(ISBLANK(INDEX('Secondary Auction Data'!C:C, MATCH(Data!A1159-IF(A1159&lt;DATE(2003, 1,8), 4, 6), 'Secondary Auction Data'!A:A, 0))), "n/a", INDEX('Secondary Auction Data'!C:C, MATCH(Data!A1159-IF(A1159&lt;DATE(2003, 1,8), 4, 6), 'Secondary Auction Data'!A:A, 0))), "n/a")</f>
        <v>337.5</v>
      </c>
      <c r="D1159" s="18">
        <f>IFERROR(IF(ISBLANK(INDEX('Secondary Auction Data'!B:B, MATCH(Data!A1159-IF(A1159&lt;DATE(2003, 1,8), 4, 6), 'Secondary Auction Data'!A:A, 0))), "n/a", INDEX('Secondary Auction Data'!B:B, MATCH(Data!A1159-IF(A1159&lt;DATE(2003, 1,8), 4, 6), 'Secondary Auction Data'!A:A, 0))), "n/a")</f>
        <v>275</v>
      </c>
      <c r="E1159" s="2">
        <v>764</v>
      </c>
      <c r="F1159" s="17">
        <v>56</v>
      </c>
      <c r="G1159" s="17">
        <v>30</v>
      </c>
      <c r="I1159" s="66">
        <v>45546</v>
      </c>
      <c r="J1159" s="26">
        <f t="shared" si="514"/>
        <v>238.59060402684565</v>
      </c>
      <c r="K1159" s="26">
        <f t="shared" si="519"/>
        <v>341.95476043139507</v>
      </c>
      <c r="L1159" s="26">
        <f t="shared" si="521"/>
        <v>261.88056389774675</v>
      </c>
      <c r="M1159" s="26">
        <f t="shared" si="516"/>
        <v>424.44444444444446</v>
      </c>
      <c r="N1159" s="26">
        <f t="shared" si="517"/>
        <v>250.44722719141325</v>
      </c>
      <c r="O1159" s="26">
        <f t="shared" si="518"/>
        <v>212.7659574468085</v>
      </c>
      <c r="Q1159" s="4">
        <v>1.49</v>
      </c>
      <c r="R1159" s="4">
        <v>1815.8525729999999</v>
      </c>
      <c r="S1159" s="4">
        <v>2338.2847000000002</v>
      </c>
      <c r="T1159" s="4">
        <v>180</v>
      </c>
      <c r="U1159" s="4">
        <v>22.36</v>
      </c>
      <c r="V1159" s="4">
        <v>14.1</v>
      </c>
      <c r="X1159" s="51">
        <v>45546</v>
      </c>
      <c r="Y1159" s="52" cm="1">
        <f t="array" ref="Y1159">SUMPRODUCT(([1]Data!$A:$A=DATE(IF(X1159 &lt; DATE(YEAR(X1159), 1, 4), YEAR(X1159)-1, YEAR(X1159)), IF(X1159&lt; DATE(YEAR(X1159), MONTH(X1159), 4), MONTH(EDATE(X1159, -1)), MONTH(X1159)), 15))*([1]Data!$G:$G="unit")*([1]Data!$O:$O))/SUMPRODUCT(([1]Data!$A:$A=DATE(IF(X1159 &lt; DATE(YEAR(X1159), 1, 4), YEAR(X1159)-1, YEAR(X1159)), IF(X1159&lt; DATE(YEAR(X1159), MONTH(X1159), 4), MONTH(EDATE(X1159, -1)), MONTH(X1159)), 15))*([1]Data!$G:$G="unit"))</f>
        <v>5871.8943157894737</v>
      </c>
      <c r="Z1159" s="52" cm="1">
        <f t="array" ref="Z1159">SUMPRODUCT(([1]Data!$A:$A=DATE(IF(X1159 &lt; DATE(YEAR(X1159), 1, 4), YEAR(X1159)-1, YEAR(X1159)), IF(X1159&lt; DATE(YEAR(X1159), MONTH(X1159), 4), MONTH(EDATE(X1159, -1)), MONTH(X1159)), 15))*([1]Data!$G:$G="shuttle")*([1]Data!$O:$O))/SUMPRODUCT(([1]Data!$A:$A=DATE(IF(X1159 &lt; DATE(YEAR(X1159), 1, 4), YEAR(X1159)-1, YEAR(X1159)), IF(X1159&lt; DATE(YEAR(X1159), MONTH(X1159), 4), MONTH(EDATE(X1159, -1)), MONTH(X1159)), 15))*([1]Data!$G:$G="shuttle"))</f>
        <v>5848.5131578947357</v>
      </c>
    </row>
    <row r="1160" spans="1:26" x14ac:dyDescent="0.25">
      <c r="A1160" s="51">
        <v>45553</v>
      </c>
      <c r="B1160" s="17">
        <v>3.5259999999999998</v>
      </c>
      <c r="C1160" s="18">
        <f>IFERROR(IF(ISBLANK(INDEX('Secondary Auction Data'!C:C, MATCH(Data!A1160-IF(A1160&lt;DATE(2003, 1,8), 4, 6), 'Secondary Auction Data'!A:A, 0))), "n/a", INDEX('Secondary Auction Data'!C:C, MATCH(Data!A1160-IF(A1160&lt;DATE(2003, 1,8), 4, 6), 'Secondary Auction Data'!A:A, 0))), "n/a")</f>
        <v>650</v>
      </c>
      <c r="D1160" s="18">
        <f>IFERROR(IF(ISBLANK(INDEX('Secondary Auction Data'!B:B, MATCH(Data!A1160-IF(A1160&lt;DATE(2003, 1,8), 4, 6), 'Secondary Auction Data'!A:A, 0))), "n/a", INDEX('Secondary Auction Data'!B:B, MATCH(Data!A1160-IF(A1160&lt;DATE(2003, 1,8), 4, 6), 'Secondary Auction Data'!A:A, 0))), "n/a")</f>
        <v>741.66666666666663</v>
      </c>
      <c r="E1160" s="2">
        <v>793</v>
      </c>
      <c r="F1160" s="17">
        <v>54.75</v>
      </c>
      <c r="G1160" s="17">
        <v>29.5</v>
      </c>
      <c r="I1160" s="66">
        <v>45553</v>
      </c>
      <c r="J1160" s="26">
        <f t="shared" si="514"/>
        <v>236.6442953020134</v>
      </c>
      <c r="K1160" s="26">
        <f t="shared" si="519"/>
        <v>359.16430732119096</v>
      </c>
      <c r="L1160" s="26">
        <f t="shared" si="521"/>
        <v>281.83821348022343</v>
      </c>
      <c r="M1160" s="26">
        <f t="shared" si="516"/>
        <v>440.5555555555556</v>
      </c>
      <c r="N1160" s="26">
        <f t="shared" si="517"/>
        <v>244.85688729874778</v>
      </c>
      <c r="O1160" s="26">
        <f t="shared" si="518"/>
        <v>209.21985815602838</v>
      </c>
      <c r="Q1160" s="4">
        <v>1.49</v>
      </c>
      <c r="R1160" s="4">
        <v>1815.8525729999999</v>
      </c>
      <c r="S1160" s="4">
        <v>2338.2847000000002</v>
      </c>
      <c r="T1160" s="4">
        <v>180</v>
      </c>
      <c r="U1160" s="4">
        <v>22.36</v>
      </c>
      <c r="V1160" s="4">
        <v>14.1</v>
      </c>
      <c r="X1160" s="51">
        <v>45553</v>
      </c>
      <c r="Y1160" s="52" cm="1">
        <f t="array" ref="Y1160">SUMPRODUCT(([1]Data!$A:$A=DATE(IF(X1160 &lt; DATE(YEAR(X1160), 1, 4), YEAR(X1160)-1, YEAR(X1160)), IF(X1160&lt; DATE(YEAR(X1160), MONTH(X1160), 4), MONTH(EDATE(X1160, -1)), MONTH(X1160)), 15))*([1]Data!$G:$G="unit")*([1]Data!$O:$O))/SUMPRODUCT(([1]Data!$A:$A=DATE(IF(X1160 &lt; DATE(YEAR(X1160), 1, 4), YEAR(X1160)-1, YEAR(X1160)), IF(X1160&lt; DATE(YEAR(X1160), MONTH(X1160), 4), MONTH(EDATE(X1160, -1)), MONTH(X1160)), 15))*([1]Data!$G:$G="unit"))</f>
        <v>5871.8943157894737</v>
      </c>
      <c r="Z1160" s="52" cm="1">
        <f t="array" ref="Z1160">SUMPRODUCT(([1]Data!$A:$A=DATE(IF(X1160 &lt; DATE(YEAR(X1160), 1, 4), YEAR(X1160)-1, YEAR(X1160)), IF(X1160&lt; DATE(YEAR(X1160), MONTH(X1160), 4), MONTH(EDATE(X1160, -1)), MONTH(X1160)), 15))*([1]Data!$G:$G="shuttle")*([1]Data!$O:$O))/SUMPRODUCT(([1]Data!$A:$A=DATE(IF(X1160 &lt; DATE(YEAR(X1160), 1, 4), YEAR(X1160)-1, YEAR(X1160)), IF(X1160&lt; DATE(YEAR(X1160), MONTH(X1160), 4), MONTH(EDATE(X1160, -1)), MONTH(X1160)), 15))*([1]Data!$G:$G="shuttle"))</f>
        <v>5848.5131578947357</v>
      </c>
    </row>
    <row r="1161" spans="1:26" x14ac:dyDescent="0.25">
      <c r="A1161" s="51">
        <v>45560</v>
      </c>
      <c r="B1161" s="17">
        <v>3.5390000000000001</v>
      </c>
      <c r="C1161" s="18">
        <f>IFERROR(IF(ISBLANK(INDEX('Secondary Auction Data'!C:C, MATCH(Data!A1161-IF(A1161&lt;DATE(2003, 1,8), 4, 6), 'Secondary Auction Data'!A:A, 0))), "n/a", INDEX('Secondary Auction Data'!C:C, MATCH(Data!A1161-IF(A1161&lt;DATE(2003, 1,8), 4, 6), 'Secondary Auction Data'!A:A, 0))), "n/a")</f>
        <v>500</v>
      </c>
      <c r="D1161" s="18">
        <f>IFERROR(IF(ISBLANK(INDEX('Secondary Auction Data'!B:B, MATCH(Data!A1161-IF(A1161&lt;DATE(2003, 1,8), 4, 6), 'Secondary Auction Data'!A:A, 0))), "n/a", INDEX('Secondary Auction Data'!B:B, MATCH(Data!A1161-IF(A1161&lt;DATE(2003, 1,8), 4, 6), 'Secondary Auction Data'!A:A, 0))), "n/a")</f>
        <v>325</v>
      </c>
      <c r="E1161" s="2">
        <v>789</v>
      </c>
      <c r="F1161" s="17">
        <v>55.5</v>
      </c>
      <c r="G1161" s="17">
        <v>30.5</v>
      </c>
      <c r="I1161" s="66">
        <v>45560</v>
      </c>
      <c r="J1161" s="26">
        <f t="shared" si="514"/>
        <v>237.51677852348996</v>
      </c>
      <c r="K1161" s="26">
        <f t="shared" si="519"/>
        <v>350.903724814089</v>
      </c>
      <c r="L1161" s="26">
        <f t="shared" si="521"/>
        <v>264.0188834958692</v>
      </c>
      <c r="M1161" s="26">
        <f t="shared" si="516"/>
        <v>438.33333333333337</v>
      </c>
      <c r="N1161" s="26">
        <f t="shared" si="517"/>
        <v>248.21109123434707</v>
      </c>
      <c r="O1161" s="26">
        <f t="shared" si="518"/>
        <v>216.31205673758865</v>
      </c>
      <c r="Q1161" s="4">
        <v>1.49</v>
      </c>
      <c r="R1161" s="4">
        <v>1815.8525729999999</v>
      </c>
      <c r="S1161" s="4">
        <v>2338.2847000000002</v>
      </c>
      <c r="T1161" s="4">
        <v>180</v>
      </c>
      <c r="U1161" s="4">
        <v>22.36</v>
      </c>
      <c r="V1161" s="4">
        <v>14.1</v>
      </c>
      <c r="X1161" s="51">
        <v>45560</v>
      </c>
      <c r="Y1161" s="52" cm="1">
        <f t="array" ref="Y1161">SUMPRODUCT(([1]Data!$A:$A=DATE(IF(X1161 &lt; DATE(YEAR(X1161), 1, 4), YEAR(X1161)-1, YEAR(X1161)), IF(X1161&lt; DATE(YEAR(X1161), MONTH(X1161), 4), MONTH(EDATE(X1161, -1)), MONTH(X1161)), 15))*([1]Data!$G:$G="unit")*([1]Data!$O:$O))/SUMPRODUCT(([1]Data!$A:$A=DATE(IF(X1161 &lt; DATE(YEAR(X1161), 1, 4), YEAR(X1161)-1, YEAR(X1161)), IF(X1161&lt; DATE(YEAR(X1161), MONTH(X1161), 4), MONTH(EDATE(X1161, -1)), MONTH(X1161)), 15))*([1]Data!$G:$G="unit"))</f>
        <v>5871.8943157894737</v>
      </c>
      <c r="Z1161" s="52" cm="1">
        <f t="array" ref="Z1161">SUMPRODUCT(([1]Data!$A:$A=DATE(IF(X1161 &lt; DATE(YEAR(X1161), 1, 4), YEAR(X1161)-1, YEAR(X1161)), IF(X1161&lt; DATE(YEAR(X1161), MONTH(X1161), 4), MONTH(EDATE(X1161, -1)), MONTH(X1161)), 15))*([1]Data!$G:$G="shuttle")*([1]Data!$O:$O))/SUMPRODUCT(([1]Data!$A:$A=DATE(IF(X1161 &lt; DATE(YEAR(X1161), 1, 4), YEAR(X1161)-1, YEAR(X1161)), IF(X1161&lt; DATE(YEAR(X1161), MONTH(X1161), 4), MONTH(EDATE(X1161, -1)), MONTH(X1161)), 15))*([1]Data!$G:$G="shuttle"))</f>
        <v>5848.5131578947357</v>
      </c>
    </row>
    <row r="1162" spans="1:26" x14ac:dyDescent="0.25">
      <c r="A1162" s="51">
        <v>45567</v>
      </c>
      <c r="B1162" s="17">
        <v>3.544</v>
      </c>
      <c r="C1162" s="18">
        <f>IFERROR(IF(ISBLANK(INDEX('Secondary Auction Data'!C:C, MATCH(Data!A1162-IF(A1162&lt;DATE(2003, 1,8), 4, 6), 'Secondary Auction Data'!A:A, 0))), "n/a", INDEX('Secondary Auction Data'!C:C, MATCH(Data!A1162-IF(A1162&lt;DATE(2003, 1,8), 4, 6), 'Secondary Auction Data'!A:A, 0))), "n/a")</f>
        <v>287.5</v>
      </c>
      <c r="D1162" s="18">
        <f>IFERROR(IF(ISBLANK(INDEX('Secondary Auction Data'!B:B, MATCH(Data!A1162-IF(A1162&lt;DATE(2003, 1,8), 4, 6), 'Secondary Auction Data'!A:A, 0))), "n/a", INDEX('Secondary Auction Data'!B:B, MATCH(Data!A1162-IF(A1162&lt;DATE(2003, 1,8), 4, 6), 'Secondary Auction Data'!A:A, 0))), "n/a")</f>
        <v>1775</v>
      </c>
      <c r="E1162" s="2">
        <v>809</v>
      </c>
      <c r="F1162" s="17">
        <v>56</v>
      </c>
      <c r="G1162" s="17">
        <v>30.5</v>
      </c>
      <c r="I1162" s="66">
        <v>45567</v>
      </c>
      <c r="J1162" s="26">
        <f t="shared" si="514"/>
        <v>237.85234899328862</v>
      </c>
      <c r="K1162" s="26">
        <f t="shared" si="519"/>
        <v>339.20123292902775</v>
      </c>
      <c r="L1162" s="26">
        <f t="shared" si="521"/>
        <v>326.03015184142185</v>
      </c>
      <c r="M1162" s="26">
        <f t="shared" si="516"/>
        <v>449.44444444444446</v>
      </c>
      <c r="N1162" s="26">
        <f t="shared" si="517"/>
        <v>250.44722719141325</v>
      </c>
      <c r="O1162" s="26">
        <f t="shared" si="518"/>
        <v>216.31205673758865</v>
      </c>
      <c r="Q1162" s="4">
        <v>1.49</v>
      </c>
      <c r="R1162" s="4">
        <v>1815.8525729999999</v>
      </c>
      <c r="S1162" s="4">
        <v>2338.2847000000002</v>
      </c>
      <c r="T1162" s="4">
        <v>180</v>
      </c>
      <c r="U1162" s="4">
        <v>22.36</v>
      </c>
      <c r="V1162" s="4">
        <v>14.1</v>
      </c>
      <c r="X1162" s="51">
        <v>45567</v>
      </c>
      <c r="Y1162" s="52" cm="1">
        <f t="array" ref="Y1162">SUMPRODUCT(([1]Data!$A:$A=DATE(IF(X1162 &lt; DATE(YEAR(X1162), 1, 4), YEAR(X1162)-1, YEAR(X1162)), IF(X1162&lt; DATE(YEAR(X1162), MONTH(X1162), 4), MONTH(EDATE(X1162, -1)), MONTH(X1162)), 15))*([1]Data!$G:$G="unit")*([1]Data!$O:$O))/SUMPRODUCT(([1]Data!$A:$A=DATE(IF(X1162 &lt; DATE(YEAR(X1162), 1, 4), YEAR(X1162)-1, YEAR(X1162)), IF(X1162&lt; DATE(YEAR(X1162), MONTH(X1162), 4), MONTH(EDATE(X1162, -1)), MONTH(X1162)), 15))*([1]Data!$G:$G="unit"))</f>
        <v>5871.8943157894737</v>
      </c>
      <c r="Z1162" s="52" cm="1">
        <f t="array" ref="Z1162">SUMPRODUCT(([1]Data!$A:$A=DATE(IF(X1162 &lt; DATE(YEAR(X1162), 1, 4), YEAR(X1162)-1, YEAR(X1162)), IF(X1162&lt; DATE(YEAR(X1162), MONTH(X1162), 4), MONTH(EDATE(X1162, -1)), MONTH(X1162)), 15))*([1]Data!$G:$G="shuttle")*([1]Data!$O:$O))/SUMPRODUCT(([1]Data!$A:$A=DATE(IF(X1162 &lt; DATE(YEAR(X1162), 1, 4), YEAR(X1162)-1, YEAR(X1162)), IF(X1162&lt; DATE(YEAR(X1162), MONTH(X1162), 4), MONTH(EDATE(X1162, -1)), MONTH(X1162)), 15))*([1]Data!$G:$G="shuttle"))</f>
        <v>5848.5131578947357</v>
      </c>
    </row>
    <row r="1163" spans="1:26" x14ac:dyDescent="0.25">
      <c r="A1163" s="51">
        <v>45574</v>
      </c>
      <c r="B1163" s="17">
        <v>3.5840000000000001</v>
      </c>
      <c r="C1163" s="18">
        <f>IFERROR(IF(ISBLANK(INDEX('Secondary Auction Data'!C:C, MATCH(Data!A1163-IF(A1163&lt;DATE(2003, 1,8), 4, 6), 'Secondary Auction Data'!A:A, 0))), "n/a", INDEX('Secondary Auction Data'!C:C, MATCH(Data!A1163-IF(A1163&lt;DATE(2003, 1,8), 4, 6), 'Secondary Auction Data'!A:A, 0))), "n/a")</f>
        <v>268.75</v>
      </c>
      <c r="D1163" s="18">
        <f>IFERROR(IF(ISBLANK(INDEX('Secondary Auction Data'!B:B, MATCH(Data!A1163-IF(A1163&lt;DATE(2003, 1,8), 4, 6), 'Secondary Auction Data'!A:A, 0))), "n/a", INDEX('Secondary Auction Data'!B:B, MATCH(Data!A1163-IF(A1163&lt;DATE(2003, 1,8), 4, 6), 'Secondary Auction Data'!A:A, 0))), "n/a")</f>
        <v>1200</v>
      </c>
      <c r="E1163" s="2">
        <v>816</v>
      </c>
      <c r="F1163" s="17">
        <v>55.25</v>
      </c>
      <c r="G1163" s="17">
        <v>30.25</v>
      </c>
      <c r="I1163" s="66">
        <v>45574</v>
      </c>
      <c r="J1163" s="26">
        <f t="shared" si="514"/>
        <v>240.53691275167787</v>
      </c>
      <c r="K1163" s="26">
        <f t="shared" si="519"/>
        <v>343.35757545120117</v>
      </c>
      <c r="L1163" s="26">
        <f t="shared" si="521"/>
        <v>301.6099793151792</v>
      </c>
      <c r="M1163" s="26">
        <f t="shared" si="516"/>
        <v>453.33333333333331</v>
      </c>
      <c r="N1163" s="26">
        <f t="shared" si="517"/>
        <v>247.09302325581399</v>
      </c>
      <c r="O1163" s="26">
        <f t="shared" si="518"/>
        <v>214.53900709219855</v>
      </c>
      <c r="Q1163" s="4">
        <v>1.49</v>
      </c>
      <c r="R1163" s="4">
        <v>1815.8525729999999</v>
      </c>
      <c r="S1163" s="4">
        <v>2338.2847000000002</v>
      </c>
      <c r="T1163" s="4">
        <v>180</v>
      </c>
      <c r="U1163" s="4">
        <v>22.36</v>
      </c>
      <c r="V1163" s="4">
        <v>14.1</v>
      </c>
      <c r="X1163" s="51">
        <v>45574</v>
      </c>
      <c r="Y1163" s="52" cm="1">
        <f t="array" ref="Y1163">SUMPRODUCT(([1]Data!$A:$A=DATE(IF(X1163 &lt; DATE(YEAR(X1163), 1, 4), YEAR(X1163)-1, YEAR(X1163)), IF(X1163&lt; DATE(YEAR(X1163), MONTH(X1163), 4), MONTH(EDATE(X1163, -1)), MONTH(X1163)), 15))*([1]Data!$G:$G="unit")*([1]Data!$O:$O))/SUMPRODUCT(([1]Data!$A:$A=DATE(IF(X1163 &lt; DATE(YEAR(X1163), 1, 4), YEAR(X1163)-1, YEAR(X1163)), IF(X1163&lt; DATE(YEAR(X1163), MONTH(X1163), 4), MONTH(EDATE(X1163, -1)), MONTH(X1163)), 15))*([1]Data!$G:$G="unit"))</f>
        <v>5966.1173684210526</v>
      </c>
      <c r="Z1163" s="52" cm="1">
        <f t="array" ref="Z1163">SUMPRODUCT(([1]Data!$A:$A=DATE(IF(X1163 &lt; DATE(YEAR(X1163), 1, 4), YEAR(X1163)-1, YEAR(X1163)), IF(X1163&lt; DATE(YEAR(X1163), MONTH(X1163), 4), MONTH(EDATE(X1163, -1)), MONTH(X1163)), 15))*([1]Data!$G:$G="shuttle")*([1]Data!$O:$O))/SUMPRODUCT(([1]Data!$A:$A=DATE(IF(X1163 &lt; DATE(YEAR(X1163), 1, 4), YEAR(X1163)-1, YEAR(X1163)), IF(X1163&lt; DATE(YEAR(X1163), MONTH(X1163), 4), MONTH(EDATE(X1163, -1)), MONTH(X1163)), 15))*([1]Data!$G:$G="shuttle"))</f>
        <v>5852.5</v>
      </c>
    </row>
    <row r="1164" spans="1:26" x14ac:dyDescent="0.25">
      <c r="A1164" s="51">
        <v>45581</v>
      </c>
      <c r="B1164" s="17">
        <v>3.6309999999999998</v>
      </c>
      <c r="C1164" s="18">
        <f>IFERROR(IF(ISBLANK(INDEX('Secondary Auction Data'!C:C, MATCH(Data!A1164-IF(A1164&lt;DATE(2003, 1,8), 4, 6), 'Secondary Auction Data'!A:A, 0))), "n/a", INDEX('Secondary Auction Data'!C:C, MATCH(Data!A1164-IF(A1164&lt;DATE(2003, 1,8), 4, 6), 'Secondary Auction Data'!A:A, 0))), "n/a")</f>
        <v>500</v>
      </c>
      <c r="D1164" s="18">
        <f>IFERROR(IF(ISBLANK(INDEX('Secondary Auction Data'!B:B, MATCH(Data!A1164-IF(A1164&lt;DATE(2003, 1,8), 4, 6), 'Secondary Auction Data'!A:A, 0))), "n/a", INDEX('Secondary Auction Data'!B:B, MATCH(Data!A1164-IF(A1164&lt;DATE(2003, 1,8), 4, 6), 'Secondary Auction Data'!A:A, 0))), "n/a")</f>
        <v>1231.25</v>
      </c>
      <c r="E1164" s="2">
        <v>790</v>
      </c>
      <c r="F1164" s="17">
        <v>55.25</v>
      </c>
      <c r="G1164" s="17">
        <v>30.25</v>
      </c>
      <c r="I1164" s="66">
        <v>45581</v>
      </c>
      <c r="J1164" s="26">
        <f t="shared" ref="J1164" si="522">(1+(B1164-Q1164)/Q1164)*100</f>
        <v>243.69127516778525</v>
      </c>
      <c r="K1164" s="26">
        <f t="shared" ref="K1164" si="523">(C1164+Y1164)/R1164*100</f>
        <v>356.09264014965009</v>
      </c>
      <c r="L1164" s="26">
        <f t="shared" ref="L1164" si="524">(D1164+Z1164)/S1164*100</f>
        <v>302.94642906400571</v>
      </c>
      <c r="M1164" s="26">
        <f t="shared" ref="M1164" si="525">(E1164+AA1164)/T1164*100</f>
        <v>438.88888888888891</v>
      </c>
      <c r="N1164" s="26">
        <f t="shared" si="517"/>
        <v>247.09302325581399</v>
      </c>
      <c r="O1164" s="26">
        <f t="shared" si="518"/>
        <v>214.53900709219855</v>
      </c>
      <c r="Q1164" s="4">
        <v>1.49</v>
      </c>
      <c r="R1164" s="4">
        <v>1815.8525729999999</v>
      </c>
      <c r="S1164" s="4">
        <v>2338.2847000000002</v>
      </c>
      <c r="T1164" s="4">
        <v>180</v>
      </c>
      <c r="U1164" s="4">
        <v>22.36</v>
      </c>
      <c r="V1164" s="4">
        <v>14.1</v>
      </c>
      <c r="X1164" s="51">
        <v>45581</v>
      </c>
      <c r="Y1164" s="52" cm="1">
        <f t="array" ref="Y1164">SUMPRODUCT(([1]Data!$A:$A=DATE(IF(X1164 &lt; DATE(YEAR(X1164), 1, 4), YEAR(X1164)-1, YEAR(X1164)), IF(X1164&lt; DATE(YEAR(X1164), MONTH(X1164), 4), MONTH(EDATE(X1164, -1)), MONTH(X1164)), 15))*([1]Data!$G:$G="unit")*([1]Data!$O:$O))/SUMPRODUCT(([1]Data!$A:$A=DATE(IF(X1164 &lt; DATE(YEAR(X1164), 1, 4), YEAR(X1164)-1, YEAR(X1164)), IF(X1164&lt; DATE(YEAR(X1164), MONTH(X1164), 4), MONTH(EDATE(X1164, -1)), MONTH(X1164)), 15))*([1]Data!$G:$G="unit"))</f>
        <v>5966.1173684210526</v>
      </c>
      <c r="Z1164" s="52" cm="1">
        <f t="array" ref="Z1164">SUMPRODUCT(([1]Data!$A:$A=DATE(IF(X1164 &lt; DATE(YEAR(X1164), 1, 4), YEAR(X1164)-1, YEAR(X1164)), IF(X1164&lt; DATE(YEAR(X1164), MONTH(X1164), 4), MONTH(EDATE(X1164, -1)), MONTH(X1164)), 15))*([1]Data!$G:$G="shuttle")*([1]Data!$O:$O))/SUMPRODUCT(([1]Data!$A:$A=DATE(IF(X1164 &lt; DATE(YEAR(X1164), 1, 4), YEAR(X1164)-1, YEAR(X1164)), IF(X1164&lt; DATE(YEAR(X1164), MONTH(X1164), 4), MONTH(EDATE(X1164, -1)), MONTH(X1164)), 15))*([1]Data!$G:$G="shuttle"))</f>
        <v>5852.5</v>
      </c>
    </row>
    <row r="1165" spans="1:26" x14ac:dyDescent="0.25">
      <c r="A1165" s="51">
        <v>45588</v>
      </c>
      <c r="B1165" s="17">
        <v>3.5529999999999999</v>
      </c>
      <c r="C1165" s="18">
        <f>IFERROR(IF(ISBLANK(INDEX('Secondary Auction Data'!C:C, MATCH(Data!A1165-IF(A1165&lt;DATE(2003, 1,8), 4, 6), 'Secondary Auction Data'!A:A, 0))), "n/a", INDEX('Secondary Auction Data'!C:C, MATCH(Data!A1165-IF(A1165&lt;DATE(2003, 1,8), 4, 6), 'Secondary Auction Data'!A:A, 0))), "n/a")</f>
        <v>650</v>
      </c>
      <c r="D1165" s="18">
        <f>IFERROR(IF(ISBLANK(INDEX('Secondary Auction Data'!B:B, MATCH(Data!A1165-IF(A1165&lt;DATE(2003, 1,8), 4, 6), 'Secondary Auction Data'!A:A, 0))), "n/a", INDEX('Secondary Auction Data'!B:B, MATCH(Data!A1165-IF(A1165&lt;DATE(2003, 1,8), 4, 6), 'Secondary Auction Data'!A:A, 0))), "n/a")</f>
        <v>1300</v>
      </c>
      <c r="E1165" s="2">
        <v>791</v>
      </c>
      <c r="F1165" s="17">
        <v>54.25</v>
      </c>
      <c r="G1165" s="17">
        <v>30</v>
      </c>
      <c r="I1165" s="66">
        <v>45588</v>
      </c>
      <c r="J1165" s="26">
        <f t="shared" ref="J1165" si="526">(1+(B1165-Q1165)/Q1165)*100</f>
        <v>238.45637583892616</v>
      </c>
      <c r="K1165" s="26">
        <f t="shared" ref="K1165" si="527">(C1165+Y1165)/R1165*100</f>
        <v>364.35322265675217</v>
      </c>
      <c r="L1165" s="26">
        <f t="shared" ref="L1165" si="528">(D1165+Z1165)/S1165*100</f>
        <v>305.88661851142416</v>
      </c>
      <c r="M1165" s="26">
        <f t="shared" ref="M1165" si="529">(E1165+AA1165)/T1165*100</f>
        <v>439.44444444444446</v>
      </c>
      <c r="N1165" s="26">
        <f t="shared" si="517"/>
        <v>242.62075134168154</v>
      </c>
      <c r="O1165" s="26">
        <f t="shared" si="518"/>
        <v>212.7659574468085</v>
      </c>
      <c r="Q1165" s="4">
        <v>1.49</v>
      </c>
      <c r="R1165" s="4">
        <v>1815.8525729999999</v>
      </c>
      <c r="S1165" s="4">
        <v>2338.2847000000002</v>
      </c>
      <c r="T1165" s="4">
        <v>180</v>
      </c>
      <c r="U1165" s="4">
        <v>22.36</v>
      </c>
      <c r="V1165" s="4">
        <v>14.1</v>
      </c>
      <c r="X1165" s="51">
        <v>45588</v>
      </c>
      <c r="Y1165" s="52" cm="1">
        <f t="array" ref="Y1165">SUMPRODUCT(([1]Data!$A:$A=DATE(IF(X1165 &lt; DATE(YEAR(X1165), 1, 4), YEAR(X1165)-1, YEAR(X1165)), IF(X1165&lt; DATE(YEAR(X1165), MONTH(X1165), 4), MONTH(EDATE(X1165, -1)), MONTH(X1165)), 15))*([1]Data!$G:$G="unit")*([1]Data!$O:$O))/SUMPRODUCT(([1]Data!$A:$A=DATE(IF(X1165 &lt; DATE(YEAR(X1165), 1, 4), YEAR(X1165)-1, YEAR(X1165)), IF(X1165&lt; DATE(YEAR(X1165), MONTH(X1165), 4), MONTH(EDATE(X1165, -1)), MONTH(X1165)), 15))*([1]Data!$G:$G="unit"))</f>
        <v>5966.1173684210526</v>
      </c>
      <c r="Z1165" s="52" cm="1">
        <f t="array" ref="Z1165">SUMPRODUCT(([1]Data!$A:$A=DATE(IF(X1165 &lt; DATE(YEAR(X1165), 1, 4), YEAR(X1165)-1, YEAR(X1165)), IF(X1165&lt; DATE(YEAR(X1165), MONTH(X1165), 4), MONTH(EDATE(X1165, -1)), MONTH(X1165)), 15))*([1]Data!$G:$G="shuttle")*([1]Data!$O:$O))/SUMPRODUCT(([1]Data!$A:$A=DATE(IF(X1165 &lt; DATE(YEAR(X1165), 1, 4), YEAR(X1165)-1, YEAR(X1165)), IF(X1165&lt; DATE(YEAR(X1165), MONTH(X1165), 4), MONTH(EDATE(X1165, -1)), MONTH(X1165)), 15))*([1]Data!$G:$G="shuttle"))</f>
        <v>5852.5</v>
      </c>
    </row>
    <row r="1166" spans="1:26" x14ac:dyDescent="0.25">
      <c r="A1166" s="51">
        <v>45595</v>
      </c>
      <c r="B1166" s="17">
        <v>3.573</v>
      </c>
      <c r="C1166" s="18">
        <f>IFERROR(IF(ISBLANK(INDEX('Secondary Auction Data'!C:C, MATCH(Data!A1166-IF(A1166&lt;DATE(2003, 1,8), 4, 6), 'Secondary Auction Data'!A:A, 0))), "n/a", INDEX('Secondary Auction Data'!C:C, MATCH(Data!A1166-IF(A1166&lt;DATE(2003, 1,8), 4, 6), 'Secondary Auction Data'!A:A, 0))), "n/a")</f>
        <v>200</v>
      </c>
      <c r="D1166" s="18">
        <f>IFERROR(IF(ISBLANK(INDEX('Secondary Auction Data'!B:B, MATCH(Data!A1166-IF(A1166&lt;DATE(2003, 1,8), 4, 6), 'Secondary Auction Data'!A:A, 0))), "n/a", INDEX('Secondary Auction Data'!B:B, MATCH(Data!A1166-IF(A1166&lt;DATE(2003, 1,8), 4, 6), 'Secondary Auction Data'!A:A, 0))), "n/a")</f>
        <v>1218.75</v>
      </c>
      <c r="E1166" s="2">
        <v>871</v>
      </c>
      <c r="F1166" s="17">
        <v>52.25</v>
      </c>
      <c r="G1166" s="17">
        <v>30</v>
      </c>
      <c r="I1166" s="66">
        <v>45595</v>
      </c>
      <c r="J1166" s="26">
        <f t="shared" ref="J1166:J1186" si="530">(1+(B1166-Q1166)/Q1166)*100</f>
        <v>239.79865771812081</v>
      </c>
      <c r="K1166" s="26">
        <f t="shared" ref="K1166:K1186" si="531">(C1166+Y1166)/R1166*100</f>
        <v>339.57147513544606</v>
      </c>
      <c r="L1166" s="26">
        <f t="shared" ref="L1166:L1175" si="532">(D1166+Z1166)/S1166*100</f>
        <v>302.41184916447514</v>
      </c>
      <c r="M1166" s="26">
        <f t="shared" ref="M1166:M1186" si="533">(E1166+AA1166)/T1166*100</f>
        <v>483.88888888888886</v>
      </c>
      <c r="N1166" s="26">
        <f t="shared" si="517"/>
        <v>233.67620751341684</v>
      </c>
      <c r="O1166" s="26">
        <f t="shared" si="518"/>
        <v>212.7659574468085</v>
      </c>
      <c r="Q1166" s="4">
        <v>1.49</v>
      </c>
      <c r="R1166" s="4">
        <v>1815.8525729999999</v>
      </c>
      <c r="S1166" s="4">
        <v>2338.2847000000002</v>
      </c>
      <c r="T1166" s="4">
        <v>180</v>
      </c>
      <c r="U1166" s="4">
        <v>22.36</v>
      </c>
      <c r="V1166" s="4">
        <v>14.1</v>
      </c>
      <c r="X1166" s="51">
        <v>45595</v>
      </c>
      <c r="Y1166" s="52" cm="1">
        <f t="array" ref="Y1166">SUMPRODUCT(([1]Data!$A:$A=DATE(IF(X1166 &lt; DATE(YEAR(X1166), 1, 4), YEAR(X1166)-1, YEAR(X1166)), IF(X1166&lt; DATE(YEAR(X1166), MONTH(X1166), 4), MONTH(EDATE(X1166, -1)), MONTH(X1166)), 15))*([1]Data!$G:$G="unit")*([1]Data!$O:$O))/SUMPRODUCT(([1]Data!$A:$A=DATE(IF(X1166 &lt; DATE(YEAR(X1166), 1, 4), YEAR(X1166)-1, YEAR(X1166)), IF(X1166&lt; DATE(YEAR(X1166), MONTH(X1166), 4), MONTH(EDATE(X1166, -1)), MONTH(X1166)), 15))*([1]Data!$G:$G="unit"))</f>
        <v>5966.1173684210526</v>
      </c>
      <c r="Z1166" s="52" cm="1">
        <f t="array" ref="Z1166">SUMPRODUCT(([1]Data!$A:$A=DATE(IF(X1166 &lt; DATE(YEAR(X1166), 1, 4), YEAR(X1166)-1, YEAR(X1166)), IF(X1166&lt; DATE(YEAR(X1166), MONTH(X1166), 4), MONTH(EDATE(X1166, -1)), MONTH(X1166)), 15))*([1]Data!$G:$G="shuttle")*([1]Data!$O:$O))/SUMPRODUCT(([1]Data!$A:$A=DATE(IF(X1166 &lt; DATE(YEAR(X1166), 1, 4), YEAR(X1166)-1, YEAR(X1166)), IF(X1166&lt; DATE(YEAR(X1166), MONTH(X1166), 4), MONTH(EDATE(X1166, -1)), MONTH(X1166)), 15))*([1]Data!$G:$G="shuttle"))</f>
        <v>5852.5</v>
      </c>
    </row>
    <row r="1167" spans="1:26" x14ac:dyDescent="0.25">
      <c r="A1167" s="51">
        <v>45602</v>
      </c>
      <c r="B1167" s="17">
        <v>3.536</v>
      </c>
      <c r="C1167" s="18">
        <f>IFERROR(IF(ISBLANK(INDEX('Secondary Auction Data'!C:C, MATCH(Data!A1167-IF(A1167&lt;DATE(2003, 1,8), 4, 6), 'Secondary Auction Data'!A:A, 0))), "n/a", INDEX('Secondary Auction Data'!C:C, MATCH(Data!A1167-IF(A1167&lt;DATE(2003, 1,8), 4, 6), 'Secondary Auction Data'!A:A, 0))), "n/a")</f>
        <v>160.41666666666669</v>
      </c>
      <c r="D1167" s="18">
        <f>IFERROR(IF(ISBLANK(INDEX('Secondary Auction Data'!B:B, MATCH(Data!A1167-IF(A1167&lt;DATE(2003, 1,8), 4, 6), 'Secondary Auction Data'!A:A, 0))), "n/a", INDEX('Secondary Auction Data'!B:B, MATCH(Data!A1167-IF(A1167&lt;DATE(2003, 1,8), 4, 6), 'Secondary Auction Data'!A:A, 0))), "n/a")</f>
        <v>582.8125</v>
      </c>
      <c r="E1167" s="2">
        <v>644</v>
      </c>
      <c r="F1167" s="17">
        <v>51.25</v>
      </c>
      <c r="G1167" s="17">
        <v>29.75</v>
      </c>
      <c r="I1167" s="66">
        <v>45602</v>
      </c>
      <c r="J1167" s="26">
        <f t="shared" si="530"/>
        <v>237.31543624161074</v>
      </c>
      <c r="K1167" s="26">
        <f t="shared" si="531"/>
        <v>335.57942159016397</v>
      </c>
      <c r="L1167" s="26">
        <f t="shared" si="532"/>
        <v>273.11211572266944</v>
      </c>
      <c r="M1167" s="26">
        <f t="shared" si="533"/>
        <v>357.77777777777777</v>
      </c>
      <c r="N1167" s="26">
        <f t="shared" si="517"/>
        <v>229.20393559928445</v>
      </c>
      <c r="O1167" s="26">
        <f t="shared" si="518"/>
        <v>210.99290780141845</v>
      </c>
      <c r="Q1167" s="4">
        <v>1.49</v>
      </c>
      <c r="R1167" s="4">
        <v>1815.8525729999999</v>
      </c>
      <c r="S1167" s="4">
        <v>2338.2847000000002</v>
      </c>
      <c r="T1167" s="4">
        <v>180</v>
      </c>
      <c r="U1167" s="4">
        <v>22.36</v>
      </c>
      <c r="V1167" s="4">
        <v>14.1</v>
      </c>
      <c r="X1167" s="51">
        <v>45602</v>
      </c>
      <c r="Y1167" s="52" cm="1">
        <f t="array" ref="Y1167">SUMPRODUCT(([1]Data!$A:$A=DATE(IF(X1167 &lt; DATE(YEAR(X1167), 1, 4), YEAR(X1167)-1, YEAR(X1167)), IF(X1167&lt; DATE(YEAR(X1167), MONTH(X1167), 4), MONTH(EDATE(X1167, -1)), MONTH(X1167)), 15))*([1]Data!$G:$G="unit")*([1]Data!$O:$O))/SUMPRODUCT(([1]Data!$A:$A=DATE(IF(X1167 &lt; DATE(YEAR(X1167), 1, 4), YEAR(X1167)-1, YEAR(X1167)), IF(X1167&lt; DATE(YEAR(X1167), MONTH(X1167), 4), MONTH(EDATE(X1167, -1)), MONTH(X1167)), 15))*([1]Data!$G:$G="unit"))</f>
        <v>5933.2108947368424</v>
      </c>
      <c r="Z1167" s="52" cm="1">
        <f t="array" ref="Z1167">SUMPRODUCT(([1]Data!$A:$A=DATE(IF(X1167 &lt; DATE(YEAR(X1167), 1, 4), YEAR(X1167)-1, YEAR(X1167)), IF(X1167&lt; DATE(YEAR(X1167), MONTH(X1167), 4), MONTH(EDATE(X1167, -1)), MONTH(X1167)), 15))*([1]Data!$G:$G="shuttle")*([1]Data!$O:$O))/SUMPRODUCT(([1]Data!$A:$A=DATE(IF(X1167 &lt; DATE(YEAR(X1167), 1, 4), YEAR(X1167)-1, YEAR(X1167)), IF(X1167&lt; DATE(YEAR(X1167), MONTH(X1167), 4), MONTH(EDATE(X1167, -1)), MONTH(X1167)), 15))*([1]Data!$G:$G="shuttle"))</f>
        <v>5803.3263157894744</v>
      </c>
    </row>
    <row r="1168" spans="1:26" x14ac:dyDescent="0.25">
      <c r="A1168" s="51">
        <v>45609</v>
      </c>
      <c r="B1168" s="17">
        <v>3.5209999999999999</v>
      </c>
      <c r="C1168" s="18">
        <f>IFERROR(IF(ISBLANK(INDEX('Secondary Auction Data'!C:C, MATCH(Data!A1168-IF(A1168&lt;DATE(2003, 1,8), 4, 6), 'Secondary Auction Data'!A:A, 0))), "n/a", INDEX('Secondary Auction Data'!C:C, MATCH(Data!A1168-IF(A1168&lt;DATE(2003, 1,8), 4, 6), 'Secondary Auction Data'!A:A, 0))), "n/a")</f>
        <v>200</v>
      </c>
      <c r="D1168" s="18">
        <f>IFERROR(IF(ISBLANK(INDEX('Secondary Auction Data'!B:B, MATCH(Data!A1168-IF(A1168&lt;DATE(2003, 1,8), 4, 6), 'Secondary Auction Data'!A:A, 0))), "n/a", INDEX('Secondary Auction Data'!B:B, MATCH(Data!A1168-IF(A1168&lt;DATE(2003, 1,8), 4, 6), 'Secondary Auction Data'!A:A, 0))), "n/a")</f>
        <v>75</v>
      </c>
      <c r="E1168" s="2">
        <v>561</v>
      </c>
      <c r="F1168" s="17">
        <v>50.25</v>
      </c>
      <c r="G1168" s="17">
        <v>29.5</v>
      </c>
      <c r="I1168" s="66">
        <v>45609</v>
      </c>
      <c r="J1168" s="26">
        <f t="shared" si="530"/>
        <v>236.30872483221475</v>
      </c>
      <c r="K1168" s="26">
        <f t="shared" si="531"/>
        <v>337.75929752953806</v>
      </c>
      <c r="L1168" s="26">
        <f t="shared" si="532"/>
        <v>251.39480730423776</v>
      </c>
      <c r="M1168" s="26">
        <f t="shared" si="533"/>
        <v>311.66666666666669</v>
      </c>
      <c r="N1168" s="26">
        <f t="shared" si="517"/>
        <v>224.73166368515206</v>
      </c>
      <c r="O1168" s="26">
        <f t="shared" si="518"/>
        <v>209.21985815602838</v>
      </c>
      <c r="Q1168" s="4">
        <v>1.49</v>
      </c>
      <c r="R1168" s="4">
        <v>1815.8525729999999</v>
      </c>
      <c r="S1168" s="4">
        <v>2338.2847000000002</v>
      </c>
      <c r="T1168" s="4">
        <v>180</v>
      </c>
      <c r="U1168" s="4">
        <v>22.36</v>
      </c>
      <c r="V1168" s="4">
        <v>14.1</v>
      </c>
      <c r="X1168" s="51">
        <v>45609</v>
      </c>
      <c r="Y1168" s="52" cm="1">
        <f t="array" ref="Y1168">SUMPRODUCT(([1]Data!$A:$A=DATE(IF(X1168 &lt; DATE(YEAR(X1168), 1, 4), YEAR(X1168)-1, YEAR(X1168)), IF(X1168&lt; DATE(YEAR(X1168), MONTH(X1168), 4), MONTH(EDATE(X1168, -1)), MONTH(X1168)), 15))*([1]Data!$G:$G="unit")*([1]Data!$O:$O))/SUMPRODUCT(([1]Data!$A:$A=DATE(IF(X1168 &lt; DATE(YEAR(X1168), 1, 4), YEAR(X1168)-1, YEAR(X1168)), IF(X1168&lt; DATE(YEAR(X1168), MONTH(X1168), 4), MONTH(EDATE(X1168, -1)), MONTH(X1168)), 15))*([1]Data!$G:$G="unit"))</f>
        <v>5933.2108947368424</v>
      </c>
      <c r="Z1168" s="52" cm="1">
        <f t="array" ref="Z1168">SUMPRODUCT(([1]Data!$A:$A=DATE(IF(X1168 &lt; DATE(YEAR(X1168), 1, 4), YEAR(X1168)-1, YEAR(X1168)), IF(X1168&lt; DATE(YEAR(X1168), MONTH(X1168), 4), MONTH(EDATE(X1168, -1)), MONTH(X1168)), 15))*([1]Data!$G:$G="shuttle")*([1]Data!$O:$O))/SUMPRODUCT(([1]Data!$A:$A=DATE(IF(X1168 &lt; DATE(YEAR(X1168), 1, 4), YEAR(X1168)-1, YEAR(X1168)), IF(X1168&lt; DATE(YEAR(X1168), MONTH(X1168), 4), MONTH(EDATE(X1168, -1)), MONTH(X1168)), 15))*([1]Data!$G:$G="shuttle"))</f>
        <v>5803.3263157894744</v>
      </c>
    </row>
    <row r="1169" spans="1:26" x14ac:dyDescent="0.25">
      <c r="A1169" s="51">
        <v>45616</v>
      </c>
      <c r="B1169" s="17">
        <v>3.4910000000000001</v>
      </c>
      <c r="C1169" s="18">
        <f>IFERROR(IF(ISBLANK(INDEX('Secondary Auction Data'!C:C, MATCH(Data!A1169-IF(A1169&lt;DATE(2003, 1,8), 4, 6), 'Secondary Auction Data'!A:A, 0))), "n/a", INDEX('Secondary Auction Data'!C:C, MATCH(Data!A1169-IF(A1169&lt;DATE(2003, 1,8), 4, 6), 'Secondary Auction Data'!A:A, 0))), "n/a")</f>
        <v>75</v>
      </c>
      <c r="D1169" s="18">
        <f>IFERROR(IF(ISBLANK(INDEX('Secondary Auction Data'!B:B, MATCH(Data!A1169-IF(A1169&lt;DATE(2003, 1,8), 4, 6), 'Secondary Auction Data'!A:A, 0))), "n/a", INDEX('Secondary Auction Data'!B:B, MATCH(Data!A1169-IF(A1169&lt;DATE(2003, 1,8), 4, 6), 'Secondary Auction Data'!A:A, 0))), "n/a")</f>
        <v>-75</v>
      </c>
      <c r="E1169" s="2">
        <v>537</v>
      </c>
      <c r="F1169" s="17">
        <v>49.75</v>
      </c>
      <c r="G1169" s="17">
        <v>29.5</v>
      </c>
      <c r="I1169" s="66">
        <v>45616</v>
      </c>
      <c r="J1169" s="26">
        <f t="shared" si="530"/>
        <v>234.29530201342283</v>
      </c>
      <c r="K1169" s="26">
        <f t="shared" si="531"/>
        <v>330.8754787736197</v>
      </c>
      <c r="L1169" s="26">
        <f t="shared" si="532"/>
        <v>244.97984850987024</v>
      </c>
      <c r="M1169" s="26">
        <f t="shared" si="533"/>
        <v>298.33333333333331</v>
      </c>
      <c r="N1169" s="26">
        <f t="shared" si="517"/>
        <v>222.49552772808588</v>
      </c>
      <c r="O1169" s="26">
        <f t="shared" si="518"/>
        <v>209.21985815602838</v>
      </c>
      <c r="Q1169" s="4">
        <v>1.49</v>
      </c>
      <c r="R1169" s="4">
        <v>1815.8525729999999</v>
      </c>
      <c r="S1169" s="4">
        <v>2338.2847000000002</v>
      </c>
      <c r="T1169" s="4">
        <v>180</v>
      </c>
      <c r="U1169" s="4">
        <v>22.36</v>
      </c>
      <c r="V1169" s="4">
        <v>14.1</v>
      </c>
      <c r="X1169" s="51">
        <v>45616</v>
      </c>
      <c r="Y1169" s="52" cm="1">
        <f t="array" ref="Y1169">SUMPRODUCT(([1]Data!$A:$A=DATE(IF(X1169 &lt; DATE(YEAR(X1169), 1, 4), YEAR(X1169)-1, YEAR(X1169)), IF(X1169&lt; DATE(YEAR(X1169), MONTH(X1169), 4), MONTH(EDATE(X1169, -1)), MONTH(X1169)), 15))*([1]Data!$G:$G="unit")*([1]Data!$O:$O))/SUMPRODUCT(([1]Data!$A:$A=DATE(IF(X1169 &lt; DATE(YEAR(X1169), 1, 4), YEAR(X1169)-1, YEAR(X1169)), IF(X1169&lt; DATE(YEAR(X1169), MONTH(X1169), 4), MONTH(EDATE(X1169, -1)), MONTH(X1169)), 15))*([1]Data!$G:$G="unit"))</f>
        <v>5933.2108947368424</v>
      </c>
      <c r="Z1169" s="52" cm="1">
        <f t="array" ref="Z1169">SUMPRODUCT(([1]Data!$A:$A=DATE(IF(X1169 &lt; DATE(YEAR(X1169), 1, 4), YEAR(X1169)-1, YEAR(X1169)), IF(X1169&lt; DATE(YEAR(X1169), MONTH(X1169), 4), MONTH(EDATE(X1169, -1)), MONTH(X1169)), 15))*([1]Data!$G:$G="shuttle")*([1]Data!$O:$O))/SUMPRODUCT(([1]Data!$A:$A=DATE(IF(X1169 &lt; DATE(YEAR(X1169), 1, 4), YEAR(X1169)-1, YEAR(X1169)), IF(X1169&lt; DATE(YEAR(X1169), MONTH(X1169), 4), MONTH(EDATE(X1169, -1)), MONTH(X1169)), 15))*([1]Data!$G:$G="shuttle"))</f>
        <v>5803.3263157894744</v>
      </c>
    </row>
    <row r="1170" spans="1:26" x14ac:dyDescent="0.25">
      <c r="A1170" s="51">
        <v>45623</v>
      </c>
      <c r="B1170" s="17">
        <v>3.5390000000000001</v>
      </c>
      <c r="C1170" s="18">
        <f>IFERROR(IF(ISBLANK(INDEX('Secondary Auction Data'!C:C, MATCH(Data!A1170-IF(A1170&lt;DATE(2003, 1,8), 4, 6), 'Secondary Auction Data'!A:A, 0))), "n/a", INDEX('Secondary Auction Data'!C:C, MATCH(Data!A1170-IF(A1170&lt;DATE(2003, 1,8), 4, 6), 'Secondary Auction Data'!A:A, 0))), "n/a")</f>
        <v>16.666666666666671</v>
      </c>
      <c r="D1170" s="18">
        <f>IFERROR(IF(ISBLANK(INDEX('Secondary Auction Data'!B:B, MATCH(Data!A1170-IF(A1170&lt;DATE(2003, 1,8), 4, 6), 'Secondary Auction Data'!A:A, 0))), "n/a", INDEX('Secondary Auction Data'!B:B, MATCH(Data!A1170-IF(A1170&lt;DATE(2003, 1,8), 4, 6), 'Secondary Auction Data'!A:A, 0))), "n/a")</f>
        <v>3.125</v>
      </c>
      <c r="E1170" s="2">
        <v>535</v>
      </c>
      <c r="F1170" s="17">
        <v>48.5</v>
      </c>
      <c r="G1170" s="17">
        <v>28.75</v>
      </c>
      <c r="I1170" s="66">
        <v>45623</v>
      </c>
      <c r="J1170" s="26">
        <f t="shared" si="530"/>
        <v>237.51677852348996</v>
      </c>
      <c r="K1170" s="26">
        <f t="shared" si="531"/>
        <v>327.66303002085783</v>
      </c>
      <c r="L1170" s="26">
        <f t="shared" si="532"/>
        <v>248.32097288193665</v>
      </c>
      <c r="M1170" s="26">
        <f t="shared" si="533"/>
        <v>297.22222222222223</v>
      </c>
      <c r="N1170" s="26">
        <f t="shared" si="517"/>
        <v>216.90518783542041</v>
      </c>
      <c r="O1170" s="26">
        <f t="shared" si="518"/>
        <v>203.90070921985819</v>
      </c>
      <c r="Q1170" s="4">
        <v>1.49</v>
      </c>
      <c r="R1170" s="4">
        <v>1815.8525729999999</v>
      </c>
      <c r="S1170" s="4">
        <v>2338.2847000000002</v>
      </c>
      <c r="T1170" s="4">
        <v>180</v>
      </c>
      <c r="U1170" s="4">
        <v>22.36</v>
      </c>
      <c r="V1170" s="4">
        <v>14.1</v>
      </c>
      <c r="X1170" s="51">
        <v>45623</v>
      </c>
      <c r="Y1170" s="52" cm="1">
        <f t="array" ref="Y1170">SUMPRODUCT(([1]Data!$A:$A=DATE(IF(X1170 &lt; DATE(YEAR(X1170), 1, 4), YEAR(X1170)-1, YEAR(X1170)), IF(X1170&lt; DATE(YEAR(X1170), MONTH(X1170), 4), MONTH(EDATE(X1170, -1)), MONTH(X1170)), 15))*([1]Data!$G:$G="unit")*([1]Data!$O:$O))/SUMPRODUCT(([1]Data!$A:$A=DATE(IF(X1170 &lt; DATE(YEAR(X1170), 1, 4), YEAR(X1170)-1, YEAR(X1170)), IF(X1170&lt; DATE(YEAR(X1170), MONTH(X1170), 4), MONTH(EDATE(X1170, -1)), MONTH(X1170)), 15))*([1]Data!$G:$G="unit"))</f>
        <v>5933.2108947368424</v>
      </c>
      <c r="Z1170" s="52" cm="1">
        <f t="array" ref="Z1170">SUMPRODUCT(([1]Data!$A:$A=DATE(IF(X1170 &lt; DATE(YEAR(X1170), 1, 4), YEAR(X1170)-1, YEAR(X1170)), IF(X1170&lt; DATE(YEAR(X1170), MONTH(X1170), 4), MONTH(EDATE(X1170, -1)), MONTH(X1170)), 15))*([1]Data!$G:$G="shuttle")*([1]Data!$O:$O))/SUMPRODUCT(([1]Data!$A:$A=DATE(IF(X1170 &lt; DATE(YEAR(X1170), 1, 4), YEAR(X1170)-1, YEAR(X1170)), IF(X1170&lt; DATE(YEAR(X1170), MONTH(X1170), 4), MONTH(EDATE(X1170, -1)), MONTH(X1170)), 15))*([1]Data!$G:$G="shuttle"))</f>
        <v>5803.3263157894744</v>
      </c>
    </row>
    <row r="1171" spans="1:26" x14ac:dyDescent="0.25">
      <c r="A1171" s="51">
        <v>45630</v>
      </c>
      <c r="B1171" s="17">
        <v>3.54</v>
      </c>
      <c r="C1171" s="18">
        <f>IFERROR(IF(ISBLANK(INDEX('Secondary Auction Data'!C:C, MATCH(Data!A1171-IF(A1171&lt;DATE(2003, 1,8), 4, 6), 'Secondary Auction Data'!A:A, 0))), "n/a", INDEX('Secondary Auction Data'!C:C, MATCH(Data!A1171-IF(A1171&lt;DATE(2003, 1,8), 4, 6), 'Secondary Auction Data'!A:A, 0))), "n/a")</f>
        <v>-8.3333333333333357</v>
      </c>
      <c r="D1171" s="18">
        <f>IFERROR(IF(ISBLANK(INDEX('Secondary Auction Data'!B:B, MATCH(Data!A1171-IF(A1171&lt;DATE(2003, 1,8), 4, 6), 'Secondary Auction Data'!A:A, 0))), "n/a", INDEX('Secondary Auction Data'!B:B, MATCH(Data!A1171-IF(A1171&lt;DATE(2003, 1,8), 4, 6), 'Secondary Auction Data'!A:A, 0))), "n/a")</f>
        <v>-25</v>
      </c>
      <c r="E1171" s="2">
        <v>495</v>
      </c>
      <c r="F1171" s="17" t="s">
        <v>24</v>
      </c>
      <c r="G1171" s="17" t="s">
        <v>44</v>
      </c>
      <c r="I1171" s="66">
        <v>45630</v>
      </c>
      <c r="J1171" s="26">
        <f t="shared" si="530"/>
        <v>237.58389261744966</v>
      </c>
      <c r="K1171" s="26">
        <f t="shared" si="531"/>
        <v>326.39971305199668</v>
      </c>
      <c r="L1171" s="26">
        <f t="shared" si="532"/>
        <v>247.56642742164124</v>
      </c>
      <c r="M1171" s="26">
        <f t="shared" si="533"/>
        <v>275</v>
      </c>
      <c r="N1171" s="35"/>
      <c r="O1171" s="26"/>
      <c r="Q1171" s="4">
        <v>1.49</v>
      </c>
      <c r="R1171" s="4">
        <v>1815.8525729999999</v>
      </c>
      <c r="S1171" s="4">
        <v>2338.2847000000002</v>
      </c>
      <c r="T1171" s="4">
        <v>180</v>
      </c>
      <c r="U1171" s="4">
        <v>22.36</v>
      </c>
      <c r="V1171" s="4">
        <v>14.1</v>
      </c>
      <c r="X1171" s="51">
        <v>45630</v>
      </c>
      <c r="Y1171" s="52" cm="1">
        <f t="array" ref="Y1171">SUMPRODUCT(([1]Data!$A:$A=DATE(IF(X1171 &lt; DATE(YEAR(X1171), 1, 4), YEAR(X1171)-1, YEAR(X1171)), IF(X1171&lt; DATE(YEAR(X1171), MONTH(X1171), 4), MONTH(EDATE(X1171, -1)), MONTH(X1171)), 15))*([1]Data!$G:$G="unit")*([1]Data!$O:$O))/SUMPRODUCT(([1]Data!$A:$A=DATE(IF(X1171 &lt; DATE(YEAR(X1171), 1, 4), YEAR(X1171)-1, YEAR(X1171)), IF(X1171&lt; DATE(YEAR(X1171), MONTH(X1171), 4), MONTH(EDATE(X1171, -1)), MONTH(X1171)), 15))*([1]Data!$G:$G="unit"))</f>
        <v>5935.2709210526318</v>
      </c>
      <c r="Z1171" s="52" cm="1">
        <f t="array" ref="Z1171">SUMPRODUCT(([1]Data!$A:$A=DATE(IF(X1171 &lt; DATE(YEAR(X1171), 1, 4), YEAR(X1171)-1, YEAR(X1171)), IF(X1171&lt; DATE(YEAR(X1171), MONTH(X1171), 4), MONTH(EDATE(X1171, -1)), MONTH(X1171)), 15))*([1]Data!$G:$G="shuttle")*([1]Data!$O:$O))/SUMPRODUCT(([1]Data!$A:$A=DATE(IF(X1171 &lt; DATE(YEAR(X1171), 1, 4), YEAR(X1171)-1, YEAR(X1171)), IF(X1171&lt; DATE(YEAR(X1171), MONTH(X1171), 4), MONTH(EDATE(X1171, -1)), MONTH(X1171)), 15))*([1]Data!$G:$G="shuttle"))</f>
        <v>5813.8078947368422</v>
      </c>
    </row>
    <row r="1172" spans="1:26" x14ac:dyDescent="0.25">
      <c r="A1172" s="51">
        <v>45637</v>
      </c>
      <c r="B1172" s="17">
        <v>3.4580000000000002</v>
      </c>
      <c r="C1172" s="18">
        <f>IFERROR(IF(ISBLANK(INDEX('Secondary Auction Data'!C:C, MATCH(Data!A1172-IF(A1172&lt;DATE(2003, 1,8), 4, 6), 'Secondary Auction Data'!A:A, 0))), "n/a", INDEX('Secondary Auction Data'!C:C, MATCH(Data!A1172-IF(A1172&lt;DATE(2003, 1,8), 4, 6), 'Secondary Auction Data'!A:A, 0))), "n/a")</f>
        <v>-62.5</v>
      </c>
      <c r="D1172" s="18">
        <f>IFERROR(IF(ISBLANK(INDEX('Secondary Auction Data'!B:B, MATCH(Data!A1172-IF(A1172&lt;DATE(2003, 1,8), 4, 6), 'Secondary Auction Data'!A:A, 0))), "n/a", INDEX('Secondary Auction Data'!B:B, MATCH(Data!A1172-IF(A1172&lt;DATE(2003, 1,8), 4, 6), 'Secondary Auction Data'!A:A, 0))), "n/a")</f>
        <v>21.875</v>
      </c>
      <c r="E1172" s="2">
        <v>495</v>
      </c>
      <c r="F1172" s="17">
        <v>46</v>
      </c>
      <c r="G1172" s="17">
        <v>27.75</v>
      </c>
      <c r="I1172" s="66">
        <v>45637</v>
      </c>
      <c r="J1172" s="26">
        <f t="shared" si="530"/>
        <v>232.08053691275171</v>
      </c>
      <c r="K1172" s="26">
        <f t="shared" si="531"/>
        <v>323.41672492443212</v>
      </c>
      <c r="L1172" s="26">
        <f t="shared" si="532"/>
        <v>249.57110204488112</v>
      </c>
      <c r="M1172" s="26">
        <f t="shared" si="533"/>
        <v>275</v>
      </c>
      <c r="N1172" s="26">
        <f t="shared" si="517"/>
        <v>205.72450805008947</v>
      </c>
      <c r="O1172" s="26">
        <f t="shared" si="518"/>
        <v>196.80851063829786</v>
      </c>
      <c r="Q1172" s="4">
        <v>1.49</v>
      </c>
      <c r="R1172" s="4">
        <v>1815.8525729999999</v>
      </c>
      <c r="S1172" s="4">
        <v>2338.2847000000002</v>
      </c>
      <c r="T1172" s="4">
        <v>180</v>
      </c>
      <c r="U1172" s="4">
        <v>22.36</v>
      </c>
      <c r="V1172" s="4">
        <v>14.1</v>
      </c>
      <c r="X1172" s="51">
        <v>45637</v>
      </c>
      <c r="Y1172" s="52" cm="1">
        <f t="array" ref="Y1172">SUMPRODUCT(([1]Data!$A:$A=DATE(IF(X1172 &lt; DATE(YEAR(X1172), 1, 4), YEAR(X1172)-1, YEAR(X1172)), IF(X1172&lt; DATE(YEAR(X1172), MONTH(X1172), 4), MONTH(EDATE(X1172, -1)), MONTH(X1172)), 15))*([1]Data!$G:$G="unit")*([1]Data!$O:$O))/SUMPRODUCT(([1]Data!$A:$A=DATE(IF(X1172 &lt; DATE(YEAR(X1172), 1, 4), YEAR(X1172)-1, YEAR(X1172)), IF(X1172&lt; DATE(YEAR(X1172), MONTH(X1172), 4), MONTH(EDATE(X1172, -1)), MONTH(X1172)), 15))*([1]Data!$G:$G="unit"))</f>
        <v>5935.2709210526318</v>
      </c>
      <c r="Z1172" s="52" cm="1">
        <f t="array" ref="Z1172">SUMPRODUCT(([1]Data!$A:$A=DATE(IF(X1172 &lt; DATE(YEAR(X1172), 1, 4), YEAR(X1172)-1, YEAR(X1172)), IF(X1172&lt; DATE(YEAR(X1172), MONTH(X1172), 4), MONTH(EDATE(X1172, -1)), MONTH(X1172)), 15))*([1]Data!$G:$G="shuttle")*([1]Data!$O:$O))/SUMPRODUCT(([1]Data!$A:$A=DATE(IF(X1172 &lt; DATE(YEAR(X1172), 1, 4), YEAR(X1172)-1, YEAR(X1172)), IF(X1172&lt; DATE(YEAR(X1172), MONTH(X1172), 4), MONTH(EDATE(X1172, -1)), MONTH(X1172)), 15))*([1]Data!$G:$G="shuttle"))</f>
        <v>5813.8078947368422</v>
      </c>
    </row>
    <row r="1173" spans="1:26" x14ac:dyDescent="0.25">
      <c r="A1173" s="51">
        <v>45644</v>
      </c>
      <c r="B1173" s="17">
        <v>3.4940000000000002</v>
      </c>
      <c r="C1173" s="18">
        <f>IFERROR(IF(ISBLANK(INDEX('Secondary Auction Data'!C:C, MATCH(Data!A1173-IF(A1173&lt;DATE(2003, 1,8), 4, 6), 'Secondary Auction Data'!A:A, 0))), "n/a", INDEX('Secondary Auction Data'!C:C, MATCH(Data!A1173-IF(A1173&lt;DATE(2003, 1,8), 4, 6), 'Secondary Auction Data'!A:A, 0))), "n/a")</f>
        <v>25</v>
      </c>
      <c r="D1173" s="18">
        <f>IFERROR(IF(ISBLANK(INDEX('Secondary Auction Data'!B:B, MATCH(Data!A1173-IF(A1173&lt;DATE(2003, 1,8), 4, 6), 'Secondary Auction Data'!A:A, 0))), "n/a", INDEX('Secondary Auction Data'!B:B, MATCH(Data!A1173-IF(A1173&lt;DATE(2003, 1,8), 4, 6), 'Secondary Auction Data'!A:A, 0))), "n/a")</f>
        <v>-159.375</v>
      </c>
      <c r="E1173" s="2">
        <v>508</v>
      </c>
      <c r="F1173" s="17">
        <v>46.5</v>
      </c>
      <c r="G1173" s="17">
        <v>27.75</v>
      </c>
      <c r="I1173" s="66">
        <v>45644</v>
      </c>
      <c r="J1173" s="26">
        <f t="shared" si="530"/>
        <v>234.49664429530205</v>
      </c>
      <c r="K1173" s="26">
        <f t="shared" si="531"/>
        <v>328.2353980535749</v>
      </c>
      <c r="L1173" s="26">
        <f t="shared" si="532"/>
        <v>241.81969350168703</v>
      </c>
      <c r="M1173" s="26">
        <f t="shared" si="533"/>
        <v>282.22222222222223</v>
      </c>
      <c r="N1173" s="26">
        <f t="shared" si="517"/>
        <v>207.96064400715562</v>
      </c>
      <c r="O1173" s="26">
        <f t="shared" si="518"/>
        <v>196.80851063829786</v>
      </c>
      <c r="Q1173" s="4">
        <v>1.49</v>
      </c>
      <c r="R1173" s="4">
        <v>1815.8525729999999</v>
      </c>
      <c r="S1173" s="4">
        <v>2338.2847000000002</v>
      </c>
      <c r="T1173" s="4">
        <v>180</v>
      </c>
      <c r="U1173" s="4">
        <v>22.36</v>
      </c>
      <c r="V1173" s="4">
        <v>14.1</v>
      </c>
      <c r="X1173" s="51">
        <v>45644</v>
      </c>
      <c r="Y1173" s="52" cm="1">
        <f t="array" ref="Y1173">SUMPRODUCT(([1]Data!$A:$A=DATE(IF(X1173 &lt; DATE(YEAR(X1173), 1, 4), YEAR(X1173)-1, YEAR(X1173)), IF(X1173&lt; DATE(YEAR(X1173), MONTH(X1173), 4), MONTH(EDATE(X1173, -1)), MONTH(X1173)), 15))*([1]Data!$G:$G="unit")*([1]Data!$O:$O))/SUMPRODUCT(([1]Data!$A:$A=DATE(IF(X1173 &lt; DATE(YEAR(X1173), 1, 4), YEAR(X1173)-1, YEAR(X1173)), IF(X1173&lt; DATE(YEAR(X1173), MONTH(X1173), 4), MONTH(EDATE(X1173, -1)), MONTH(X1173)), 15))*([1]Data!$G:$G="unit"))</f>
        <v>5935.2709210526318</v>
      </c>
      <c r="Z1173" s="52" cm="1">
        <f t="array" ref="Z1173">SUMPRODUCT(([1]Data!$A:$A=DATE(IF(X1173 &lt; DATE(YEAR(X1173), 1, 4), YEAR(X1173)-1, YEAR(X1173)), IF(X1173&lt; DATE(YEAR(X1173), MONTH(X1173), 4), MONTH(EDATE(X1173, -1)), MONTH(X1173)), 15))*([1]Data!$G:$G="shuttle")*([1]Data!$O:$O))/SUMPRODUCT(([1]Data!$A:$A=DATE(IF(X1173 &lt; DATE(YEAR(X1173), 1, 4), YEAR(X1173)-1, YEAR(X1173)), IF(X1173&lt; DATE(YEAR(X1173), MONTH(X1173), 4), MONTH(EDATE(X1173, -1)), MONTH(X1173)), 15))*([1]Data!$G:$G="shuttle"))</f>
        <v>5813.8078947368422</v>
      </c>
    </row>
    <row r="1174" spans="1:26" x14ac:dyDescent="0.25">
      <c r="A1174" s="51">
        <v>45651</v>
      </c>
      <c r="B1174" s="17">
        <v>3.476</v>
      </c>
      <c r="C1174" s="18">
        <f>IFERROR(IF(ISBLANK(INDEX('Secondary Auction Data'!C:C, MATCH(Data!A1174-IF(A1174&lt;DATE(2003, 1,8), 4, 6), 'Secondary Auction Data'!A:A, 0))), "n/a", INDEX('Secondary Auction Data'!C:C, MATCH(Data!A1174-IF(A1174&lt;DATE(2003, 1,8), 4, 6), 'Secondary Auction Data'!A:A, 0))), "n/a")</f>
        <v>25</v>
      </c>
      <c r="D1174" s="18">
        <f>IFERROR(IF(ISBLANK(INDEX('Secondary Auction Data'!B:B, MATCH(Data!A1174-IF(A1174&lt;DATE(2003, 1,8), 4, 6), 'Secondary Auction Data'!A:A, 0))), "n/a", INDEX('Secondary Auction Data'!B:B, MATCH(Data!A1174-IF(A1174&lt;DATE(2003, 1,8), 4, 6), 'Secondary Auction Data'!A:A, 0))), "n/a")</f>
        <v>-187.5</v>
      </c>
      <c r="E1174" s="2">
        <v>508</v>
      </c>
      <c r="F1174" s="17">
        <v>45.75</v>
      </c>
      <c r="G1174" s="17">
        <v>27.25</v>
      </c>
      <c r="I1174" s="66">
        <v>45651</v>
      </c>
      <c r="J1174" s="26">
        <f t="shared" si="530"/>
        <v>233.28859060402687</v>
      </c>
      <c r="K1174" s="26">
        <f t="shared" si="531"/>
        <v>328.2353980535749</v>
      </c>
      <c r="L1174" s="26">
        <f t="shared" si="532"/>
        <v>240.61688872774312</v>
      </c>
      <c r="M1174" s="26">
        <f t="shared" si="533"/>
        <v>282.22222222222223</v>
      </c>
      <c r="N1174" s="26">
        <f t="shared" si="517"/>
        <v>204.60644007155634</v>
      </c>
      <c r="O1174" s="26">
        <f t="shared" si="518"/>
        <v>193.26241134751774</v>
      </c>
      <c r="Q1174" s="4">
        <v>1.49</v>
      </c>
      <c r="R1174" s="4">
        <v>1815.8525729999999</v>
      </c>
      <c r="S1174" s="4">
        <v>2338.2847000000002</v>
      </c>
      <c r="T1174" s="4">
        <v>180</v>
      </c>
      <c r="U1174" s="4">
        <v>22.36</v>
      </c>
      <c r="V1174" s="4">
        <v>14.1</v>
      </c>
      <c r="X1174" s="51">
        <v>45651</v>
      </c>
      <c r="Y1174" s="52" cm="1">
        <f t="array" ref="Y1174">SUMPRODUCT(([1]Data!$A:$A=DATE(IF(X1174 &lt; DATE(YEAR(X1174), 1, 4), YEAR(X1174)-1, YEAR(X1174)), IF(X1174&lt; DATE(YEAR(X1174), MONTH(X1174), 4), MONTH(EDATE(X1174, -1)), MONTH(X1174)), 15))*([1]Data!$G:$G="unit")*([1]Data!$O:$O))/SUMPRODUCT(([1]Data!$A:$A=DATE(IF(X1174 &lt; DATE(YEAR(X1174), 1, 4), YEAR(X1174)-1, YEAR(X1174)), IF(X1174&lt; DATE(YEAR(X1174), MONTH(X1174), 4), MONTH(EDATE(X1174, -1)), MONTH(X1174)), 15))*([1]Data!$G:$G="unit"))</f>
        <v>5935.2709210526318</v>
      </c>
      <c r="Z1174" s="52" cm="1">
        <f t="array" ref="Z1174">SUMPRODUCT(([1]Data!$A:$A=DATE(IF(X1174 &lt; DATE(YEAR(X1174), 1, 4), YEAR(X1174)-1, YEAR(X1174)), IF(X1174&lt; DATE(YEAR(X1174), MONTH(X1174), 4), MONTH(EDATE(X1174, -1)), MONTH(X1174)), 15))*([1]Data!$G:$G="shuttle")*([1]Data!$O:$O))/SUMPRODUCT(([1]Data!$A:$A=DATE(IF(X1174 &lt; DATE(YEAR(X1174), 1, 4), YEAR(X1174)-1, YEAR(X1174)), IF(X1174&lt; DATE(YEAR(X1174), MONTH(X1174), 4), MONTH(EDATE(X1174, -1)), MONTH(X1174)), 15))*([1]Data!$G:$G="shuttle"))</f>
        <v>5813.8078947368422</v>
      </c>
    </row>
    <row r="1175" spans="1:26" x14ac:dyDescent="0.25">
      <c r="A1175" s="51">
        <v>45658</v>
      </c>
      <c r="B1175" s="17">
        <v>3.5030000000000001</v>
      </c>
      <c r="C1175" s="18">
        <f>IFERROR(IF(ISBLANK(INDEX('Secondary Auction Data'!C:C, MATCH(Data!A1175-IF(A1175&lt;DATE(2003, 1,8), 4, 6), 'Secondary Auction Data'!A:A, 0))), "n/a", INDEX('Secondary Auction Data'!C:C, MATCH(Data!A1175-IF(A1175&lt;DATE(2003, 1,8), 4, 6), 'Secondary Auction Data'!A:A, 0))), "n/a")</f>
        <v>108.33333333333333</v>
      </c>
      <c r="D1175" s="18">
        <f>IFERROR(IF(ISBLANK(INDEX('Secondary Auction Data'!B:B, MATCH(Data!A1175-IF(A1175&lt;DATE(2003, 1,8), 4, 6), 'Secondary Auction Data'!A:A, 0))), "n/a", INDEX('Secondary Auction Data'!B:B, MATCH(Data!A1175-IF(A1175&lt;DATE(2003, 1,8), 4, 6), 'Secondary Auction Data'!A:A, 0))), "n/a")</f>
        <v>106.25</v>
      </c>
      <c r="E1175" s="2">
        <v>512</v>
      </c>
      <c r="F1175" s="17" t="s">
        <v>24</v>
      </c>
      <c r="G1175" s="17" t="s">
        <v>24</v>
      </c>
      <c r="I1175" s="66">
        <v>45658</v>
      </c>
      <c r="J1175" s="26">
        <f t="shared" si="530"/>
        <v>235.10067114093962</v>
      </c>
      <c r="K1175" s="26">
        <f t="shared" si="531"/>
        <v>332.82461055752049</v>
      </c>
      <c r="L1175" s="26">
        <f t="shared" si="532"/>
        <v>253.17951636671282</v>
      </c>
      <c r="M1175" s="26">
        <f t="shared" si="533"/>
        <v>284.44444444444446</v>
      </c>
      <c r="N1175" s="26"/>
      <c r="O1175" s="26"/>
      <c r="Q1175" s="4">
        <v>1.49</v>
      </c>
      <c r="R1175" s="4">
        <v>1815.8525729999999</v>
      </c>
      <c r="S1175" s="4">
        <v>2338.2847000000002</v>
      </c>
      <c r="T1175" s="4">
        <v>180</v>
      </c>
      <c r="U1175" s="4">
        <v>22.36</v>
      </c>
      <c r="V1175" s="4">
        <v>14.1</v>
      </c>
      <c r="X1175" s="51">
        <v>45658</v>
      </c>
      <c r="Y1175" s="52" cm="1">
        <f t="array" ref="Y1175">SUMPRODUCT(([1]Data!$A:$A=DATE(IF(X1175 &lt; DATE(YEAR(X1175), 1, 4), YEAR(X1175)-1, YEAR(X1175)), IF(X1175&lt; DATE(YEAR(X1175), MONTH(X1175), 4), MONTH(EDATE(X1175, -1)), MONTH(X1175)), 15))*([1]Data!$G:$G="unit")*([1]Data!$O:$O))/SUMPRODUCT(([1]Data!$A:$A=DATE(IF(X1175 &lt; DATE(YEAR(X1175), 1, 4), YEAR(X1175)-1, YEAR(X1175)), IF(X1175&lt; DATE(YEAR(X1175), MONTH(X1175), 4), MONTH(EDATE(X1175, -1)), MONTH(X1175)), 15))*([1]Data!$G:$G="unit"))</f>
        <v>5935.2709210526318</v>
      </c>
      <c r="Z1175" s="52" cm="1">
        <f t="array" ref="Z1175">SUMPRODUCT(([1]Data!$A:$A=DATE(IF(X1175 &lt; DATE(YEAR(X1175), 1, 4), YEAR(X1175)-1, YEAR(X1175)), IF(X1175&lt; DATE(YEAR(X1175), MONTH(X1175), 4), MONTH(EDATE(X1175, -1)), MONTH(X1175)), 15))*([1]Data!$G:$G="shuttle")*([1]Data!$O:$O))/SUMPRODUCT(([1]Data!$A:$A=DATE(IF(X1175 &lt; DATE(YEAR(X1175), 1, 4), YEAR(X1175)-1, YEAR(X1175)), IF(X1175&lt; DATE(YEAR(X1175), MONTH(X1175), 4), MONTH(EDATE(X1175, -1)), MONTH(X1175)), 15))*([1]Data!$G:$G="shuttle"))</f>
        <v>5813.8078947368422</v>
      </c>
    </row>
    <row r="1176" spans="1:26" x14ac:dyDescent="0.25">
      <c r="A1176" s="51">
        <v>45665</v>
      </c>
      <c r="B1176" s="17">
        <v>3.5590000000000002</v>
      </c>
      <c r="C1176" s="18">
        <f>IFERROR(IF(ISBLANK(INDEX('Secondary Auction Data'!C:C, MATCH(Data!A1176-IF(A1176&lt;DATE(2003, 1,8), 4, 6), 'Secondary Auction Data'!A:A, 0))), "n/a", INDEX('Secondary Auction Data'!C:C, MATCH(Data!A1176-IF(A1176&lt;DATE(2003, 1,8), 4, 6), 'Secondary Auction Data'!A:A, 0))), "n/a")</f>
        <v>50</v>
      </c>
      <c r="D1176" s="18">
        <f>IFERROR(IF(ISBLANK(INDEX('Secondary Auction Data'!B:B, MATCH(Data!A1176-IF(A1176&lt;DATE(2003, 1,8), 4, 6), 'Secondary Auction Data'!A:A, 0))), "n/a", INDEX('Secondary Auction Data'!B:B, MATCH(Data!A1176-IF(A1176&lt;DATE(2003, 1,8), 4, 6), 'Secondary Auction Data'!A:A, 0))), "n/a")</f>
        <v>6.25</v>
      </c>
      <c r="E1176" s="2">
        <v>510</v>
      </c>
      <c r="F1176" s="17">
        <v>45.75</v>
      </c>
      <c r="G1176" s="17">
        <v>26.5</v>
      </c>
      <c r="I1176" s="66">
        <v>45665</v>
      </c>
      <c r="J1176" s="26">
        <f t="shared" si="530"/>
        <v>238.85906040268458</v>
      </c>
      <c r="K1176" s="26">
        <f t="shared" si="531"/>
        <v>329.15246328668832</v>
      </c>
      <c r="L1176" s="26">
        <f t="shared" ref="L1176:L1186" si="534">(D1176+Z1176)/S1176*100</f>
        <v>247.90304394364045</v>
      </c>
      <c r="M1176" s="26">
        <f t="shared" si="533"/>
        <v>283.33333333333337</v>
      </c>
      <c r="N1176" s="26">
        <f t="shared" si="517"/>
        <v>204.60644007155634</v>
      </c>
      <c r="O1176" s="26">
        <f t="shared" si="518"/>
        <v>187.94326241134752</v>
      </c>
      <c r="Q1176" s="4">
        <v>1.49</v>
      </c>
      <c r="R1176" s="4">
        <v>1815.8525729999999</v>
      </c>
      <c r="S1176" s="4">
        <v>2338.2847000000002</v>
      </c>
      <c r="T1176" s="4">
        <v>180</v>
      </c>
      <c r="U1176" s="4">
        <v>22.36</v>
      </c>
      <c r="V1176" s="4">
        <v>14.1</v>
      </c>
      <c r="X1176" s="51">
        <v>45665</v>
      </c>
      <c r="Y1176" s="52" cm="1">
        <f t="array" ref="Y1176">SUMPRODUCT(([1]Data!$A:$A=DATE(IF(X1176 &lt; DATE(YEAR(X1176), 1, 4), YEAR(X1176)-1, YEAR(X1176)), IF(X1176&lt; DATE(YEAR(X1176), MONTH(X1176), 4), MONTH(EDATE(X1176, -1)), MONTH(X1176)), 15))*([1]Data!$G:$G="unit")*([1]Data!$O:$O))/SUMPRODUCT(([1]Data!$A:$A=DATE(IF(X1176 &lt; DATE(YEAR(X1176), 1, 4), YEAR(X1176)-1, YEAR(X1176)), IF(X1176&lt; DATE(YEAR(X1176), MONTH(X1176), 4), MONTH(EDATE(X1176, -1)), MONTH(X1176)), 15))*([1]Data!$G:$G="unit"))</f>
        <v>5926.92347368421</v>
      </c>
      <c r="Z1176" s="52" cm="1">
        <f t="array" ref="Z1176">SUMPRODUCT(([1]Data!$A:$A=DATE(IF(X1176 &lt; DATE(YEAR(X1176), 1, 4), YEAR(X1176)-1, YEAR(X1176)), IF(X1176&lt; DATE(YEAR(X1176), MONTH(X1176), 4), MONTH(EDATE(X1176, -1)), MONTH(X1176)), 15))*([1]Data!$G:$G="shuttle")*([1]Data!$O:$O))/SUMPRODUCT(([1]Data!$A:$A=DATE(IF(X1176 &lt; DATE(YEAR(X1176), 1, 4), YEAR(X1176)-1, YEAR(X1176)), IF(X1176&lt; DATE(YEAR(X1176), MONTH(X1176), 4), MONTH(EDATE(X1176, -1)), MONTH(X1176)), 15))*([1]Data!$G:$G="shuttle"))</f>
        <v>5790.4289473684212</v>
      </c>
    </row>
    <row r="1177" spans="1:26" x14ac:dyDescent="0.25">
      <c r="A1177" s="51">
        <v>45672</v>
      </c>
      <c r="B1177" s="17">
        <v>3.6019999999999999</v>
      </c>
      <c r="C1177" s="18">
        <f>IFERROR(IF(ISBLANK(INDEX('Secondary Auction Data'!C:C, MATCH(Data!A1177-IF(A1177&lt;DATE(2003, 1,8), 4, 6), 'Secondary Auction Data'!A:A, 0))), "n/a", INDEX('Secondary Auction Data'!C:C, MATCH(Data!A1177-IF(A1177&lt;DATE(2003, 1,8), 4, 6), 'Secondary Auction Data'!A:A, 0))), "n/a")</f>
        <v>125</v>
      </c>
      <c r="D1177" s="18">
        <f>IFERROR(IF(ISBLANK(INDEX('Secondary Auction Data'!B:B, MATCH(Data!A1177-IF(A1177&lt;DATE(2003, 1,8), 4, 6), 'Secondary Auction Data'!A:A, 0))), "n/a", INDEX('Secondary Auction Data'!B:B, MATCH(Data!A1177-IF(A1177&lt;DATE(2003, 1,8), 4, 6), 'Secondary Auction Data'!A:A, 0))), "n/a")</f>
        <v>-112.5</v>
      </c>
      <c r="E1177" s="2">
        <v>510</v>
      </c>
      <c r="F1177" s="17">
        <v>46.25</v>
      </c>
      <c r="G1177" s="17">
        <v>26</v>
      </c>
      <c r="I1177" s="66">
        <v>45672</v>
      </c>
      <c r="J1177" s="26">
        <f t="shared" si="530"/>
        <v>241.74496644295306</v>
      </c>
      <c r="K1177" s="26">
        <f t="shared" si="531"/>
        <v>333.28275454023935</v>
      </c>
      <c r="L1177" s="26">
        <f t="shared" si="534"/>
        <v>242.82453489809947</v>
      </c>
      <c r="M1177" s="26">
        <f t="shared" si="533"/>
        <v>283.33333333333337</v>
      </c>
      <c r="N1177" s="26">
        <f t="shared" si="517"/>
        <v>206.84257602862255</v>
      </c>
      <c r="O1177" s="26">
        <f t="shared" si="518"/>
        <v>184.39716312056737</v>
      </c>
      <c r="Q1177" s="4">
        <v>1.49</v>
      </c>
      <c r="R1177" s="4">
        <v>1815.8525729999999</v>
      </c>
      <c r="S1177" s="4">
        <v>2338.2847000000002</v>
      </c>
      <c r="T1177" s="4">
        <v>180</v>
      </c>
      <c r="U1177" s="4">
        <v>22.36</v>
      </c>
      <c r="V1177" s="4">
        <v>14.1</v>
      </c>
      <c r="X1177" s="51">
        <v>45672</v>
      </c>
      <c r="Y1177" s="52" cm="1">
        <f t="array" ref="Y1177">SUMPRODUCT(([1]Data!$A:$A=DATE(IF(X1177 &lt; DATE(YEAR(X1177), 1, 4), YEAR(X1177)-1, YEAR(X1177)), IF(X1177&lt; DATE(YEAR(X1177), MONTH(X1177), 4), MONTH(EDATE(X1177, -1)), MONTH(X1177)), 15))*([1]Data!$G:$G="unit")*([1]Data!$O:$O))/SUMPRODUCT(([1]Data!$A:$A=DATE(IF(X1177 &lt; DATE(YEAR(X1177), 1, 4), YEAR(X1177)-1, YEAR(X1177)), IF(X1177&lt; DATE(YEAR(X1177), MONTH(X1177), 4), MONTH(EDATE(X1177, -1)), MONTH(X1177)), 15))*([1]Data!$G:$G="unit"))</f>
        <v>5926.92347368421</v>
      </c>
      <c r="Z1177" s="52" cm="1">
        <f t="array" ref="Z1177">SUMPRODUCT(([1]Data!$A:$A=DATE(IF(X1177 &lt; DATE(YEAR(X1177), 1, 4), YEAR(X1177)-1, YEAR(X1177)), IF(X1177&lt; DATE(YEAR(X1177), MONTH(X1177), 4), MONTH(EDATE(X1177, -1)), MONTH(X1177)), 15))*([1]Data!$G:$G="shuttle")*([1]Data!$O:$O))/SUMPRODUCT(([1]Data!$A:$A=DATE(IF(X1177 &lt; DATE(YEAR(X1177), 1, 4), YEAR(X1177)-1, YEAR(X1177)), IF(X1177&lt; DATE(YEAR(X1177), MONTH(X1177), 4), MONTH(EDATE(X1177, -1)), MONTH(X1177)), 15))*([1]Data!$G:$G="shuttle"))</f>
        <v>5790.4289473684212</v>
      </c>
    </row>
    <row r="1178" spans="1:26" x14ac:dyDescent="0.25">
      <c r="A1178" s="51">
        <v>45679</v>
      </c>
      <c r="B1178" s="17">
        <v>3.7149999999999999</v>
      </c>
      <c r="C1178" s="18">
        <f>IFERROR(IF(ISBLANK(INDEX('Secondary Auction Data'!C:C, MATCH(Data!A1178-IF(A1178&lt;DATE(2003, 1,8), 4, 6), 'Secondary Auction Data'!A:A, 0))), "n/a", INDEX('Secondary Auction Data'!C:C, MATCH(Data!A1178-IF(A1178&lt;DATE(2003, 1,8), 4, 6), 'Secondary Auction Data'!A:A, 0))), "n/a")</f>
        <v>250</v>
      </c>
      <c r="D1178" s="18">
        <f>IFERROR(IF(ISBLANK(INDEX('Secondary Auction Data'!B:B, MATCH(Data!A1178-IF(A1178&lt;DATE(2003, 1,8), 4, 6), 'Secondary Auction Data'!A:A, 0))), "n/a", INDEX('Secondary Auction Data'!B:B, MATCH(Data!A1178-IF(A1178&lt;DATE(2003, 1,8), 4, 6), 'Secondary Auction Data'!A:A, 0))), "n/a")</f>
        <v>-12.5</v>
      </c>
      <c r="E1178" s="2">
        <v>506</v>
      </c>
      <c r="F1178" s="17">
        <v>45.75</v>
      </c>
      <c r="G1178" s="17">
        <v>26.25</v>
      </c>
      <c r="I1178" s="66">
        <v>45679</v>
      </c>
      <c r="J1178" s="26">
        <f t="shared" si="530"/>
        <v>249.32885906040266</v>
      </c>
      <c r="K1178" s="26">
        <f t="shared" si="531"/>
        <v>340.16657329615765</v>
      </c>
      <c r="L1178" s="26">
        <f t="shared" si="534"/>
        <v>247.10117409434451</v>
      </c>
      <c r="M1178" s="26">
        <f t="shared" si="533"/>
        <v>281.11111111111109</v>
      </c>
      <c r="N1178" s="26">
        <f t="shared" si="517"/>
        <v>204.60644007155634</v>
      </c>
      <c r="O1178" s="26">
        <f t="shared" si="518"/>
        <v>186.17021276595747</v>
      </c>
      <c r="Q1178" s="4">
        <v>1.49</v>
      </c>
      <c r="R1178" s="4">
        <v>1815.8525729999999</v>
      </c>
      <c r="S1178" s="4">
        <v>2338.2847000000002</v>
      </c>
      <c r="T1178" s="4">
        <v>180</v>
      </c>
      <c r="U1178" s="4">
        <v>22.36</v>
      </c>
      <c r="V1178" s="4">
        <v>14.1</v>
      </c>
      <c r="X1178" s="51">
        <v>45679</v>
      </c>
      <c r="Y1178" s="52" cm="1">
        <f t="array" ref="Y1178">SUMPRODUCT(([1]Data!$A:$A=DATE(IF(X1178 &lt; DATE(YEAR(X1178), 1, 4), YEAR(X1178)-1, YEAR(X1178)), IF(X1178&lt; DATE(YEAR(X1178), MONTH(X1178), 4), MONTH(EDATE(X1178, -1)), MONTH(X1178)), 15))*([1]Data!$G:$G="unit")*([1]Data!$O:$O))/SUMPRODUCT(([1]Data!$A:$A=DATE(IF(X1178 &lt; DATE(YEAR(X1178), 1, 4), YEAR(X1178)-1, YEAR(X1178)), IF(X1178&lt; DATE(YEAR(X1178), MONTH(X1178), 4), MONTH(EDATE(X1178, -1)), MONTH(X1178)), 15))*([1]Data!$G:$G="unit"))</f>
        <v>5926.92347368421</v>
      </c>
      <c r="Z1178" s="52" cm="1">
        <f t="array" ref="Z1178">SUMPRODUCT(([1]Data!$A:$A=DATE(IF(X1178 &lt; DATE(YEAR(X1178), 1, 4), YEAR(X1178)-1, YEAR(X1178)), IF(X1178&lt; DATE(YEAR(X1178), MONTH(X1178), 4), MONTH(EDATE(X1178, -1)), MONTH(X1178)), 15))*([1]Data!$G:$G="shuttle")*([1]Data!$O:$O))/SUMPRODUCT(([1]Data!$A:$A=DATE(IF(X1178 &lt; DATE(YEAR(X1178), 1, 4), YEAR(X1178)-1, YEAR(X1178)), IF(X1178&lt; DATE(YEAR(X1178), MONTH(X1178), 4), MONTH(EDATE(X1178, -1)), MONTH(X1178)), 15))*([1]Data!$G:$G="shuttle"))</f>
        <v>5790.4289473684212</v>
      </c>
    </row>
    <row r="1179" spans="1:26" x14ac:dyDescent="0.25">
      <c r="A1179" s="51">
        <v>45686</v>
      </c>
      <c r="B1179" s="17">
        <v>3.6589999999999998</v>
      </c>
      <c r="C1179" s="18">
        <f>IFERROR(IF(ISBLANK(INDEX('Secondary Auction Data'!C:C, MATCH(Data!A1179-IF(A1179&lt;DATE(2003, 1,8), 4, 6), 'Secondary Auction Data'!A:A, 0))), "n/a", INDEX('Secondary Auction Data'!C:C, MATCH(Data!A1179-IF(A1179&lt;DATE(2003, 1,8), 4, 6), 'Secondary Auction Data'!A:A, 0))), "n/a")</f>
        <v>193.75</v>
      </c>
      <c r="D1179" s="18">
        <f>IFERROR(IF(ISBLANK(INDEX('Secondary Auction Data'!B:B, MATCH(Data!A1179-IF(A1179&lt;DATE(2003, 1,8), 4, 6), 'Secondary Auction Data'!A:A, 0))), "n/a", INDEX('Secondary Auction Data'!B:B, MATCH(Data!A1179-IF(A1179&lt;DATE(2003, 1,8), 4, 6), 'Secondary Auction Data'!A:A, 0))), "n/a")</f>
        <v>165.625</v>
      </c>
      <c r="E1179" s="2">
        <v>518</v>
      </c>
      <c r="F1179" s="17">
        <v>45.25</v>
      </c>
      <c r="G1179" s="17">
        <v>26.26</v>
      </c>
      <c r="I1179" s="66">
        <v>45686</v>
      </c>
      <c r="J1179" s="26">
        <f t="shared" si="530"/>
        <v>245.57046979865768</v>
      </c>
      <c r="K1179" s="26">
        <f t="shared" si="531"/>
        <v>337.06885485599446</v>
      </c>
      <c r="L1179" s="26">
        <f t="shared" si="534"/>
        <v>254.71893766265592</v>
      </c>
      <c r="M1179" s="26">
        <f t="shared" si="533"/>
        <v>287.77777777777777</v>
      </c>
      <c r="N1179" s="26">
        <f t="shared" si="517"/>
        <v>202.37030411449018</v>
      </c>
      <c r="O1179" s="26">
        <f t="shared" si="518"/>
        <v>186.24113475177307</v>
      </c>
      <c r="Q1179" s="4">
        <v>1.49</v>
      </c>
      <c r="R1179" s="4">
        <v>1815.8525729999999</v>
      </c>
      <c r="S1179" s="4">
        <v>2338.2847000000002</v>
      </c>
      <c r="T1179" s="4">
        <v>180</v>
      </c>
      <c r="U1179" s="4">
        <v>22.36</v>
      </c>
      <c r="V1179" s="4">
        <v>14.1</v>
      </c>
      <c r="X1179" s="51">
        <v>45686</v>
      </c>
      <c r="Y1179" s="52" cm="1">
        <f t="array" ref="Y1179">SUMPRODUCT(([1]Data!$A:$A=DATE(IF(X1179 &lt; DATE(YEAR(X1179), 1, 4), YEAR(X1179)-1, YEAR(X1179)), IF(X1179&lt; DATE(YEAR(X1179), MONTH(X1179), 4), MONTH(EDATE(X1179, -1)), MONTH(X1179)), 15))*([1]Data!$G:$G="unit")*([1]Data!$O:$O))/SUMPRODUCT(([1]Data!$A:$A=DATE(IF(X1179 &lt; DATE(YEAR(X1179), 1, 4), YEAR(X1179)-1, YEAR(X1179)), IF(X1179&lt; DATE(YEAR(X1179), MONTH(X1179), 4), MONTH(EDATE(X1179, -1)), MONTH(X1179)), 15))*([1]Data!$G:$G="unit"))</f>
        <v>5926.92347368421</v>
      </c>
      <c r="Z1179" s="52" cm="1">
        <f t="array" ref="Z1179">SUMPRODUCT(([1]Data!$A:$A=DATE(IF(X1179 &lt; DATE(YEAR(X1179), 1, 4), YEAR(X1179)-1, YEAR(X1179)), IF(X1179&lt; DATE(YEAR(X1179), MONTH(X1179), 4), MONTH(EDATE(X1179, -1)), MONTH(X1179)), 15))*([1]Data!$G:$G="shuttle")*([1]Data!$O:$O))/SUMPRODUCT(([1]Data!$A:$A=DATE(IF(X1179 &lt; DATE(YEAR(X1179), 1, 4), YEAR(X1179)-1, YEAR(X1179)), IF(X1179&lt; DATE(YEAR(X1179), MONTH(X1179), 4), MONTH(EDATE(X1179, -1)), MONTH(X1179)), 15))*([1]Data!$G:$G="shuttle"))</f>
        <v>5790.4289473684212</v>
      </c>
    </row>
    <row r="1180" spans="1:26" x14ac:dyDescent="0.25">
      <c r="A1180" s="51">
        <v>45693</v>
      </c>
      <c r="B1180" s="17">
        <v>3.66</v>
      </c>
      <c r="C1180" s="18">
        <f>IFERROR(IF(ISBLANK(INDEX('Secondary Auction Data'!C:C, MATCH(Data!A1180-IF(A1180&lt;DATE(2003, 1,8), 4, 6), 'Secondary Auction Data'!A:A, 0))), "n/a", INDEX('Secondary Auction Data'!C:C, MATCH(Data!A1180-IF(A1180&lt;DATE(2003, 1,8), 4, 6), 'Secondary Auction Data'!A:A, 0))), "n/a")</f>
        <v>337.5</v>
      </c>
      <c r="D1180" s="18">
        <f>IFERROR(IF(ISBLANK(INDEX('Secondary Auction Data'!B:B, MATCH(Data!A1180-IF(A1180&lt;DATE(2003, 1,8), 4, 6), 'Secondary Auction Data'!A:A, 0))), "n/a", INDEX('Secondary Auction Data'!B:B, MATCH(Data!A1180-IF(A1180&lt;DATE(2003, 1,8), 4, 6), 'Secondary Auction Data'!A:A, 0))), "n/a")</f>
        <v>-3.125</v>
      </c>
      <c r="E1180" s="2">
        <v>542</v>
      </c>
      <c r="F1180" s="17">
        <v>44.75</v>
      </c>
      <c r="G1180" s="17">
        <v>25.75</v>
      </c>
      <c r="I1180" s="66">
        <v>45693</v>
      </c>
      <c r="J1180" s="26">
        <f t="shared" si="530"/>
        <v>245.63758389261744</v>
      </c>
      <c r="K1180" s="26">
        <f t="shared" si="531"/>
        <v>344.7176600718455</v>
      </c>
      <c r="L1180" s="26">
        <f t="shared" si="534"/>
        <v>247.39879441946212</v>
      </c>
      <c r="M1180" s="26">
        <f t="shared" si="533"/>
        <v>301.11111111111109</v>
      </c>
      <c r="N1180" s="26">
        <f t="shared" si="517"/>
        <v>200.13416815742397</v>
      </c>
      <c r="O1180" s="26">
        <f t="shared" si="518"/>
        <v>182.6241134751773</v>
      </c>
      <c r="Q1180" s="4">
        <v>1.49</v>
      </c>
      <c r="R1180" s="4">
        <v>1815.8525729999999</v>
      </c>
      <c r="S1180" s="4">
        <v>2338.2847000000002</v>
      </c>
      <c r="T1180" s="4">
        <v>180</v>
      </c>
      <c r="U1180" s="4">
        <v>22.36</v>
      </c>
      <c r="V1180" s="4">
        <v>14.1</v>
      </c>
      <c r="X1180" s="51">
        <v>45693</v>
      </c>
      <c r="Y1180" s="52" cm="1">
        <f t="array" ref="Y1180">SUMPRODUCT(([1]Data!$A:$A=DATE(IF(X1180 &lt; DATE(YEAR(X1180), 1, 4), YEAR(X1180)-1, YEAR(X1180)), IF(X1180&lt; DATE(YEAR(X1180), MONTH(X1180), 4), MONTH(EDATE(X1180, -1)), MONTH(X1180)), 15))*([1]Data!$G:$G="unit")*([1]Data!$O:$O))/SUMPRODUCT(([1]Data!$A:$A=DATE(IF(X1180 &lt; DATE(YEAR(X1180), 1, 4), YEAR(X1180)-1, YEAR(X1180)), IF(X1180&lt; DATE(YEAR(X1180), MONTH(X1180), 4), MONTH(EDATE(X1180, -1)), MONTH(X1180)), 15))*([1]Data!$G:$G="unit"))</f>
        <v>5922.0645000000004</v>
      </c>
      <c r="Z1180" s="52" cm="1">
        <f t="array" ref="Z1180">SUMPRODUCT(([1]Data!$A:$A=DATE(IF(X1180 &lt; DATE(YEAR(X1180), 1, 4), YEAR(X1180)-1, YEAR(X1180)), IF(X1180&lt; DATE(YEAR(X1180), MONTH(X1180), 4), MONTH(EDATE(X1180, -1)), MONTH(X1180)), 15))*([1]Data!$G:$G="shuttle")*([1]Data!$O:$O))/SUMPRODUCT(([1]Data!$A:$A=DATE(IF(X1180 &lt; DATE(YEAR(X1180), 1, 4), YEAR(X1180)-1, YEAR(X1180)), IF(X1180&lt; DATE(YEAR(X1180), MONTH(X1180), 4), MONTH(EDATE(X1180, -1)), MONTH(X1180)), 15))*([1]Data!$G:$G="shuttle"))</f>
        <v>5788.0131578947376</v>
      </c>
    </row>
    <row r="1181" spans="1:26" x14ac:dyDescent="0.25">
      <c r="A1181" s="51">
        <v>45700</v>
      </c>
      <c r="B1181" s="17">
        <v>3.665</v>
      </c>
      <c r="C1181" s="18">
        <f>IFERROR(IF(ISBLANK(INDEX('Secondary Auction Data'!C:C, MATCH(Data!A1181-IF(A1181&lt;DATE(2003, 1,8), 4, 6), 'Secondary Auction Data'!A:A, 0))), "n/a", INDEX('Secondary Auction Data'!C:C, MATCH(Data!A1181-IF(A1181&lt;DATE(2003, 1,8), 4, 6), 'Secondary Auction Data'!A:A, 0))), "n/a")</f>
        <v>293.75</v>
      </c>
      <c r="D1181" s="18">
        <f>IFERROR(IF(ISBLANK(INDEX('Secondary Auction Data'!B:B, MATCH(Data!A1181-IF(A1181&lt;DATE(2003, 1,8), 4, 6), 'Secondary Auction Data'!A:A, 0))), "n/a", INDEX('Secondary Auction Data'!B:B, MATCH(Data!A1181-IF(A1181&lt;DATE(2003, 1,8), 4, 6), 'Secondary Auction Data'!A:A, 0))), "n/a")</f>
        <v>341.66666666666663</v>
      </c>
      <c r="E1181" s="2">
        <v>540</v>
      </c>
      <c r="F1181" s="17">
        <v>45.5</v>
      </c>
      <c r="G1181" s="17">
        <v>26.75</v>
      </c>
      <c r="I1181" s="66">
        <v>45700</v>
      </c>
      <c r="J1181" s="26">
        <f t="shared" si="530"/>
        <v>245.9731543624161</v>
      </c>
      <c r="K1181" s="26">
        <f t="shared" si="531"/>
        <v>342.30832350727411</v>
      </c>
      <c r="L1181" s="26">
        <f t="shared" si="534"/>
        <v>262.14428998151527</v>
      </c>
      <c r="M1181" s="26">
        <f t="shared" si="533"/>
        <v>300</v>
      </c>
      <c r="N1181" s="26">
        <f t="shared" si="517"/>
        <v>203.48837209302326</v>
      </c>
      <c r="O1181" s="26">
        <f t="shared" si="518"/>
        <v>189.71631205673759</v>
      </c>
      <c r="Q1181" s="4">
        <v>1.49</v>
      </c>
      <c r="R1181" s="4">
        <v>1815.8525729999999</v>
      </c>
      <c r="S1181" s="4">
        <v>2338.2847000000002</v>
      </c>
      <c r="T1181" s="4">
        <v>180</v>
      </c>
      <c r="U1181" s="4">
        <v>22.36</v>
      </c>
      <c r="V1181" s="4">
        <v>14.1</v>
      </c>
      <c r="X1181" s="51">
        <v>45700</v>
      </c>
      <c r="Y1181" s="52" cm="1">
        <f t="array" ref="Y1181">SUMPRODUCT(([1]Data!$A:$A=DATE(IF(X1181 &lt; DATE(YEAR(X1181), 1, 4), YEAR(X1181)-1, YEAR(X1181)), IF(X1181&lt; DATE(YEAR(X1181), MONTH(X1181), 4), MONTH(EDATE(X1181, -1)), MONTH(X1181)), 15))*([1]Data!$G:$G="unit")*([1]Data!$O:$O))/SUMPRODUCT(([1]Data!$A:$A=DATE(IF(X1181 &lt; DATE(YEAR(X1181), 1, 4), YEAR(X1181)-1, YEAR(X1181)), IF(X1181&lt; DATE(YEAR(X1181), MONTH(X1181), 4), MONTH(EDATE(X1181, -1)), MONTH(X1181)), 15))*([1]Data!$G:$G="unit"))</f>
        <v>5922.0645000000004</v>
      </c>
      <c r="Z1181" s="52" cm="1">
        <f t="array" ref="Z1181">SUMPRODUCT(([1]Data!$A:$A=DATE(IF(X1181 &lt; DATE(YEAR(X1181), 1, 4), YEAR(X1181)-1, YEAR(X1181)), IF(X1181&lt; DATE(YEAR(X1181), MONTH(X1181), 4), MONTH(EDATE(X1181, -1)), MONTH(X1181)), 15))*([1]Data!$G:$G="shuttle")*([1]Data!$O:$O))/SUMPRODUCT(([1]Data!$A:$A=DATE(IF(X1181 &lt; DATE(YEAR(X1181), 1, 4), YEAR(X1181)-1, YEAR(X1181)), IF(X1181&lt; DATE(YEAR(X1181), MONTH(X1181), 4), MONTH(EDATE(X1181, -1)), MONTH(X1181)), 15))*([1]Data!$G:$G="shuttle"))</f>
        <v>5788.0131578947376</v>
      </c>
    </row>
    <row r="1182" spans="1:26" x14ac:dyDescent="0.25">
      <c r="A1182" s="51">
        <v>45707</v>
      </c>
      <c r="B1182" s="17">
        <v>3.677</v>
      </c>
      <c r="C1182" s="18">
        <f>IFERROR(IF(ISBLANK(INDEX('Secondary Auction Data'!C:C, MATCH(Data!A1182-IF(A1182&lt;DATE(2003, 1,8), 4, 6), 'Secondary Auction Data'!A:A, 0))), "n/a", INDEX('Secondary Auction Data'!C:C, MATCH(Data!A1182-IF(A1182&lt;DATE(2003, 1,8), 4, 6), 'Secondary Auction Data'!A:A, 0))), "n/a")</f>
        <v>600</v>
      </c>
      <c r="D1182" s="18">
        <f>IFERROR(IF(ISBLANK(INDEX('Secondary Auction Data'!B:B, MATCH(Data!A1182-IF(A1182&lt;DATE(2003, 1,8), 4, 6), 'Secondary Auction Data'!A:A, 0))), "n/a", INDEX('Secondary Auction Data'!B:B, MATCH(Data!A1182-IF(A1182&lt;DATE(2003, 1,8), 4, 6), 'Secondary Auction Data'!A:A, 0))), "n/a")</f>
        <v>1025</v>
      </c>
      <c r="E1182" s="2">
        <v>543</v>
      </c>
      <c r="F1182" s="17">
        <v>46.25</v>
      </c>
      <c r="G1182" s="17">
        <v>27</v>
      </c>
      <c r="I1182" s="66">
        <v>45707</v>
      </c>
      <c r="J1182" s="26">
        <f t="shared" si="530"/>
        <v>246.77852348993289</v>
      </c>
      <c r="K1182" s="26">
        <f t="shared" si="531"/>
        <v>359.17367945927413</v>
      </c>
      <c r="L1182" s="26">
        <f t="shared" si="534"/>
        <v>291.36799115585615</v>
      </c>
      <c r="M1182" s="26">
        <f t="shared" si="533"/>
        <v>301.66666666666669</v>
      </c>
      <c r="N1182" s="26">
        <f t="shared" si="517"/>
        <v>206.84257602862255</v>
      </c>
      <c r="O1182" s="26">
        <f t="shared" si="518"/>
        <v>191.48936170212767</v>
      </c>
      <c r="Q1182" s="4">
        <v>1.49</v>
      </c>
      <c r="R1182" s="4">
        <v>1815.8525729999999</v>
      </c>
      <c r="S1182" s="4">
        <v>2338.2847000000002</v>
      </c>
      <c r="T1182" s="4">
        <v>180</v>
      </c>
      <c r="U1182" s="4">
        <v>22.36</v>
      </c>
      <c r="V1182" s="4">
        <v>14.1</v>
      </c>
      <c r="X1182" s="51">
        <v>45707</v>
      </c>
      <c r="Y1182" s="52" cm="1">
        <f t="array" ref="Y1182">SUMPRODUCT(([1]Data!$A:$A=DATE(IF(X1182 &lt; DATE(YEAR(X1182), 1, 4), YEAR(X1182)-1, YEAR(X1182)), IF(X1182&lt; DATE(YEAR(X1182), MONTH(X1182), 4), MONTH(EDATE(X1182, -1)), MONTH(X1182)), 15))*([1]Data!$G:$G="unit")*([1]Data!$O:$O))/SUMPRODUCT(([1]Data!$A:$A=DATE(IF(X1182 &lt; DATE(YEAR(X1182), 1, 4), YEAR(X1182)-1, YEAR(X1182)), IF(X1182&lt; DATE(YEAR(X1182), MONTH(X1182), 4), MONTH(EDATE(X1182, -1)), MONTH(X1182)), 15))*([1]Data!$G:$G="unit"))</f>
        <v>5922.0645000000004</v>
      </c>
      <c r="Z1182" s="52" cm="1">
        <f t="array" ref="Z1182">SUMPRODUCT(([1]Data!$A:$A=DATE(IF(X1182 &lt; DATE(YEAR(X1182), 1, 4), YEAR(X1182)-1, YEAR(X1182)), IF(X1182&lt; DATE(YEAR(X1182), MONTH(X1182), 4), MONTH(EDATE(X1182, -1)), MONTH(X1182)), 15))*([1]Data!$G:$G="shuttle")*([1]Data!$O:$O))/SUMPRODUCT(([1]Data!$A:$A=DATE(IF(X1182 &lt; DATE(YEAR(X1182), 1, 4), YEAR(X1182)-1, YEAR(X1182)), IF(X1182&lt; DATE(YEAR(X1182), MONTH(X1182), 4), MONTH(EDATE(X1182, -1)), MONTH(X1182)), 15))*([1]Data!$G:$G="shuttle"))</f>
        <v>5788.0131578947376</v>
      </c>
    </row>
    <row r="1183" spans="1:26" x14ac:dyDescent="0.25">
      <c r="A1183" s="51">
        <v>45714</v>
      </c>
      <c r="B1183" s="17">
        <v>3.6970000000000001</v>
      </c>
      <c r="C1183" s="18">
        <f>IFERROR(IF(ISBLANK(INDEX('Secondary Auction Data'!C:C, MATCH(Data!A1183-IF(A1183&lt;DATE(2003, 1,8), 4, 6), 'Secondary Auction Data'!A:A, 0))), "n/a", INDEX('Secondary Auction Data'!C:C, MATCH(Data!A1183-IF(A1183&lt;DATE(2003, 1,8), 4, 6), 'Secondary Auction Data'!A:A, 0))), "n/a")</f>
        <v>318.75</v>
      </c>
      <c r="D1183" s="18">
        <f>IFERROR(IF(ISBLANK(INDEX('Secondary Auction Data'!B:B, MATCH(Data!A1183-IF(A1183&lt;DATE(2003, 1,8), 4, 6), 'Secondary Auction Data'!A:A, 0))), "n/a", INDEX('Secondary Auction Data'!B:B, MATCH(Data!A1183-IF(A1183&lt;DATE(2003, 1,8), 4, 6), 'Secondary Auction Data'!A:A, 0))), "n/a")</f>
        <v>517.70833333333326</v>
      </c>
      <c r="E1183" s="2">
        <v>544</v>
      </c>
      <c r="F1183" s="17">
        <v>46.25</v>
      </c>
      <c r="G1183" s="17">
        <v>27.25</v>
      </c>
      <c r="I1183" s="66">
        <v>45714</v>
      </c>
      <c r="J1183" s="26">
        <f t="shared" si="530"/>
        <v>248.12080536912751</v>
      </c>
      <c r="K1183" s="26">
        <f t="shared" si="531"/>
        <v>343.68508725845777</v>
      </c>
      <c r="L1183" s="26">
        <f t="shared" si="534"/>
        <v>269.67295689990488</v>
      </c>
      <c r="M1183" s="26">
        <f t="shared" si="533"/>
        <v>302.22222222222223</v>
      </c>
      <c r="N1183" s="26">
        <f t="shared" si="517"/>
        <v>206.84257602862255</v>
      </c>
      <c r="O1183" s="26">
        <f t="shared" si="518"/>
        <v>193.26241134751774</v>
      </c>
      <c r="Q1183" s="4">
        <v>1.49</v>
      </c>
      <c r="R1183" s="4">
        <v>1815.8525729999999</v>
      </c>
      <c r="S1183" s="4">
        <v>2338.2847000000002</v>
      </c>
      <c r="T1183" s="4">
        <v>180</v>
      </c>
      <c r="U1183" s="4">
        <v>22.36</v>
      </c>
      <c r="V1183" s="4">
        <v>14.1</v>
      </c>
      <c r="X1183" s="51">
        <v>45714</v>
      </c>
      <c r="Y1183" s="52" cm="1">
        <f t="array" ref="Y1183">SUMPRODUCT(([1]Data!$A:$A=DATE(IF(X1183 &lt; DATE(YEAR(X1183), 1, 4), YEAR(X1183)-1, YEAR(X1183)), IF(X1183&lt; DATE(YEAR(X1183), MONTH(X1183), 4), MONTH(EDATE(X1183, -1)), MONTH(X1183)), 15))*([1]Data!$G:$G="unit")*([1]Data!$O:$O))/SUMPRODUCT(([1]Data!$A:$A=DATE(IF(X1183 &lt; DATE(YEAR(X1183), 1, 4), YEAR(X1183)-1, YEAR(X1183)), IF(X1183&lt; DATE(YEAR(X1183), MONTH(X1183), 4), MONTH(EDATE(X1183, -1)), MONTH(X1183)), 15))*([1]Data!$G:$G="unit"))</f>
        <v>5922.0645000000004</v>
      </c>
      <c r="Z1183" s="52" cm="1">
        <f t="array" ref="Z1183">SUMPRODUCT(([1]Data!$A:$A=DATE(IF(X1183 &lt; DATE(YEAR(X1183), 1, 4), YEAR(X1183)-1, YEAR(X1183)), IF(X1183&lt; DATE(YEAR(X1183), MONTH(X1183), 4), MONTH(EDATE(X1183, -1)), MONTH(X1183)), 15))*([1]Data!$G:$G="shuttle")*([1]Data!$O:$O))/SUMPRODUCT(([1]Data!$A:$A=DATE(IF(X1183 &lt; DATE(YEAR(X1183), 1, 4), YEAR(X1183)-1, YEAR(X1183)), IF(X1183&lt; DATE(YEAR(X1183), MONTH(X1183), 4), MONTH(EDATE(X1183, -1)), MONTH(X1183)), 15))*([1]Data!$G:$G="shuttle"))</f>
        <v>5788.0131578947376</v>
      </c>
    </row>
    <row r="1184" spans="1:26" x14ac:dyDescent="0.25">
      <c r="A1184" s="51">
        <v>45721</v>
      </c>
      <c r="B1184" s="17">
        <v>3.6349999999999998</v>
      </c>
      <c r="C1184" s="18">
        <f>IFERROR(IF(ISBLANK(INDEX('Secondary Auction Data'!C:C, MATCH(Data!A1184-IF(A1184&lt;DATE(2003, 1,8), 4, 6), 'Secondary Auction Data'!A:A, 0))), "n/a", INDEX('Secondary Auction Data'!C:C, MATCH(Data!A1184-IF(A1184&lt;DATE(2003, 1,8), 4, 6), 'Secondary Auction Data'!A:A, 0))), "n/a")</f>
        <v>312.5</v>
      </c>
      <c r="D1184" s="18">
        <f>IFERROR(IF(ISBLANK(INDEX('Secondary Auction Data'!B:B, MATCH(Data!A1184-IF(A1184&lt;DATE(2003, 1,8), 4, 6), 'Secondary Auction Data'!A:A, 0))), "n/a", INDEX('Secondary Auction Data'!B:B, MATCH(Data!A1184-IF(A1184&lt;DATE(2003, 1,8), 4, 6), 'Secondary Auction Data'!A:A, 0))), "n/a")</f>
        <v>477.60416666666669</v>
      </c>
      <c r="E1184" s="2">
        <v>555</v>
      </c>
      <c r="F1184" s="17">
        <v>46.5</v>
      </c>
      <c r="G1184" s="17">
        <v>27.5</v>
      </c>
      <c r="I1184" s="66">
        <v>45721</v>
      </c>
      <c r="J1184" s="26">
        <f t="shared" si="530"/>
        <v>243.95973154362417</v>
      </c>
      <c r="K1184" s="26">
        <f t="shared" si="531"/>
        <v>344.48399572799462</v>
      </c>
      <c r="L1184" s="26">
        <f t="shared" si="534"/>
        <v>269.61256812844738</v>
      </c>
      <c r="M1184" s="26">
        <f t="shared" si="533"/>
        <v>308.33333333333337</v>
      </c>
      <c r="N1184" s="26">
        <f t="shared" si="517"/>
        <v>207.96064400715562</v>
      </c>
      <c r="O1184" s="26">
        <f t="shared" si="518"/>
        <v>195.03546099290782</v>
      </c>
      <c r="Q1184" s="4">
        <v>1.49</v>
      </c>
      <c r="R1184" s="4">
        <v>1815.8525729999999</v>
      </c>
      <c r="S1184" s="4">
        <v>2338.2847000000002</v>
      </c>
      <c r="T1184" s="4">
        <v>180</v>
      </c>
      <c r="U1184" s="4">
        <v>22.36</v>
      </c>
      <c r="V1184" s="4">
        <v>14.1</v>
      </c>
      <c r="X1184" s="51">
        <v>45721</v>
      </c>
      <c r="Y1184" s="52" cm="1">
        <f t="array" ref="Y1184">SUMPRODUCT(([1]Data!$A:$A=DATE(IF(X1184 &lt; DATE(YEAR(X1184), 1, 4), YEAR(X1184)-1, YEAR(X1184)), IF(X1184&lt; DATE(YEAR(X1184), MONTH(X1184), 4), MONTH(EDATE(X1184, -1)), MONTH(X1184)), 15))*([1]Data!$G:$G="unit")*([1]Data!$O:$O))/SUMPRODUCT(([1]Data!$A:$A=DATE(IF(X1184 &lt; DATE(YEAR(X1184), 1, 4), YEAR(X1184)-1, YEAR(X1184)), IF(X1184&lt; DATE(YEAR(X1184), MONTH(X1184), 4), MONTH(EDATE(X1184, -1)), MONTH(X1184)), 15))*([1]Data!$G:$G="unit"))</f>
        <v>5942.8215</v>
      </c>
      <c r="Z1184" s="52" cm="1">
        <f t="array" ref="Z1184">SUMPRODUCT(([1]Data!$A:$A=DATE(IF(X1184 &lt; DATE(YEAR(X1184), 1, 4), YEAR(X1184)-1, YEAR(X1184)), IF(X1184&lt; DATE(YEAR(X1184), MONTH(X1184), 4), MONTH(EDATE(X1184, -1)), MONTH(X1184)), 15))*([1]Data!$G:$G="shuttle")*([1]Data!$O:$O))/SUMPRODUCT(([1]Data!$A:$A=DATE(IF(X1184 &lt; DATE(YEAR(X1184), 1, 4), YEAR(X1184)-1, YEAR(X1184)), IF(X1184&lt; DATE(YEAR(X1184), MONTH(X1184), 4), MONTH(EDATE(X1184, -1)), MONTH(X1184)), 15))*([1]Data!$G:$G="shuttle"))</f>
        <v>5826.7052631578954</v>
      </c>
    </row>
    <row r="1185" spans="1:26" x14ac:dyDescent="0.25">
      <c r="A1185" s="51">
        <v>45728</v>
      </c>
      <c r="B1185" s="17">
        <v>3.5819999999999999</v>
      </c>
      <c r="C1185" s="18">
        <f>IFERROR(IF(ISBLANK(INDEX('Secondary Auction Data'!C:C, MATCH(Data!A1185-IF(A1185&lt;DATE(2003, 1,8), 4, 6), 'Secondary Auction Data'!A:A, 0))), "n/a", INDEX('Secondary Auction Data'!C:C, MATCH(Data!A1185-IF(A1185&lt;DATE(2003, 1,8), 4, 6), 'Secondary Auction Data'!A:A, 0))), "n/a")</f>
        <v>425</v>
      </c>
      <c r="D1185" s="18">
        <f>IFERROR(IF(ISBLANK(INDEX('Secondary Auction Data'!B:B, MATCH(Data!A1185-IF(A1185&lt;DATE(2003, 1,8), 4, 6), 'Secondary Auction Data'!A:A, 0))), "n/a", INDEX('Secondary Auction Data'!B:B, MATCH(Data!A1185-IF(A1185&lt;DATE(2003, 1,8), 4, 6), 'Secondary Auction Data'!A:A, 0))), "n/a")</f>
        <v>781.77083333333326</v>
      </c>
      <c r="E1185" s="2">
        <v>577</v>
      </c>
      <c r="F1185" s="17">
        <v>46.25</v>
      </c>
      <c r="G1185" s="17">
        <v>27</v>
      </c>
      <c r="I1185" s="66">
        <v>45728</v>
      </c>
      <c r="J1185" s="26">
        <f t="shared" si="530"/>
        <v>240.40268456375838</v>
      </c>
      <c r="K1185" s="26">
        <f t="shared" si="531"/>
        <v>350.67943260832112</v>
      </c>
      <c r="L1185" s="26">
        <f t="shared" si="534"/>
        <v>282.62067901702596</v>
      </c>
      <c r="M1185" s="26">
        <f t="shared" si="533"/>
        <v>320.55555555555554</v>
      </c>
      <c r="N1185" s="26">
        <f t="shared" si="517"/>
        <v>206.84257602862255</v>
      </c>
      <c r="O1185" s="26">
        <f t="shared" si="518"/>
        <v>191.48936170212767</v>
      </c>
      <c r="Q1185" s="4">
        <v>1.49</v>
      </c>
      <c r="R1185" s="4">
        <v>1815.8525729999999</v>
      </c>
      <c r="S1185" s="4">
        <v>2338.2847000000002</v>
      </c>
      <c r="T1185" s="4">
        <v>180</v>
      </c>
      <c r="U1185" s="4">
        <v>22.36</v>
      </c>
      <c r="V1185" s="4">
        <v>14.1</v>
      </c>
      <c r="X1185" s="51">
        <v>45728</v>
      </c>
      <c r="Y1185" s="52" cm="1">
        <f t="array" ref="Y1185">SUMPRODUCT(([1]Data!$A:$A=DATE(IF(X1185 &lt; DATE(YEAR(X1185), 1, 4), YEAR(X1185)-1, YEAR(X1185)), IF(X1185&lt; DATE(YEAR(X1185), MONTH(X1185), 4), MONTH(EDATE(X1185, -1)), MONTH(X1185)), 15))*([1]Data!$G:$G="unit")*([1]Data!$O:$O))/SUMPRODUCT(([1]Data!$A:$A=DATE(IF(X1185 &lt; DATE(YEAR(X1185), 1, 4), YEAR(X1185)-1, YEAR(X1185)), IF(X1185&lt; DATE(YEAR(X1185), MONTH(X1185), 4), MONTH(EDATE(X1185, -1)), MONTH(X1185)), 15))*([1]Data!$G:$G="unit"))</f>
        <v>5942.8215</v>
      </c>
      <c r="Z1185" s="52" cm="1">
        <f t="array" ref="Z1185">SUMPRODUCT(([1]Data!$A:$A=DATE(IF(X1185 &lt; DATE(YEAR(X1185), 1, 4), YEAR(X1185)-1, YEAR(X1185)), IF(X1185&lt; DATE(YEAR(X1185), MONTH(X1185), 4), MONTH(EDATE(X1185, -1)), MONTH(X1185)), 15))*([1]Data!$G:$G="shuttle")*([1]Data!$O:$O))/SUMPRODUCT(([1]Data!$A:$A=DATE(IF(X1185 &lt; DATE(YEAR(X1185), 1, 4), YEAR(X1185)-1, YEAR(X1185)), IF(X1185&lt; DATE(YEAR(X1185), MONTH(X1185), 4), MONTH(EDATE(X1185, -1)), MONTH(X1185)), 15))*([1]Data!$G:$G="shuttle"))</f>
        <v>5826.7052631578954</v>
      </c>
    </row>
    <row r="1186" spans="1:26" x14ac:dyDescent="0.25">
      <c r="A1186" s="51">
        <v>45735</v>
      </c>
      <c r="B1186" s="17">
        <v>3.5489999999999999</v>
      </c>
      <c r="C1186" s="18">
        <f>IFERROR(IF(ISBLANK(INDEX('Secondary Auction Data'!C:C, MATCH(Data!A1186-IF(A1186&lt;DATE(2003, 1,8), 4, 6), 'Secondary Auction Data'!A:A, 0))), "n/a", INDEX('Secondary Auction Data'!C:C, MATCH(Data!A1186-IF(A1186&lt;DATE(2003, 1,8), 4, 6), 'Secondary Auction Data'!A:A, 0))), "n/a")</f>
        <v>850</v>
      </c>
      <c r="D1186" s="18">
        <f>IFERROR(IF(ISBLANK(INDEX('Secondary Auction Data'!B:B, MATCH(Data!A1186-IF(A1186&lt;DATE(2003, 1,8), 4, 6), 'Secondary Auction Data'!A:A, 0))), "n/a", INDEX('Secondary Auction Data'!B:B, MATCH(Data!A1186-IF(A1186&lt;DATE(2003, 1,8), 4, 6), 'Secondary Auction Data'!A:A, 0))), "n/a")</f>
        <v>567.70833333333337</v>
      </c>
      <c r="E1186" s="2">
        <v>575</v>
      </c>
      <c r="F1186" s="17">
        <v>46.25</v>
      </c>
      <c r="G1186" s="17">
        <v>27</v>
      </c>
      <c r="I1186" s="66">
        <v>45735</v>
      </c>
      <c r="J1186" s="26">
        <f t="shared" si="530"/>
        <v>238.18791946308727</v>
      </c>
      <c r="K1186" s="26">
        <f t="shared" si="531"/>
        <v>374.08441637844356</v>
      </c>
      <c r="L1186" s="26">
        <f t="shared" si="534"/>
        <v>273.46599823756395</v>
      </c>
      <c r="M1186" s="26">
        <f t="shared" si="533"/>
        <v>319.44444444444446</v>
      </c>
      <c r="N1186" s="26">
        <f t="shared" si="517"/>
        <v>206.84257602862255</v>
      </c>
      <c r="O1186" s="26">
        <f t="shared" si="518"/>
        <v>191.48936170212767</v>
      </c>
      <c r="Q1186" s="4">
        <v>1.49</v>
      </c>
      <c r="R1186" s="4">
        <v>1815.8525729999999</v>
      </c>
      <c r="S1186" s="4">
        <v>2338.2847000000002</v>
      </c>
      <c r="T1186" s="4">
        <v>180</v>
      </c>
      <c r="U1186" s="4">
        <v>22.36</v>
      </c>
      <c r="V1186" s="4">
        <v>14.1</v>
      </c>
      <c r="X1186" s="51">
        <v>45735</v>
      </c>
      <c r="Y1186" s="52" cm="1">
        <f t="array" ref="Y1186">SUMPRODUCT(([1]Data!$A:$A=DATE(IF(X1186 &lt; DATE(YEAR(X1186), 1, 4), YEAR(X1186)-1, YEAR(X1186)), IF(X1186&lt; DATE(YEAR(X1186), MONTH(X1186), 4), MONTH(EDATE(X1186, -1)), MONTH(X1186)), 15))*([1]Data!$G:$G="unit")*([1]Data!$O:$O))/SUMPRODUCT(([1]Data!$A:$A=DATE(IF(X1186 &lt; DATE(YEAR(X1186), 1, 4), YEAR(X1186)-1, YEAR(X1186)), IF(X1186&lt; DATE(YEAR(X1186), MONTH(X1186), 4), MONTH(EDATE(X1186, -1)), MONTH(X1186)), 15))*([1]Data!$G:$G="unit"))</f>
        <v>5942.8215</v>
      </c>
      <c r="Z1186" s="52" cm="1">
        <f t="array" ref="Z1186">SUMPRODUCT(([1]Data!$A:$A=DATE(IF(X1186 &lt; DATE(YEAR(X1186), 1, 4), YEAR(X1186)-1, YEAR(X1186)), IF(X1186&lt; DATE(YEAR(X1186), MONTH(X1186), 4), MONTH(EDATE(X1186, -1)), MONTH(X1186)), 15))*([1]Data!$G:$G="shuttle")*([1]Data!$O:$O))/SUMPRODUCT(([1]Data!$A:$A=DATE(IF(X1186 &lt; DATE(YEAR(X1186), 1, 4), YEAR(X1186)-1, YEAR(X1186)), IF(X1186&lt; DATE(YEAR(X1186), MONTH(X1186), 4), MONTH(EDATE(X1186, -1)), MONTH(X1186)), 15))*([1]Data!$G:$G="shuttle"))</f>
        <v>5826.7052631578954</v>
      </c>
    </row>
    <row r="1187" spans="1:26" x14ac:dyDescent="0.25">
      <c r="Q1187" s="4">
        <v>1.49</v>
      </c>
      <c r="R1187" s="4">
        <v>1815.8525729999999</v>
      </c>
      <c r="S1187" s="4">
        <v>2338.2847000000002</v>
      </c>
      <c r="T1187" s="4">
        <v>180</v>
      </c>
      <c r="U1187" s="4">
        <v>22.36</v>
      </c>
      <c r="V1187" s="4">
        <v>14.1</v>
      </c>
      <c r="X1187" s="51">
        <v>45742</v>
      </c>
      <c r="Y1187" s="52" cm="1">
        <f t="array" ref="Y1187">SUMPRODUCT(([1]Data!$A:$A=DATE(IF(X1187 &lt; DATE(YEAR(X1187), 1, 4), YEAR(X1187)-1, YEAR(X1187)), IF(X1187&lt; DATE(YEAR(X1187), MONTH(X1187), 4), MONTH(EDATE(X1187, -1)), MONTH(X1187)), 15))*([1]Data!$G:$G="unit")*([1]Data!$O:$O))/SUMPRODUCT(([1]Data!$A:$A=DATE(IF(X1187 &lt; DATE(YEAR(X1187), 1, 4), YEAR(X1187)-1, YEAR(X1187)), IF(X1187&lt; DATE(YEAR(X1187), MONTH(X1187), 4), MONTH(EDATE(X1187, -1)), MONTH(X1187)), 15))*([1]Data!$G:$G="unit"))</f>
        <v>5942.8215</v>
      </c>
      <c r="Z1187" s="52" cm="1">
        <f t="array" ref="Z1187">SUMPRODUCT(([1]Data!$A:$A=DATE(IF(X1187 &lt; DATE(YEAR(X1187), 1, 4), YEAR(X1187)-1, YEAR(X1187)), IF(X1187&lt; DATE(YEAR(X1187), MONTH(X1187), 4), MONTH(EDATE(X1187, -1)), MONTH(X1187)), 15))*([1]Data!$G:$G="shuttle")*([1]Data!$O:$O))/SUMPRODUCT(([1]Data!$A:$A=DATE(IF(X1187 &lt; DATE(YEAR(X1187), 1, 4), YEAR(X1187)-1, YEAR(X1187)), IF(X1187&lt; DATE(YEAR(X1187), MONTH(X1187), 4), MONTH(EDATE(X1187, -1)), MONTH(X1187)), 15))*([1]Data!$G:$G="shuttle"))</f>
        <v>5826.7052631578954</v>
      </c>
    </row>
    <row r="1188" spans="1:26" x14ac:dyDescent="0.25">
      <c r="X1188" s="51">
        <v>45749</v>
      </c>
      <c r="Y1188" s="52" cm="1">
        <f t="array" ref="Y1188">SUMPRODUCT(([1]Data!$A:$A=DATE(IF(X1188 &lt; DATE(YEAR(X1188), 1, 4), YEAR(X1188)-1, YEAR(X1188)), IF(X1188&lt; DATE(YEAR(X1188), MONTH(X1188), 4), MONTH(EDATE(X1188, -1)), MONTH(X1188)), 15))*([1]Data!$G:$G="unit")*([1]Data!$O:$O))/SUMPRODUCT(([1]Data!$A:$A=DATE(IF(X1188 &lt; DATE(YEAR(X1188), 1, 4), YEAR(X1188)-1, YEAR(X1188)), IF(X1188&lt; DATE(YEAR(X1188), MONTH(X1188), 4), MONTH(EDATE(X1188, -1)), MONTH(X1188)), 15))*([1]Data!$G:$G="unit"))</f>
        <v>5942.8215</v>
      </c>
      <c r="Z1188" s="52" cm="1">
        <f t="array" ref="Z1188">SUMPRODUCT(([1]Data!$A:$A=DATE(IF(X1188 &lt; DATE(YEAR(X1188), 1, 4), YEAR(X1188)-1, YEAR(X1188)), IF(X1188&lt; DATE(YEAR(X1188), MONTH(X1188), 4), MONTH(EDATE(X1188, -1)), MONTH(X1188)), 15))*([1]Data!$G:$G="shuttle")*([1]Data!$O:$O))/SUMPRODUCT(([1]Data!$A:$A=DATE(IF(X1188 &lt; DATE(YEAR(X1188), 1, 4), YEAR(X1188)-1, YEAR(X1188)), IF(X1188&lt; DATE(YEAR(X1188), MONTH(X1188), 4), MONTH(EDATE(X1188, -1)), MONTH(X1188)), 15))*([1]Data!$G:$G="shuttle"))</f>
        <v>5826.7052631578954</v>
      </c>
    </row>
    <row r="1189" spans="1:26" x14ac:dyDescent="0.25">
      <c r="X1189" s="51">
        <v>45756</v>
      </c>
    </row>
  </sheetData>
  <mergeCells count="3">
    <mergeCell ref="F236:G236"/>
    <mergeCell ref="Y5:Z6"/>
    <mergeCell ref="J6:O6"/>
  </mergeCells>
  <phoneticPr fontId="9" type="noConversion"/>
  <printOptions headings="1"/>
  <pageMargins left="0.5" right="0.5" top="0.5" bottom="0.5" header="0.5" footer="0.5"/>
  <pageSetup orientation="landscape" r:id="rId1"/>
  <headerFooter alignWithMargins="0"/>
  <ignoredErrors>
    <ignoredError sqref="N656:N657 M762:M778 N875:N876" formula="1"/>
    <ignoredError sqref="L806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"/>
  <sheetViews>
    <sheetView zoomScale="130" zoomScaleNormal="130" workbookViewId="0">
      <selection activeCell="E5" sqref="E5"/>
    </sheetView>
  </sheetViews>
  <sheetFormatPr defaultRowHeight="15" x14ac:dyDescent="0.2"/>
  <cols>
    <col min="1" max="1" width="2.77734375" customWidth="1"/>
    <col min="2" max="2" width="11.77734375" customWidth="1"/>
    <col min="3" max="7" width="10.77734375" customWidth="1"/>
    <col min="8" max="8" width="11" customWidth="1"/>
    <col min="9" max="9" width="2.77734375" customWidth="1"/>
    <col min="10" max="10" width="6.77734375" customWidth="1"/>
  </cols>
  <sheetData>
    <row r="1" spans="1:10" ht="12.75" customHeight="1" x14ac:dyDescent="0.25">
      <c r="A1" s="45"/>
      <c r="B1" s="33" t="s">
        <v>29</v>
      </c>
      <c r="C1" s="37"/>
      <c r="D1" s="37"/>
      <c r="E1" s="37"/>
      <c r="F1" s="37"/>
      <c r="G1" s="37"/>
      <c r="H1" s="37"/>
      <c r="I1" s="37"/>
      <c r="J1" s="45"/>
    </row>
    <row r="2" spans="1:10" ht="14.25" customHeight="1" x14ac:dyDescent="0.2">
      <c r="A2" s="45"/>
      <c r="B2" s="38" t="s">
        <v>30</v>
      </c>
      <c r="C2" s="15"/>
      <c r="D2" s="15"/>
      <c r="E2" s="15"/>
      <c r="F2" s="15"/>
      <c r="G2" s="15"/>
      <c r="H2" s="15"/>
      <c r="I2" s="33"/>
      <c r="J2" s="45"/>
    </row>
    <row r="3" spans="1:10" x14ac:dyDescent="0.2">
      <c r="A3" s="45"/>
      <c r="B3" s="39"/>
      <c r="C3" s="80" t="s">
        <v>17</v>
      </c>
      <c r="D3" s="88" t="s">
        <v>31</v>
      </c>
      <c r="E3" s="88"/>
      <c r="F3" s="80" t="s">
        <v>20</v>
      </c>
      <c r="G3" s="40" t="s">
        <v>7</v>
      </c>
      <c r="H3" s="40"/>
      <c r="I3" s="21"/>
      <c r="J3" s="45"/>
    </row>
    <row r="4" spans="1:10" x14ac:dyDescent="0.2">
      <c r="A4" s="45"/>
      <c r="B4" s="41" t="s">
        <v>32</v>
      </c>
      <c r="C4" s="48"/>
      <c r="D4" s="80" t="s">
        <v>33</v>
      </c>
      <c r="E4" s="80" t="s">
        <v>13</v>
      </c>
      <c r="F4" s="42"/>
      <c r="G4" s="43" t="s">
        <v>15</v>
      </c>
      <c r="H4" s="43" t="s">
        <v>22</v>
      </c>
      <c r="I4" s="21"/>
      <c r="J4" s="45"/>
    </row>
    <row r="5" spans="1:10" x14ac:dyDescent="0.2">
      <c r="A5" s="45"/>
      <c r="B5" s="34">
        <f>Data!A4</f>
        <v>45735</v>
      </c>
      <c r="C5" s="19">
        <f>Data!B4</f>
        <v>238.18791946308727</v>
      </c>
      <c r="D5" s="19">
        <f>Data!C4</f>
        <v>374.08441637844356</v>
      </c>
      <c r="E5" s="19">
        <f>Data!D4</f>
        <v>273.46599823756395</v>
      </c>
      <c r="F5" s="19">
        <f>Data!E4</f>
        <v>319.44444444444446</v>
      </c>
      <c r="G5" s="19">
        <f>Data!F4</f>
        <v>206.84257602862255</v>
      </c>
      <c r="H5" s="19">
        <f>Data!G4</f>
        <v>191.48936170212767</v>
      </c>
      <c r="I5" s="21"/>
      <c r="J5" s="45"/>
    </row>
    <row r="6" spans="1:10" ht="9" customHeight="1" x14ac:dyDescent="0.2">
      <c r="A6" s="45"/>
      <c r="B6" s="24"/>
      <c r="C6" s="25">
        <f>Data!B5</f>
        <v>-9.2127303182579345E-3</v>
      </c>
      <c r="D6" s="25">
        <f>Data!C5</f>
        <v>1</v>
      </c>
      <c r="E6" s="25"/>
      <c r="F6" s="25">
        <f>Data!E5</f>
        <v>-3.4662045060658577E-3</v>
      </c>
      <c r="G6" s="25">
        <f>Data!F5</f>
        <v>0</v>
      </c>
      <c r="H6" s="25">
        <f>Data!G5</f>
        <v>0</v>
      </c>
      <c r="I6" s="21"/>
      <c r="J6" s="45"/>
    </row>
    <row r="7" spans="1:10" ht="12" customHeight="1" x14ac:dyDescent="0.2">
      <c r="A7" s="45"/>
      <c r="B7" s="46">
        <f>Data!A1123</f>
        <v>45294</v>
      </c>
      <c r="C7" s="47">
        <f>Data!$J$1123</f>
        <v>260.13422818791946</v>
      </c>
      <c r="D7" s="47">
        <f>Data!$K$1123</f>
        <v>343.39135012293031</v>
      </c>
      <c r="E7" s="47">
        <f>Data!$L$1123</f>
        <v>262.59097744268718</v>
      </c>
      <c r="F7" s="47">
        <f>Data!$M$1123</f>
        <v>224.44444444444446</v>
      </c>
      <c r="G7" s="47">
        <f>Data!$N$1123</f>
        <v>271.69051878354207</v>
      </c>
      <c r="H7" s="47">
        <f>Data!$O$1123</f>
        <v>225.17730496453902</v>
      </c>
      <c r="I7" s="21"/>
      <c r="J7" s="45"/>
    </row>
    <row r="8" spans="1:10" x14ac:dyDescent="0.2">
      <c r="A8" s="45"/>
      <c r="B8" s="44" t="s">
        <v>34</v>
      </c>
      <c r="C8" s="21"/>
      <c r="D8" s="21"/>
      <c r="E8" s="21"/>
      <c r="F8" s="21"/>
      <c r="G8" s="21"/>
      <c r="H8" s="21"/>
      <c r="I8" s="21"/>
      <c r="J8" s="45"/>
    </row>
    <row r="9" spans="1:10" ht="9" customHeight="1" x14ac:dyDescent="0.2">
      <c r="A9" s="45"/>
      <c r="B9" s="20" t="s">
        <v>35</v>
      </c>
      <c r="C9" s="21"/>
      <c r="D9" s="21"/>
      <c r="E9" s="21"/>
      <c r="F9" s="21"/>
      <c r="G9" s="21"/>
      <c r="H9" s="21"/>
      <c r="I9" s="21"/>
      <c r="J9" s="45"/>
    </row>
    <row r="10" spans="1:10" ht="9" customHeight="1" x14ac:dyDescent="0.2">
      <c r="A10" s="45"/>
      <c r="B10" s="20" t="s">
        <v>36</v>
      </c>
      <c r="C10" s="21"/>
      <c r="D10" s="21"/>
      <c r="E10" s="21"/>
      <c r="F10" s="21"/>
      <c r="G10" s="21"/>
      <c r="H10" s="21"/>
      <c r="I10" s="21"/>
      <c r="J10" s="45"/>
    </row>
    <row r="11" spans="1:10" ht="10.5" customHeight="1" x14ac:dyDescent="0.2">
      <c r="A11" s="45"/>
      <c r="B11" s="21" t="s">
        <v>37</v>
      </c>
      <c r="C11" s="21"/>
      <c r="D11" s="21"/>
      <c r="E11" s="21"/>
      <c r="F11" s="21"/>
      <c r="G11" s="21"/>
      <c r="H11" s="21"/>
      <c r="I11" s="21"/>
      <c r="J11" s="45"/>
    </row>
    <row r="12" spans="1:10" ht="12.75" customHeight="1" x14ac:dyDescent="0.2">
      <c r="A12" s="45"/>
      <c r="B12" s="36"/>
      <c r="C12" s="45"/>
      <c r="D12" s="45"/>
      <c r="E12" s="45"/>
      <c r="F12" s="45"/>
      <c r="G12" s="45"/>
      <c r="H12" s="45"/>
      <c r="I12" s="45"/>
      <c r="J12" s="45"/>
    </row>
    <row r="13" spans="1:10" x14ac:dyDescent="0.2">
      <c r="A13" s="45"/>
      <c r="B13" s="45"/>
      <c r="C13" s="45"/>
      <c r="D13" s="45"/>
      <c r="E13" s="45"/>
      <c r="F13" s="45"/>
      <c r="G13" s="45"/>
      <c r="H13" s="45"/>
      <c r="I13" s="45"/>
      <c r="J13" s="45"/>
    </row>
    <row r="14" spans="1:10" x14ac:dyDescent="0.2">
      <c r="A14" s="45"/>
      <c r="B14" s="45"/>
      <c r="C14" s="45"/>
      <c r="D14" s="45"/>
      <c r="E14" s="45"/>
      <c r="F14" s="45"/>
      <c r="G14" s="45"/>
      <c r="H14" s="45"/>
      <c r="I14" s="45"/>
      <c r="J14" s="45"/>
    </row>
    <row r="15" spans="1:10" x14ac:dyDescent="0.2">
      <c r="A15" s="45"/>
      <c r="B15" s="45"/>
      <c r="C15" s="45"/>
      <c r="D15" s="45"/>
      <c r="E15" s="45"/>
      <c r="F15" s="45"/>
      <c r="G15" s="45"/>
      <c r="H15" s="45"/>
      <c r="I15" s="45"/>
      <c r="J15" s="45"/>
    </row>
  </sheetData>
  <mergeCells count="1">
    <mergeCell ref="D3:E3"/>
  </mergeCells>
  <phoneticPr fontId="9" type="noConversion"/>
  <pageMargins left="0.75" right="0.75" top="1" bottom="1" header="0.5" footer="0.5"/>
  <pageSetup orientation="landscape" r:id="rId1"/>
  <headerFooter alignWithMargins="0"/>
  <ignoredErrors>
    <ignoredError sqref="F6:H6 C6:D6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B31DB-3C28-4F53-B99A-A49D4598480C}">
  <dimension ref="A2:J20"/>
  <sheetViews>
    <sheetView workbookViewId="0">
      <selection activeCell="B10" sqref="B10:H10"/>
    </sheetView>
  </sheetViews>
  <sheetFormatPr defaultRowHeight="15" x14ac:dyDescent="0.2"/>
  <cols>
    <col min="2" max="2" width="18.6640625" customWidth="1"/>
    <col min="3" max="3" width="12.109375" customWidth="1"/>
    <col min="4" max="4" width="20" customWidth="1"/>
    <col min="5" max="5" width="11.5546875" customWidth="1"/>
    <col min="6" max="6" width="14.77734375" customWidth="1"/>
    <col min="7" max="7" width="12.44140625" customWidth="1"/>
    <col min="8" max="8" width="20.77734375" customWidth="1"/>
  </cols>
  <sheetData>
    <row r="2" spans="1:10" x14ac:dyDescent="0.2">
      <c r="A2" s="45"/>
      <c r="B2" s="45"/>
      <c r="C2" s="45"/>
      <c r="D2" s="45"/>
      <c r="E2" s="45"/>
      <c r="F2" s="45"/>
      <c r="G2" s="45"/>
      <c r="H2" s="45"/>
      <c r="I2" s="45"/>
    </row>
    <row r="3" spans="1:10" x14ac:dyDescent="0.2">
      <c r="A3" s="45"/>
      <c r="B3" s="45"/>
      <c r="C3" s="45"/>
      <c r="D3" s="45"/>
      <c r="E3" s="45"/>
      <c r="F3" s="45"/>
      <c r="G3" s="45"/>
      <c r="H3" s="45"/>
      <c r="I3" s="45"/>
      <c r="J3" s="45"/>
    </row>
    <row r="4" spans="1:10" ht="15.75" x14ac:dyDescent="0.25">
      <c r="A4" s="45"/>
      <c r="B4" s="72" t="s">
        <v>29</v>
      </c>
      <c r="C4" s="72"/>
      <c r="D4" s="72"/>
      <c r="E4" s="72"/>
      <c r="F4" s="72"/>
      <c r="G4" s="72"/>
      <c r="H4" s="72"/>
      <c r="I4" s="45"/>
    </row>
    <row r="5" spans="1:10" ht="18.75" x14ac:dyDescent="0.25">
      <c r="A5" s="45"/>
      <c r="B5" s="77" t="s">
        <v>38</v>
      </c>
      <c r="C5" s="78"/>
      <c r="D5" s="78"/>
      <c r="E5" s="78"/>
      <c r="F5" s="78"/>
      <c r="G5" s="78"/>
      <c r="H5" s="78"/>
      <c r="I5" s="45"/>
    </row>
    <row r="6" spans="1:10" s="69" customFormat="1" ht="15.75" x14ac:dyDescent="0.2">
      <c r="A6" s="79"/>
      <c r="B6" s="90" t="s">
        <v>39</v>
      </c>
      <c r="C6" s="89" t="s">
        <v>17</v>
      </c>
      <c r="D6" s="89" t="s">
        <v>31</v>
      </c>
      <c r="E6" s="89"/>
      <c r="F6" s="89" t="s">
        <v>20</v>
      </c>
      <c r="G6" s="91" t="s">
        <v>7</v>
      </c>
      <c r="H6" s="92"/>
      <c r="I6" s="79"/>
    </row>
    <row r="7" spans="1:10" s="69" customFormat="1" ht="15.75" x14ac:dyDescent="0.2">
      <c r="A7" s="79"/>
      <c r="B7" s="90"/>
      <c r="C7" s="89"/>
      <c r="D7" s="81" t="s">
        <v>12</v>
      </c>
      <c r="E7" s="81" t="s">
        <v>13</v>
      </c>
      <c r="F7" s="89"/>
      <c r="G7" s="81" t="s">
        <v>15</v>
      </c>
      <c r="H7" s="81" t="s">
        <v>22</v>
      </c>
      <c r="I7" s="79"/>
    </row>
    <row r="8" spans="1:10" s="69" customFormat="1" ht="15.75" x14ac:dyDescent="0.2">
      <c r="A8" s="79"/>
      <c r="B8" s="70">
        <f>Data!A4</f>
        <v>45735</v>
      </c>
      <c r="C8" s="71">
        <f>Data!B4</f>
        <v>238.18791946308727</v>
      </c>
      <c r="D8" s="71">
        <f>Data!C4</f>
        <v>374.08441637844356</v>
      </c>
      <c r="E8" s="71">
        <f>Data!D4</f>
        <v>273.46599823756395</v>
      </c>
      <c r="F8" s="71">
        <f>Data!E4</f>
        <v>319.44444444444446</v>
      </c>
      <c r="G8" s="71">
        <f>Data!F4</f>
        <v>206.84257602862255</v>
      </c>
      <c r="H8" s="71">
        <f>Data!G4</f>
        <v>191.48936170212767</v>
      </c>
      <c r="I8" s="79"/>
    </row>
    <row r="9" spans="1:10" s="69" customFormat="1" ht="20.45" customHeight="1" x14ac:dyDescent="0.2">
      <c r="A9" s="79"/>
      <c r="B9" s="70">
        <f>Data!A1185</f>
        <v>45728</v>
      </c>
      <c r="C9" s="71">
        <f>Data!$J$1185</f>
        <v>240.40268456375838</v>
      </c>
      <c r="D9" s="71">
        <f>Data!$K$1185</f>
        <v>350.67943260832112</v>
      </c>
      <c r="E9" s="71">
        <f>Data!$L$1185</f>
        <v>282.62067901702596</v>
      </c>
      <c r="F9" s="71">
        <f>Data!M1185</f>
        <v>320.55555555555554</v>
      </c>
      <c r="G9" s="71">
        <f>Data!N1185</f>
        <v>206.84257602862255</v>
      </c>
      <c r="H9" s="71">
        <f>Data!O1185</f>
        <v>191.48936170212767</v>
      </c>
      <c r="I9" s="79"/>
    </row>
    <row r="10" spans="1:10" s="69" customFormat="1" ht="20.45" customHeight="1" x14ac:dyDescent="0.2">
      <c r="A10" s="79"/>
      <c r="B10" s="70">
        <f>Data!A1134</f>
        <v>45371</v>
      </c>
      <c r="C10" s="71">
        <f>Data!J1134</f>
        <v>270.33557046979865</v>
      </c>
      <c r="D10" s="71">
        <f>Data!K1134</f>
        <v>368.0117129142476</v>
      </c>
      <c r="E10" s="71">
        <f>Data!L1134</f>
        <v>275.98075587090329</v>
      </c>
      <c r="F10" s="71">
        <f>Data!M1134</f>
        <v>209.44444444444446</v>
      </c>
      <c r="G10" s="71">
        <f>Data!N1134</f>
        <v>273.92665474060823</v>
      </c>
      <c r="H10" s="71">
        <f>Data!O1134</f>
        <v>237.58865248226951</v>
      </c>
      <c r="I10" s="79"/>
    </row>
    <row r="11" spans="1:10" ht="23.45" customHeight="1" x14ac:dyDescent="0.25">
      <c r="A11" s="45"/>
      <c r="B11" s="73" t="s">
        <v>40</v>
      </c>
      <c r="C11" s="72"/>
      <c r="D11" s="72"/>
      <c r="E11" s="72"/>
      <c r="F11" s="72"/>
      <c r="G11" s="72"/>
      <c r="H11" s="72"/>
      <c r="I11" s="45"/>
    </row>
    <row r="12" spans="1:10" ht="15.75" x14ac:dyDescent="0.25">
      <c r="A12" s="45"/>
      <c r="B12" s="74" t="s">
        <v>35</v>
      </c>
      <c r="C12" s="72"/>
      <c r="D12" s="72"/>
      <c r="E12" s="72"/>
      <c r="F12" s="72"/>
      <c r="G12" s="72"/>
      <c r="H12" s="72"/>
      <c r="I12" s="45"/>
    </row>
    <row r="13" spans="1:10" ht="15.75" x14ac:dyDescent="0.25">
      <c r="A13" s="45"/>
      <c r="B13" s="74" t="s">
        <v>41</v>
      </c>
      <c r="C13" s="72"/>
      <c r="D13" s="72"/>
      <c r="E13" s="72"/>
      <c r="F13" s="72"/>
      <c r="G13" s="72"/>
      <c r="H13" s="72"/>
      <c r="I13" s="45"/>
    </row>
    <row r="14" spans="1:10" ht="15.75" x14ac:dyDescent="0.25">
      <c r="A14" s="45"/>
      <c r="B14" s="72" t="s">
        <v>37</v>
      </c>
      <c r="C14" s="72"/>
      <c r="D14" s="72"/>
      <c r="E14" s="72"/>
      <c r="F14" s="72"/>
      <c r="G14" s="72"/>
      <c r="H14" s="72"/>
      <c r="I14" s="45"/>
    </row>
    <row r="15" spans="1:10" x14ac:dyDescent="0.2">
      <c r="A15" s="45"/>
      <c r="B15" s="45"/>
      <c r="C15" s="45"/>
      <c r="D15" s="45"/>
      <c r="E15" s="45"/>
      <c r="F15" s="45"/>
      <c r="G15" s="45"/>
      <c r="H15" s="45"/>
      <c r="I15" s="45"/>
    </row>
    <row r="16" spans="1:10" x14ac:dyDescent="0.2">
      <c r="A16" s="45"/>
      <c r="B16" s="45"/>
      <c r="C16" s="45"/>
      <c r="D16" s="45"/>
      <c r="E16" s="45"/>
      <c r="F16" s="45"/>
      <c r="G16" s="45"/>
      <c r="H16" s="45"/>
      <c r="I16" s="45"/>
    </row>
    <row r="17" spans="1:9" x14ac:dyDescent="0.2">
      <c r="A17" s="45"/>
      <c r="B17" s="45"/>
      <c r="C17" s="45"/>
      <c r="D17" s="45"/>
      <c r="E17" s="45"/>
      <c r="F17" s="45"/>
      <c r="G17" s="45"/>
      <c r="H17" s="45"/>
      <c r="I17" s="45"/>
    </row>
    <row r="18" spans="1:9" x14ac:dyDescent="0.2">
      <c r="A18" s="45"/>
      <c r="B18" s="45"/>
      <c r="C18" s="45"/>
      <c r="D18" s="45"/>
      <c r="E18" s="45"/>
      <c r="F18" s="45"/>
      <c r="G18" s="45"/>
      <c r="H18" s="45"/>
      <c r="I18" s="45"/>
    </row>
    <row r="20" spans="1:9" x14ac:dyDescent="0.2">
      <c r="A20" s="76"/>
    </row>
  </sheetData>
  <mergeCells count="5">
    <mergeCell ref="D6:E6"/>
    <mergeCell ref="B6:B7"/>
    <mergeCell ref="C6:C7"/>
    <mergeCell ref="F6:F7"/>
    <mergeCell ref="G6:H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4F8D0-DC65-428C-AD21-4471E449B14C}">
  <sheetPr>
    <pageSetUpPr fitToPage="1"/>
  </sheetPr>
  <dimension ref="A1:AB48"/>
  <sheetViews>
    <sheetView tabSelected="1" view="pageBreakPreview" zoomScale="60" zoomScaleNormal="75" workbookViewId="0">
      <selection activeCell="W46" sqref="W46"/>
    </sheetView>
  </sheetViews>
  <sheetFormatPr defaultRowHeight="15" x14ac:dyDescent="0.2"/>
  <sheetData>
    <row r="1" spans="1:28" x14ac:dyDescent="0.2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</row>
    <row r="2" spans="1:28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</row>
    <row r="3" spans="1:28" x14ac:dyDescent="0.2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</row>
    <row r="4" spans="1:28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</row>
    <row r="5" spans="1:28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</row>
    <row r="6" spans="1:28" x14ac:dyDescent="0.2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</row>
    <row r="7" spans="1:28" x14ac:dyDescent="0.2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</row>
    <row r="8" spans="1:28" x14ac:dyDescent="0.2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</row>
    <row r="9" spans="1:28" x14ac:dyDescent="0.2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</row>
    <row r="10" spans="1:28" x14ac:dyDescent="0.2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</row>
    <row r="11" spans="1:28" x14ac:dyDescent="0.2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</row>
    <row r="12" spans="1:28" x14ac:dyDescent="0.2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</row>
    <row r="13" spans="1:28" x14ac:dyDescent="0.2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</row>
    <row r="14" spans="1:28" x14ac:dyDescent="0.2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</row>
    <row r="15" spans="1:28" x14ac:dyDescent="0.2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</row>
    <row r="16" spans="1:28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</row>
    <row r="17" spans="1:28" x14ac:dyDescent="0.2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</row>
    <row r="18" spans="1:28" x14ac:dyDescent="0.2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</row>
    <row r="19" spans="1:28" x14ac:dyDescent="0.2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</row>
    <row r="20" spans="1:28" x14ac:dyDescent="0.2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</row>
    <row r="21" spans="1:28" x14ac:dyDescent="0.2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</row>
    <row r="22" spans="1:28" x14ac:dyDescent="0.2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</row>
    <row r="23" spans="1:28" x14ac:dyDescent="0.2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</row>
    <row r="24" spans="1:28" x14ac:dyDescent="0.2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</row>
    <row r="25" spans="1:28" x14ac:dyDescent="0.2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</row>
    <row r="26" spans="1:28" x14ac:dyDescent="0.2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</row>
    <row r="27" spans="1:28" x14ac:dyDescent="0.2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</row>
    <row r="28" spans="1:28" x14ac:dyDescent="0.2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</row>
    <row r="29" spans="1:28" x14ac:dyDescent="0.2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</row>
    <row r="30" spans="1:28" x14ac:dyDescent="0.2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</row>
    <row r="31" spans="1:28" x14ac:dyDescent="0.2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</row>
    <row r="32" spans="1:28" x14ac:dyDescent="0.2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</row>
    <row r="33" spans="1:28" x14ac:dyDescent="0.2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</row>
    <row r="34" spans="1:28" x14ac:dyDescent="0.2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</row>
    <row r="35" spans="1:28" x14ac:dyDescent="0.2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</row>
    <row r="36" spans="1:28" x14ac:dyDescent="0.2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</row>
    <row r="37" spans="1:28" x14ac:dyDescent="0.2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</row>
    <row r="38" spans="1:28" x14ac:dyDescent="0.2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</row>
    <row r="39" spans="1:28" x14ac:dyDescent="0.2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</row>
    <row r="40" spans="1:28" x14ac:dyDescent="0.2">
      <c r="A40" s="45"/>
      <c r="B40" s="68" t="s">
        <v>42</v>
      </c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</row>
    <row r="41" spans="1:28" x14ac:dyDescent="0.2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</row>
    <row r="42" spans="1:28" x14ac:dyDescent="0.2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</row>
    <row r="43" spans="1:28" x14ac:dyDescent="0.2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</row>
    <row r="44" spans="1:28" x14ac:dyDescent="0.2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</row>
    <row r="48" spans="1:28" x14ac:dyDescent="0.2">
      <c r="V48" t="s">
        <v>27</v>
      </c>
    </row>
  </sheetData>
  <pageMargins left="0.7" right="0.7" top="0.75" bottom="0.75" header="0.3" footer="0.3"/>
  <pageSetup scale="37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11C2B-7BD2-4253-B704-8389751C9023}">
  <dimension ref="A1:C1439"/>
  <sheetViews>
    <sheetView topLeftCell="A1420" workbookViewId="0">
      <selection activeCell="B1439" sqref="B1439"/>
    </sheetView>
  </sheetViews>
  <sheetFormatPr defaultRowHeight="15" x14ac:dyDescent="0.2"/>
  <cols>
    <col min="1" max="1" width="19.109375" style="75" bestFit="1" customWidth="1"/>
    <col min="2" max="2" width="12.5546875" bestFit="1" customWidth="1"/>
    <col min="3" max="3" width="12.88671875" bestFit="1" customWidth="1"/>
  </cols>
  <sheetData>
    <row r="1" spans="1:3" x14ac:dyDescent="0.2">
      <c r="A1" s="75" t="s">
        <v>43</v>
      </c>
      <c r="B1" t="s">
        <v>13</v>
      </c>
      <c r="C1" t="s">
        <v>33</v>
      </c>
    </row>
    <row r="2" spans="1:3" x14ac:dyDescent="0.2">
      <c r="A2" s="75">
        <v>35553</v>
      </c>
      <c r="C2">
        <v>-61.5</v>
      </c>
    </row>
    <row r="3" spans="1:3" x14ac:dyDescent="0.2">
      <c r="A3" s="75">
        <v>35567</v>
      </c>
      <c r="C3">
        <v>-51.5</v>
      </c>
    </row>
    <row r="4" spans="1:3" x14ac:dyDescent="0.2">
      <c r="A4" s="75">
        <v>35574</v>
      </c>
      <c r="C4">
        <v>-35.5</v>
      </c>
    </row>
    <row r="5" spans="1:3" x14ac:dyDescent="0.2">
      <c r="A5" s="75">
        <v>35581</v>
      </c>
      <c r="C5">
        <v>-67.5</v>
      </c>
    </row>
    <row r="6" spans="1:3" x14ac:dyDescent="0.2">
      <c r="A6" s="75">
        <v>35588</v>
      </c>
      <c r="C6">
        <v>-43</v>
      </c>
    </row>
    <row r="7" spans="1:3" x14ac:dyDescent="0.2">
      <c r="A7" s="75">
        <v>35595</v>
      </c>
      <c r="C7">
        <v>-46.5</v>
      </c>
    </row>
    <row r="8" spans="1:3" x14ac:dyDescent="0.2">
      <c r="A8" s="75">
        <v>35602</v>
      </c>
      <c r="C8">
        <v>-27.5</v>
      </c>
    </row>
    <row r="9" spans="1:3" x14ac:dyDescent="0.2">
      <c r="A9" s="75">
        <v>35609</v>
      </c>
      <c r="C9">
        <v>-4</v>
      </c>
    </row>
    <row r="10" spans="1:3" x14ac:dyDescent="0.2">
      <c r="A10" s="75">
        <v>35616</v>
      </c>
      <c r="C10">
        <v>-24.5</v>
      </c>
    </row>
    <row r="11" spans="1:3" x14ac:dyDescent="0.2">
      <c r="A11" s="75">
        <v>35623</v>
      </c>
      <c r="C11">
        <v>-45</v>
      </c>
    </row>
    <row r="12" spans="1:3" x14ac:dyDescent="0.2">
      <c r="A12" s="75">
        <v>35630</v>
      </c>
      <c r="C12">
        <v>-4</v>
      </c>
    </row>
    <row r="13" spans="1:3" x14ac:dyDescent="0.2">
      <c r="A13" s="75">
        <v>35637</v>
      </c>
      <c r="C13">
        <v>35</v>
      </c>
    </row>
    <row r="14" spans="1:3" x14ac:dyDescent="0.2">
      <c r="A14" s="75">
        <v>35644</v>
      </c>
      <c r="C14">
        <v>134.5</v>
      </c>
    </row>
    <row r="15" spans="1:3" x14ac:dyDescent="0.2">
      <c r="A15" s="75">
        <v>35651</v>
      </c>
      <c r="C15">
        <v>166</v>
      </c>
    </row>
    <row r="16" spans="1:3" x14ac:dyDescent="0.2">
      <c r="A16" s="75">
        <v>35658</v>
      </c>
      <c r="C16">
        <v>163.5</v>
      </c>
    </row>
    <row r="17" spans="1:3" x14ac:dyDescent="0.2">
      <c r="A17" s="75">
        <v>35665</v>
      </c>
      <c r="C17">
        <v>96.5</v>
      </c>
    </row>
    <row r="18" spans="1:3" x14ac:dyDescent="0.2">
      <c r="A18" s="75">
        <v>35672</v>
      </c>
      <c r="C18">
        <v>229.5</v>
      </c>
    </row>
    <row r="19" spans="1:3" x14ac:dyDescent="0.2">
      <c r="A19" s="75">
        <v>35679</v>
      </c>
      <c r="C19">
        <v>279.5</v>
      </c>
    </row>
    <row r="20" spans="1:3" x14ac:dyDescent="0.2">
      <c r="A20" s="75">
        <v>35686</v>
      </c>
      <c r="C20">
        <v>245.5</v>
      </c>
    </row>
    <row r="21" spans="1:3" x14ac:dyDescent="0.2">
      <c r="A21" s="75">
        <v>35693</v>
      </c>
      <c r="C21">
        <v>202</v>
      </c>
    </row>
    <row r="22" spans="1:3" x14ac:dyDescent="0.2">
      <c r="A22" s="75">
        <v>35700</v>
      </c>
      <c r="C22">
        <v>268</v>
      </c>
    </row>
    <row r="23" spans="1:3" x14ac:dyDescent="0.2">
      <c r="A23" s="75">
        <v>35707</v>
      </c>
      <c r="C23">
        <v>314</v>
      </c>
    </row>
    <row r="24" spans="1:3" x14ac:dyDescent="0.2">
      <c r="A24" s="75">
        <v>35714</v>
      </c>
      <c r="C24">
        <v>329.5</v>
      </c>
    </row>
    <row r="25" spans="1:3" x14ac:dyDescent="0.2">
      <c r="A25" s="75">
        <v>35721</v>
      </c>
      <c r="C25">
        <v>260.5</v>
      </c>
    </row>
    <row r="26" spans="1:3" x14ac:dyDescent="0.2">
      <c r="A26" s="75">
        <v>35728</v>
      </c>
      <c r="C26">
        <v>185</v>
      </c>
    </row>
    <row r="27" spans="1:3" x14ac:dyDescent="0.2">
      <c r="A27" s="75">
        <v>35735</v>
      </c>
      <c r="C27">
        <v>137.5</v>
      </c>
    </row>
    <row r="28" spans="1:3" x14ac:dyDescent="0.2">
      <c r="A28" s="75">
        <v>35742</v>
      </c>
      <c r="C28">
        <v>137</v>
      </c>
    </row>
    <row r="29" spans="1:3" x14ac:dyDescent="0.2">
      <c r="A29" s="75">
        <v>35749</v>
      </c>
      <c r="C29">
        <v>129</v>
      </c>
    </row>
    <row r="30" spans="1:3" x14ac:dyDescent="0.2">
      <c r="A30" s="75">
        <v>35756</v>
      </c>
      <c r="C30">
        <v>134</v>
      </c>
    </row>
    <row r="31" spans="1:3" x14ac:dyDescent="0.2">
      <c r="A31" s="75">
        <v>35770</v>
      </c>
      <c r="C31">
        <v>58.5</v>
      </c>
    </row>
    <row r="32" spans="1:3" x14ac:dyDescent="0.2">
      <c r="A32" s="75">
        <v>35777</v>
      </c>
      <c r="C32">
        <v>-23</v>
      </c>
    </row>
    <row r="33" spans="1:3" x14ac:dyDescent="0.2">
      <c r="A33" s="75">
        <v>35784</v>
      </c>
      <c r="C33">
        <v>-96</v>
      </c>
    </row>
    <row r="34" spans="1:3" x14ac:dyDescent="0.2">
      <c r="A34" s="75">
        <v>35798</v>
      </c>
      <c r="C34">
        <v>-110</v>
      </c>
    </row>
    <row r="35" spans="1:3" x14ac:dyDescent="0.2">
      <c r="A35" s="75">
        <v>35805</v>
      </c>
      <c r="C35">
        <v>-172</v>
      </c>
    </row>
    <row r="36" spans="1:3" x14ac:dyDescent="0.2">
      <c r="A36" s="75">
        <v>35812</v>
      </c>
      <c r="C36">
        <v>-181.5</v>
      </c>
    </row>
    <row r="37" spans="1:3" x14ac:dyDescent="0.2">
      <c r="A37" s="75">
        <v>35819</v>
      </c>
      <c r="C37">
        <v>-142.5</v>
      </c>
    </row>
    <row r="38" spans="1:3" x14ac:dyDescent="0.2">
      <c r="A38" s="75">
        <v>35826</v>
      </c>
      <c r="C38">
        <v>-168.5</v>
      </c>
    </row>
    <row r="39" spans="1:3" x14ac:dyDescent="0.2">
      <c r="A39" s="75">
        <v>35833</v>
      </c>
      <c r="C39">
        <v>-227</v>
      </c>
    </row>
    <row r="40" spans="1:3" x14ac:dyDescent="0.2">
      <c r="A40" s="75">
        <v>35840</v>
      </c>
      <c r="C40">
        <v>-217.5</v>
      </c>
    </row>
    <row r="41" spans="1:3" x14ac:dyDescent="0.2">
      <c r="A41" s="75">
        <v>35847</v>
      </c>
      <c r="C41">
        <v>-208.5</v>
      </c>
    </row>
    <row r="42" spans="1:3" x14ac:dyDescent="0.2">
      <c r="A42" s="75">
        <v>35854</v>
      </c>
      <c r="C42">
        <v>-213</v>
      </c>
    </row>
    <row r="43" spans="1:3" x14ac:dyDescent="0.2">
      <c r="A43" s="75">
        <v>35861</v>
      </c>
      <c r="C43">
        <v>-146</v>
      </c>
    </row>
    <row r="44" spans="1:3" x14ac:dyDescent="0.2">
      <c r="A44" s="75">
        <v>35868</v>
      </c>
      <c r="C44">
        <v>-50</v>
      </c>
    </row>
    <row r="45" spans="1:3" x14ac:dyDescent="0.2">
      <c r="A45" s="75">
        <v>35875</v>
      </c>
      <c r="C45">
        <v>-43</v>
      </c>
    </row>
    <row r="46" spans="1:3" x14ac:dyDescent="0.2">
      <c r="A46" s="75">
        <v>35882</v>
      </c>
      <c r="C46">
        <v>-44</v>
      </c>
    </row>
    <row r="47" spans="1:3" x14ac:dyDescent="0.2">
      <c r="A47" s="75">
        <v>35889</v>
      </c>
      <c r="C47">
        <v>-74</v>
      </c>
    </row>
    <row r="48" spans="1:3" x14ac:dyDescent="0.2">
      <c r="A48" s="75">
        <v>35896</v>
      </c>
      <c r="C48">
        <v>-104.5</v>
      </c>
    </row>
    <row r="49" spans="1:3" x14ac:dyDescent="0.2">
      <c r="A49" s="75">
        <v>35903</v>
      </c>
      <c r="C49">
        <v>-94</v>
      </c>
    </row>
    <row r="50" spans="1:3" x14ac:dyDescent="0.2">
      <c r="A50" s="75">
        <v>35910</v>
      </c>
      <c r="C50">
        <v>-116</v>
      </c>
    </row>
    <row r="51" spans="1:3" x14ac:dyDescent="0.2">
      <c r="A51" s="75">
        <v>35917</v>
      </c>
      <c r="C51">
        <v>-96</v>
      </c>
    </row>
    <row r="52" spans="1:3" x14ac:dyDescent="0.2">
      <c r="A52" s="75">
        <v>35924</v>
      </c>
      <c r="C52">
        <v>-90</v>
      </c>
    </row>
    <row r="53" spans="1:3" x14ac:dyDescent="0.2">
      <c r="A53" s="75">
        <v>35931</v>
      </c>
      <c r="C53">
        <v>-14</v>
      </c>
    </row>
    <row r="54" spans="1:3" x14ac:dyDescent="0.2">
      <c r="A54" s="75">
        <v>35938</v>
      </c>
      <c r="C54">
        <v>1.5</v>
      </c>
    </row>
    <row r="55" spans="1:3" x14ac:dyDescent="0.2">
      <c r="A55" s="75">
        <v>35945</v>
      </c>
      <c r="C55">
        <v>0.5</v>
      </c>
    </row>
    <row r="56" spans="1:3" x14ac:dyDescent="0.2">
      <c r="A56" s="75">
        <v>35952</v>
      </c>
      <c r="C56">
        <v>-20</v>
      </c>
    </row>
    <row r="57" spans="1:3" x14ac:dyDescent="0.2">
      <c r="A57" s="75">
        <v>35959</v>
      </c>
      <c r="C57">
        <v>-29</v>
      </c>
    </row>
    <row r="58" spans="1:3" x14ac:dyDescent="0.2">
      <c r="A58" s="75">
        <v>35966</v>
      </c>
      <c r="C58">
        <v>17</v>
      </c>
    </row>
    <row r="59" spans="1:3" x14ac:dyDescent="0.2">
      <c r="A59" s="75">
        <v>35973</v>
      </c>
      <c r="C59">
        <v>15.5</v>
      </c>
    </row>
    <row r="60" spans="1:3" x14ac:dyDescent="0.2">
      <c r="A60" s="75">
        <v>35980</v>
      </c>
      <c r="C60">
        <v>51.5</v>
      </c>
    </row>
    <row r="61" spans="1:3" x14ac:dyDescent="0.2">
      <c r="A61" s="75">
        <v>35987</v>
      </c>
      <c r="C61">
        <v>83</v>
      </c>
    </row>
    <row r="62" spans="1:3" x14ac:dyDescent="0.2">
      <c r="A62" s="75">
        <v>35994</v>
      </c>
      <c r="C62">
        <v>145</v>
      </c>
    </row>
    <row r="63" spans="1:3" x14ac:dyDescent="0.2">
      <c r="A63" s="75">
        <v>36001</v>
      </c>
      <c r="C63">
        <v>154</v>
      </c>
    </row>
    <row r="64" spans="1:3" x14ac:dyDescent="0.2">
      <c r="A64" s="75">
        <v>36008</v>
      </c>
      <c r="C64">
        <v>171</v>
      </c>
    </row>
    <row r="65" spans="1:3" x14ac:dyDescent="0.2">
      <c r="A65" s="75">
        <v>36015</v>
      </c>
      <c r="C65">
        <v>164.5</v>
      </c>
    </row>
    <row r="66" spans="1:3" x14ac:dyDescent="0.2">
      <c r="A66" s="75">
        <v>36022</v>
      </c>
      <c r="C66">
        <v>12.5</v>
      </c>
    </row>
    <row r="67" spans="1:3" x14ac:dyDescent="0.2">
      <c r="A67" s="75">
        <v>36029</v>
      </c>
      <c r="C67">
        <v>79.5</v>
      </c>
    </row>
    <row r="68" spans="1:3" x14ac:dyDescent="0.2">
      <c r="A68" s="75">
        <v>36036</v>
      </c>
      <c r="C68">
        <v>137</v>
      </c>
    </row>
    <row r="69" spans="1:3" x14ac:dyDescent="0.2">
      <c r="A69" s="75">
        <v>36043</v>
      </c>
      <c r="C69">
        <v>96</v>
      </c>
    </row>
    <row r="70" spans="1:3" x14ac:dyDescent="0.2">
      <c r="A70" s="75">
        <v>36050</v>
      </c>
      <c r="C70">
        <v>96</v>
      </c>
    </row>
    <row r="71" spans="1:3" x14ac:dyDescent="0.2">
      <c r="A71" s="75">
        <v>36057</v>
      </c>
      <c r="C71">
        <v>106</v>
      </c>
    </row>
    <row r="72" spans="1:3" x14ac:dyDescent="0.2">
      <c r="A72" s="75">
        <v>36064</v>
      </c>
      <c r="C72">
        <v>149.5</v>
      </c>
    </row>
    <row r="73" spans="1:3" x14ac:dyDescent="0.2">
      <c r="A73" s="75">
        <v>36071</v>
      </c>
      <c r="C73">
        <v>175.5</v>
      </c>
    </row>
    <row r="74" spans="1:3" x14ac:dyDescent="0.2">
      <c r="A74" s="75">
        <v>36078</v>
      </c>
      <c r="C74">
        <v>101</v>
      </c>
    </row>
    <row r="75" spans="1:3" x14ac:dyDescent="0.2">
      <c r="A75" s="75">
        <v>36085</v>
      </c>
      <c r="C75">
        <v>54</v>
      </c>
    </row>
    <row r="76" spans="1:3" x14ac:dyDescent="0.2">
      <c r="A76" s="75">
        <v>36092</v>
      </c>
      <c r="C76">
        <v>41.5</v>
      </c>
    </row>
    <row r="77" spans="1:3" x14ac:dyDescent="0.2">
      <c r="A77" s="75">
        <v>36099</v>
      </c>
      <c r="C77">
        <v>24</v>
      </c>
    </row>
    <row r="78" spans="1:3" x14ac:dyDescent="0.2">
      <c r="A78" s="75">
        <v>36106</v>
      </c>
      <c r="C78">
        <v>-2.5</v>
      </c>
    </row>
    <row r="79" spans="1:3" x14ac:dyDescent="0.2">
      <c r="A79" s="75">
        <v>36113</v>
      </c>
      <c r="C79">
        <v>7.5</v>
      </c>
    </row>
    <row r="80" spans="1:3" x14ac:dyDescent="0.2">
      <c r="A80" s="75">
        <v>36120</v>
      </c>
      <c r="C80">
        <v>-4.5</v>
      </c>
    </row>
    <row r="81" spans="1:3" x14ac:dyDescent="0.2">
      <c r="A81" s="75">
        <v>36127</v>
      </c>
      <c r="C81">
        <v>-2</v>
      </c>
    </row>
    <row r="82" spans="1:3" x14ac:dyDescent="0.2">
      <c r="A82" s="75">
        <v>36134</v>
      </c>
      <c r="C82">
        <v>-3.5</v>
      </c>
    </row>
    <row r="83" spans="1:3" x14ac:dyDescent="0.2">
      <c r="A83" s="75">
        <v>36141</v>
      </c>
      <c r="C83">
        <v>-8.5</v>
      </c>
    </row>
    <row r="84" spans="1:3" x14ac:dyDescent="0.2">
      <c r="A84" s="75">
        <v>36148</v>
      </c>
      <c r="C84">
        <v>-16</v>
      </c>
    </row>
    <row r="85" spans="1:3" x14ac:dyDescent="0.2">
      <c r="A85" s="75">
        <v>36162</v>
      </c>
      <c r="C85">
        <v>-16</v>
      </c>
    </row>
    <row r="86" spans="1:3" x14ac:dyDescent="0.2">
      <c r="A86" s="75">
        <v>36169</v>
      </c>
      <c r="C86">
        <v>-28.5</v>
      </c>
    </row>
    <row r="87" spans="1:3" x14ac:dyDescent="0.2">
      <c r="A87" s="75">
        <v>36176</v>
      </c>
      <c r="C87">
        <v>-50.5</v>
      </c>
    </row>
    <row r="88" spans="1:3" x14ac:dyDescent="0.2">
      <c r="A88" s="75">
        <v>36183</v>
      </c>
      <c r="C88">
        <v>-42</v>
      </c>
    </row>
    <row r="89" spans="1:3" x14ac:dyDescent="0.2">
      <c r="A89" s="75">
        <v>36190</v>
      </c>
      <c r="C89">
        <v>-22</v>
      </c>
    </row>
    <row r="90" spans="1:3" x14ac:dyDescent="0.2">
      <c r="A90" s="75">
        <v>36197</v>
      </c>
      <c r="C90">
        <v>-3.5</v>
      </c>
    </row>
    <row r="91" spans="1:3" x14ac:dyDescent="0.2">
      <c r="A91" s="75">
        <v>36204</v>
      </c>
      <c r="C91">
        <v>-4.5</v>
      </c>
    </row>
    <row r="92" spans="1:3" x14ac:dyDescent="0.2">
      <c r="A92" s="75">
        <v>36211</v>
      </c>
      <c r="C92">
        <v>-23.5</v>
      </c>
    </row>
    <row r="93" spans="1:3" x14ac:dyDescent="0.2">
      <c r="A93" s="75">
        <v>36218</v>
      </c>
      <c r="C93">
        <v>-27.5</v>
      </c>
    </row>
    <row r="94" spans="1:3" x14ac:dyDescent="0.2">
      <c r="A94" s="75">
        <v>36225</v>
      </c>
      <c r="C94">
        <v>-55.5</v>
      </c>
    </row>
    <row r="95" spans="1:3" x14ac:dyDescent="0.2">
      <c r="A95" s="75">
        <v>36232</v>
      </c>
      <c r="C95">
        <v>-61.5</v>
      </c>
    </row>
    <row r="96" spans="1:3" x14ac:dyDescent="0.2">
      <c r="A96" s="75">
        <v>36239</v>
      </c>
      <c r="C96">
        <v>-46.5</v>
      </c>
    </row>
    <row r="97" spans="1:3" x14ac:dyDescent="0.2">
      <c r="A97" s="75">
        <v>36246</v>
      </c>
      <c r="C97">
        <v>-23.5</v>
      </c>
    </row>
    <row r="98" spans="1:3" x14ac:dyDescent="0.2">
      <c r="A98" s="75">
        <v>36253</v>
      </c>
      <c r="C98">
        <v>-21.5</v>
      </c>
    </row>
    <row r="99" spans="1:3" x14ac:dyDescent="0.2">
      <c r="A99" s="75">
        <v>36260</v>
      </c>
      <c r="C99">
        <v>0</v>
      </c>
    </row>
    <row r="100" spans="1:3" x14ac:dyDescent="0.2">
      <c r="A100" s="75">
        <v>36267</v>
      </c>
      <c r="C100">
        <v>0</v>
      </c>
    </row>
    <row r="101" spans="1:3" x14ac:dyDescent="0.2">
      <c r="A101" s="75">
        <v>36274</v>
      </c>
      <c r="C101">
        <v>-32</v>
      </c>
    </row>
    <row r="102" spans="1:3" x14ac:dyDescent="0.2">
      <c r="A102" s="75">
        <v>36281</v>
      </c>
      <c r="C102">
        <v>-36.5</v>
      </c>
    </row>
    <row r="103" spans="1:3" x14ac:dyDescent="0.2">
      <c r="A103" s="75">
        <v>36288</v>
      </c>
      <c r="C103">
        <v>-24</v>
      </c>
    </row>
    <row r="104" spans="1:3" x14ac:dyDescent="0.2">
      <c r="A104" s="75">
        <v>36295</v>
      </c>
      <c r="C104">
        <v>-20</v>
      </c>
    </row>
    <row r="105" spans="1:3" x14ac:dyDescent="0.2">
      <c r="A105" s="75">
        <v>36302</v>
      </c>
      <c r="C105">
        <v>-19.5</v>
      </c>
    </row>
    <row r="106" spans="1:3" x14ac:dyDescent="0.2">
      <c r="A106" s="75">
        <v>36309</v>
      </c>
      <c r="C106">
        <v>-26</v>
      </c>
    </row>
    <row r="107" spans="1:3" x14ac:dyDescent="0.2">
      <c r="A107" s="75">
        <v>36316</v>
      </c>
      <c r="C107">
        <v>-10.5</v>
      </c>
    </row>
    <row r="108" spans="1:3" x14ac:dyDescent="0.2">
      <c r="A108" s="75">
        <v>36323</v>
      </c>
      <c r="C108">
        <v>-40</v>
      </c>
    </row>
    <row r="109" spans="1:3" x14ac:dyDescent="0.2">
      <c r="A109" s="75">
        <v>36330</v>
      </c>
      <c r="C109">
        <v>-34.5</v>
      </c>
    </row>
    <row r="110" spans="1:3" x14ac:dyDescent="0.2">
      <c r="A110" s="75">
        <v>36337</v>
      </c>
      <c r="C110">
        <v>-21</v>
      </c>
    </row>
    <row r="111" spans="1:3" x14ac:dyDescent="0.2">
      <c r="A111" s="75">
        <v>36344</v>
      </c>
      <c r="C111">
        <v>-13</v>
      </c>
    </row>
    <row r="112" spans="1:3" x14ac:dyDescent="0.2">
      <c r="A112" s="75">
        <v>36351</v>
      </c>
      <c r="C112">
        <v>-21</v>
      </c>
    </row>
    <row r="113" spans="1:3" x14ac:dyDescent="0.2">
      <c r="A113" s="75">
        <v>36358</v>
      </c>
      <c r="C113">
        <v>-28.5</v>
      </c>
    </row>
    <row r="114" spans="1:3" x14ac:dyDescent="0.2">
      <c r="A114" s="75">
        <v>36365</v>
      </c>
      <c r="C114">
        <v>32.5</v>
      </c>
    </row>
    <row r="115" spans="1:3" x14ac:dyDescent="0.2">
      <c r="A115" s="75">
        <v>36372</v>
      </c>
      <c r="C115">
        <v>59</v>
      </c>
    </row>
    <row r="116" spans="1:3" x14ac:dyDescent="0.2">
      <c r="A116" s="75">
        <v>36379</v>
      </c>
      <c r="C116">
        <v>72.5</v>
      </c>
    </row>
    <row r="117" spans="1:3" x14ac:dyDescent="0.2">
      <c r="A117" s="75">
        <v>36386</v>
      </c>
      <c r="C117">
        <v>102</v>
      </c>
    </row>
    <row r="118" spans="1:3" x14ac:dyDescent="0.2">
      <c r="A118" s="75">
        <v>36393</v>
      </c>
      <c r="C118">
        <v>91</v>
      </c>
    </row>
    <row r="119" spans="1:3" x14ac:dyDescent="0.2">
      <c r="A119" s="75">
        <v>36400</v>
      </c>
      <c r="C119">
        <v>118</v>
      </c>
    </row>
    <row r="120" spans="1:3" x14ac:dyDescent="0.2">
      <c r="A120" s="75">
        <v>36407</v>
      </c>
      <c r="C120">
        <v>100</v>
      </c>
    </row>
    <row r="121" spans="1:3" x14ac:dyDescent="0.2">
      <c r="A121" s="75">
        <v>36414</v>
      </c>
      <c r="C121">
        <v>52</v>
      </c>
    </row>
    <row r="122" spans="1:3" x14ac:dyDescent="0.2">
      <c r="A122" s="75">
        <v>36421</v>
      </c>
      <c r="C122">
        <v>40.5</v>
      </c>
    </row>
    <row r="123" spans="1:3" x14ac:dyDescent="0.2">
      <c r="A123" s="75">
        <v>36428</v>
      </c>
      <c r="C123">
        <v>46</v>
      </c>
    </row>
    <row r="124" spans="1:3" x14ac:dyDescent="0.2">
      <c r="A124" s="75">
        <v>36435</v>
      </c>
      <c r="C124">
        <v>21</v>
      </c>
    </row>
    <row r="125" spans="1:3" x14ac:dyDescent="0.2">
      <c r="A125" s="75">
        <v>36442</v>
      </c>
      <c r="C125">
        <v>8.5</v>
      </c>
    </row>
    <row r="126" spans="1:3" x14ac:dyDescent="0.2">
      <c r="A126" s="75">
        <v>36449</v>
      </c>
      <c r="C126">
        <v>1.5</v>
      </c>
    </row>
    <row r="127" spans="1:3" x14ac:dyDescent="0.2">
      <c r="A127" s="75">
        <v>36456</v>
      </c>
      <c r="C127">
        <v>-114</v>
      </c>
    </row>
    <row r="128" spans="1:3" x14ac:dyDescent="0.2">
      <c r="A128" s="75">
        <v>36463</v>
      </c>
      <c r="C128">
        <v>-88</v>
      </c>
    </row>
    <row r="129" spans="1:3" x14ac:dyDescent="0.2">
      <c r="A129" s="75">
        <v>36470</v>
      </c>
      <c r="C129">
        <v>-181</v>
      </c>
    </row>
    <row r="130" spans="1:3" x14ac:dyDescent="0.2">
      <c r="A130" s="75">
        <v>36477</v>
      </c>
      <c r="C130">
        <v>-194.5</v>
      </c>
    </row>
    <row r="131" spans="1:3" x14ac:dyDescent="0.2">
      <c r="A131" s="75">
        <v>36484</v>
      </c>
      <c r="C131">
        <v>-187</v>
      </c>
    </row>
    <row r="132" spans="1:3" x14ac:dyDescent="0.2">
      <c r="A132" s="75">
        <v>36491</v>
      </c>
      <c r="C132">
        <v>-139.5</v>
      </c>
    </row>
    <row r="133" spans="1:3" x14ac:dyDescent="0.2">
      <c r="A133" s="75">
        <v>36498</v>
      </c>
      <c r="C133">
        <v>-108</v>
      </c>
    </row>
    <row r="134" spans="1:3" x14ac:dyDescent="0.2">
      <c r="A134" s="75">
        <v>36505</v>
      </c>
      <c r="C134">
        <v>-19.5</v>
      </c>
    </row>
    <row r="135" spans="1:3" x14ac:dyDescent="0.2">
      <c r="A135" s="75">
        <v>36512</v>
      </c>
      <c r="C135">
        <v>-64</v>
      </c>
    </row>
    <row r="136" spans="1:3" x14ac:dyDescent="0.2">
      <c r="A136" s="75">
        <v>36519</v>
      </c>
      <c r="C136">
        <v>-17.5</v>
      </c>
    </row>
    <row r="137" spans="1:3" x14ac:dyDescent="0.2">
      <c r="A137" s="75">
        <v>36526</v>
      </c>
      <c r="C137">
        <v>-27</v>
      </c>
    </row>
    <row r="138" spans="1:3" x14ac:dyDescent="0.2">
      <c r="A138" s="75">
        <v>36533</v>
      </c>
      <c r="C138">
        <v>-9.5</v>
      </c>
    </row>
    <row r="139" spans="1:3" x14ac:dyDescent="0.2">
      <c r="A139" s="75">
        <v>36540</v>
      </c>
      <c r="C139">
        <v>-8</v>
      </c>
    </row>
    <row r="140" spans="1:3" x14ac:dyDescent="0.2">
      <c r="A140" s="75">
        <v>36547</v>
      </c>
      <c r="C140">
        <v>-17</v>
      </c>
    </row>
    <row r="141" spans="1:3" x14ac:dyDescent="0.2">
      <c r="A141" s="75">
        <v>36554</v>
      </c>
      <c r="C141">
        <v>-7.5</v>
      </c>
    </row>
    <row r="142" spans="1:3" x14ac:dyDescent="0.2">
      <c r="A142" s="75">
        <v>36561</v>
      </c>
      <c r="C142">
        <v>-2.5</v>
      </c>
    </row>
    <row r="143" spans="1:3" x14ac:dyDescent="0.2">
      <c r="A143" s="75">
        <v>36568</v>
      </c>
      <c r="C143">
        <v>-22.5</v>
      </c>
    </row>
    <row r="144" spans="1:3" x14ac:dyDescent="0.2">
      <c r="A144" s="75">
        <v>36575</v>
      </c>
      <c r="C144">
        <v>-1.5</v>
      </c>
    </row>
    <row r="145" spans="1:3" x14ac:dyDescent="0.2">
      <c r="A145" s="75">
        <v>36582</v>
      </c>
      <c r="C145">
        <v>0.5</v>
      </c>
    </row>
    <row r="146" spans="1:3" x14ac:dyDescent="0.2">
      <c r="A146" s="75">
        <v>36589</v>
      </c>
      <c r="C146">
        <v>-5.5</v>
      </c>
    </row>
    <row r="147" spans="1:3" x14ac:dyDescent="0.2">
      <c r="A147" s="75">
        <v>36596</v>
      </c>
      <c r="C147">
        <v>-4</v>
      </c>
    </row>
    <row r="148" spans="1:3" x14ac:dyDescent="0.2">
      <c r="A148" s="75">
        <v>36603</v>
      </c>
      <c r="C148">
        <v>-13</v>
      </c>
    </row>
    <row r="149" spans="1:3" x14ac:dyDescent="0.2">
      <c r="A149" s="75">
        <v>36610</v>
      </c>
      <c r="C149">
        <v>-43.5</v>
      </c>
    </row>
    <row r="150" spans="1:3" x14ac:dyDescent="0.2">
      <c r="A150" s="75">
        <v>36617</v>
      </c>
      <c r="C150">
        <v>-51.5</v>
      </c>
    </row>
    <row r="151" spans="1:3" x14ac:dyDescent="0.2">
      <c r="A151" s="75">
        <v>36624</v>
      </c>
      <c r="C151">
        <v>-57</v>
      </c>
    </row>
    <row r="152" spans="1:3" x14ac:dyDescent="0.2">
      <c r="A152" s="75">
        <v>36631</v>
      </c>
      <c r="C152">
        <v>-20.5</v>
      </c>
    </row>
    <row r="153" spans="1:3" x14ac:dyDescent="0.2">
      <c r="A153" s="75">
        <v>36638</v>
      </c>
      <c r="C153">
        <v>-33.5</v>
      </c>
    </row>
    <row r="154" spans="1:3" x14ac:dyDescent="0.2">
      <c r="A154" s="75">
        <v>36645</v>
      </c>
      <c r="C154">
        <v>-40.5</v>
      </c>
    </row>
    <row r="155" spans="1:3" x14ac:dyDescent="0.2">
      <c r="A155" s="75">
        <v>36652</v>
      </c>
      <c r="C155">
        <v>-38.5</v>
      </c>
    </row>
    <row r="156" spans="1:3" x14ac:dyDescent="0.2">
      <c r="A156" s="75">
        <v>36659</v>
      </c>
      <c r="C156">
        <v>-23.5</v>
      </c>
    </row>
    <row r="157" spans="1:3" x14ac:dyDescent="0.2">
      <c r="A157" s="75">
        <v>36666</v>
      </c>
      <c r="C157">
        <v>-32.5</v>
      </c>
    </row>
    <row r="158" spans="1:3" x14ac:dyDescent="0.2">
      <c r="A158" s="75">
        <v>36673</v>
      </c>
      <c r="C158">
        <v>-40</v>
      </c>
    </row>
    <row r="159" spans="1:3" x14ac:dyDescent="0.2">
      <c r="A159" s="75">
        <v>36680</v>
      </c>
      <c r="C159">
        <v>-57</v>
      </c>
    </row>
    <row r="160" spans="1:3" x14ac:dyDescent="0.2">
      <c r="A160" s="75">
        <v>36687</v>
      </c>
      <c r="C160">
        <v>-52.5</v>
      </c>
    </row>
    <row r="161" spans="1:3" x14ac:dyDescent="0.2">
      <c r="A161" s="75">
        <v>36694</v>
      </c>
      <c r="C161">
        <v>-70</v>
      </c>
    </row>
    <row r="162" spans="1:3" x14ac:dyDescent="0.2">
      <c r="A162" s="75">
        <v>36701</v>
      </c>
      <c r="C162">
        <v>-78</v>
      </c>
    </row>
    <row r="163" spans="1:3" x14ac:dyDescent="0.2">
      <c r="A163" s="75">
        <v>36708</v>
      </c>
      <c r="C163">
        <v>-79</v>
      </c>
    </row>
    <row r="164" spans="1:3" x14ac:dyDescent="0.2">
      <c r="A164" s="75">
        <v>36715</v>
      </c>
      <c r="C164">
        <v>-29</v>
      </c>
    </row>
    <row r="165" spans="1:3" x14ac:dyDescent="0.2">
      <c r="A165" s="75">
        <v>36722</v>
      </c>
      <c r="C165">
        <v>-71</v>
      </c>
    </row>
    <row r="166" spans="1:3" x14ac:dyDescent="0.2">
      <c r="A166" s="75">
        <v>36729</v>
      </c>
      <c r="C166">
        <v>-72</v>
      </c>
    </row>
    <row r="167" spans="1:3" x14ac:dyDescent="0.2">
      <c r="A167" s="75">
        <v>36736</v>
      </c>
      <c r="C167">
        <v>-96</v>
      </c>
    </row>
    <row r="168" spans="1:3" x14ac:dyDescent="0.2">
      <c r="A168" s="75">
        <v>36743</v>
      </c>
      <c r="C168">
        <v>-95</v>
      </c>
    </row>
    <row r="169" spans="1:3" x14ac:dyDescent="0.2">
      <c r="A169" s="75">
        <v>36750</v>
      </c>
      <c r="C169">
        <v>-67.5</v>
      </c>
    </row>
    <row r="170" spans="1:3" x14ac:dyDescent="0.2">
      <c r="A170" s="75">
        <v>36757</v>
      </c>
      <c r="C170">
        <v>-32</v>
      </c>
    </row>
    <row r="171" spans="1:3" x14ac:dyDescent="0.2">
      <c r="A171" s="75">
        <v>36764</v>
      </c>
      <c r="C171">
        <v>-17.5</v>
      </c>
    </row>
    <row r="172" spans="1:3" x14ac:dyDescent="0.2">
      <c r="A172" s="75">
        <v>36771</v>
      </c>
      <c r="C172">
        <v>75.5</v>
      </c>
    </row>
    <row r="173" spans="1:3" x14ac:dyDescent="0.2">
      <c r="A173" s="75">
        <v>36778</v>
      </c>
      <c r="C173">
        <v>46.5</v>
      </c>
    </row>
    <row r="174" spans="1:3" x14ac:dyDescent="0.2">
      <c r="A174" s="75">
        <v>36785</v>
      </c>
      <c r="C174">
        <v>52</v>
      </c>
    </row>
    <row r="175" spans="1:3" x14ac:dyDescent="0.2">
      <c r="A175" s="75">
        <v>36792</v>
      </c>
      <c r="C175">
        <v>-30</v>
      </c>
    </row>
    <row r="176" spans="1:3" x14ac:dyDescent="0.2">
      <c r="A176" s="75">
        <v>36799</v>
      </c>
      <c r="C176">
        <v>-14</v>
      </c>
    </row>
    <row r="177" spans="1:3" x14ac:dyDescent="0.2">
      <c r="A177" s="75">
        <v>36806</v>
      </c>
      <c r="C177">
        <v>-25</v>
      </c>
    </row>
    <row r="178" spans="1:3" x14ac:dyDescent="0.2">
      <c r="A178" s="75">
        <v>36813</v>
      </c>
      <c r="C178">
        <v>26</v>
      </c>
    </row>
    <row r="179" spans="1:3" x14ac:dyDescent="0.2">
      <c r="A179" s="75">
        <v>36820</v>
      </c>
      <c r="C179">
        <v>-69</v>
      </c>
    </row>
    <row r="180" spans="1:3" x14ac:dyDescent="0.2">
      <c r="A180" s="75">
        <v>36827</v>
      </c>
      <c r="C180">
        <v>-14</v>
      </c>
    </row>
    <row r="181" spans="1:3" x14ac:dyDescent="0.2">
      <c r="A181" s="75">
        <v>36834</v>
      </c>
      <c r="C181">
        <v>-12</v>
      </c>
    </row>
    <row r="182" spans="1:3" x14ac:dyDescent="0.2">
      <c r="A182" s="75">
        <v>36841</v>
      </c>
      <c r="C182">
        <v>-5.5</v>
      </c>
    </row>
    <row r="183" spans="1:3" x14ac:dyDescent="0.2">
      <c r="A183" s="75">
        <v>36848</v>
      </c>
      <c r="C183">
        <v>-8</v>
      </c>
    </row>
    <row r="184" spans="1:3" x14ac:dyDescent="0.2">
      <c r="A184" s="75">
        <v>36855</v>
      </c>
      <c r="C184">
        <v>8</v>
      </c>
    </row>
    <row r="185" spans="1:3" x14ac:dyDescent="0.2">
      <c r="A185" s="75">
        <v>36862</v>
      </c>
      <c r="C185">
        <v>14</v>
      </c>
    </row>
    <row r="186" spans="1:3" x14ac:dyDescent="0.2">
      <c r="A186" s="75">
        <v>36869</v>
      </c>
      <c r="C186">
        <v>24</v>
      </c>
    </row>
    <row r="187" spans="1:3" x14ac:dyDescent="0.2">
      <c r="A187" s="75">
        <v>36876</v>
      </c>
      <c r="C187">
        <v>21</v>
      </c>
    </row>
    <row r="188" spans="1:3" x14ac:dyDescent="0.2">
      <c r="A188" s="75">
        <v>36883</v>
      </c>
      <c r="C188">
        <v>18.5</v>
      </c>
    </row>
    <row r="189" spans="1:3" x14ac:dyDescent="0.2">
      <c r="A189" s="75">
        <v>36890</v>
      </c>
      <c r="C189">
        <v>83.5</v>
      </c>
    </row>
    <row r="190" spans="1:3" x14ac:dyDescent="0.2">
      <c r="A190" s="75">
        <v>36897</v>
      </c>
      <c r="C190">
        <v>50</v>
      </c>
    </row>
    <row r="191" spans="1:3" x14ac:dyDescent="0.2">
      <c r="A191" s="75">
        <v>36904</v>
      </c>
      <c r="C191">
        <v>62.5</v>
      </c>
    </row>
    <row r="192" spans="1:3" x14ac:dyDescent="0.2">
      <c r="A192" s="75">
        <v>36911</v>
      </c>
      <c r="C192">
        <v>29.5</v>
      </c>
    </row>
    <row r="193" spans="1:3" x14ac:dyDescent="0.2">
      <c r="A193" s="75">
        <v>36918</v>
      </c>
      <c r="C193">
        <v>33.5</v>
      </c>
    </row>
    <row r="194" spans="1:3" x14ac:dyDescent="0.2">
      <c r="A194" s="75">
        <v>36925</v>
      </c>
      <c r="C194">
        <v>17.5</v>
      </c>
    </row>
    <row r="195" spans="1:3" x14ac:dyDescent="0.2">
      <c r="A195" s="75">
        <v>36932</v>
      </c>
      <c r="C195">
        <v>50</v>
      </c>
    </row>
    <row r="196" spans="1:3" x14ac:dyDescent="0.2">
      <c r="A196" s="75">
        <v>36939</v>
      </c>
      <c r="C196">
        <v>-4</v>
      </c>
    </row>
    <row r="197" spans="1:3" x14ac:dyDescent="0.2">
      <c r="A197" s="75">
        <v>36946</v>
      </c>
      <c r="C197">
        <v>27.5</v>
      </c>
    </row>
    <row r="198" spans="1:3" x14ac:dyDescent="0.2">
      <c r="A198" s="75">
        <v>36953</v>
      </c>
      <c r="C198">
        <v>44</v>
      </c>
    </row>
    <row r="199" spans="1:3" x14ac:dyDescent="0.2">
      <c r="A199" s="75">
        <v>36960</v>
      </c>
      <c r="C199">
        <v>0</v>
      </c>
    </row>
    <row r="200" spans="1:3" x14ac:dyDescent="0.2">
      <c r="A200" s="75">
        <v>36967</v>
      </c>
      <c r="C200">
        <v>-10</v>
      </c>
    </row>
    <row r="201" spans="1:3" x14ac:dyDescent="0.2">
      <c r="A201" s="75">
        <v>36974</v>
      </c>
      <c r="C201">
        <v>-19</v>
      </c>
    </row>
    <row r="202" spans="1:3" x14ac:dyDescent="0.2">
      <c r="A202" s="75">
        <v>36981</v>
      </c>
      <c r="C202">
        <v>-40</v>
      </c>
    </row>
    <row r="203" spans="1:3" x14ac:dyDescent="0.2">
      <c r="A203" s="75">
        <v>36988</v>
      </c>
      <c r="C203">
        <v>-32.5</v>
      </c>
    </row>
    <row r="204" spans="1:3" x14ac:dyDescent="0.2">
      <c r="A204" s="75">
        <v>36995</v>
      </c>
      <c r="C204">
        <v>-20</v>
      </c>
    </row>
    <row r="205" spans="1:3" x14ac:dyDescent="0.2">
      <c r="A205" s="75">
        <v>37002</v>
      </c>
      <c r="C205">
        <v>-31.5</v>
      </c>
    </row>
    <row r="206" spans="1:3" x14ac:dyDescent="0.2">
      <c r="A206" s="75">
        <v>37009</v>
      </c>
      <c r="C206">
        <v>-115</v>
      </c>
    </row>
    <row r="207" spans="1:3" x14ac:dyDescent="0.2">
      <c r="A207" s="75">
        <v>37016</v>
      </c>
      <c r="C207">
        <v>-120</v>
      </c>
    </row>
    <row r="208" spans="1:3" x14ac:dyDescent="0.2">
      <c r="A208" s="75">
        <v>37023</v>
      </c>
      <c r="C208">
        <v>-15</v>
      </c>
    </row>
    <row r="209" spans="1:3" x14ac:dyDescent="0.2">
      <c r="A209" s="75">
        <v>37030</v>
      </c>
      <c r="C209">
        <v>-32.5</v>
      </c>
    </row>
    <row r="210" spans="1:3" x14ac:dyDescent="0.2">
      <c r="A210" s="75">
        <v>37037</v>
      </c>
      <c r="C210">
        <v>-30</v>
      </c>
    </row>
    <row r="211" spans="1:3" x14ac:dyDescent="0.2">
      <c r="A211" s="75">
        <v>37044</v>
      </c>
      <c r="C211">
        <v>-27.5</v>
      </c>
    </row>
    <row r="212" spans="1:3" x14ac:dyDescent="0.2">
      <c r="A212" s="75">
        <v>37051</v>
      </c>
      <c r="C212">
        <v>0</v>
      </c>
    </row>
    <row r="213" spans="1:3" x14ac:dyDescent="0.2">
      <c r="A213" s="75">
        <v>37058</v>
      </c>
      <c r="C213">
        <v>5</v>
      </c>
    </row>
    <row r="214" spans="1:3" x14ac:dyDescent="0.2">
      <c r="A214" s="75">
        <v>37065</v>
      </c>
      <c r="C214">
        <v>0</v>
      </c>
    </row>
    <row r="215" spans="1:3" x14ac:dyDescent="0.2">
      <c r="A215" s="75">
        <v>37072</v>
      </c>
      <c r="C215">
        <v>7.5</v>
      </c>
    </row>
    <row r="216" spans="1:3" x14ac:dyDescent="0.2">
      <c r="A216" s="75">
        <v>37079</v>
      </c>
      <c r="C216">
        <v>27.5</v>
      </c>
    </row>
    <row r="217" spans="1:3" x14ac:dyDescent="0.2">
      <c r="A217" s="75">
        <v>37086</v>
      </c>
      <c r="C217">
        <v>32.5</v>
      </c>
    </row>
    <row r="218" spans="1:3" x14ac:dyDescent="0.2">
      <c r="A218" s="75">
        <v>37093</v>
      </c>
      <c r="C218">
        <v>45</v>
      </c>
    </row>
    <row r="219" spans="1:3" x14ac:dyDescent="0.2">
      <c r="A219" s="75">
        <v>37100</v>
      </c>
      <c r="C219">
        <v>30</v>
      </c>
    </row>
    <row r="220" spans="1:3" x14ac:dyDescent="0.2">
      <c r="A220" s="75">
        <v>37107</v>
      </c>
      <c r="C220">
        <v>15</v>
      </c>
    </row>
    <row r="221" spans="1:3" x14ac:dyDescent="0.2">
      <c r="A221" s="75">
        <v>37114</v>
      </c>
      <c r="C221">
        <v>25</v>
      </c>
    </row>
    <row r="222" spans="1:3" x14ac:dyDescent="0.2">
      <c r="A222" s="75">
        <v>37121</v>
      </c>
      <c r="C222">
        <v>55</v>
      </c>
    </row>
    <row r="223" spans="1:3" x14ac:dyDescent="0.2">
      <c r="A223" s="75">
        <v>37128</v>
      </c>
      <c r="C223">
        <v>62.5</v>
      </c>
    </row>
    <row r="224" spans="1:3" x14ac:dyDescent="0.2">
      <c r="A224" s="75">
        <v>37135</v>
      </c>
      <c r="C224">
        <v>60</v>
      </c>
    </row>
    <row r="225" spans="1:3" x14ac:dyDescent="0.2">
      <c r="A225" s="75">
        <v>37142</v>
      </c>
      <c r="C225">
        <v>97.5</v>
      </c>
    </row>
    <row r="226" spans="1:3" x14ac:dyDescent="0.2">
      <c r="A226" s="75">
        <v>37149</v>
      </c>
      <c r="C226">
        <v>0</v>
      </c>
    </row>
    <row r="227" spans="1:3" x14ac:dyDescent="0.2">
      <c r="A227" s="75">
        <v>37156</v>
      </c>
      <c r="C227">
        <v>-30</v>
      </c>
    </row>
    <row r="228" spans="1:3" x14ac:dyDescent="0.2">
      <c r="A228" s="75">
        <v>37163</v>
      </c>
      <c r="C228">
        <v>17.5</v>
      </c>
    </row>
    <row r="229" spans="1:3" x14ac:dyDescent="0.2">
      <c r="A229" s="75">
        <v>37170</v>
      </c>
      <c r="C229">
        <v>0</v>
      </c>
    </row>
    <row r="230" spans="1:3" x14ac:dyDescent="0.2">
      <c r="A230" s="75">
        <v>37177</v>
      </c>
      <c r="C230">
        <v>0</v>
      </c>
    </row>
    <row r="231" spans="1:3" x14ac:dyDescent="0.2">
      <c r="A231" s="75">
        <v>37184</v>
      </c>
      <c r="C231">
        <v>-65</v>
      </c>
    </row>
    <row r="232" spans="1:3" x14ac:dyDescent="0.2">
      <c r="A232" s="75">
        <v>37198</v>
      </c>
      <c r="C232">
        <v>-50</v>
      </c>
    </row>
    <row r="233" spans="1:3" x14ac:dyDescent="0.2">
      <c r="A233" s="75">
        <v>37205</v>
      </c>
      <c r="C233">
        <v>-32.5</v>
      </c>
    </row>
    <row r="234" spans="1:3" x14ac:dyDescent="0.2">
      <c r="A234" s="75">
        <v>37212</v>
      </c>
      <c r="C234">
        <v>-35</v>
      </c>
    </row>
    <row r="235" spans="1:3" x14ac:dyDescent="0.2">
      <c r="A235" s="75">
        <v>37219</v>
      </c>
      <c r="C235">
        <v>-22.5</v>
      </c>
    </row>
    <row r="236" spans="1:3" x14ac:dyDescent="0.2">
      <c r="A236" s="75">
        <v>37226</v>
      </c>
      <c r="C236">
        <v>-15</v>
      </c>
    </row>
    <row r="237" spans="1:3" x14ac:dyDescent="0.2">
      <c r="A237" s="75">
        <v>37233</v>
      </c>
      <c r="C237">
        <v>7.5</v>
      </c>
    </row>
    <row r="238" spans="1:3" x14ac:dyDescent="0.2">
      <c r="A238" s="75">
        <v>37240</v>
      </c>
      <c r="C238">
        <v>-5</v>
      </c>
    </row>
    <row r="239" spans="1:3" x14ac:dyDescent="0.2">
      <c r="A239" s="75">
        <v>37247</v>
      </c>
      <c r="C239">
        <v>6.5</v>
      </c>
    </row>
    <row r="240" spans="1:3" x14ac:dyDescent="0.2">
      <c r="A240" s="75">
        <v>37254</v>
      </c>
      <c r="C240">
        <v>7.5</v>
      </c>
    </row>
    <row r="241" spans="1:3" x14ac:dyDescent="0.2">
      <c r="A241" s="75">
        <v>37261</v>
      </c>
      <c r="C241">
        <v>14</v>
      </c>
    </row>
    <row r="242" spans="1:3" x14ac:dyDescent="0.2">
      <c r="A242" s="75">
        <v>37268</v>
      </c>
      <c r="C242">
        <v>8.5</v>
      </c>
    </row>
    <row r="243" spans="1:3" x14ac:dyDescent="0.2">
      <c r="A243" s="75">
        <v>37275</v>
      </c>
      <c r="C243">
        <v>5</v>
      </c>
    </row>
    <row r="244" spans="1:3" x14ac:dyDescent="0.2">
      <c r="A244" s="75">
        <v>37282</v>
      </c>
      <c r="C244">
        <v>1.5</v>
      </c>
    </row>
    <row r="245" spans="1:3" x14ac:dyDescent="0.2">
      <c r="A245" s="75">
        <v>37289</v>
      </c>
      <c r="C245">
        <v>-14</v>
      </c>
    </row>
    <row r="246" spans="1:3" x14ac:dyDescent="0.2">
      <c r="A246" s="75">
        <v>37296</v>
      </c>
      <c r="C246">
        <v>-2.5</v>
      </c>
    </row>
    <row r="247" spans="1:3" x14ac:dyDescent="0.2">
      <c r="A247" s="75">
        <v>37303</v>
      </c>
      <c r="C247">
        <v>-7.5</v>
      </c>
    </row>
    <row r="248" spans="1:3" x14ac:dyDescent="0.2">
      <c r="A248" s="75">
        <v>37310</v>
      </c>
      <c r="C248">
        <v>-9.5</v>
      </c>
    </row>
    <row r="249" spans="1:3" x14ac:dyDescent="0.2">
      <c r="A249" s="75">
        <v>37317</v>
      </c>
      <c r="C249">
        <v>-7</v>
      </c>
    </row>
    <row r="250" spans="1:3" x14ac:dyDescent="0.2">
      <c r="A250" s="75">
        <v>37324</v>
      </c>
      <c r="C250">
        <v>-4.5</v>
      </c>
    </row>
    <row r="251" spans="1:3" x14ac:dyDescent="0.2">
      <c r="A251" s="75">
        <v>37331</v>
      </c>
      <c r="C251">
        <v>-1</v>
      </c>
    </row>
    <row r="252" spans="1:3" x14ac:dyDescent="0.2">
      <c r="A252" s="75">
        <v>37338</v>
      </c>
      <c r="C252">
        <v>-25.5</v>
      </c>
    </row>
    <row r="253" spans="1:3" x14ac:dyDescent="0.2">
      <c r="A253" s="75">
        <v>37345</v>
      </c>
      <c r="C253">
        <v>-26.5</v>
      </c>
    </row>
    <row r="254" spans="1:3" x14ac:dyDescent="0.2">
      <c r="A254" s="75">
        <v>37352</v>
      </c>
      <c r="C254">
        <v>-30.5</v>
      </c>
    </row>
    <row r="255" spans="1:3" x14ac:dyDescent="0.2">
      <c r="A255" s="75">
        <v>37359</v>
      </c>
      <c r="C255">
        <v>-30.5</v>
      </c>
    </row>
    <row r="256" spans="1:3" x14ac:dyDescent="0.2">
      <c r="A256" s="75">
        <v>37366</v>
      </c>
      <c r="C256">
        <v>-21</v>
      </c>
    </row>
    <row r="257" spans="1:3" x14ac:dyDescent="0.2">
      <c r="A257" s="75">
        <v>37373</v>
      </c>
      <c r="C257">
        <v>-24</v>
      </c>
    </row>
    <row r="258" spans="1:3" x14ac:dyDescent="0.2">
      <c r="A258" s="75">
        <v>37380</v>
      </c>
      <c r="C258">
        <v>-28</v>
      </c>
    </row>
    <row r="259" spans="1:3" x14ac:dyDescent="0.2">
      <c r="A259" s="75">
        <v>37387</v>
      </c>
      <c r="C259">
        <v>-12</v>
      </c>
    </row>
    <row r="260" spans="1:3" x14ac:dyDescent="0.2">
      <c r="A260" s="75">
        <v>37394</v>
      </c>
      <c r="C260">
        <v>-9</v>
      </c>
    </row>
    <row r="261" spans="1:3" x14ac:dyDescent="0.2">
      <c r="A261" s="75">
        <v>37401</v>
      </c>
      <c r="C261">
        <v>-4</v>
      </c>
    </row>
    <row r="262" spans="1:3" x14ac:dyDescent="0.2">
      <c r="A262" s="75">
        <v>37408</v>
      </c>
      <c r="C262">
        <v>-3.5</v>
      </c>
    </row>
    <row r="263" spans="1:3" x14ac:dyDescent="0.2">
      <c r="A263" s="75">
        <v>37415</v>
      </c>
      <c r="C263">
        <v>-1.5</v>
      </c>
    </row>
    <row r="264" spans="1:3" x14ac:dyDescent="0.2">
      <c r="A264" s="75">
        <v>37422</v>
      </c>
      <c r="C264">
        <v>5</v>
      </c>
    </row>
    <row r="265" spans="1:3" x14ac:dyDescent="0.2">
      <c r="A265" s="75">
        <v>37429</v>
      </c>
      <c r="C265">
        <v>-2</v>
      </c>
    </row>
    <row r="266" spans="1:3" x14ac:dyDescent="0.2">
      <c r="A266" s="75">
        <v>37436</v>
      </c>
      <c r="C266">
        <v>2</v>
      </c>
    </row>
    <row r="267" spans="1:3" x14ac:dyDescent="0.2">
      <c r="A267" s="75">
        <v>37443</v>
      </c>
      <c r="C267">
        <v>8.5</v>
      </c>
    </row>
    <row r="268" spans="1:3" x14ac:dyDescent="0.2">
      <c r="A268" s="75">
        <v>37450</v>
      </c>
      <c r="C268">
        <v>4.5</v>
      </c>
    </row>
    <row r="269" spans="1:3" x14ac:dyDescent="0.2">
      <c r="A269" s="75">
        <v>37457</v>
      </c>
      <c r="C269">
        <v>1.5</v>
      </c>
    </row>
    <row r="270" spans="1:3" x14ac:dyDescent="0.2">
      <c r="A270" s="75">
        <v>37464</v>
      </c>
      <c r="C270">
        <v>-23.5</v>
      </c>
    </row>
    <row r="271" spans="1:3" x14ac:dyDescent="0.2">
      <c r="A271" s="75">
        <v>37471</v>
      </c>
      <c r="C271">
        <v>-31</v>
      </c>
    </row>
    <row r="272" spans="1:3" x14ac:dyDescent="0.2">
      <c r="A272" s="75">
        <v>37478</v>
      </c>
      <c r="C272">
        <v>-30</v>
      </c>
    </row>
    <row r="273" spans="1:3" x14ac:dyDescent="0.2">
      <c r="A273" s="75">
        <v>37485</v>
      </c>
      <c r="C273">
        <v>-21.5</v>
      </c>
    </row>
    <row r="274" spans="1:3" x14ac:dyDescent="0.2">
      <c r="A274" s="75">
        <v>37492</v>
      </c>
      <c r="C274">
        <v>-11.5</v>
      </c>
    </row>
    <row r="275" spans="1:3" x14ac:dyDescent="0.2">
      <c r="A275" s="75">
        <v>37499</v>
      </c>
      <c r="C275">
        <v>-13</v>
      </c>
    </row>
    <row r="276" spans="1:3" x14ac:dyDescent="0.2">
      <c r="A276" s="75">
        <v>37506</v>
      </c>
      <c r="C276">
        <v>-15</v>
      </c>
    </row>
    <row r="277" spans="1:3" x14ac:dyDescent="0.2">
      <c r="A277" s="75">
        <v>37513</v>
      </c>
      <c r="C277">
        <v>14</v>
      </c>
    </row>
    <row r="278" spans="1:3" x14ac:dyDescent="0.2">
      <c r="A278" s="75">
        <v>37541</v>
      </c>
      <c r="C278">
        <v>0</v>
      </c>
    </row>
    <row r="279" spans="1:3" x14ac:dyDescent="0.2">
      <c r="A279" s="75">
        <v>37548</v>
      </c>
      <c r="C279">
        <v>0</v>
      </c>
    </row>
    <row r="280" spans="1:3" x14ac:dyDescent="0.2">
      <c r="A280" s="75">
        <v>37555</v>
      </c>
      <c r="C280">
        <v>16</v>
      </c>
    </row>
    <row r="281" spans="1:3" x14ac:dyDescent="0.2">
      <c r="A281" s="75">
        <v>37562</v>
      </c>
      <c r="C281">
        <v>19</v>
      </c>
    </row>
    <row r="282" spans="1:3" x14ac:dyDescent="0.2">
      <c r="A282" s="75">
        <v>37569</v>
      </c>
      <c r="C282">
        <v>8</v>
      </c>
    </row>
    <row r="283" spans="1:3" x14ac:dyDescent="0.2">
      <c r="A283" s="75">
        <v>37576</v>
      </c>
      <c r="C283">
        <v>14.5</v>
      </c>
    </row>
    <row r="284" spans="1:3" x14ac:dyDescent="0.2">
      <c r="A284" s="75">
        <v>37583</v>
      </c>
      <c r="C284">
        <v>24</v>
      </c>
    </row>
    <row r="285" spans="1:3" x14ac:dyDescent="0.2">
      <c r="A285" s="75">
        <v>37590</v>
      </c>
      <c r="C285">
        <v>62</v>
      </c>
    </row>
    <row r="286" spans="1:3" x14ac:dyDescent="0.2">
      <c r="A286" s="75">
        <v>37597</v>
      </c>
      <c r="C286">
        <v>21</v>
      </c>
    </row>
    <row r="287" spans="1:3" x14ac:dyDescent="0.2">
      <c r="A287" s="75">
        <v>37604</v>
      </c>
      <c r="C287">
        <v>2.5</v>
      </c>
    </row>
    <row r="288" spans="1:3" x14ac:dyDescent="0.2">
      <c r="A288" s="75">
        <v>37611</v>
      </c>
      <c r="C288">
        <v>28</v>
      </c>
    </row>
    <row r="289" spans="1:3" x14ac:dyDescent="0.2">
      <c r="A289" s="75">
        <v>37618</v>
      </c>
      <c r="C289">
        <v>17.5</v>
      </c>
    </row>
    <row r="290" spans="1:3" x14ac:dyDescent="0.2">
      <c r="A290" s="75">
        <v>37623</v>
      </c>
      <c r="C290">
        <v>11</v>
      </c>
    </row>
    <row r="291" spans="1:3" x14ac:dyDescent="0.2">
      <c r="A291" s="75">
        <v>37630</v>
      </c>
      <c r="C291">
        <v>2.5</v>
      </c>
    </row>
    <row r="292" spans="1:3" x14ac:dyDescent="0.2">
      <c r="A292" s="75">
        <v>37637</v>
      </c>
      <c r="C292">
        <v>26.5</v>
      </c>
    </row>
    <row r="293" spans="1:3" x14ac:dyDescent="0.2">
      <c r="A293" s="75">
        <v>37644</v>
      </c>
      <c r="C293">
        <v>19.5</v>
      </c>
    </row>
    <row r="294" spans="1:3" x14ac:dyDescent="0.2">
      <c r="A294" s="75">
        <v>37651</v>
      </c>
      <c r="C294">
        <v>14</v>
      </c>
    </row>
    <row r="295" spans="1:3" x14ac:dyDescent="0.2">
      <c r="A295" s="75">
        <v>37658</v>
      </c>
      <c r="C295">
        <v>4.5</v>
      </c>
    </row>
    <row r="296" spans="1:3" x14ac:dyDescent="0.2">
      <c r="A296" s="75">
        <v>37665</v>
      </c>
      <c r="C296">
        <v>12</v>
      </c>
    </row>
    <row r="297" spans="1:3" x14ac:dyDescent="0.2">
      <c r="A297" s="75">
        <v>37672</v>
      </c>
      <c r="C297">
        <v>-13.5</v>
      </c>
    </row>
    <row r="298" spans="1:3" x14ac:dyDescent="0.2">
      <c r="A298" s="75">
        <v>37679</v>
      </c>
      <c r="C298">
        <v>-20.5</v>
      </c>
    </row>
    <row r="299" spans="1:3" x14ac:dyDescent="0.2">
      <c r="A299" s="75">
        <v>37686</v>
      </c>
      <c r="C299">
        <v>-8</v>
      </c>
    </row>
    <row r="300" spans="1:3" x14ac:dyDescent="0.2">
      <c r="A300" s="75">
        <v>37693</v>
      </c>
      <c r="C300">
        <v>-4.5</v>
      </c>
    </row>
    <row r="301" spans="1:3" x14ac:dyDescent="0.2">
      <c r="A301" s="75">
        <v>37700</v>
      </c>
      <c r="C301">
        <v>-10.5</v>
      </c>
    </row>
    <row r="302" spans="1:3" x14ac:dyDescent="0.2">
      <c r="A302" s="75">
        <v>37707</v>
      </c>
      <c r="C302">
        <v>-10.5</v>
      </c>
    </row>
    <row r="303" spans="1:3" x14ac:dyDescent="0.2">
      <c r="A303" s="75">
        <v>37714</v>
      </c>
      <c r="C303">
        <v>-5.5</v>
      </c>
    </row>
    <row r="304" spans="1:3" x14ac:dyDescent="0.2">
      <c r="A304" s="75">
        <v>37721</v>
      </c>
      <c r="C304">
        <v>-5.5</v>
      </c>
    </row>
    <row r="305" spans="1:3" x14ac:dyDescent="0.2">
      <c r="A305" s="75">
        <v>37728</v>
      </c>
      <c r="C305">
        <v>-10.5</v>
      </c>
    </row>
    <row r="306" spans="1:3" x14ac:dyDescent="0.2">
      <c r="A306" s="75">
        <v>37735</v>
      </c>
      <c r="C306">
        <v>-12</v>
      </c>
    </row>
    <row r="307" spans="1:3" x14ac:dyDescent="0.2">
      <c r="A307" s="75">
        <v>37742</v>
      </c>
      <c r="C307">
        <v>-9.5</v>
      </c>
    </row>
    <row r="308" spans="1:3" x14ac:dyDescent="0.2">
      <c r="A308" s="75">
        <v>37749</v>
      </c>
      <c r="C308">
        <v>-3</v>
      </c>
    </row>
    <row r="309" spans="1:3" x14ac:dyDescent="0.2">
      <c r="A309" s="75">
        <v>37756</v>
      </c>
      <c r="C309">
        <v>0</v>
      </c>
    </row>
    <row r="310" spans="1:3" x14ac:dyDescent="0.2">
      <c r="A310" s="75">
        <v>37763</v>
      </c>
      <c r="C310">
        <v>-5.5</v>
      </c>
    </row>
    <row r="311" spans="1:3" x14ac:dyDescent="0.2">
      <c r="A311" s="75">
        <v>37770</v>
      </c>
      <c r="C311">
        <v>-6.5</v>
      </c>
    </row>
    <row r="312" spans="1:3" x14ac:dyDescent="0.2">
      <c r="A312" s="75">
        <v>37777</v>
      </c>
      <c r="C312">
        <v>-8</v>
      </c>
    </row>
    <row r="313" spans="1:3" x14ac:dyDescent="0.2">
      <c r="A313" s="75">
        <v>37784</v>
      </c>
      <c r="C313">
        <v>1.5</v>
      </c>
    </row>
    <row r="314" spans="1:3" x14ac:dyDescent="0.2">
      <c r="A314" s="75">
        <v>37791</v>
      </c>
      <c r="C314">
        <v>10</v>
      </c>
    </row>
    <row r="315" spans="1:3" x14ac:dyDescent="0.2">
      <c r="A315" s="75">
        <v>37798</v>
      </c>
      <c r="C315">
        <v>14.5</v>
      </c>
    </row>
    <row r="316" spans="1:3" x14ac:dyDescent="0.2">
      <c r="A316" s="75">
        <v>37805</v>
      </c>
      <c r="C316">
        <v>27</v>
      </c>
    </row>
    <row r="317" spans="1:3" x14ac:dyDescent="0.2">
      <c r="A317" s="75">
        <v>37812</v>
      </c>
      <c r="C317">
        <v>47</v>
      </c>
    </row>
    <row r="318" spans="1:3" x14ac:dyDescent="0.2">
      <c r="A318" s="75">
        <v>37819</v>
      </c>
      <c r="C318">
        <v>65</v>
      </c>
    </row>
    <row r="319" spans="1:3" x14ac:dyDescent="0.2">
      <c r="A319" s="75">
        <v>37826</v>
      </c>
      <c r="C319">
        <v>55.5</v>
      </c>
    </row>
    <row r="320" spans="1:3" x14ac:dyDescent="0.2">
      <c r="A320" s="75">
        <v>37833</v>
      </c>
      <c r="C320">
        <v>65.5</v>
      </c>
    </row>
    <row r="321" spans="1:3" x14ac:dyDescent="0.2">
      <c r="A321" s="75">
        <v>37840</v>
      </c>
      <c r="C321">
        <v>62.5</v>
      </c>
    </row>
    <row r="322" spans="1:3" x14ac:dyDescent="0.2">
      <c r="A322" s="75">
        <v>37847</v>
      </c>
      <c r="C322">
        <v>74</v>
      </c>
    </row>
    <row r="323" spans="1:3" x14ac:dyDescent="0.2">
      <c r="A323" s="75">
        <v>37854</v>
      </c>
      <c r="C323">
        <v>65.5</v>
      </c>
    </row>
    <row r="324" spans="1:3" x14ac:dyDescent="0.2">
      <c r="A324" s="75">
        <v>37861</v>
      </c>
      <c r="C324">
        <v>79.5</v>
      </c>
    </row>
    <row r="325" spans="1:3" x14ac:dyDescent="0.2">
      <c r="A325" s="75">
        <v>37868</v>
      </c>
      <c r="C325">
        <v>51.5</v>
      </c>
    </row>
    <row r="326" spans="1:3" x14ac:dyDescent="0.2">
      <c r="A326" s="75">
        <v>37875</v>
      </c>
      <c r="C326">
        <v>44.5</v>
      </c>
    </row>
    <row r="327" spans="1:3" x14ac:dyDescent="0.2">
      <c r="A327" s="75">
        <v>37882</v>
      </c>
      <c r="C327">
        <v>17.5</v>
      </c>
    </row>
    <row r="328" spans="1:3" x14ac:dyDescent="0.2">
      <c r="A328" s="75">
        <v>37889</v>
      </c>
      <c r="C328">
        <v>6</v>
      </c>
    </row>
    <row r="329" spans="1:3" x14ac:dyDescent="0.2">
      <c r="A329" s="75">
        <v>37896</v>
      </c>
      <c r="C329">
        <v>-2.5</v>
      </c>
    </row>
    <row r="330" spans="1:3" x14ac:dyDescent="0.2">
      <c r="A330" s="75">
        <v>37903</v>
      </c>
      <c r="C330">
        <v>-3</v>
      </c>
    </row>
    <row r="331" spans="1:3" x14ac:dyDescent="0.2">
      <c r="A331" s="75">
        <v>37910</v>
      </c>
      <c r="C331">
        <v>1.5</v>
      </c>
    </row>
    <row r="332" spans="1:3" x14ac:dyDescent="0.2">
      <c r="A332" s="75">
        <v>37917</v>
      </c>
      <c r="C332">
        <v>32.5</v>
      </c>
    </row>
    <row r="333" spans="1:3" x14ac:dyDescent="0.2">
      <c r="A333" s="75">
        <v>37924</v>
      </c>
      <c r="C333">
        <v>117.5</v>
      </c>
    </row>
    <row r="334" spans="1:3" x14ac:dyDescent="0.2">
      <c r="A334" s="75">
        <v>37931</v>
      </c>
      <c r="C334">
        <v>123</v>
      </c>
    </row>
    <row r="335" spans="1:3" x14ac:dyDescent="0.2">
      <c r="A335" s="75">
        <v>37938</v>
      </c>
      <c r="C335">
        <v>230</v>
      </c>
    </row>
    <row r="336" spans="1:3" x14ac:dyDescent="0.2">
      <c r="A336" s="75">
        <v>37945</v>
      </c>
      <c r="C336">
        <v>149.5</v>
      </c>
    </row>
    <row r="337" spans="1:3" x14ac:dyDescent="0.2">
      <c r="A337" s="75">
        <v>37952</v>
      </c>
      <c r="C337">
        <v>175.5</v>
      </c>
    </row>
    <row r="338" spans="1:3" x14ac:dyDescent="0.2">
      <c r="A338" s="75">
        <v>37959</v>
      </c>
      <c r="C338">
        <v>195</v>
      </c>
    </row>
    <row r="339" spans="1:3" x14ac:dyDescent="0.2">
      <c r="A339" s="75">
        <v>37966</v>
      </c>
      <c r="C339">
        <v>130</v>
      </c>
    </row>
    <row r="340" spans="1:3" x14ac:dyDescent="0.2">
      <c r="A340" s="75">
        <v>37973</v>
      </c>
      <c r="C340">
        <v>92</v>
      </c>
    </row>
    <row r="341" spans="1:3" x14ac:dyDescent="0.2">
      <c r="A341" s="75">
        <v>37980</v>
      </c>
      <c r="C341">
        <v>80.5</v>
      </c>
    </row>
    <row r="342" spans="1:3" x14ac:dyDescent="0.2">
      <c r="A342" s="75">
        <v>37987</v>
      </c>
      <c r="C342">
        <v>81.5</v>
      </c>
    </row>
    <row r="343" spans="1:3" x14ac:dyDescent="0.2">
      <c r="A343" s="75">
        <v>37994</v>
      </c>
      <c r="C343">
        <v>32.5</v>
      </c>
    </row>
    <row r="344" spans="1:3" x14ac:dyDescent="0.2">
      <c r="A344" s="75">
        <v>38001</v>
      </c>
      <c r="C344">
        <v>132</v>
      </c>
    </row>
    <row r="345" spans="1:3" x14ac:dyDescent="0.2">
      <c r="A345" s="75">
        <v>38008</v>
      </c>
      <c r="C345">
        <v>70.5</v>
      </c>
    </row>
    <row r="346" spans="1:3" x14ac:dyDescent="0.2">
      <c r="A346" s="75">
        <v>38015</v>
      </c>
      <c r="C346">
        <v>137.5</v>
      </c>
    </row>
    <row r="347" spans="1:3" x14ac:dyDescent="0.2">
      <c r="A347" s="75">
        <v>38022</v>
      </c>
      <c r="C347">
        <v>200</v>
      </c>
    </row>
    <row r="348" spans="1:3" x14ac:dyDescent="0.2">
      <c r="A348" s="75">
        <v>38029</v>
      </c>
      <c r="C348">
        <v>218</v>
      </c>
    </row>
    <row r="349" spans="1:3" x14ac:dyDescent="0.2">
      <c r="A349" s="75">
        <v>38036</v>
      </c>
      <c r="C349">
        <v>105.5</v>
      </c>
    </row>
    <row r="350" spans="1:3" x14ac:dyDescent="0.2">
      <c r="A350" s="75">
        <v>38043</v>
      </c>
      <c r="C350">
        <v>129.5</v>
      </c>
    </row>
    <row r="351" spans="1:3" x14ac:dyDescent="0.2">
      <c r="A351" s="75">
        <v>38050</v>
      </c>
      <c r="C351">
        <v>153.5</v>
      </c>
    </row>
    <row r="352" spans="1:3" x14ac:dyDescent="0.2">
      <c r="A352" s="75">
        <v>38057</v>
      </c>
      <c r="C352">
        <v>125</v>
      </c>
    </row>
    <row r="353" spans="1:3" x14ac:dyDescent="0.2">
      <c r="A353" s="75">
        <v>38064</v>
      </c>
      <c r="C353">
        <v>90</v>
      </c>
    </row>
    <row r="354" spans="1:3" x14ac:dyDescent="0.2">
      <c r="A354" s="75">
        <v>38071</v>
      </c>
      <c r="C354">
        <v>104</v>
      </c>
    </row>
    <row r="355" spans="1:3" x14ac:dyDescent="0.2">
      <c r="A355" s="75">
        <v>38078</v>
      </c>
      <c r="C355">
        <v>104</v>
      </c>
    </row>
    <row r="356" spans="1:3" x14ac:dyDescent="0.2">
      <c r="A356" s="75">
        <v>38085</v>
      </c>
      <c r="C356">
        <v>91</v>
      </c>
    </row>
    <row r="357" spans="1:3" x14ac:dyDescent="0.2">
      <c r="A357" s="75">
        <v>38092</v>
      </c>
      <c r="C357">
        <v>100.5</v>
      </c>
    </row>
    <row r="358" spans="1:3" x14ac:dyDescent="0.2">
      <c r="A358" s="75">
        <v>38099</v>
      </c>
      <c r="C358">
        <v>77</v>
      </c>
    </row>
    <row r="359" spans="1:3" x14ac:dyDescent="0.2">
      <c r="A359" s="75">
        <v>38106</v>
      </c>
      <c r="C359">
        <v>42.5</v>
      </c>
    </row>
    <row r="360" spans="1:3" x14ac:dyDescent="0.2">
      <c r="A360" s="75">
        <v>38113</v>
      </c>
      <c r="C360">
        <v>-2</v>
      </c>
    </row>
    <row r="361" spans="1:3" x14ac:dyDescent="0.2">
      <c r="A361" s="75">
        <v>38120</v>
      </c>
      <c r="C361">
        <v>-4.5</v>
      </c>
    </row>
    <row r="362" spans="1:3" x14ac:dyDescent="0.2">
      <c r="A362" s="75">
        <v>38127</v>
      </c>
      <c r="C362">
        <v>0</v>
      </c>
    </row>
    <row r="363" spans="1:3" x14ac:dyDescent="0.2">
      <c r="A363" s="75">
        <v>38134</v>
      </c>
      <c r="C363">
        <v>-11.5</v>
      </c>
    </row>
    <row r="364" spans="1:3" x14ac:dyDescent="0.2">
      <c r="A364" s="75">
        <v>38141</v>
      </c>
      <c r="C364">
        <v>0</v>
      </c>
    </row>
    <row r="365" spans="1:3" x14ac:dyDescent="0.2">
      <c r="A365" s="75">
        <v>38148</v>
      </c>
      <c r="C365">
        <v>-1</v>
      </c>
    </row>
    <row r="366" spans="1:3" x14ac:dyDescent="0.2">
      <c r="A366" s="75">
        <v>38155</v>
      </c>
      <c r="C366">
        <v>22</v>
      </c>
    </row>
    <row r="367" spans="1:3" x14ac:dyDescent="0.2">
      <c r="A367" s="75">
        <v>38162</v>
      </c>
      <c r="C367">
        <v>-12.5</v>
      </c>
    </row>
    <row r="368" spans="1:3" x14ac:dyDescent="0.2">
      <c r="A368" s="75">
        <v>38169</v>
      </c>
      <c r="C368">
        <v>-57</v>
      </c>
    </row>
    <row r="369" spans="1:3" x14ac:dyDescent="0.2">
      <c r="A369" s="75">
        <v>38176</v>
      </c>
      <c r="C369">
        <v>-57.5</v>
      </c>
    </row>
    <row r="370" spans="1:3" x14ac:dyDescent="0.2">
      <c r="A370" s="75">
        <v>38183</v>
      </c>
      <c r="C370">
        <v>2</v>
      </c>
    </row>
    <row r="371" spans="1:3" x14ac:dyDescent="0.2">
      <c r="A371" s="75">
        <v>38190</v>
      </c>
      <c r="C371">
        <v>30.5</v>
      </c>
    </row>
    <row r="372" spans="1:3" x14ac:dyDescent="0.2">
      <c r="A372" s="75">
        <v>38197</v>
      </c>
      <c r="C372">
        <v>105</v>
      </c>
    </row>
    <row r="373" spans="1:3" x14ac:dyDescent="0.2">
      <c r="A373" s="75">
        <v>38204</v>
      </c>
      <c r="C373">
        <v>57.5</v>
      </c>
    </row>
    <row r="374" spans="1:3" x14ac:dyDescent="0.2">
      <c r="A374" s="75">
        <v>38211</v>
      </c>
      <c r="C374">
        <v>60</v>
      </c>
    </row>
    <row r="375" spans="1:3" x14ac:dyDescent="0.2">
      <c r="A375" s="75">
        <v>38218</v>
      </c>
      <c r="C375">
        <v>59</v>
      </c>
    </row>
    <row r="376" spans="1:3" x14ac:dyDescent="0.2">
      <c r="A376" s="75">
        <v>38225</v>
      </c>
      <c r="C376">
        <v>30.5</v>
      </c>
    </row>
    <row r="377" spans="1:3" x14ac:dyDescent="0.2">
      <c r="A377" s="75">
        <v>38232</v>
      </c>
      <c r="C377">
        <v>0</v>
      </c>
    </row>
    <row r="378" spans="1:3" x14ac:dyDescent="0.2">
      <c r="A378" s="75">
        <v>38239</v>
      </c>
      <c r="C378">
        <v>51.5</v>
      </c>
    </row>
    <row r="379" spans="1:3" x14ac:dyDescent="0.2">
      <c r="A379" s="75">
        <v>38246</v>
      </c>
      <c r="C379">
        <v>89.5</v>
      </c>
    </row>
    <row r="380" spans="1:3" x14ac:dyDescent="0.2">
      <c r="A380" s="75">
        <v>38253</v>
      </c>
      <c r="C380">
        <v>108.5</v>
      </c>
    </row>
    <row r="381" spans="1:3" x14ac:dyDescent="0.2">
      <c r="A381" s="75">
        <v>38260</v>
      </c>
      <c r="C381">
        <v>131.5</v>
      </c>
    </row>
    <row r="382" spans="1:3" x14ac:dyDescent="0.2">
      <c r="A382" s="75">
        <v>38267</v>
      </c>
      <c r="C382">
        <v>106.5</v>
      </c>
    </row>
    <row r="383" spans="1:3" x14ac:dyDescent="0.2">
      <c r="A383" s="75">
        <v>38274</v>
      </c>
      <c r="C383">
        <v>184</v>
      </c>
    </row>
    <row r="384" spans="1:3" x14ac:dyDescent="0.2">
      <c r="A384" s="75">
        <v>38281</v>
      </c>
      <c r="C384">
        <v>143.5</v>
      </c>
    </row>
    <row r="385" spans="1:3" x14ac:dyDescent="0.2">
      <c r="A385" s="75">
        <v>38288</v>
      </c>
      <c r="C385">
        <v>219.5</v>
      </c>
    </row>
    <row r="386" spans="1:3" x14ac:dyDescent="0.2">
      <c r="A386" s="75">
        <v>38295</v>
      </c>
      <c r="C386">
        <v>268</v>
      </c>
    </row>
    <row r="387" spans="1:3" x14ac:dyDescent="0.2">
      <c r="A387" s="75">
        <v>38302</v>
      </c>
      <c r="C387">
        <v>291.5</v>
      </c>
    </row>
    <row r="388" spans="1:3" x14ac:dyDescent="0.2">
      <c r="A388" s="75">
        <v>38309</v>
      </c>
      <c r="C388">
        <v>284.5</v>
      </c>
    </row>
    <row r="389" spans="1:3" x14ac:dyDescent="0.2">
      <c r="A389" s="75">
        <v>38316</v>
      </c>
      <c r="C389">
        <v>241.5</v>
      </c>
    </row>
    <row r="390" spans="1:3" x14ac:dyDescent="0.2">
      <c r="A390" s="75">
        <v>38323</v>
      </c>
      <c r="C390">
        <v>259.5</v>
      </c>
    </row>
    <row r="391" spans="1:3" x14ac:dyDescent="0.2">
      <c r="A391" s="75">
        <v>38330</v>
      </c>
      <c r="C391">
        <v>231.5</v>
      </c>
    </row>
    <row r="392" spans="1:3" x14ac:dyDescent="0.2">
      <c r="A392" s="75">
        <v>38337</v>
      </c>
      <c r="C392">
        <v>181</v>
      </c>
    </row>
    <row r="393" spans="1:3" x14ac:dyDescent="0.2">
      <c r="A393" s="75">
        <v>38344</v>
      </c>
      <c r="C393">
        <v>178.5</v>
      </c>
    </row>
    <row r="394" spans="1:3" x14ac:dyDescent="0.2">
      <c r="A394" s="75">
        <v>38351</v>
      </c>
      <c r="C394">
        <v>169</v>
      </c>
    </row>
    <row r="395" spans="1:3" x14ac:dyDescent="0.2">
      <c r="A395" s="75">
        <v>38358</v>
      </c>
      <c r="C395">
        <v>169</v>
      </c>
    </row>
    <row r="396" spans="1:3" x14ac:dyDescent="0.2">
      <c r="A396" s="75">
        <v>38365</v>
      </c>
      <c r="C396">
        <v>187</v>
      </c>
    </row>
    <row r="397" spans="1:3" x14ac:dyDescent="0.2">
      <c r="A397" s="75">
        <v>38372</v>
      </c>
      <c r="C397">
        <v>130</v>
      </c>
    </row>
    <row r="398" spans="1:3" x14ac:dyDescent="0.2">
      <c r="A398" s="75">
        <v>38379</v>
      </c>
      <c r="C398">
        <v>161</v>
      </c>
    </row>
    <row r="399" spans="1:3" x14ac:dyDescent="0.2">
      <c r="A399" s="75">
        <v>38386</v>
      </c>
      <c r="C399">
        <v>161.5</v>
      </c>
    </row>
    <row r="400" spans="1:3" x14ac:dyDescent="0.2">
      <c r="A400" s="75">
        <v>38393</v>
      </c>
      <c r="C400">
        <v>66.5</v>
      </c>
    </row>
    <row r="401" spans="1:3" x14ac:dyDescent="0.2">
      <c r="A401" s="75">
        <v>38400</v>
      </c>
      <c r="C401">
        <v>11.5</v>
      </c>
    </row>
    <row r="402" spans="1:3" x14ac:dyDescent="0.2">
      <c r="A402" s="75">
        <v>38407</v>
      </c>
      <c r="C402">
        <v>0</v>
      </c>
    </row>
    <row r="403" spans="1:3" x14ac:dyDescent="0.2">
      <c r="A403" s="75">
        <v>38414</v>
      </c>
      <c r="C403">
        <v>-7</v>
      </c>
    </row>
    <row r="404" spans="1:3" x14ac:dyDescent="0.2">
      <c r="A404" s="75">
        <v>38421</v>
      </c>
      <c r="C404">
        <v>-20.5</v>
      </c>
    </row>
    <row r="405" spans="1:3" x14ac:dyDescent="0.2">
      <c r="A405" s="75">
        <v>38428</v>
      </c>
      <c r="C405">
        <v>49</v>
      </c>
    </row>
    <row r="406" spans="1:3" x14ac:dyDescent="0.2">
      <c r="A406" s="75">
        <v>38435</v>
      </c>
      <c r="C406">
        <v>14</v>
      </c>
    </row>
    <row r="407" spans="1:3" x14ac:dyDescent="0.2">
      <c r="A407" s="75">
        <v>38442</v>
      </c>
      <c r="C407">
        <v>-23.5</v>
      </c>
    </row>
    <row r="408" spans="1:3" x14ac:dyDescent="0.2">
      <c r="A408" s="75">
        <v>38449</v>
      </c>
      <c r="C408">
        <v>-39.5</v>
      </c>
    </row>
    <row r="409" spans="1:3" x14ac:dyDescent="0.2">
      <c r="A409" s="75">
        <v>38456</v>
      </c>
      <c r="C409">
        <v>-59.5</v>
      </c>
    </row>
    <row r="410" spans="1:3" x14ac:dyDescent="0.2">
      <c r="A410" s="75">
        <v>38463</v>
      </c>
      <c r="C410">
        <v>-37</v>
      </c>
    </row>
    <row r="411" spans="1:3" x14ac:dyDescent="0.2">
      <c r="A411" s="75">
        <v>38470</v>
      </c>
      <c r="C411">
        <v>-11.5</v>
      </c>
    </row>
    <row r="412" spans="1:3" x14ac:dyDescent="0.2">
      <c r="A412" s="75">
        <v>38477</v>
      </c>
      <c r="C412">
        <v>-14</v>
      </c>
    </row>
    <row r="413" spans="1:3" x14ac:dyDescent="0.2">
      <c r="A413" s="75">
        <v>38484</v>
      </c>
      <c r="C413">
        <v>-18</v>
      </c>
    </row>
    <row r="414" spans="1:3" x14ac:dyDescent="0.2">
      <c r="A414" s="75">
        <v>38491</v>
      </c>
      <c r="C414">
        <v>-52</v>
      </c>
    </row>
    <row r="415" spans="1:3" x14ac:dyDescent="0.2">
      <c r="A415" s="75">
        <v>38498</v>
      </c>
      <c r="C415">
        <v>28</v>
      </c>
    </row>
    <row r="416" spans="1:3" x14ac:dyDescent="0.2">
      <c r="A416" s="75">
        <v>38505</v>
      </c>
      <c r="C416">
        <v>-25</v>
      </c>
    </row>
    <row r="417" spans="1:3" x14ac:dyDescent="0.2">
      <c r="A417" s="75">
        <v>38512</v>
      </c>
      <c r="C417">
        <v>-90</v>
      </c>
    </row>
    <row r="418" spans="1:3" x14ac:dyDescent="0.2">
      <c r="A418" s="75">
        <v>38519</v>
      </c>
      <c r="C418">
        <v>-82</v>
      </c>
    </row>
    <row r="419" spans="1:3" x14ac:dyDescent="0.2">
      <c r="A419" s="75">
        <v>38526</v>
      </c>
      <c r="C419">
        <v>42</v>
      </c>
    </row>
    <row r="420" spans="1:3" x14ac:dyDescent="0.2">
      <c r="A420" s="75">
        <v>38533</v>
      </c>
      <c r="C420">
        <v>122.5</v>
      </c>
    </row>
    <row r="421" spans="1:3" x14ac:dyDescent="0.2">
      <c r="A421" s="75">
        <v>38540</v>
      </c>
      <c r="C421">
        <v>136</v>
      </c>
    </row>
    <row r="422" spans="1:3" x14ac:dyDescent="0.2">
      <c r="A422" s="75">
        <v>38547</v>
      </c>
      <c r="C422">
        <v>199</v>
      </c>
    </row>
    <row r="423" spans="1:3" x14ac:dyDescent="0.2">
      <c r="A423" s="75">
        <v>38554</v>
      </c>
      <c r="C423">
        <v>253</v>
      </c>
    </row>
    <row r="424" spans="1:3" x14ac:dyDescent="0.2">
      <c r="A424" s="75">
        <v>38561</v>
      </c>
      <c r="C424">
        <v>276.5</v>
      </c>
    </row>
    <row r="425" spans="1:3" x14ac:dyDescent="0.2">
      <c r="A425" s="75">
        <v>38568</v>
      </c>
      <c r="C425">
        <v>324</v>
      </c>
    </row>
    <row r="426" spans="1:3" x14ac:dyDescent="0.2">
      <c r="A426" s="75">
        <v>38575</v>
      </c>
      <c r="C426">
        <v>359.5</v>
      </c>
    </row>
    <row r="427" spans="1:3" x14ac:dyDescent="0.2">
      <c r="A427" s="75">
        <v>38582</v>
      </c>
      <c r="C427">
        <v>400</v>
      </c>
    </row>
    <row r="428" spans="1:3" x14ac:dyDescent="0.2">
      <c r="A428" s="75">
        <v>38589</v>
      </c>
      <c r="C428">
        <v>526</v>
      </c>
    </row>
    <row r="429" spans="1:3" x14ac:dyDescent="0.2">
      <c r="A429" s="75">
        <v>38596</v>
      </c>
      <c r="C429">
        <v>600</v>
      </c>
    </row>
    <row r="430" spans="1:3" x14ac:dyDescent="0.2">
      <c r="A430" s="75">
        <v>38603</v>
      </c>
      <c r="C430">
        <v>723.5</v>
      </c>
    </row>
    <row r="431" spans="1:3" x14ac:dyDescent="0.2">
      <c r="A431" s="75">
        <v>38610</v>
      </c>
      <c r="C431">
        <v>913</v>
      </c>
    </row>
    <row r="432" spans="1:3" x14ac:dyDescent="0.2">
      <c r="A432" s="75">
        <v>38617</v>
      </c>
      <c r="C432">
        <v>792</v>
      </c>
    </row>
    <row r="433" spans="1:3" x14ac:dyDescent="0.2">
      <c r="A433" s="75">
        <v>38624</v>
      </c>
      <c r="C433">
        <v>806</v>
      </c>
    </row>
    <row r="434" spans="1:3" x14ac:dyDescent="0.2">
      <c r="A434" s="75">
        <v>38631</v>
      </c>
      <c r="C434">
        <v>608.5</v>
      </c>
    </row>
    <row r="435" spans="1:3" x14ac:dyDescent="0.2">
      <c r="A435" s="75">
        <v>38638</v>
      </c>
      <c r="C435">
        <v>961.5</v>
      </c>
    </row>
    <row r="436" spans="1:3" x14ac:dyDescent="0.2">
      <c r="A436" s="75">
        <v>38645</v>
      </c>
      <c r="C436">
        <v>581.5</v>
      </c>
    </row>
    <row r="437" spans="1:3" x14ac:dyDescent="0.2">
      <c r="A437" s="75">
        <v>38652</v>
      </c>
      <c r="C437">
        <v>442</v>
      </c>
    </row>
    <row r="438" spans="1:3" x14ac:dyDescent="0.2">
      <c r="A438" s="75">
        <v>38659</v>
      </c>
      <c r="C438">
        <v>341.5</v>
      </c>
    </row>
    <row r="439" spans="1:3" x14ac:dyDescent="0.2">
      <c r="A439" s="75">
        <v>38666</v>
      </c>
      <c r="C439">
        <v>328</v>
      </c>
    </row>
    <row r="440" spans="1:3" x14ac:dyDescent="0.2">
      <c r="A440" s="75">
        <v>38673</v>
      </c>
      <c r="C440">
        <v>229.5</v>
      </c>
    </row>
    <row r="441" spans="1:3" x14ac:dyDescent="0.2">
      <c r="A441" s="75">
        <v>38680</v>
      </c>
      <c r="C441">
        <v>175</v>
      </c>
    </row>
    <row r="442" spans="1:3" x14ac:dyDescent="0.2">
      <c r="A442" s="75">
        <v>38687</v>
      </c>
      <c r="C442">
        <v>183.5</v>
      </c>
    </row>
    <row r="443" spans="1:3" x14ac:dyDescent="0.2">
      <c r="A443" s="75">
        <v>38694</v>
      </c>
      <c r="C443">
        <v>267.5</v>
      </c>
    </row>
    <row r="444" spans="1:3" x14ac:dyDescent="0.2">
      <c r="A444" s="75">
        <v>38701</v>
      </c>
      <c r="C444">
        <v>328.5</v>
      </c>
    </row>
    <row r="445" spans="1:3" x14ac:dyDescent="0.2">
      <c r="A445" s="75">
        <v>38708</v>
      </c>
      <c r="C445">
        <v>314</v>
      </c>
    </row>
    <row r="446" spans="1:3" x14ac:dyDescent="0.2">
      <c r="A446" s="75">
        <v>38715</v>
      </c>
      <c r="C446">
        <v>290.5</v>
      </c>
    </row>
    <row r="447" spans="1:3" x14ac:dyDescent="0.2">
      <c r="A447" s="75">
        <v>38722</v>
      </c>
      <c r="C447">
        <v>212.5</v>
      </c>
    </row>
    <row r="448" spans="1:3" x14ac:dyDescent="0.2">
      <c r="A448" s="75">
        <v>38729</v>
      </c>
      <c r="C448">
        <v>13.5</v>
      </c>
    </row>
    <row r="449" spans="1:3" x14ac:dyDescent="0.2">
      <c r="A449" s="75">
        <v>38736</v>
      </c>
      <c r="C449">
        <v>-8.5</v>
      </c>
    </row>
    <row r="450" spans="1:3" x14ac:dyDescent="0.2">
      <c r="A450" s="75">
        <v>38743</v>
      </c>
      <c r="C450">
        <v>-15.5</v>
      </c>
    </row>
    <row r="451" spans="1:3" x14ac:dyDescent="0.2">
      <c r="A451" s="75">
        <v>38750</v>
      </c>
      <c r="C451">
        <v>-25</v>
      </c>
    </row>
    <row r="452" spans="1:3" x14ac:dyDescent="0.2">
      <c r="A452" s="75">
        <v>38757</v>
      </c>
      <c r="C452">
        <v>-33.5</v>
      </c>
    </row>
    <row r="453" spans="1:3" x14ac:dyDescent="0.2">
      <c r="A453" s="75">
        <v>38764</v>
      </c>
      <c r="C453">
        <v>58.5</v>
      </c>
    </row>
    <row r="454" spans="1:3" x14ac:dyDescent="0.2">
      <c r="A454" s="75">
        <v>38771</v>
      </c>
      <c r="C454">
        <v>-17</v>
      </c>
    </row>
    <row r="455" spans="1:3" x14ac:dyDescent="0.2">
      <c r="A455" s="75">
        <v>38778</v>
      </c>
      <c r="B455">
        <v>33.5</v>
      </c>
      <c r="C455">
        <v>-54</v>
      </c>
    </row>
    <row r="456" spans="1:3" x14ac:dyDescent="0.2">
      <c r="A456" s="75">
        <v>38785</v>
      </c>
      <c r="B456">
        <v>64.5</v>
      </c>
      <c r="C456">
        <v>-63</v>
      </c>
    </row>
    <row r="457" spans="1:3" x14ac:dyDescent="0.2">
      <c r="A457" s="75">
        <v>38792</v>
      </c>
      <c r="B457">
        <v>-146</v>
      </c>
      <c r="C457">
        <v>-109.5</v>
      </c>
    </row>
    <row r="458" spans="1:3" x14ac:dyDescent="0.2">
      <c r="A458" s="75">
        <v>38799</v>
      </c>
      <c r="B458">
        <v>-203</v>
      </c>
      <c r="C458">
        <v>-150</v>
      </c>
    </row>
    <row r="459" spans="1:3" x14ac:dyDescent="0.2">
      <c r="A459" s="75">
        <v>38806</v>
      </c>
      <c r="B459">
        <v>-225</v>
      </c>
      <c r="C459">
        <v>-141</v>
      </c>
    </row>
    <row r="460" spans="1:3" x14ac:dyDescent="0.2">
      <c r="A460" s="75">
        <v>38813</v>
      </c>
      <c r="B460">
        <v>-208.5</v>
      </c>
      <c r="C460">
        <v>-159.5</v>
      </c>
    </row>
    <row r="461" spans="1:3" x14ac:dyDescent="0.2">
      <c r="A461" s="75">
        <v>38820</v>
      </c>
      <c r="B461">
        <v>-131.5</v>
      </c>
      <c r="C461">
        <v>-87.5</v>
      </c>
    </row>
    <row r="462" spans="1:3" x14ac:dyDescent="0.2">
      <c r="A462" s="75">
        <v>38827</v>
      </c>
      <c r="B462">
        <v>-125</v>
      </c>
      <c r="C462">
        <v>-62.5</v>
      </c>
    </row>
    <row r="463" spans="1:3" x14ac:dyDescent="0.2">
      <c r="A463" s="75">
        <v>38834</v>
      </c>
      <c r="B463">
        <v>-107.5</v>
      </c>
      <c r="C463">
        <v>-75.5</v>
      </c>
    </row>
    <row r="464" spans="1:3" x14ac:dyDescent="0.2">
      <c r="A464" s="75">
        <v>38841</v>
      </c>
      <c r="B464">
        <v>-72.5</v>
      </c>
      <c r="C464">
        <v>-56</v>
      </c>
    </row>
    <row r="465" spans="1:3" x14ac:dyDescent="0.2">
      <c r="A465" s="75">
        <v>38848</v>
      </c>
      <c r="B465">
        <v>-87.5</v>
      </c>
      <c r="C465">
        <v>-158</v>
      </c>
    </row>
    <row r="466" spans="1:3" x14ac:dyDescent="0.2">
      <c r="A466" s="75">
        <v>38855</v>
      </c>
      <c r="B466">
        <v>125</v>
      </c>
      <c r="C466">
        <v>-4</v>
      </c>
    </row>
    <row r="467" spans="1:3" x14ac:dyDescent="0.2">
      <c r="A467" s="75">
        <v>38862</v>
      </c>
      <c r="B467">
        <v>4</v>
      </c>
      <c r="C467">
        <v>-9</v>
      </c>
    </row>
    <row r="468" spans="1:3" x14ac:dyDescent="0.2">
      <c r="A468" s="75">
        <v>38869</v>
      </c>
      <c r="B468">
        <v>-127</v>
      </c>
      <c r="C468">
        <v>-61.5</v>
      </c>
    </row>
    <row r="469" spans="1:3" x14ac:dyDescent="0.2">
      <c r="A469" s="75">
        <v>38876</v>
      </c>
      <c r="B469">
        <v>-189</v>
      </c>
      <c r="C469">
        <v>-73</v>
      </c>
    </row>
    <row r="470" spans="1:3" x14ac:dyDescent="0.2">
      <c r="A470" s="75">
        <v>38883</v>
      </c>
      <c r="B470">
        <v>-191</v>
      </c>
      <c r="C470">
        <v>-138</v>
      </c>
    </row>
    <row r="471" spans="1:3" x14ac:dyDescent="0.2">
      <c r="A471" s="75">
        <v>38890</v>
      </c>
      <c r="B471">
        <v>-148</v>
      </c>
      <c r="C471">
        <v>-4.5</v>
      </c>
    </row>
    <row r="472" spans="1:3" x14ac:dyDescent="0.2">
      <c r="A472" s="75">
        <v>38897</v>
      </c>
      <c r="B472">
        <v>2</v>
      </c>
      <c r="C472">
        <v>-7</v>
      </c>
    </row>
    <row r="473" spans="1:3" x14ac:dyDescent="0.2">
      <c r="A473" s="75">
        <v>38904</v>
      </c>
      <c r="B473">
        <v>44.5</v>
      </c>
      <c r="C473">
        <v>3.5</v>
      </c>
    </row>
    <row r="474" spans="1:3" x14ac:dyDescent="0.2">
      <c r="A474" s="75">
        <v>38911</v>
      </c>
      <c r="B474">
        <v>-126.5</v>
      </c>
      <c r="C474">
        <v>-42</v>
      </c>
    </row>
    <row r="475" spans="1:3" x14ac:dyDescent="0.2">
      <c r="A475" s="75">
        <v>38918</v>
      </c>
      <c r="B475">
        <v>-188</v>
      </c>
      <c r="C475">
        <v>-54</v>
      </c>
    </row>
    <row r="476" spans="1:3" x14ac:dyDescent="0.2">
      <c r="A476" s="75">
        <v>38925</v>
      </c>
      <c r="B476">
        <v>-179</v>
      </c>
      <c r="C476">
        <v>-29.5</v>
      </c>
    </row>
    <row r="477" spans="1:3" x14ac:dyDescent="0.2">
      <c r="A477" s="75">
        <v>38932</v>
      </c>
      <c r="B477">
        <v>105.5</v>
      </c>
      <c r="C477">
        <v>66.5</v>
      </c>
    </row>
    <row r="478" spans="1:3" x14ac:dyDescent="0.2">
      <c r="A478" s="75">
        <v>38939</v>
      </c>
      <c r="B478">
        <v>152</v>
      </c>
      <c r="C478">
        <v>-8</v>
      </c>
    </row>
    <row r="479" spans="1:3" x14ac:dyDescent="0.2">
      <c r="A479" s="75">
        <v>38946</v>
      </c>
      <c r="B479">
        <v>262.5</v>
      </c>
      <c r="C479">
        <v>50</v>
      </c>
    </row>
    <row r="480" spans="1:3" x14ac:dyDescent="0.2">
      <c r="A480" s="75">
        <v>38953</v>
      </c>
      <c r="B480">
        <v>471.5</v>
      </c>
      <c r="C480">
        <v>377.5</v>
      </c>
    </row>
    <row r="481" spans="1:3" x14ac:dyDescent="0.2">
      <c r="A481" s="75">
        <v>38960</v>
      </c>
      <c r="B481">
        <v>477.5</v>
      </c>
      <c r="C481">
        <v>396</v>
      </c>
    </row>
    <row r="482" spans="1:3" x14ac:dyDescent="0.2">
      <c r="A482" s="75">
        <v>38967</v>
      </c>
      <c r="B482">
        <v>312.5</v>
      </c>
      <c r="C482">
        <v>50</v>
      </c>
    </row>
    <row r="483" spans="1:3" x14ac:dyDescent="0.2">
      <c r="A483" s="75">
        <v>38974</v>
      </c>
      <c r="B483">
        <v>179</v>
      </c>
      <c r="C483">
        <v>-75</v>
      </c>
    </row>
    <row r="484" spans="1:3" x14ac:dyDescent="0.2">
      <c r="A484" s="75">
        <v>38981</v>
      </c>
      <c r="B484">
        <v>141.5</v>
      </c>
      <c r="C484">
        <v>48</v>
      </c>
    </row>
    <row r="485" spans="1:3" x14ac:dyDescent="0.2">
      <c r="A485" s="75">
        <v>38988</v>
      </c>
      <c r="B485">
        <v>282</v>
      </c>
      <c r="C485">
        <v>63</v>
      </c>
    </row>
    <row r="486" spans="1:3" x14ac:dyDescent="0.2">
      <c r="A486" s="75">
        <v>38995</v>
      </c>
      <c r="B486">
        <v>132.5</v>
      </c>
      <c r="C486">
        <v>-44</v>
      </c>
    </row>
    <row r="487" spans="1:3" x14ac:dyDescent="0.2">
      <c r="A487" s="75">
        <v>39002</v>
      </c>
      <c r="B487">
        <v>228</v>
      </c>
      <c r="C487">
        <v>-119</v>
      </c>
    </row>
    <row r="488" spans="1:3" x14ac:dyDescent="0.2">
      <c r="A488" s="75">
        <v>39009</v>
      </c>
      <c r="B488">
        <v>-104</v>
      </c>
      <c r="C488">
        <v>-138.5</v>
      </c>
    </row>
    <row r="489" spans="1:3" x14ac:dyDescent="0.2">
      <c r="A489" s="75">
        <v>39016</v>
      </c>
      <c r="B489">
        <v>-146</v>
      </c>
      <c r="C489">
        <v>-121.5</v>
      </c>
    </row>
    <row r="490" spans="1:3" x14ac:dyDescent="0.2">
      <c r="A490" s="75">
        <v>39023</v>
      </c>
      <c r="B490">
        <v>-183</v>
      </c>
      <c r="C490">
        <v>-148.5</v>
      </c>
    </row>
    <row r="491" spans="1:3" x14ac:dyDescent="0.2">
      <c r="A491" s="75">
        <v>39030</v>
      </c>
      <c r="B491">
        <v>-181</v>
      </c>
      <c r="C491">
        <v>-90.5</v>
      </c>
    </row>
    <row r="492" spans="1:3" x14ac:dyDescent="0.2">
      <c r="A492" s="75">
        <v>39037</v>
      </c>
      <c r="B492">
        <v>-167</v>
      </c>
      <c r="C492">
        <v>-133.5</v>
      </c>
    </row>
    <row r="493" spans="1:3" x14ac:dyDescent="0.2">
      <c r="A493" s="75">
        <v>39044</v>
      </c>
      <c r="B493">
        <v>-223.5</v>
      </c>
      <c r="C493">
        <v>-61</v>
      </c>
    </row>
    <row r="494" spans="1:3" x14ac:dyDescent="0.2">
      <c r="A494" s="75">
        <v>39051</v>
      </c>
      <c r="B494">
        <v>-222</v>
      </c>
      <c r="C494">
        <v>-63.5</v>
      </c>
    </row>
    <row r="495" spans="1:3" x14ac:dyDescent="0.2">
      <c r="A495" s="75">
        <v>39058</v>
      </c>
      <c r="B495">
        <v>-117</v>
      </c>
      <c r="C495">
        <v>-21</v>
      </c>
    </row>
    <row r="496" spans="1:3" x14ac:dyDescent="0.2">
      <c r="A496" s="75">
        <v>39065</v>
      </c>
      <c r="B496">
        <v>81</v>
      </c>
      <c r="C496">
        <v>-34.5</v>
      </c>
    </row>
    <row r="497" spans="1:3" x14ac:dyDescent="0.2">
      <c r="A497" s="75">
        <v>39072</v>
      </c>
      <c r="B497">
        <v>-129.5</v>
      </c>
      <c r="C497">
        <v>-80</v>
      </c>
    </row>
    <row r="498" spans="1:3" x14ac:dyDescent="0.2">
      <c r="A498" s="75">
        <v>39079</v>
      </c>
      <c r="B498">
        <v>-137</v>
      </c>
      <c r="C498">
        <v>-75</v>
      </c>
    </row>
    <row r="499" spans="1:3" x14ac:dyDescent="0.2">
      <c r="A499" s="75">
        <v>39086</v>
      </c>
      <c r="B499">
        <v>-150</v>
      </c>
      <c r="C499">
        <v>-71.5</v>
      </c>
    </row>
    <row r="500" spans="1:3" x14ac:dyDescent="0.2">
      <c r="A500" s="75">
        <v>39093</v>
      </c>
      <c r="B500">
        <v>-125</v>
      </c>
      <c r="C500">
        <v>-38</v>
      </c>
    </row>
    <row r="501" spans="1:3" x14ac:dyDescent="0.2">
      <c r="A501" s="75">
        <v>39100</v>
      </c>
      <c r="B501">
        <v>-96</v>
      </c>
      <c r="C501">
        <v>-91</v>
      </c>
    </row>
    <row r="502" spans="1:3" x14ac:dyDescent="0.2">
      <c r="A502" s="75">
        <v>39107</v>
      </c>
      <c r="B502">
        <v>-200</v>
      </c>
      <c r="C502">
        <v>-104</v>
      </c>
    </row>
    <row r="503" spans="1:3" x14ac:dyDescent="0.2">
      <c r="A503" s="75">
        <v>39114</v>
      </c>
      <c r="B503">
        <v>-188</v>
      </c>
      <c r="C503">
        <v>-112</v>
      </c>
    </row>
    <row r="504" spans="1:3" x14ac:dyDescent="0.2">
      <c r="A504" s="75">
        <v>39121</v>
      </c>
      <c r="B504">
        <v>-242.5</v>
      </c>
      <c r="C504">
        <v>-50</v>
      </c>
    </row>
    <row r="505" spans="1:3" x14ac:dyDescent="0.2">
      <c r="A505" s="75">
        <v>39128</v>
      </c>
      <c r="B505">
        <v>-280.5</v>
      </c>
      <c r="C505">
        <v>-45</v>
      </c>
    </row>
    <row r="506" spans="1:3" x14ac:dyDescent="0.2">
      <c r="A506" s="75">
        <v>39135</v>
      </c>
      <c r="B506">
        <v>-255.5</v>
      </c>
      <c r="C506">
        <v>-116</v>
      </c>
    </row>
    <row r="507" spans="1:3" x14ac:dyDescent="0.2">
      <c r="A507" s="75">
        <v>39142</v>
      </c>
      <c r="B507">
        <v>-248.5</v>
      </c>
      <c r="C507">
        <v>-125</v>
      </c>
    </row>
    <row r="508" spans="1:3" x14ac:dyDescent="0.2">
      <c r="A508" s="75">
        <v>39149</v>
      </c>
      <c r="B508">
        <v>-185</v>
      </c>
      <c r="C508">
        <v>-6</v>
      </c>
    </row>
    <row r="509" spans="1:3" x14ac:dyDescent="0.2">
      <c r="A509" s="75">
        <v>39156</v>
      </c>
      <c r="B509">
        <v>-194</v>
      </c>
    </row>
    <row r="510" spans="1:3" x14ac:dyDescent="0.2">
      <c r="A510" s="75">
        <v>39163</v>
      </c>
      <c r="B510">
        <v>-309.5</v>
      </c>
      <c r="C510">
        <v>-124.5</v>
      </c>
    </row>
    <row r="511" spans="1:3" x14ac:dyDescent="0.2">
      <c r="A511" s="75">
        <v>39170</v>
      </c>
      <c r="B511">
        <v>-276.5</v>
      </c>
      <c r="C511">
        <v>-127.5</v>
      </c>
    </row>
    <row r="512" spans="1:3" x14ac:dyDescent="0.2">
      <c r="A512" s="75">
        <v>39177</v>
      </c>
      <c r="B512">
        <v>-247.5</v>
      </c>
      <c r="C512">
        <v>-135</v>
      </c>
    </row>
    <row r="513" spans="1:3" x14ac:dyDescent="0.2">
      <c r="A513" s="75">
        <v>39184</v>
      </c>
      <c r="B513">
        <v>-284.5</v>
      </c>
      <c r="C513">
        <v>-75</v>
      </c>
    </row>
    <row r="514" spans="1:3" x14ac:dyDescent="0.2">
      <c r="A514" s="75">
        <v>39191</v>
      </c>
      <c r="B514">
        <v>-298</v>
      </c>
      <c r="C514">
        <v>-112.5</v>
      </c>
    </row>
    <row r="515" spans="1:3" x14ac:dyDescent="0.2">
      <c r="A515" s="75">
        <v>39198</v>
      </c>
      <c r="B515">
        <v>-252</v>
      </c>
      <c r="C515">
        <v>-135</v>
      </c>
    </row>
    <row r="516" spans="1:3" x14ac:dyDescent="0.2">
      <c r="A516" s="75">
        <v>39205</v>
      </c>
      <c r="B516">
        <v>-322.5</v>
      </c>
      <c r="C516">
        <v>-134</v>
      </c>
    </row>
    <row r="517" spans="1:3" x14ac:dyDescent="0.2">
      <c r="A517" s="75">
        <v>39212</v>
      </c>
      <c r="B517">
        <v>-259.5</v>
      </c>
      <c r="C517">
        <v>-13</v>
      </c>
    </row>
    <row r="518" spans="1:3" x14ac:dyDescent="0.2">
      <c r="A518" s="75">
        <v>39219</v>
      </c>
      <c r="B518">
        <v>-207.5</v>
      </c>
      <c r="C518">
        <v>-22</v>
      </c>
    </row>
    <row r="519" spans="1:3" x14ac:dyDescent="0.2">
      <c r="A519" s="75">
        <v>39226</v>
      </c>
      <c r="B519">
        <v>-202</v>
      </c>
      <c r="C519">
        <v>-1.5</v>
      </c>
    </row>
    <row r="520" spans="1:3" x14ac:dyDescent="0.2">
      <c r="A520" s="75">
        <v>39233</v>
      </c>
      <c r="B520">
        <v>-208</v>
      </c>
      <c r="C520">
        <v>-8.5</v>
      </c>
    </row>
    <row r="521" spans="1:3" x14ac:dyDescent="0.2">
      <c r="A521" s="75">
        <v>39240</v>
      </c>
      <c r="B521">
        <v>-287.5</v>
      </c>
      <c r="C521">
        <v>-13</v>
      </c>
    </row>
    <row r="522" spans="1:3" x14ac:dyDescent="0.2">
      <c r="A522" s="75">
        <v>39247</v>
      </c>
      <c r="B522">
        <v>-308.5</v>
      </c>
      <c r="C522">
        <v>-25</v>
      </c>
    </row>
    <row r="523" spans="1:3" x14ac:dyDescent="0.2">
      <c r="A523" s="75">
        <v>39254</v>
      </c>
      <c r="B523">
        <v>-409</v>
      </c>
      <c r="C523">
        <v>-41</v>
      </c>
    </row>
    <row r="524" spans="1:3" x14ac:dyDescent="0.2">
      <c r="A524" s="75">
        <v>39261</v>
      </c>
      <c r="B524">
        <v>-361</v>
      </c>
      <c r="C524">
        <v>-58.5</v>
      </c>
    </row>
    <row r="525" spans="1:3" x14ac:dyDescent="0.2">
      <c r="A525" s="75">
        <v>39268</v>
      </c>
      <c r="B525">
        <v>-198.5</v>
      </c>
      <c r="C525">
        <v>-33</v>
      </c>
    </row>
    <row r="526" spans="1:3" x14ac:dyDescent="0.2">
      <c r="A526" s="75">
        <v>39275</v>
      </c>
      <c r="B526">
        <v>-69</v>
      </c>
      <c r="C526">
        <v>28.5</v>
      </c>
    </row>
    <row r="527" spans="1:3" x14ac:dyDescent="0.2">
      <c r="A527" s="75">
        <v>39282</v>
      </c>
      <c r="B527">
        <v>117</v>
      </c>
      <c r="C527">
        <v>144.5</v>
      </c>
    </row>
    <row r="528" spans="1:3" x14ac:dyDescent="0.2">
      <c r="A528" s="75">
        <v>39289</v>
      </c>
      <c r="B528">
        <v>327</v>
      </c>
      <c r="C528">
        <v>202</v>
      </c>
    </row>
    <row r="529" spans="1:3" x14ac:dyDescent="0.2">
      <c r="A529" s="75">
        <v>39296</v>
      </c>
      <c r="B529">
        <v>433.5</v>
      </c>
      <c r="C529">
        <v>211.5</v>
      </c>
    </row>
    <row r="530" spans="1:3" x14ac:dyDescent="0.2">
      <c r="A530" s="75">
        <v>39303</v>
      </c>
      <c r="B530">
        <v>1275</v>
      </c>
      <c r="C530">
        <v>412.5</v>
      </c>
    </row>
    <row r="531" spans="1:3" x14ac:dyDescent="0.2">
      <c r="A531" s="75">
        <v>39310</v>
      </c>
      <c r="B531">
        <v>925</v>
      </c>
      <c r="C531">
        <v>504.5</v>
      </c>
    </row>
    <row r="532" spans="1:3" x14ac:dyDescent="0.2">
      <c r="A532" s="75">
        <v>39317</v>
      </c>
      <c r="B532">
        <v>800</v>
      </c>
      <c r="C532">
        <v>637</v>
      </c>
    </row>
    <row r="533" spans="1:3" x14ac:dyDescent="0.2">
      <c r="A533" s="75">
        <v>39324</v>
      </c>
      <c r="B533">
        <v>897</v>
      </c>
      <c r="C533">
        <v>622</v>
      </c>
    </row>
    <row r="534" spans="1:3" x14ac:dyDescent="0.2">
      <c r="A534" s="75">
        <v>39331</v>
      </c>
      <c r="B534">
        <v>679.5</v>
      </c>
      <c r="C534">
        <v>625</v>
      </c>
    </row>
    <row r="535" spans="1:3" x14ac:dyDescent="0.2">
      <c r="A535" s="75">
        <v>39338</v>
      </c>
      <c r="B535">
        <v>1075</v>
      </c>
      <c r="C535">
        <v>800</v>
      </c>
    </row>
    <row r="536" spans="1:3" x14ac:dyDescent="0.2">
      <c r="A536" s="75">
        <v>39345</v>
      </c>
      <c r="B536">
        <v>1108.5</v>
      </c>
      <c r="C536">
        <v>754</v>
      </c>
    </row>
    <row r="537" spans="1:3" x14ac:dyDescent="0.2">
      <c r="A537" s="75">
        <v>39352</v>
      </c>
      <c r="B537">
        <v>894</v>
      </c>
      <c r="C537">
        <v>375</v>
      </c>
    </row>
    <row r="538" spans="1:3" x14ac:dyDescent="0.2">
      <c r="A538" s="75">
        <v>39359</v>
      </c>
      <c r="B538">
        <v>1008.5</v>
      </c>
      <c r="C538">
        <v>331.5</v>
      </c>
    </row>
    <row r="539" spans="1:3" x14ac:dyDescent="0.2">
      <c r="A539" s="75">
        <v>39366</v>
      </c>
      <c r="B539">
        <v>375</v>
      </c>
      <c r="C539">
        <v>338</v>
      </c>
    </row>
    <row r="540" spans="1:3" x14ac:dyDescent="0.2">
      <c r="A540" s="75">
        <v>39373</v>
      </c>
      <c r="B540">
        <v>9</v>
      </c>
      <c r="C540">
        <v>110.5</v>
      </c>
    </row>
    <row r="541" spans="1:3" x14ac:dyDescent="0.2">
      <c r="A541" s="75">
        <v>39380</v>
      </c>
      <c r="B541">
        <v>-239.5</v>
      </c>
      <c r="C541">
        <v>37.5</v>
      </c>
    </row>
    <row r="542" spans="1:3" x14ac:dyDescent="0.2">
      <c r="A542" s="75">
        <v>39387</v>
      </c>
      <c r="B542">
        <v>-154.5</v>
      </c>
      <c r="C542">
        <v>-40</v>
      </c>
    </row>
    <row r="543" spans="1:3" x14ac:dyDescent="0.2">
      <c r="A543" s="75">
        <v>39394</v>
      </c>
      <c r="B543">
        <v>-347</v>
      </c>
      <c r="C543">
        <v>22</v>
      </c>
    </row>
    <row r="544" spans="1:3" x14ac:dyDescent="0.2">
      <c r="A544" s="75">
        <v>39401</v>
      </c>
      <c r="B544">
        <v>-275</v>
      </c>
      <c r="C544">
        <v>-69.5</v>
      </c>
    </row>
    <row r="545" spans="1:3" x14ac:dyDescent="0.2">
      <c r="A545" s="75">
        <v>39408</v>
      </c>
      <c r="B545">
        <v>-320</v>
      </c>
      <c r="C545">
        <v>-88.5</v>
      </c>
    </row>
    <row r="546" spans="1:3" x14ac:dyDescent="0.2">
      <c r="A546" s="75">
        <v>39415</v>
      </c>
      <c r="B546">
        <v>-189</v>
      </c>
      <c r="C546">
        <v>-94</v>
      </c>
    </row>
    <row r="547" spans="1:3" x14ac:dyDescent="0.2">
      <c r="A547" s="75">
        <v>39422</v>
      </c>
      <c r="B547">
        <v>-103</v>
      </c>
      <c r="C547">
        <v>-96.5</v>
      </c>
    </row>
    <row r="548" spans="1:3" x14ac:dyDescent="0.2">
      <c r="A548" s="75">
        <v>39429</v>
      </c>
      <c r="B548">
        <v>-94</v>
      </c>
      <c r="C548">
        <v>-6</v>
      </c>
    </row>
    <row r="549" spans="1:3" x14ac:dyDescent="0.2">
      <c r="A549" s="75">
        <v>39436</v>
      </c>
      <c r="B549">
        <v>-44</v>
      </c>
      <c r="C549">
        <v>-71</v>
      </c>
    </row>
    <row r="550" spans="1:3" x14ac:dyDescent="0.2">
      <c r="A550" s="75">
        <v>39443</v>
      </c>
      <c r="B550">
        <v>53.5</v>
      </c>
      <c r="C550">
        <v>-50.5</v>
      </c>
    </row>
    <row r="551" spans="1:3" x14ac:dyDescent="0.2">
      <c r="A551" s="75">
        <v>39450</v>
      </c>
      <c r="B551">
        <v>31.5</v>
      </c>
      <c r="C551">
        <v>-66.5</v>
      </c>
    </row>
    <row r="552" spans="1:3" x14ac:dyDescent="0.2">
      <c r="A552" s="75">
        <v>39457</v>
      </c>
      <c r="B552">
        <v>125</v>
      </c>
      <c r="C552">
        <v>-6.5</v>
      </c>
    </row>
    <row r="553" spans="1:3" x14ac:dyDescent="0.2">
      <c r="A553" s="75">
        <v>39464</v>
      </c>
      <c r="B553">
        <v>100</v>
      </c>
      <c r="C553">
        <v>-34</v>
      </c>
    </row>
    <row r="554" spans="1:3" x14ac:dyDescent="0.2">
      <c r="A554" s="75">
        <v>39471</v>
      </c>
      <c r="B554">
        <v>25</v>
      </c>
      <c r="C554">
        <v>-3</v>
      </c>
    </row>
    <row r="555" spans="1:3" x14ac:dyDescent="0.2">
      <c r="A555" s="75">
        <v>39478</v>
      </c>
      <c r="B555">
        <v>32.5</v>
      </c>
      <c r="C555">
        <v>-55.5</v>
      </c>
    </row>
    <row r="556" spans="1:3" x14ac:dyDescent="0.2">
      <c r="A556" s="75">
        <v>39485</v>
      </c>
      <c r="B556">
        <v>106.5</v>
      </c>
      <c r="C556">
        <v>18</v>
      </c>
    </row>
    <row r="557" spans="1:3" x14ac:dyDescent="0.2">
      <c r="A557" s="75">
        <v>39492</v>
      </c>
      <c r="B557">
        <v>456.5</v>
      </c>
    </row>
    <row r="558" spans="1:3" x14ac:dyDescent="0.2">
      <c r="A558" s="75">
        <v>39499</v>
      </c>
      <c r="B558">
        <v>8.5</v>
      </c>
      <c r="C558">
        <v>-1</v>
      </c>
    </row>
    <row r="559" spans="1:3" x14ac:dyDescent="0.2">
      <c r="A559" s="75">
        <v>39506</v>
      </c>
      <c r="B559">
        <v>5</v>
      </c>
      <c r="C559">
        <v>-9</v>
      </c>
    </row>
    <row r="560" spans="1:3" x14ac:dyDescent="0.2">
      <c r="A560" s="75">
        <v>39513</v>
      </c>
      <c r="B560">
        <v>-3</v>
      </c>
      <c r="C560">
        <v>63</v>
      </c>
    </row>
    <row r="561" spans="1:3" x14ac:dyDescent="0.2">
      <c r="A561" s="75">
        <v>39520</v>
      </c>
      <c r="B561">
        <v>131.5</v>
      </c>
    </row>
    <row r="562" spans="1:3" x14ac:dyDescent="0.2">
      <c r="A562" s="75">
        <v>39527</v>
      </c>
      <c r="B562">
        <v>-188</v>
      </c>
      <c r="C562">
        <v>-43.5</v>
      </c>
    </row>
    <row r="563" spans="1:3" x14ac:dyDescent="0.2">
      <c r="A563" s="75">
        <v>39534</v>
      </c>
      <c r="B563">
        <v>-188</v>
      </c>
      <c r="C563">
        <v>-68.5</v>
      </c>
    </row>
    <row r="564" spans="1:3" x14ac:dyDescent="0.2">
      <c r="A564" s="75">
        <v>39541</v>
      </c>
      <c r="B564">
        <v>-156.5</v>
      </c>
      <c r="C564">
        <v>-78</v>
      </c>
    </row>
    <row r="565" spans="1:3" x14ac:dyDescent="0.2">
      <c r="A565" s="75">
        <v>39548</v>
      </c>
      <c r="B565">
        <v>-159.5</v>
      </c>
      <c r="C565">
        <v>-91</v>
      </c>
    </row>
    <row r="566" spans="1:3" x14ac:dyDescent="0.2">
      <c r="A566" s="75">
        <v>39555</v>
      </c>
      <c r="B566">
        <v>-125</v>
      </c>
      <c r="C566">
        <v>-103.5</v>
      </c>
    </row>
    <row r="567" spans="1:3" x14ac:dyDescent="0.2">
      <c r="A567" s="75">
        <v>39562</v>
      </c>
      <c r="B567">
        <v>-134.5</v>
      </c>
      <c r="C567">
        <v>-120</v>
      </c>
    </row>
    <row r="568" spans="1:3" x14ac:dyDescent="0.2">
      <c r="A568" s="75">
        <v>39569</v>
      </c>
      <c r="B568">
        <v>-306.5</v>
      </c>
      <c r="C568">
        <v>-130</v>
      </c>
    </row>
    <row r="569" spans="1:3" x14ac:dyDescent="0.2">
      <c r="A569" s="75">
        <v>39576</v>
      </c>
      <c r="B569">
        <v>-394</v>
      </c>
      <c r="C569">
        <v>-50</v>
      </c>
    </row>
    <row r="570" spans="1:3" x14ac:dyDescent="0.2">
      <c r="A570" s="75">
        <v>39583</v>
      </c>
      <c r="B570">
        <v>-306.5</v>
      </c>
      <c r="C570">
        <v>36.5</v>
      </c>
    </row>
    <row r="571" spans="1:3" x14ac:dyDescent="0.2">
      <c r="A571" s="75">
        <v>39590</v>
      </c>
      <c r="B571">
        <v>-312.5</v>
      </c>
      <c r="C571">
        <v>86</v>
      </c>
    </row>
    <row r="572" spans="1:3" x14ac:dyDescent="0.2">
      <c r="A572" s="75">
        <v>39597</v>
      </c>
      <c r="B572">
        <v>-312.5</v>
      </c>
      <c r="C572">
        <v>79.5</v>
      </c>
    </row>
    <row r="573" spans="1:3" x14ac:dyDescent="0.2">
      <c r="A573" s="75">
        <v>39604</v>
      </c>
      <c r="B573">
        <v>-313</v>
      </c>
      <c r="C573">
        <v>83.5</v>
      </c>
    </row>
    <row r="574" spans="1:3" x14ac:dyDescent="0.2">
      <c r="A574" s="75">
        <v>39611</v>
      </c>
      <c r="B574">
        <v>-225.5</v>
      </c>
      <c r="C574">
        <v>72</v>
      </c>
    </row>
    <row r="575" spans="1:3" x14ac:dyDescent="0.2">
      <c r="A575" s="75">
        <v>39618</v>
      </c>
      <c r="B575">
        <v>-162.5</v>
      </c>
      <c r="C575">
        <v>86</v>
      </c>
    </row>
    <row r="576" spans="1:3" x14ac:dyDescent="0.2">
      <c r="A576" s="75">
        <v>39625</v>
      </c>
      <c r="B576">
        <v>-63</v>
      </c>
      <c r="C576">
        <v>97</v>
      </c>
    </row>
    <row r="577" spans="1:3" x14ac:dyDescent="0.2">
      <c r="A577" s="75">
        <v>39632</v>
      </c>
      <c r="B577">
        <v>-94.5</v>
      </c>
      <c r="C577">
        <v>78</v>
      </c>
    </row>
    <row r="578" spans="1:3" x14ac:dyDescent="0.2">
      <c r="A578" s="75">
        <v>39639</v>
      </c>
      <c r="B578">
        <v>106.5</v>
      </c>
      <c r="C578">
        <v>-63</v>
      </c>
    </row>
    <row r="579" spans="1:3" x14ac:dyDescent="0.2">
      <c r="A579" s="75">
        <v>39646</v>
      </c>
      <c r="B579">
        <v>-46</v>
      </c>
      <c r="C579">
        <v>50</v>
      </c>
    </row>
    <row r="580" spans="1:3" x14ac:dyDescent="0.2">
      <c r="A580" s="75">
        <v>39653</v>
      </c>
      <c r="B580">
        <v>12.5</v>
      </c>
      <c r="C580">
        <v>77</v>
      </c>
    </row>
    <row r="581" spans="1:3" x14ac:dyDescent="0.2">
      <c r="A581" s="75">
        <v>39660</v>
      </c>
      <c r="B581">
        <v>-87.5</v>
      </c>
      <c r="C581">
        <v>104</v>
      </c>
    </row>
    <row r="582" spans="1:3" x14ac:dyDescent="0.2">
      <c r="A582" s="75">
        <v>39667</v>
      </c>
      <c r="B582">
        <v>-231.5</v>
      </c>
      <c r="C582">
        <v>-58.5</v>
      </c>
    </row>
    <row r="583" spans="1:3" x14ac:dyDescent="0.2">
      <c r="A583" s="75">
        <v>39674</v>
      </c>
      <c r="B583">
        <v>-137.5</v>
      </c>
    </row>
    <row r="584" spans="1:3" x14ac:dyDescent="0.2">
      <c r="A584" s="75">
        <v>39681</v>
      </c>
      <c r="B584">
        <v>-42</v>
      </c>
      <c r="C584">
        <v>-0.5</v>
      </c>
    </row>
    <row r="585" spans="1:3" x14ac:dyDescent="0.2">
      <c r="A585" s="75">
        <v>39688</v>
      </c>
      <c r="B585">
        <v>-160.5</v>
      </c>
      <c r="C585">
        <v>46</v>
      </c>
    </row>
    <row r="586" spans="1:3" x14ac:dyDescent="0.2">
      <c r="A586" s="75">
        <v>39695</v>
      </c>
      <c r="B586">
        <v>-185.5</v>
      </c>
      <c r="C586">
        <v>48</v>
      </c>
    </row>
    <row r="587" spans="1:3" x14ac:dyDescent="0.2">
      <c r="A587" s="75">
        <v>39702</v>
      </c>
      <c r="B587">
        <v>-294</v>
      </c>
      <c r="C587">
        <v>113</v>
      </c>
    </row>
    <row r="588" spans="1:3" x14ac:dyDescent="0.2">
      <c r="A588" s="75">
        <v>39709</v>
      </c>
      <c r="B588">
        <v>-112.5</v>
      </c>
      <c r="C588">
        <v>-44</v>
      </c>
    </row>
    <row r="589" spans="1:3" x14ac:dyDescent="0.2">
      <c r="A589" s="75">
        <v>39716</v>
      </c>
      <c r="B589">
        <v>-102</v>
      </c>
      <c r="C589">
        <v>3.5</v>
      </c>
    </row>
    <row r="590" spans="1:3" x14ac:dyDescent="0.2">
      <c r="A590" s="75">
        <v>39723</v>
      </c>
      <c r="B590">
        <v>-21</v>
      </c>
      <c r="C590">
        <v>6.5</v>
      </c>
    </row>
    <row r="591" spans="1:3" x14ac:dyDescent="0.2">
      <c r="A591" s="75">
        <v>39730</v>
      </c>
      <c r="B591">
        <v>-81.5</v>
      </c>
      <c r="C591">
        <v>-21.5</v>
      </c>
    </row>
    <row r="592" spans="1:3" x14ac:dyDescent="0.2">
      <c r="A592" s="75">
        <v>39737</v>
      </c>
      <c r="B592">
        <v>-134.5</v>
      </c>
      <c r="C592">
        <v>-11</v>
      </c>
    </row>
    <row r="593" spans="1:3" x14ac:dyDescent="0.2">
      <c r="A593" s="75">
        <v>39744</v>
      </c>
      <c r="B593">
        <v>-146</v>
      </c>
      <c r="C593">
        <v>-47</v>
      </c>
    </row>
    <row r="594" spans="1:3" x14ac:dyDescent="0.2">
      <c r="A594" s="75">
        <v>39751</v>
      </c>
      <c r="B594">
        <v>-102</v>
      </c>
      <c r="C594">
        <v>-66.5</v>
      </c>
    </row>
    <row r="595" spans="1:3" x14ac:dyDescent="0.2">
      <c r="A595" s="75">
        <v>39758</v>
      </c>
      <c r="B595">
        <v>-206.5</v>
      </c>
      <c r="C595">
        <v>-63.5</v>
      </c>
    </row>
    <row r="596" spans="1:3" x14ac:dyDescent="0.2">
      <c r="A596" s="75">
        <v>39765</v>
      </c>
      <c r="B596">
        <v>-456.5</v>
      </c>
      <c r="C596">
        <v>-175</v>
      </c>
    </row>
    <row r="597" spans="1:3" x14ac:dyDescent="0.2">
      <c r="A597" s="75">
        <v>39772</v>
      </c>
      <c r="B597">
        <v>-325</v>
      </c>
      <c r="C597">
        <v>-94</v>
      </c>
    </row>
    <row r="598" spans="1:3" x14ac:dyDescent="0.2">
      <c r="A598" s="75">
        <v>39779</v>
      </c>
      <c r="B598">
        <v>-300</v>
      </c>
      <c r="C598">
        <v>-96</v>
      </c>
    </row>
    <row r="599" spans="1:3" x14ac:dyDescent="0.2">
      <c r="A599" s="75">
        <v>39786</v>
      </c>
      <c r="B599">
        <v>-385.5</v>
      </c>
      <c r="C599">
        <v>-131.5</v>
      </c>
    </row>
    <row r="600" spans="1:3" x14ac:dyDescent="0.2">
      <c r="A600" s="75">
        <v>39793</v>
      </c>
      <c r="B600">
        <v>-275</v>
      </c>
      <c r="C600">
        <v>-153</v>
      </c>
    </row>
    <row r="601" spans="1:3" x14ac:dyDescent="0.2">
      <c r="A601" s="75">
        <v>39800</v>
      </c>
      <c r="B601">
        <v>-100</v>
      </c>
      <c r="C601">
        <v>-62</v>
      </c>
    </row>
    <row r="602" spans="1:3" x14ac:dyDescent="0.2">
      <c r="A602" s="75">
        <v>39807</v>
      </c>
      <c r="B602">
        <v>-200</v>
      </c>
      <c r="C602">
        <v>-62.5</v>
      </c>
    </row>
    <row r="603" spans="1:3" x14ac:dyDescent="0.2">
      <c r="A603" s="75">
        <v>39814</v>
      </c>
      <c r="B603">
        <v>-290</v>
      </c>
      <c r="C603">
        <v>-83.5</v>
      </c>
    </row>
    <row r="604" spans="1:3" x14ac:dyDescent="0.2">
      <c r="A604" s="75">
        <v>39821</v>
      </c>
      <c r="B604">
        <v>-128.5</v>
      </c>
      <c r="C604">
        <v>-33.5</v>
      </c>
    </row>
    <row r="605" spans="1:3" x14ac:dyDescent="0.2">
      <c r="A605" s="75">
        <v>39828</v>
      </c>
      <c r="B605">
        <v>-200</v>
      </c>
      <c r="C605">
        <v>-50</v>
      </c>
    </row>
    <row r="606" spans="1:3" x14ac:dyDescent="0.2">
      <c r="A606" s="75">
        <v>39835</v>
      </c>
      <c r="B606">
        <v>-147</v>
      </c>
      <c r="C606">
        <v>-43.5</v>
      </c>
    </row>
    <row r="607" spans="1:3" x14ac:dyDescent="0.2">
      <c r="A607" s="75">
        <v>39842</v>
      </c>
      <c r="B607">
        <v>-79.5</v>
      </c>
      <c r="C607">
        <v>-37</v>
      </c>
    </row>
    <row r="608" spans="1:3" x14ac:dyDescent="0.2">
      <c r="A608" s="75">
        <v>39849</v>
      </c>
      <c r="B608">
        <v>-137.5</v>
      </c>
      <c r="C608">
        <v>-29</v>
      </c>
    </row>
    <row r="609" spans="1:3" x14ac:dyDescent="0.2">
      <c r="A609" s="75">
        <v>39856</v>
      </c>
      <c r="B609">
        <v>-61.5</v>
      </c>
      <c r="C609">
        <v>-25</v>
      </c>
    </row>
    <row r="610" spans="1:3" x14ac:dyDescent="0.2">
      <c r="A610" s="75">
        <v>39863</v>
      </c>
      <c r="B610">
        <v>-148</v>
      </c>
      <c r="C610">
        <v>-26</v>
      </c>
    </row>
    <row r="611" spans="1:3" x14ac:dyDescent="0.2">
      <c r="A611" s="75">
        <v>39870</v>
      </c>
      <c r="B611">
        <v>-181.5</v>
      </c>
      <c r="C611">
        <v>-16</v>
      </c>
    </row>
    <row r="612" spans="1:3" x14ac:dyDescent="0.2">
      <c r="A612" s="75">
        <v>39877</v>
      </c>
      <c r="B612">
        <v>-147</v>
      </c>
      <c r="C612">
        <v>-14</v>
      </c>
    </row>
    <row r="613" spans="1:3" x14ac:dyDescent="0.2">
      <c r="A613" s="75">
        <v>39884</v>
      </c>
      <c r="B613">
        <v>-144</v>
      </c>
      <c r="C613">
        <v>0</v>
      </c>
    </row>
    <row r="614" spans="1:3" x14ac:dyDescent="0.2">
      <c r="A614" s="75">
        <v>39891</v>
      </c>
      <c r="B614">
        <v>-312.5</v>
      </c>
      <c r="C614">
        <v>-21</v>
      </c>
    </row>
    <row r="615" spans="1:3" x14ac:dyDescent="0.2">
      <c r="A615" s="75">
        <v>39898</v>
      </c>
      <c r="B615">
        <v>-333.5</v>
      </c>
      <c r="C615">
        <v>-21.5</v>
      </c>
    </row>
    <row r="616" spans="1:3" x14ac:dyDescent="0.2">
      <c r="A616" s="75">
        <v>39905</v>
      </c>
      <c r="B616">
        <v>-208.5</v>
      </c>
      <c r="C616">
        <v>-10</v>
      </c>
    </row>
    <row r="617" spans="1:3" x14ac:dyDescent="0.2">
      <c r="A617" s="75">
        <v>39912</v>
      </c>
      <c r="B617">
        <v>-350</v>
      </c>
      <c r="C617">
        <v>0</v>
      </c>
    </row>
    <row r="618" spans="1:3" x14ac:dyDescent="0.2">
      <c r="A618" s="75">
        <v>39919</v>
      </c>
      <c r="B618">
        <v>-375</v>
      </c>
      <c r="C618">
        <v>-22</v>
      </c>
    </row>
    <row r="619" spans="1:3" x14ac:dyDescent="0.2">
      <c r="A619" s="75">
        <v>39926</v>
      </c>
      <c r="B619">
        <v>-337.5</v>
      </c>
      <c r="C619">
        <v>-22.5</v>
      </c>
    </row>
    <row r="620" spans="1:3" x14ac:dyDescent="0.2">
      <c r="A620" s="75">
        <v>39933</v>
      </c>
      <c r="B620">
        <v>-318</v>
      </c>
      <c r="C620">
        <v>-43</v>
      </c>
    </row>
    <row r="621" spans="1:3" x14ac:dyDescent="0.2">
      <c r="A621" s="75">
        <v>39940</v>
      </c>
      <c r="B621">
        <v>-275</v>
      </c>
      <c r="C621">
        <v>-27.5</v>
      </c>
    </row>
    <row r="622" spans="1:3" x14ac:dyDescent="0.2">
      <c r="A622" s="75">
        <v>39947</v>
      </c>
      <c r="B622">
        <v>-322</v>
      </c>
      <c r="C622">
        <v>0</v>
      </c>
    </row>
    <row r="623" spans="1:3" x14ac:dyDescent="0.2">
      <c r="A623" s="75">
        <v>39954</v>
      </c>
      <c r="B623">
        <v>-250</v>
      </c>
      <c r="C623">
        <v>-9.5</v>
      </c>
    </row>
    <row r="624" spans="1:3" x14ac:dyDescent="0.2">
      <c r="A624" s="75">
        <v>39961</v>
      </c>
      <c r="B624">
        <v>-311.5</v>
      </c>
      <c r="C624">
        <v>-7</v>
      </c>
    </row>
    <row r="625" spans="1:3" x14ac:dyDescent="0.2">
      <c r="A625" s="75">
        <v>39968</v>
      </c>
      <c r="B625">
        <v>-403.5</v>
      </c>
      <c r="C625">
        <v>-11.5</v>
      </c>
    </row>
    <row r="626" spans="1:3" x14ac:dyDescent="0.2">
      <c r="A626" s="75">
        <v>39975</v>
      </c>
      <c r="B626">
        <v>-150</v>
      </c>
      <c r="C626">
        <v>-34</v>
      </c>
    </row>
    <row r="627" spans="1:3" x14ac:dyDescent="0.2">
      <c r="A627" s="75">
        <v>39982</v>
      </c>
      <c r="B627">
        <v>-172</v>
      </c>
      <c r="C627">
        <v>-1.5</v>
      </c>
    </row>
    <row r="628" spans="1:3" x14ac:dyDescent="0.2">
      <c r="A628" s="75">
        <v>39989</v>
      </c>
      <c r="B628">
        <v>-103</v>
      </c>
      <c r="C628">
        <v>4</v>
      </c>
    </row>
    <row r="629" spans="1:3" x14ac:dyDescent="0.2">
      <c r="A629" s="75">
        <v>39996</v>
      </c>
      <c r="B629">
        <v>-131.5</v>
      </c>
      <c r="C629">
        <v>19</v>
      </c>
    </row>
    <row r="630" spans="1:3" x14ac:dyDescent="0.2">
      <c r="A630" s="75">
        <v>40003</v>
      </c>
      <c r="B630">
        <v>127.5</v>
      </c>
      <c r="C630">
        <v>5</v>
      </c>
    </row>
    <row r="631" spans="1:3" x14ac:dyDescent="0.2">
      <c r="A631" s="75">
        <v>40010</v>
      </c>
      <c r="B631">
        <v>6.5</v>
      </c>
      <c r="C631">
        <v>18</v>
      </c>
    </row>
    <row r="632" spans="1:3" x14ac:dyDescent="0.2">
      <c r="A632" s="75">
        <v>40017</v>
      </c>
      <c r="B632">
        <v>8.5</v>
      </c>
      <c r="C632">
        <v>26</v>
      </c>
    </row>
    <row r="633" spans="1:3" x14ac:dyDescent="0.2">
      <c r="A633" s="75">
        <v>40024</v>
      </c>
      <c r="B633">
        <v>-83.5</v>
      </c>
      <c r="C633">
        <v>21.5</v>
      </c>
    </row>
    <row r="634" spans="1:3" x14ac:dyDescent="0.2">
      <c r="A634" s="75">
        <v>40031</v>
      </c>
      <c r="B634">
        <v>-31.5</v>
      </c>
      <c r="C634">
        <v>-13.5</v>
      </c>
    </row>
    <row r="635" spans="1:3" x14ac:dyDescent="0.2">
      <c r="A635" s="75">
        <v>40038</v>
      </c>
      <c r="B635">
        <v>-187.5</v>
      </c>
      <c r="C635">
        <v>10</v>
      </c>
    </row>
    <row r="636" spans="1:3" x14ac:dyDescent="0.2">
      <c r="A636" s="75">
        <v>40045</v>
      </c>
      <c r="B636">
        <v>-162.5</v>
      </c>
      <c r="C636">
        <v>49</v>
      </c>
    </row>
    <row r="637" spans="1:3" x14ac:dyDescent="0.2">
      <c r="A637" s="75">
        <v>40052</v>
      </c>
      <c r="B637">
        <v>-79</v>
      </c>
      <c r="C637">
        <v>17.5</v>
      </c>
    </row>
    <row r="638" spans="1:3" x14ac:dyDescent="0.2">
      <c r="A638" s="75">
        <v>40059</v>
      </c>
      <c r="B638">
        <v>-119</v>
      </c>
      <c r="C638">
        <v>23.5</v>
      </c>
    </row>
    <row r="639" spans="1:3" x14ac:dyDescent="0.2">
      <c r="A639" s="75">
        <v>40066</v>
      </c>
      <c r="B639">
        <v>-116</v>
      </c>
      <c r="C639">
        <v>12.5</v>
      </c>
    </row>
    <row r="640" spans="1:3" x14ac:dyDescent="0.2">
      <c r="A640" s="75">
        <v>40073</v>
      </c>
      <c r="B640">
        <v>383</v>
      </c>
      <c r="C640">
        <v>160.5</v>
      </c>
    </row>
    <row r="641" spans="1:3" x14ac:dyDescent="0.2">
      <c r="A641" s="75">
        <v>40080</v>
      </c>
      <c r="B641">
        <v>314.5</v>
      </c>
      <c r="C641">
        <v>139.5</v>
      </c>
    </row>
    <row r="642" spans="1:3" x14ac:dyDescent="0.2">
      <c r="A642" s="75">
        <v>40087</v>
      </c>
      <c r="B642">
        <v>379.5</v>
      </c>
      <c r="C642">
        <v>100.5</v>
      </c>
    </row>
    <row r="643" spans="1:3" x14ac:dyDescent="0.2">
      <c r="A643" s="75">
        <v>40094</v>
      </c>
      <c r="B643">
        <v>562.5</v>
      </c>
      <c r="C643">
        <v>50</v>
      </c>
    </row>
    <row r="644" spans="1:3" x14ac:dyDescent="0.2">
      <c r="A644" s="75">
        <v>40101</v>
      </c>
      <c r="B644">
        <v>425</v>
      </c>
      <c r="C644">
        <v>0</v>
      </c>
    </row>
    <row r="645" spans="1:3" x14ac:dyDescent="0.2">
      <c r="A645" s="75">
        <v>40108</v>
      </c>
      <c r="B645">
        <v>293.5</v>
      </c>
      <c r="C645">
        <v>29</v>
      </c>
    </row>
    <row r="646" spans="1:3" x14ac:dyDescent="0.2">
      <c r="A646" s="75">
        <v>40115</v>
      </c>
      <c r="B646">
        <v>275</v>
      </c>
      <c r="C646">
        <v>62.5</v>
      </c>
    </row>
    <row r="647" spans="1:3" x14ac:dyDescent="0.2">
      <c r="A647" s="75">
        <v>40122</v>
      </c>
      <c r="B647">
        <v>306.5</v>
      </c>
      <c r="C647">
        <v>116.5</v>
      </c>
    </row>
    <row r="648" spans="1:3" x14ac:dyDescent="0.2">
      <c r="A648" s="75">
        <v>40129</v>
      </c>
      <c r="B648">
        <v>528.5</v>
      </c>
      <c r="C648">
        <v>325</v>
      </c>
    </row>
    <row r="649" spans="1:3" x14ac:dyDescent="0.2">
      <c r="A649" s="75">
        <v>40136</v>
      </c>
      <c r="B649">
        <v>413</v>
      </c>
      <c r="C649">
        <v>129.5</v>
      </c>
    </row>
    <row r="650" spans="1:3" x14ac:dyDescent="0.2">
      <c r="A650" s="75">
        <v>40143</v>
      </c>
      <c r="B650">
        <v>198</v>
      </c>
      <c r="C650">
        <v>185</v>
      </c>
    </row>
    <row r="651" spans="1:3" x14ac:dyDescent="0.2">
      <c r="A651" s="75">
        <v>40150</v>
      </c>
      <c r="B651">
        <v>-62.5</v>
      </c>
      <c r="C651">
        <v>15.5</v>
      </c>
    </row>
    <row r="652" spans="1:3" x14ac:dyDescent="0.2">
      <c r="A652" s="75">
        <v>40157</v>
      </c>
      <c r="B652">
        <v>50</v>
      </c>
      <c r="C652">
        <v>2</v>
      </c>
    </row>
    <row r="653" spans="1:3" x14ac:dyDescent="0.2">
      <c r="A653" s="75">
        <v>40164</v>
      </c>
      <c r="B653">
        <v>65</v>
      </c>
      <c r="C653">
        <v>20</v>
      </c>
    </row>
    <row r="654" spans="1:3" x14ac:dyDescent="0.2">
      <c r="A654" s="75">
        <v>40171</v>
      </c>
      <c r="B654">
        <v>82.5</v>
      </c>
      <c r="C654">
        <v>14.5</v>
      </c>
    </row>
    <row r="655" spans="1:3" x14ac:dyDescent="0.2">
      <c r="A655" s="75">
        <v>40178</v>
      </c>
      <c r="B655">
        <v>242</v>
      </c>
      <c r="C655">
        <v>10.5</v>
      </c>
    </row>
    <row r="656" spans="1:3" x14ac:dyDescent="0.2">
      <c r="A656" s="75">
        <v>40185</v>
      </c>
      <c r="B656">
        <v>175</v>
      </c>
      <c r="C656">
        <v>0</v>
      </c>
    </row>
    <row r="657" spans="1:3" x14ac:dyDescent="0.2">
      <c r="A657" s="75">
        <v>40192</v>
      </c>
      <c r="B657">
        <v>116</v>
      </c>
      <c r="C657">
        <v>-6.5</v>
      </c>
    </row>
    <row r="658" spans="1:3" x14ac:dyDescent="0.2">
      <c r="A658" s="75">
        <v>40199</v>
      </c>
      <c r="B658">
        <v>169</v>
      </c>
      <c r="C658">
        <v>5.5</v>
      </c>
    </row>
    <row r="659" spans="1:3" x14ac:dyDescent="0.2">
      <c r="A659" s="75">
        <v>40206</v>
      </c>
      <c r="B659">
        <v>181.5</v>
      </c>
      <c r="C659">
        <v>13</v>
      </c>
    </row>
    <row r="660" spans="1:3" x14ac:dyDescent="0.2">
      <c r="A660" s="75">
        <v>40213</v>
      </c>
      <c r="B660">
        <v>369</v>
      </c>
      <c r="C660">
        <v>30.5</v>
      </c>
    </row>
    <row r="661" spans="1:3" x14ac:dyDescent="0.2">
      <c r="A661" s="75">
        <v>40220</v>
      </c>
      <c r="B661">
        <v>400</v>
      </c>
      <c r="C661">
        <v>82</v>
      </c>
    </row>
    <row r="662" spans="1:3" x14ac:dyDescent="0.2">
      <c r="A662" s="75">
        <v>40227</v>
      </c>
      <c r="B662">
        <v>244</v>
      </c>
      <c r="C662">
        <v>31.5</v>
      </c>
    </row>
    <row r="663" spans="1:3" x14ac:dyDescent="0.2">
      <c r="A663" s="75">
        <v>40234</v>
      </c>
      <c r="B663">
        <v>139</v>
      </c>
      <c r="C663">
        <v>15</v>
      </c>
    </row>
    <row r="664" spans="1:3" x14ac:dyDescent="0.2">
      <c r="A664" s="75">
        <v>40241</v>
      </c>
      <c r="B664">
        <v>243</v>
      </c>
      <c r="C664">
        <v>25.5</v>
      </c>
    </row>
    <row r="665" spans="1:3" x14ac:dyDescent="0.2">
      <c r="A665" s="75">
        <v>40248</v>
      </c>
      <c r="B665">
        <v>256.5</v>
      </c>
      <c r="C665">
        <v>150</v>
      </c>
    </row>
    <row r="666" spans="1:3" x14ac:dyDescent="0.2">
      <c r="A666" s="75">
        <v>40255</v>
      </c>
      <c r="B666">
        <v>-137.5</v>
      </c>
      <c r="C666">
        <v>-6.5</v>
      </c>
    </row>
    <row r="667" spans="1:3" x14ac:dyDescent="0.2">
      <c r="A667" s="75">
        <v>40262</v>
      </c>
      <c r="B667">
        <v>-189.5</v>
      </c>
      <c r="C667">
        <v>-21.5</v>
      </c>
    </row>
    <row r="668" spans="1:3" x14ac:dyDescent="0.2">
      <c r="A668" s="75">
        <v>40269</v>
      </c>
      <c r="B668">
        <v>-217</v>
      </c>
      <c r="C668">
        <v>-21.5</v>
      </c>
    </row>
    <row r="669" spans="1:3" x14ac:dyDescent="0.2">
      <c r="A669" s="75">
        <v>40276</v>
      </c>
      <c r="B669">
        <v>-194</v>
      </c>
      <c r="C669">
        <v>-15.5</v>
      </c>
    </row>
    <row r="670" spans="1:3" x14ac:dyDescent="0.2">
      <c r="A670" s="75">
        <v>40283</v>
      </c>
      <c r="B670">
        <v>-206.5</v>
      </c>
      <c r="C670">
        <v>-13</v>
      </c>
    </row>
    <row r="671" spans="1:3" x14ac:dyDescent="0.2">
      <c r="A671" s="75">
        <v>40290</v>
      </c>
      <c r="B671">
        <v>-196</v>
      </c>
      <c r="C671">
        <v>-11</v>
      </c>
    </row>
    <row r="672" spans="1:3" x14ac:dyDescent="0.2">
      <c r="A672" s="75">
        <v>40297</v>
      </c>
      <c r="B672">
        <v>-241</v>
      </c>
      <c r="C672">
        <v>-3.5</v>
      </c>
    </row>
    <row r="673" spans="1:3" x14ac:dyDescent="0.2">
      <c r="A673" s="75">
        <v>40304</v>
      </c>
      <c r="B673">
        <v>-269</v>
      </c>
      <c r="C673">
        <v>-5</v>
      </c>
    </row>
    <row r="674" spans="1:3" x14ac:dyDescent="0.2">
      <c r="A674" s="75">
        <v>40311</v>
      </c>
      <c r="B674">
        <v>-262.5</v>
      </c>
      <c r="C674">
        <v>0</v>
      </c>
    </row>
    <row r="675" spans="1:3" x14ac:dyDescent="0.2">
      <c r="A675" s="75">
        <v>40318</v>
      </c>
      <c r="B675">
        <v>-244</v>
      </c>
      <c r="C675">
        <v>1</v>
      </c>
    </row>
    <row r="676" spans="1:3" x14ac:dyDescent="0.2">
      <c r="A676" s="75">
        <v>40325</v>
      </c>
      <c r="B676">
        <v>-264.5</v>
      </c>
      <c r="C676">
        <v>2</v>
      </c>
    </row>
    <row r="677" spans="1:3" x14ac:dyDescent="0.2">
      <c r="A677" s="75">
        <v>40332</v>
      </c>
      <c r="B677">
        <v>-333.5</v>
      </c>
      <c r="C677">
        <v>4</v>
      </c>
    </row>
    <row r="678" spans="1:3" x14ac:dyDescent="0.2">
      <c r="A678" s="75">
        <v>40339</v>
      </c>
      <c r="B678">
        <v>-425</v>
      </c>
      <c r="C678">
        <v>-63</v>
      </c>
    </row>
    <row r="679" spans="1:3" x14ac:dyDescent="0.2">
      <c r="A679" s="75">
        <v>40346</v>
      </c>
      <c r="B679">
        <v>-387.5</v>
      </c>
      <c r="C679">
        <v>-6</v>
      </c>
    </row>
    <row r="680" spans="1:3" x14ac:dyDescent="0.2">
      <c r="A680" s="75">
        <v>40353</v>
      </c>
      <c r="B680">
        <v>-225</v>
      </c>
      <c r="C680">
        <v>4</v>
      </c>
    </row>
    <row r="681" spans="1:3" x14ac:dyDescent="0.2">
      <c r="A681" s="75">
        <v>40360</v>
      </c>
      <c r="B681">
        <v>-206.5</v>
      </c>
      <c r="C681">
        <v>1.5</v>
      </c>
    </row>
    <row r="682" spans="1:3" x14ac:dyDescent="0.2">
      <c r="A682" s="75">
        <v>40367</v>
      </c>
      <c r="B682">
        <v>37.5</v>
      </c>
      <c r="C682">
        <v>63</v>
      </c>
    </row>
    <row r="683" spans="1:3" x14ac:dyDescent="0.2">
      <c r="A683" s="75">
        <v>40374</v>
      </c>
      <c r="B683">
        <v>150</v>
      </c>
      <c r="C683">
        <v>83.5</v>
      </c>
    </row>
    <row r="684" spans="1:3" x14ac:dyDescent="0.2">
      <c r="A684" s="75">
        <v>40381</v>
      </c>
      <c r="B684">
        <v>112.5</v>
      </c>
      <c r="C684">
        <v>199</v>
      </c>
    </row>
    <row r="685" spans="1:3" x14ac:dyDescent="0.2">
      <c r="A685" s="75">
        <v>40388</v>
      </c>
      <c r="B685">
        <v>233.5</v>
      </c>
      <c r="C685">
        <v>213.5</v>
      </c>
    </row>
    <row r="686" spans="1:3" x14ac:dyDescent="0.2">
      <c r="A686" s="75">
        <v>40395</v>
      </c>
      <c r="B686">
        <v>821</v>
      </c>
      <c r="C686">
        <v>275</v>
      </c>
    </row>
    <row r="687" spans="1:3" x14ac:dyDescent="0.2">
      <c r="A687" s="75">
        <v>40402</v>
      </c>
      <c r="B687">
        <v>787.5</v>
      </c>
    </row>
    <row r="688" spans="1:3" x14ac:dyDescent="0.2">
      <c r="A688" s="75">
        <v>40409</v>
      </c>
      <c r="B688">
        <v>979</v>
      </c>
      <c r="C688">
        <v>708.5</v>
      </c>
    </row>
    <row r="689" spans="1:3" x14ac:dyDescent="0.2">
      <c r="A689" s="75">
        <v>40416</v>
      </c>
      <c r="B689">
        <v>1087.5</v>
      </c>
      <c r="C689">
        <v>829.5</v>
      </c>
    </row>
    <row r="690" spans="1:3" x14ac:dyDescent="0.2">
      <c r="A690" s="75">
        <v>40423</v>
      </c>
      <c r="B690">
        <v>712.5</v>
      </c>
      <c r="C690">
        <v>750</v>
      </c>
    </row>
    <row r="691" spans="1:3" x14ac:dyDescent="0.2">
      <c r="A691" s="75">
        <v>40430</v>
      </c>
      <c r="B691">
        <v>-100</v>
      </c>
      <c r="C691">
        <v>600</v>
      </c>
    </row>
    <row r="692" spans="1:3" x14ac:dyDescent="0.2">
      <c r="A692" s="75">
        <v>40437</v>
      </c>
      <c r="B692">
        <v>314.5</v>
      </c>
      <c r="C692">
        <v>570.5</v>
      </c>
    </row>
    <row r="693" spans="1:3" x14ac:dyDescent="0.2">
      <c r="A693" s="75">
        <v>40444</v>
      </c>
      <c r="B693">
        <v>-75</v>
      </c>
      <c r="C693">
        <v>338</v>
      </c>
    </row>
    <row r="694" spans="1:3" x14ac:dyDescent="0.2">
      <c r="A694" s="75">
        <v>40451</v>
      </c>
      <c r="B694">
        <v>1237.5</v>
      </c>
      <c r="C694">
        <v>444</v>
      </c>
    </row>
    <row r="695" spans="1:3" x14ac:dyDescent="0.2">
      <c r="A695" s="75">
        <v>40458</v>
      </c>
      <c r="B695">
        <v>1037.5</v>
      </c>
      <c r="C695">
        <v>500</v>
      </c>
    </row>
    <row r="696" spans="1:3" x14ac:dyDescent="0.2">
      <c r="A696" s="75">
        <v>40465</v>
      </c>
      <c r="B696">
        <v>850</v>
      </c>
      <c r="C696">
        <v>487.5</v>
      </c>
    </row>
    <row r="697" spans="1:3" x14ac:dyDescent="0.2">
      <c r="A697" s="75">
        <v>40472</v>
      </c>
      <c r="B697">
        <v>-225</v>
      </c>
      <c r="C697">
        <v>179</v>
      </c>
    </row>
    <row r="698" spans="1:3" x14ac:dyDescent="0.2">
      <c r="A698" s="75">
        <v>40479</v>
      </c>
      <c r="B698">
        <v>-335</v>
      </c>
      <c r="C698">
        <v>4</v>
      </c>
    </row>
    <row r="699" spans="1:3" x14ac:dyDescent="0.2">
      <c r="A699" s="75">
        <v>40486</v>
      </c>
      <c r="B699">
        <v>-408.5</v>
      </c>
      <c r="C699">
        <v>-12.5</v>
      </c>
    </row>
    <row r="700" spans="1:3" x14ac:dyDescent="0.2">
      <c r="A700" s="75">
        <v>40493</v>
      </c>
      <c r="B700">
        <v>-437.5</v>
      </c>
      <c r="C700">
        <v>-58.5</v>
      </c>
    </row>
    <row r="701" spans="1:3" x14ac:dyDescent="0.2">
      <c r="A701" s="75">
        <v>40500</v>
      </c>
      <c r="B701">
        <v>-492</v>
      </c>
      <c r="C701">
        <v>-30.5</v>
      </c>
    </row>
    <row r="702" spans="1:3" x14ac:dyDescent="0.2">
      <c r="A702" s="75">
        <v>40507</v>
      </c>
      <c r="B702">
        <v>-491.5</v>
      </c>
      <c r="C702">
        <v>-48</v>
      </c>
    </row>
    <row r="703" spans="1:3" x14ac:dyDescent="0.2">
      <c r="A703" s="75">
        <v>40514</v>
      </c>
      <c r="B703">
        <v>-319</v>
      </c>
      <c r="C703">
        <v>-56.5</v>
      </c>
    </row>
    <row r="704" spans="1:3" x14ac:dyDescent="0.2">
      <c r="A704" s="75">
        <v>40521</v>
      </c>
      <c r="B704">
        <v>-50</v>
      </c>
      <c r="C704">
        <v>-49</v>
      </c>
    </row>
    <row r="705" spans="1:3" x14ac:dyDescent="0.2">
      <c r="A705" s="75">
        <v>40528</v>
      </c>
      <c r="B705">
        <v>-4.5</v>
      </c>
      <c r="C705">
        <v>12.5</v>
      </c>
    </row>
    <row r="706" spans="1:3" x14ac:dyDescent="0.2">
      <c r="A706" s="75">
        <v>40535</v>
      </c>
      <c r="B706">
        <v>-200</v>
      </c>
      <c r="C706">
        <v>-6</v>
      </c>
    </row>
    <row r="707" spans="1:3" x14ac:dyDescent="0.2">
      <c r="A707" s="75">
        <v>40542</v>
      </c>
      <c r="B707">
        <v>-200</v>
      </c>
      <c r="C707">
        <v>49.5</v>
      </c>
    </row>
    <row r="708" spans="1:3" x14ac:dyDescent="0.2">
      <c r="A708" s="75">
        <v>40549</v>
      </c>
      <c r="B708">
        <v>-248</v>
      </c>
      <c r="C708">
        <v>66</v>
      </c>
    </row>
    <row r="709" spans="1:3" x14ac:dyDescent="0.2">
      <c r="A709" s="75">
        <v>40556</v>
      </c>
      <c r="B709">
        <v>-25</v>
      </c>
      <c r="C709">
        <v>112.5</v>
      </c>
    </row>
    <row r="710" spans="1:3" x14ac:dyDescent="0.2">
      <c r="A710" s="75">
        <v>40563</v>
      </c>
      <c r="B710">
        <v>-209.5</v>
      </c>
      <c r="C710">
        <v>57.5</v>
      </c>
    </row>
    <row r="711" spans="1:3" x14ac:dyDescent="0.2">
      <c r="A711" s="75">
        <v>40570</v>
      </c>
      <c r="B711">
        <v>-98</v>
      </c>
      <c r="C711">
        <v>89.5</v>
      </c>
    </row>
    <row r="712" spans="1:3" x14ac:dyDescent="0.2">
      <c r="A712" s="75">
        <v>40577</v>
      </c>
      <c r="B712">
        <v>185</v>
      </c>
      <c r="C712">
        <v>133.5</v>
      </c>
    </row>
    <row r="713" spans="1:3" x14ac:dyDescent="0.2">
      <c r="A713" s="75">
        <v>40584</v>
      </c>
      <c r="B713">
        <v>-25</v>
      </c>
      <c r="C713">
        <v>118.5</v>
      </c>
    </row>
    <row r="714" spans="1:3" x14ac:dyDescent="0.2">
      <c r="A714" s="75">
        <v>40591</v>
      </c>
      <c r="B714">
        <v>-14.5</v>
      </c>
      <c r="C714">
        <v>150.5</v>
      </c>
    </row>
    <row r="715" spans="1:3" x14ac:dyDescent="0.2">
      <c r="A715" s="75">
        <v>40598</v>
      </c>
      <c r="B715">
        <v>141.5</v>
      </c>
      <c r="C715">
        <v>175</v>
      </c>
    </row>
    <row r="716" spans="1:3" x14ac:dyDescent="0.2">
      <c r="A716" s="75">
        <v>40605</v>
      </c>
      <c r="B716">
        <v>200</v>
      </c>
      <c r="C716">
        <v>169</v>
      </c>
    </row>
    <row r="717" spans="1:3" x14ac:dyDescent="0.2">
      <c r="A717" s="75">
        <v>40612</v>
      </c>
      <c r="B717">
        <v>325</v>
      </c>
      <c r="C717">
        <v>162.5</v>
      </c>
    </row>
    <row r="718" spans="1:3" x14ac:dyDescent="0.2">
      <c r="A718" s="75">
        <v>40619</v>
      </c>
      <c r="B718">
        <v>-162.5</v>
      </c>
      <c r="C718">
        <v>300</v>
      </c>
    </row>
    <row r="719" spans="1:3" x14ac:dyDescent="0.2">
      <c r="A719" s="75">
        <v>40626</v>
      </c>
      <c r="B719">
        <v>19</v>
      </c>
      <c r="C719">
        <v>150.5</v>
      </c>
    </row>
    <row r="720" spans="1:3" x14ac:dyDescent="0.2">
      <c r="A720" s="75">
        <v>40633</v>
      </c>
      <c r="B720">
        <v>-302.5</v>
      </c>
      <c r="C720">
        <v>119</v>
      </c>
    </row>
    <row r="721" spans="1:3" x14ac:dyDescent="0.2">
      <c r="A721" s="75">
        <v>40640</v>
      </c>
      <c r="B721">
        <v>-397</v>
      </c>
      <c r="C721">
        <v>175.5</v>
      </c>
    </row>
    <row r="722" spans="1:3" x14ac:dyDescent="0.2">
      <c r="A722" s="75">
        <v>40647</v>
      </c>
      <c r="B722">
        <v>-165.5</v>
      </c>
      <c r="C722">
        <v>137.5</v>
      </c>
    </row>
    <row r="723" spans="1:3" x14ac:dyDescent="0.2">
      <c r="A723" s="75">
        <v>40654</v>
      </c>
      <c r="B723">
        <v>-391.5</v>
      </c>
      <c r="C723">
        <v>22.5</v>
      </c>
    </row>
    <row r="724" spans="1:3" x14ac:dyDescent="0.2">
      <c r="A724" s="75">
        <v>40661</v>
      </c>
      <c r="B724">
        <v>-462.5</v>
      </c>
      <c r="C724">
        <v>9</v>
      </c>
    </row>
    <row r="725" spans="1:3" x14ac:dyDescent="0.2">
      <c r="A725" s="75">
        <v>40668</v>
      </c>
      <c r="B725">
        <v>-322</v>
      </c>
      <c r="C725">
        <v>8.5</v>
      </c>
    </row>
    <row r="726" spans="1:3" x14ac:dyDescent="0.2">
      <c r="A726" s="75">
        <v>40675</v>
      </c>
      <c r="B726">
        <v>-139.5</v>
      </c>
      <c r="C726">
        <v>6</v>
      </c>
    </row>
    <row r="727" spans="1:3" x14ac:dyDescent="0.2">
      <c r="A727" s="75">
        <v>40682</v>
      </c>
      <c r="B727">
        <v>-275.5</v>
      </c>
      <c r="C727">
        <v>19.5</v>
      </c>
    </row>
    <row r="728" spans="1:3" x14ac:dyDescent="0.2">
      <c r="A728" s="75">
        <v>40689</v>
      </c>
      <c r="B728">
        <v>-282.5</v>
      </c>
      <c r="C728">
        <v>31.5</v>
      </c>
    </row>
    <row r="729" spans="1:3" x14ac:dyDescent="0.2">
      <c r="A729" s="75">
        <v>40696</v>
      </c>
      <c r="B729">
        <v>-129</v>
      </c>
      <c r="C729">
        <v>23</v>
      </c>
    </row>
    <row r="730" spans="1:3" x14ac:dyDescent="0.2">
      <c r="A730" s="75">
        <v>40703</v>
      </c>
      <c r="B730">
        <v>-212.5</v>
      </c>
      <c r="C730">
        <v>14</v>
      </c>
    </row>
    <row r="731" spans="1:3" x14ac:dyDescent="0.2">
      <c r="A731" s="75">
        <v>40710</v>
      </c>
      <c r="B731">
        <v>-387.5</v>
      </c>
      <c r="C731">
        <v>37.5</v>
      </c>
    </row>
    <row r="732" spans="1:3" x14ac:dyDescent="0.2">
      <c r="A732" s="75">
        <v>40717</v>
      </c>
      <c r="B732">
        <v>-356.5</v>
      </c>
      <c r="C732">
        <v>6.5</v>
      </c>
    </row>
    <row r="733" spans="1:3" x14ac:dyDescent="0.2">
      <c r="A733" s="75">
        <v>40724</v>
      </c>
      <c r="B733">
        <v>-354</v>
      </c>
      <c r="C733">
        <v>-6.5</v>
      </c>
    </row>
    <row r="734" spans="1:3" x14ac:dyDescent="0.2">
      <c r="A734" s="75">
        <v>40731</v>
      </c>
      <c r="B734">
        <v>-381.5</v>
      </c>
      <c r="C734">
        <v>-6.5</v>
      </c>
    </row>
    <row r="735" spans="1:3" x14ac:dyDescent="0.2">
      <c r="A735" s="75">
        <v>40738</v>
      </c>
      <c r="B735">
        <v>-362.5</v>
      </c>
      <c r="C735">
        <v>25</v>
      </c>
    </row>
    <row r="736" spans="1:3" x14ac:dyDescent="0.2">
      <c r="A736" s="75">
        <v>40745</v>
      </c>
      <c r="B736">
        <v>-575</v>
      </c>
      <c r="C736">
        <v>26</v>
      </c>
    </row>
    <row r="737" spans="1:3" x14ac:dyDescent="0.2">
      <c r="A737" s="75">
        <v>40752</v>
      </c>
      <c r="B737">
        <v>-696</v>
      </c>
      <c r="C737">
        <v>19.5</v>
      </c>
    </row>
    <row r="738" spans="1:3" x14ac:dyDescent="0.2">
      <c r="A738" s="75">
        <v>40759</v>
      </c>
      <c r="B738">
        <v>-664.5</v>
      </c>
      <c r="C738">
        <v>23</v>
      </c>
    </row>
    <row r="739" spans="1:3" x14ac:dyDescent="0.2">
      <c r="A739" s="75">
        <v>40766</v>
      </c>
      <c r="B739">
        <v>-481.5</v>
      </c>
      <c r="C739">
        <v>16</v>
      </c>
    </row>
    <row r="740" spans="1:3" x14ac:dyDescent="0.2">
      <c r="A740" s="75">
        <v>40773</v>
      </c>
      <c r="B740">
        <v>-494</v>
      </c>
      <c r="C740">
        <v>52.5</v>
      </c>
    </row>
    <row r="741" spans="1:3" x14ac:dyDescent="0.2">
      <c r="A741" s="75">
        <v>40780</v>
      </c>
      <c r="B741">
        <v>-419</v>
      </c>
      <c r="C741">
        <v>27.5</v>
      </c>
    </row>
    <row r="742" spans="1:3" x14ac:dyDescent="0.2">
      <c r="A742" s="75">
        <v>40787</v>
      </c>
      <c r="B742">
        <v>-475</v>
      </c>
      <c r="C742">
        <v>8.5</v>
      </c>
    </row>
    <row r="743" spans="1:3" x14ac:dyDescent="0.2">
      <c r="A743" s="75">
        <v>40794</v>
      </c>
      <c r="B743">
        <v>-325</v>
      </c>
      <c r="C743">
        <v>0</v>
      </c>
    </row>
    <row r="744" spans="1:3" x14ac:dyDescent="0.2">
      <c r="A744" s="75">
        <v>40801</v>
      </c>
      <c r="B744">
        <v>175</v>
      </c>
      <c r="C744">
        <v>125</v>
      </c>
    </row>
    <row r="745" spans="1:3" x14ac:dyDescent="0.2">
      <c r="A745" s="75">
        <v>40808</v>
      </c>
      <c r="B745">
        <v>-175</v>
      </c>
      <c r="C745">
        <v>117.5</v>
      </c>
    </row>
    <row r="746" spans="1:3" x14ac:dyDescent="0.2">
      <c r="A746" s="75">
        <v>40815</v>
      </c>
      <c r="B746">
        <v>183.5</v>
      </c>
      <c r="C746">
        <v>-11</v>
      </c>
    </row>
    <row r="747" spans="1:3" x14ac:dyDescent="0.2">
      <c r="A747" s="75">
        <v>40822</v>
      </c>
      <c r="B747">
        <v>325</v>
      </c>
      <c r="C747">
        <v>-28</v>
      </c>
    </row>
    <row r="748" spans="1:3" x14ac:dyDescent="0.2">
      <c r="A748" s="75">
        <v>40829</v>
      </c>
      <c r="B748">
        <v>-300</v>
      </c>
      <c r="C748">
        <v>-25</v>
      </c>
    </row>
    <row r="749" spans="1:3" x14ac:dyDescent="0.2">
      <c r="A749" s="75">
        <v>40836</v>
      </c>
      <c r="B749">
        <v>-250</v>
      </c>
      <c r="C749">
        <v>-33</v>
      </c>
    </row>
    <row r="750" spans="1:3" x14ac:dyDescent="0.2">
      <c r="A750" s="75">
        <v>40843</v>
      </c>
      <c r="B750">
        <v>-406.5</v>
      </c>
      <c r="C750">
        <v>-28</v>
      </c>
    </row>
    <row r="751" spans="1:3" x14ac:dyDescent="0.2">
      <c r="A751" s="75">
        <v>40850</v>
      </c>
      <c r="B751">
        <v>-398</v>
      </c>
      <c r="C751">
        <v>-47</v>
      </c>
    </row>
    <row r="752" spans="1:3" x14ac:dyDescent="0.2">
      <c r="A752" s="75">
        <v>40857</v>
      </c>
      <c r="B752">
        <v>-422</v>
      </c>
      <c r="C752">
        <v>-44</v>
      </c>
    </row>
    <row r="753" spans="1:3" x14ac:dyDescent="0.2">
      <c r="A753" s="75">
        <v>40864</v>
      </c>
      <c r="B753">
        <v>-377</v>
      </c>
      <c r="C753">
        <v>-14.5</v>
      </c>
    </row>
    <row r="754" spans="1:3" x14ac:dyDescent="0.2">
      <c r="A754" s="75">
        <v>40871</v>
      </c>
      <c r="B754">
        <v>-306.5</v>
      </c>
      <c r="C754">
        <v>-16.5</v>
      </c>
    </row>
    <row r="755" spans="1:3" x14ac:dyDescent="0.2">
      <c r="A755" s="75">
        <v>40878</v>
      </c>
      <c r="B755">
        <v>-191.5</v>
      </c>
      <c r="C755">
        <v>-15.5</v>
      </c>
    </row>
    <row r="756" spans="1:3" x14ac:dyDescent="0.2">
      <c r="A756" s="75">
        <v>40885</v>
      </c>
      <c r="B756">
        <v>16.5</v>
      </c>
      <c r="C756">
        <v>2.5</v>
      </c>
    </row>
    <row r="757" spans="1:3" x14ac:dyDescent="0.2">
      <c r="A757" s="75">
        <v>40892</v>
      </c>
      <c r="B757">
        <v>-113</v>
      </c>
      <c r="C757">
        <v>-20.5</v>
      </c>
    </row>
    <row r="758" spans="1:3" x14ac:dyDescent="0.2">
      <c r="A758" s="75">
        <v>40899</v>
      </c>
      <c r="B758">
        <v>-225</v>
      </c>
      <c r="C758">
        <v>12.5</v>
      </c>
    </row>
    <row r="759" spans="1:3" x14ac:dyDescent="0.2">
      <c r="A759" s="75">
        <v>40906</v>
      </c>
      <c r="B759">
        <v>-200</v>
      </c>
      <c r="C759">
        <v>6.5</v>
      </c>
    </row>
    <row r="760" spans="1:3" x14ac:dyDescent="0.2">
      <c r="A760" s="75">
        <v>40913</v>
      </c>
      <c r="B760">
        <v>-269</v>
      </c>
      <c r="C760">
        <v>6</v>
      </c>
    </row>
    <row r="761" spans="1:3" x14ac:dyDescent="0.2">
      <c r="A761" s="75">
        <v>40920</v>
      </c>
      <c r="B761">
        <v>-319</v>
      </c>
      <c r="C761">
        <v>-31.5</v>
      </c>
    </row>
    <row r="762" spans="1:3" x14ac:dyDescent="0.2">
      <c r="A762" s="75">
        <v>40927</v>
      </c>
      <c r="B762">
        <v>-244</v>
      </c>
      <c r="C762">
        <v>-3.5</v>
      </c>
    </row>
    <row r="763" spans="1:3" x14ac:dyDescent="0.2">
      <c r="A763" s="75">
        <v>40934</v>
      </c>
      <c r="B763">
        <v>-244</v>
      </c>
      <c r="C763">
        <v>-10</v>
      </c>
    </row>
    <row r="764" spans="1:3" x14ac:dyDescent="0.2">
      <c r="A764" s="75">
        <v>40941</v>
      </c>
      <c r="B764">
        <v>-137</v>
      </c>
      <c r="C764">
        <v>-13</v>
      </c>
    </row>
    <row r="765" spans="1:3" x14ac:dyDescent="0.2">
      <c r="A765" s="75">
        <v>40948</v>
      </c>
      <c r="B765">
        <v>-200</v>
      </c>
      <c r="C765">
        <v>6</v>
      </c>
    </row>
    <row r="766" spans="1:3" x14ac:dyDescent="0.2">
      <c r="A766" s="75">
        <v>40955</v>
      </c>
      <c r="B766">
        <v>-235.5</v>
      </c>
      <c r="C766">
        <v>6.5</v>
      </c>
    </row>
    <row r="767" spans="1:3" x14ac:dyDescent="0.2">
      <c r="A767" s="75">
        <v>40962</v>
      </c>
      <c r="B767">
        <v>-161.5</v>
      </c>
      <c r="C767">
        <v>0</v>
      </c>
    </row>
    <row r="768" spans="1:3" x14ac:dyDescent="0.2">
      <c r="A768" s="75">
        <v>40969</v>
      </c>
      <c r="B768">
        <v>-133.5</v>
      </c>
      <c r="C768">
        <v>-6.5</v>
      </c>
    </row>
    <row r="769" spans="1:3" x14ac:dyDescent="0.2">
      <c r="A769" s="75">
        <v>40976</v>
      </c>
      <c r="B769">
        <v>-116</v>
      </c>
      <c r="C769">
        <v>-4</v>
      </c>
    </row>
    <row r="770" spans="1:3" x14ac:dyDescent="0.2">
      <c r="A770" s="75">
        <v>40983</v>
      </c>
      <c r="B770">
        <v>-203</v>
      </c>
    </row>
    <row r="771" spans="1:3" x14ac:dyDescent="0.2">
      <c r="A771" s="75">
        <v>40990</v>
      </c>
      <c r="B771">
        <v>-212.5</v>
      </c>
      <c r="C771">
        <v>17.5</v>
      </c>
    </row>
    <row r="772" spans="1:3" x14ac:dyDescent="0.2">
      <c r="A772" s="75">
        <v>40997</v>
      </c>
      <c r="B772">
        <v>-241</v>
      </c>
      <c r="C772">
        <v>17.5</v>
      </c>
    </row>
    <row r="773" spans="1:3" x14ac:dyDescent="0.2">
      <c r="A773" s="75">
        <v>41004</v>
      </c>
      <c r="B773">
        <v>-204</v>
      </c>
      <c r="C773">
        <v>14</v>
      </c>
    </row>
    <row r="774" spans="1:3" x14ac:dyDescent="0.2">
      <c r="A774" s="75">
        <v>41011</v>
      </c>
      <c r="B774">
        <v>-362.5</v>
      </c>
      <c r="C774">
        <v>-10</v>
      </c>
    </row>
    <row r="775" spans="1:3" x14ac:dyDescent="0.2">
      <c r="A775" s="75">
        <v>41018</v>
      </c>
      <c r="B775">
        <v>-247</v>
      </c>
    </row>
    <row r="776" spans="1:3" x14ac:dyDescent="0.2">
      <c r="A776" s="75">
        <v>41025</v>
      </c>
      <c r="B776">
        <v>-329</v>
      </c>
      <c r="C776">
        <v>-5</v>
      </c>
    </row>
    <row r="777" spans="1:3" x14ac:dyDescent="0.2">
      <c r="A777" s="75">
        <v>41032</v>
      </c>
      <c r="B777">
        <v>-272</v>
      </c>
      <c r="C777">
        <v>19</v>
      </c>
    </row>
    <row r="778" spans="1:3" x14ac:dyDescent="0.2">
      <c r="A778" s="75">
        <v>41039</v>
      </c>
      <c r="B778">
        <v>-302.5</v>
      </c>
      <c r="C778">
        <v>22</v>
      </c>
    </row>
    <row r="779" spans="1:3" x14ac:dyDescent="0.2">
      <c r="A779" s="75">
        <v>41046</v>
      </c>
      <c r="B779">
        <v>-254</v>
      </c>
      <c r="C779">
        <v>8.5</v>
      </c>
    </row>
    <row r="780" spans="1:3" x14ac:dyDescent="0.2">
      <c r="A780" s="75">
        <v>41053</v>
      </c>
      <c r="B780">
        <v>-269</v>
      </c>
      <c r="C780">
        <v>9</v>
      </c>
    </row>
    <row r="781" spans="1:3" x14ac:dyDescent="0.2">
      <c r="A781" s="75">
        <v>41060</v>
      </c>
      <c r="B781">
        <v>-302.5</v>
      </c>
      <c r="C781">
        <v>16.5</v>
      </c>
    </row>
    <row r="782" spans="1:3" x14ac:dyDescent="0.2">
      <c r="A782" s="75">
        <v>41067</v>
      </c>
      <c r="B782">
        <v>-487.5</v>
      </c>
      <c r="C782">
        <v>5</v>
      </c>
    </row>
    <row r="783" spans="1:3" x14ac:dyDescent="0.2">
      <c r="A783" s="75">
        <v>41074</v>
      </c>
      <c r="B783">
        <v>-556.5</v>
      </c>
      <c r="C783">
        <v>12.5</v>
      </c>
    </row>
    <row r="784" spans="1:3" x14ac:dyDescent="0.2">
      <c r="A784" s="75">
        <v>41081</v>
      </c>
      <c r="B784">
        <v>-525</v>
      </c>
      <c r="C784">
        <v>8</v>
      </c>
    </row>
    <row r="785" spans="1:3" x14ac:dyDescent="0.2">
      <c r="A785" s="75">
        <v>41088</v>
      </c>
      <c r="B785">
        <v>-356.5</v>
      </c>
      <c r="C785">
        <v>2.5</v>
      </c>
    </row>
    <row r="786" spans="1:3" x14ac:dyDescent="0.2">
      <c r="A786" s="75">
        <v>41095</v>
      </c>
      <c r="B786">
        <v>-327</v>
      </c>
      <c r="C786">
        <v>-6.5</v>
      </c>
    </row>
    <row r="787" spans="1:3" x14ac:dyDescent="0.2">
      <c r="A787" s="75">
        <v>41102</v>
      </c>
      <c r="B787">
        <v>-231.5</v>
      </c>
      <c r="C787">
        <v>12.5</v>
      </c>
    </row>
    <row r="788" spans="1:3" x14ac:dyDescent="0.2">
      <c r="A788" s="75">
        <v>41109</v>
      </c>
      <c r="B788">
        <v>-371</v>
      </c>
      <c r="C788">
        <v>20</v>
      </c>
    </row>
    <row r="789" spans="1:3" x14ac:dyDescent="0.2">
      <c r="A789" s="75">
        <v>41116</v>
      </c>
      <c r="B789">
        <v>-281.5</v>
      </c>
      <c r="C789">
        <v>-121.5</v>
      </c>
    </row>
    <row r="790" spans="1:3" x14ac:dyDescent="0.2">
      <c r="A790" s="75">
        <v>41123</v>
      </c>
      <c r="B790">
        <v>-175</v>
      </c>
      <c r="C790">
        <v>-121.5</v>
      </c>
    </row>
    <row r="791" spans="1:3" x14ac:dyDescent="0.2">
      <c r="A791" s="75">
        <v>41130</v>
      </c>
      <c r="B791">
        <v>-350</v>
      </c>
      <c r="C791">
        <v>-29.5</v>
      </c>
    </row>
    <row r="792" spans="1:3" x14ac:dyDescent="0.2">
      <c r="A792" s="75">
        <v>41137</v>
      </c>
      <c r="B792">
        <v>-369</v>
      </c>
      <c r="C792">
        <v>15</v>
      </c>
    </row>
    <row r="793" spans="1:3" x14ac:dyDescent="0.2">
      <c r="A793" s="75">
        <v>41144</v>
      </c>
      <c r="B793">
        <v>-366.5</v>
      </c>
      <c r="C793">
        <v>15.5</v>
      </c>
    </row>
    <row r="794" spans="1:3" x14ac:dyDescent="0.2">
      <c r="A794" s="75">
        <v>41151</v>
      </c>
      <c r="B794">
        <v>-397</v>
      </c>
      <c r="C794">
        <v>18.5</v>
      </c>
    </row>
    <row r="795" spans="1:3" x14ac:dyDescent="0.2">
      <c r="A795" s="75">
        <v>41158</v>
      </c>
      <c r="B795">
        <v>-187.5</v>
      </c>
      <c r="C795">
        <v>12.5</v>
      </c>
    </row>
    <row r="796" spans="1:3" x14ac:dyDescent="0.2">
      <c r="A796" s="75">
        <v>41165</v>
      </c>
      <c r="B796">
        <v>500</v>
      </c>
      <c r="C796">
        <v>-9</v>
      </c>
    </row>
    <row r="797" spans="1:3" x14ac:dyDescent="0.2">
      <c r="A797" s="75">
        <v>41172</v>
      </c>
      <c r="B797">
        <v>385.5</v>
      </c>
      <c r="C797">
        <v>17</v>
      </c>
    </row>
    <row r="798" spans="1:3" x14ac:dyDescent="0.2">
      <c r="A798" s="75">
        <v>41179</v>
      </c>
      <c r="B798">
        <v>289.5</v>
      </c>
      <c r="C798">
        <v>17</v>
      </c>
    </row>
    <row r="799" spans="1:3" x14ac:dyDescent="0.2">
      <c r="A799" s="75">
        <v>41186</v>
      </c>
      <c r="B799">
        <v>196</v>
      </c>
      <c r="C799">
        <v>19</v>
      </c>
    </row>
    <row r="800" spans="1:3" x14ac:dyDescent="0.2">
      <c r="A800" s="75">
        <v>41193</v>
      </c>
      <c r="B800">
        <v>-100</v>
      </c>
      <c r="C800">
        <v>0</v>
      </c>
    </row>
    <row r="801" spans="1:3" x14ac:dyDescent="0.2">
      <c r="A801" s="75">
        <v>41200</v>
      </c>
      <c r="B801">
        <v>-219</v>
      </c>
      <c r="C801">
        <v>0</v>
      </c>
    </row>
    <row r="802" spans="1:3" x14ac:dyDescent="0.2">
      <c r="A802" s="75">
        <v>41207</v>
      </c>
      <c r="B802">
        <v>-212.5</v>
      </c>
      <c r="C802">
        <v>-12</v>
      </c>
    </row>
    <row r="803" spans="1:3" x14ac:dyDescent="0.2">
      <c r="A803" s="75">
        <v>41214</v>
      </c>
      <c r="B803">
        <v>-241.5</v>
      </c>
      <c r="C803">
        <v>0</v>
      </c>
    </row>
    <row r="804" spans="1:3" x14ac:dyDescent="0.2">
      <c r="A804" s="75">
        <v>41221</v>
      </c>
      <c r="B804">
        <v>-244</v>
      </c>
      <c r="C804">
        <v>-5.5</v>
      </c>
    </row>
    <row r="805" spans="1:3" x14ac:dyDescent="0.2">
      <c r="A805" s="75">
        <v>41228</v>
      </c>
      <c r="B805">
        <v>-134.5</v>
      </c>
      <c r="C805">
        <v>12.5</v>
      </c>
    </row>
    <row r="806" spans="1:3" x14ac:dyDescent="0.2">
      <c r="A806" s="75">
        <v>41235</v>
      </c>
      <c r="B806">
        <v>-142</v>
      </c>
      <c r="C806">
        <v>-12.5</v>
      </c>
    </row>
    <row r="807" spans="1:3" x14ac:dyDescent="0.2">
      <c r="A807" s="75">
        <v>41242</v>
      </c>
      <c r="B807">
        <v>-173</v>
      </c>
      <c r="C807">
        <v>-12.5</v>
      </c>
    </row>
    <row r="808" spans="1:3" x14ac:dyDescent="0.2">
      <c r="A808" s="75">
        <v>41249</v>
      </c>
      <c r="B808">
        <v>-169</v>
      </c>
      <c r="C808">
        <v>0</v>
      </c>
    </row>
    <row r="809" spans="1:3" x14ac:dyDescent="0.2">
      <c r="A809" s="75">
        <v>41256</v>
      </c>
      <c r="B809">
        <v>25</v>
      </c>
      <c r="C809">
        <v>0</v>
      </c>
    </row>
    <row r="810" spans="1:3" x14ac:dyDescent="0.2">
      <c r="A810" s="75">
        <v>41263</v>
      </c>
      <c r="B810">
        <v>38</v>
      </c>
      <c r="C810">
        <v>12.5</v>
      </c>
    </row>
    <row r="811" spans="1:3" x14ac:dyDescent="0.2">
      <c r="A811" s="75">
        <v>41270</v>
      </c>
      <c r="B811">
        <v>60.5</v>
      </c>
      <c r="C811">
        <v>12.5</v>
      </c>
    </row>
    <row r="812" spans="1:3" x14ac:dyDescent="0.2">
      <c r="A812" s="75">
        <v>41277</v>
      </c>
      <c r="B812">
        <v>2</v>
      </c>
      <c r="C812">
        <v>12.5</v>
      </c>
    </row>
    <row r="813" spans="1:3" x14ac:dyDescent="0.2">
      <c r="A813" s="75">
        <v>41284</v>
      </c>
      <c r="B813">
        <v>-62.5</v>
      </c>
      <c r="C813">
        <v>12.5</v>
      </c>
    </row>
    <row r="814" spans="1:3" x14ac:dyDescent="0.2">
      <c r="A814" s="75">
        <v>41291</v>
      </c>
      <c r="B814">
        <v>-82</v>
      </c>
    </row>
    <row r="815" spans="1:3" x14ac:dyDescent="0.2">
      <c r="A815" s="75">
        <v>41298</v>
      </c>
      <c r="B815">
        <v>-115</v>
      </c>
      <c r="C815">
        <v>10</v>
      </c>
    </row>
    <row r="816" spans="1:3" x14ac:dyDescent="0.2">
      <c r="A816" s="75">
        <v>41305</v>
      </c>
      <c r="B816">
        <v>-77</v>
      </c>
      <c r="C816">
        <v>-6.5</v>
      </c>
    </row>
    <row r="817" spans="1:3" x14ac:dyDescent="0.2">
      <c r="A817" s="75">
        <v>41312</v>
      </c>
      <c r="B817">
        <v>35</v>
      </c>
      <c r="C817">
        <v>0</v>
      </c>
    </row>
    <row r="818" spans="1:3" x14ac:dyDescent="0.2">
      <c r="A818" s="75">
        <v>41319</v>
      </c>
      <c r="B818">
        <v>171</v>
      </c>
      <c r="C818">
        <v>0</v>
      </c>
    </row>
    <row r="819" spans="1:3" x14ac:dyDescent="0.2">
      <c r="A819" s="75">
        <v>41326</v>
      </c>
      <c r="B819">
        <v>-64.5</v>
      </c>
      <c r="C819">
        <v>-27.5</v>
      </c>
    </row>
    <row r="820" spans="1:3" x14ac:dyDescent="0.2">
      <c r="A820" s="75">
        <v>41333</v>
      </c>
      <c r="B820">
        <v>-55.5</v>
      </c>
      <c r="C820">
        <v>-15</v>
      </c>
    </row>
    <row r="821" spans="1:3" x14ac:dyDescent="0.2">
      <c r="A821" s="75">
        <v>41340</v>
      </c>
      <c r="B821">
        <v>-31.5</v>
      </c>
      <c r="C821">
        <v>-6.5</v>
      </c>
    </row>
    <row r="822" spans="1:3" x14ac:dyDescent="0.2">
      <c r="A822" s="75">
        <v>41347</v>
      </c>
      <c r="B822">
        <v>3</v>
      </c>
      <c r="C822">
        <v>-12.5</v>
      </c>
    </row>
    <row r="823" spans="1:3" x14ac:dyDescent="0.2">
      <c r="A823" s="75">
        <v>41354</v>
      </c>
      <c r="B823">
        <v>-121</v>
      </c>
      <c r="C823">
        <v>0</v>
      </c>
    </row>
    <row r="824" spans="1:3" x14ac:dyDescent="0.2">
      <c r="A824" s="75">
        <v>41361</v>
      </c>
      <c r="B824">
        <v>-150</v>
      </c>
      <c r="C824">
        <v>-5</v>
      </c>
    </row>
    <row r="825" spans="1:3" x14ac:dyDescent="0.2">
      <c r="A825" s="75">
        <v>41368</v>
      </c>
      <c r="B825">
        <v>-211</v>
      </c>
      <c r="C825">
        <v>-3</v>
      </c>
    </row>
    <row r="826" spans="1:3" x14ac:dyDescent="0.2">
      <c r="A826" s="75">
        <v>41375</v>
      </c>
      <c r="B826">
        <v>-220.5</v>
      </c>
      <c r="C826">
        <v>-3</v>
      </c>
    </row>
    <row r="827" spans="1:3" x14ac:dyDescent="0.2">
      <c r="A827" s="75">
        <v>41382</v>
      </c>
      <c r="B827">
        <v>-212.5</v>
      </c>
      <c r="C827">
        <v>0</v>
      </c>
    </row>
    <row r="828" spans="1:3" x14ac:dyDescent="0.2">
      <c r="A828" s="75">
        <v>41389</v>
      </c>
      <c r="B828">
        <v>-104.5</v>
      </c>
      <c r="C828">
        <v>0</v>
      </c>
    </row>
    <row r="829" spans="1:3" x14ac:dyDescent="0.2">
      <c r="A829" s="75">
        <v>41396</v>
      </c>
      <c r="B829">
        <v>-117.5</v>
      </c>
      <c r="C829">
        <v>0</v>
      </c>
    </row>
    <row r="830" spans="1:3" x14ac:dyDescent="0.2">
      <c r="A830" s="75">
        <v>41403</v>
      </c>
      <c r="B830">
        <v>-90.5</v>
      </c>
      <c r="C830">
        <v>0</v>
      </c>
    </row>
    <row r="831" spans="1:3" x14ac:dyDescent="0.2">
      <c r="A831" s="75">
        <v>41410</v>
      </c>
      <c r="B831">
        <v>-90</v>
      </c>
      <c r="C831">
        <v>8.5</v>
      </c>
    </row>
    <row r="832" spans="1:3" x14ac:dyDescent="0.2">
      <c r="A832" s="75">
        <v>41417</v>
      </c>
      <c r="B832">
        <v>-75</v>
      </c>
      <c r="C832">
        <v>8.5</v>
      </c>
    </row>
    <row r="833" spans="1:3" x14ac:dyDescent="0.2">
      <c r="A833" s="75">
        <v>41424</v>
      </c>
      <c r="B833">
        <v>-25</v>
      </c>
      <c r="C833">
        <v>6.5</v>
      </c>
    </row>
    <row r="834" spans="1:3" x14ac:dyDescent="0.2">
      <c r="A834" s="75">
        <v>41431</v>
      </c>
      <c r="B834">
        <v>-37.5</v>
      </c>
      <c r="C834">
        <v>0</v>
      </c>
    </row>
    <row r="835" spans="1:3" x14ac:dyDescent="0.2">
      <c r="A835" s="75">
        <v>41438</v>
      </c>
      <c r="B835">
        <v>100</v>
      </c>
      <c r="C835">
        <v>0</v>
      </c>
    </row>
    <row r="836" spans="1:3" x14ac:dyDescent="0.2">
      <c r="A836" s="75">
        <v>41445</v>
      </c>
      <c r="B836">
        <v>-69</v>
      </c>
      <c r="C836">
        <v>4</v>
      </c>
    </row>
    <row r="837" spans="1:3" x14ac:dyDescent="0.2">
      <c r="A837" s="75">
        <v>41452</v>
      </c>
      <c r="B837">
        <v>-75</v>
      </c>
      <c r="C837">
        <v>4</v>
      </c>
    </row>
    <row r="838" spans="1:3" x14ac:dyDescent="0.2">
      <c r="A838" s="75">
        <v>41459</v>
      </c>
      <c r="B838">
        <v>-151</v>
      </c>
      <c r="C838">
        <v>0.5</v>
      </c>
    </row>
    <row r="839" spans="1:3" x14ac:dyDescent="0.2">
      <c r="A839" s="75">
        <v>41466</v>
      </c>
      <c r="B839">
        <v>-100</v>
      </c>
      <c r="C839">
        <v>0.5</v>
      </c>
    </row>
    <row r="840" spans="1:3" x14ac:dyDescent="0.2">
      <c r="A840" s="75">
        <v>41473</v>
      </c>
      <c r="B840">
        <v>-146</v>
      </c>
      <c r="C840">
        <v>0</v>
      </c>
    </row>
    <row r="841" spans="1:3" x14ac:dyDescent="0.2">
      <c r="A841" s="75">
        <v>41480</v>
      </c>
      <c r="B841">
        <v>-138</v>
      </c>
      <c r="C841">
        <v>4</v>
      </c>
    </row>
    <row r="842" spans="1:3" x14ac:dyDescent="0.2">
      <c r="A842" s="75">
        <v>41487</v>
      </c>
      <c r="B842">
        <v>-62</v>
      </c>
      <c r="C842">
        <v>0</v>
      </c>
    </row>
    <row r="843" spans="1:3" x14ac:dyDescent="0.2">
      <c r="A843" s="75">
        <v>41494</v>
      </c>
      <c r="B843">
        <v>-60.5</v>
      </c>
      <c r="C843">
        <v>0</v>
      </c>
    </row>
    <row r="844" spans="1:3" x14ac:dyDescent="0.2">
      <c r="A844" s="75">
        <v>41501</v>
      </c>
      <c r="B844">
        <v>-51</v>
      </c>
      <c r="C844">
        <v>0</v>
      </c>
    </row>
    <row r="845" spans="1:3" x14ac:dyDescent="0.2">
      <c r="A845" s="75">
        <v>41508</v>
      </c>
      <c r="B845">
        <v>44</v>
      </c>
      <c r="C845">
        <v>56</v>
      </c>
    </row>
    <row r="846" spans="1:3" x14ac:dyDescent="0.2">
      <c r="A846" s="75">
        <v>41515</v>
      </c>
      <c r="B846">
        <v>191.5</v>
      </c>
      <c r="C846">
        <v>171</v>
      </c>
    </row>
    <row r="847" spans="1:3" x14ac:dyDescent="0.2">
      <c r="A847" s="75">
        <v>41522</v>
      </c>
      <c r="B847">
        <v>200</v>
      </c>
      <c r="C847">
        <v>75</v>
      </c>
    </row>
    <row r="848" spans="1:3" x14ac:dyDescent="0.2">
      <c r="A848" s="75">
        <v>41529</v>
      </c>
      <c r="B848">
        <v>150</v>
      </c>
      <c r="C848">
        <v>306.5</v>
      </c>
    </row>
    <row r="849" spans="1:3" x14ac:dyDescent="0.2">
      <c r="A849" s="75">
        <v>41536</v>
      </c>
      <c r="B849">
        <v>612.5</v>
      </c>
      <c r="C849">
        <v>200</v>
      </c>
    </row>
    <row r="850" spans="1:3" x14ac:dyDescent="0.2">
      <c r="A850" s="75">
        <v>41543</v>
      </c>
      <c r="B850">
        <v>1012.5</v>
      </c>
    </row>
    <row r="851" spans="1:3" x14ac:dyDescent="0.2">
      <c r="A851" s="75">
        <v>41550</v>
      </c>
      <c r="B851">
        <v>1012.5</v>
      </c>
      <c r="C851">
        <v>425</v>
      </c>
    </row>
    <row r="852" spans="1:3" x14ac:dyDescent="0.2">
      <c r="A852" s="75">
        <v>41557</v>
      </c>
      <c r="B852">
        <v>1033.5</v>
      </c>
      <c r="C852">
        <v>308.5</v>
      </c>
    </row>
    <row r="853" spans="1:3" x14ac:dyDescent="0.2">
      <c r="A853" s="75">
        <v>41564</v>
      </c>
      <c r="B853">
        <v>875</v>
      </c>
      <c r="C853">
        <v>250</v>
      </c>
    </row>
    <row r="854" spans="1:3" x14ac:dyDescent="0.2">
      <c r="A854" s="75">
        <v>41571</v>
      </c>
      <c r="B854">
        <v>1100</v>
      </c>
      <c r="C854">
        <v>416.5</v>
      </c>
    </row>
    <row r="855" spans="1:3" x14ac:dyDescent="0.2">
      <c r="A855" s="75">
        <v>41578</v>
      </c>
      <c r="B855">
        <v>1696</v>
      </c>
      <c r="C855">
        <v>908.5</v>
      </c>
    </row>
    <row r="856" spans="1:3" x14ac:dyDescent="0.2">
      <c r="A856" s="75">
        <v>41585</v>
      </c>
      <c r="B856">
        <v>1125</v>
      </c>
      <c r="C856">
        <v>525</v>
      </c>
    </row>
    <row r="857" spans="1:3" x14ac:dyDescent="0.2">
      <c r="A857" s="75">
        <v>41592</v>
      </c>
      <c r="B857">
        <v>500</v>
      </c>
      <c r="C857">
        <v>425</v>
      </c>
    </row>
    <row r="858" spans="1:3" x14ac:dyDescent="0.2">
      <c r="A858" s="75">
        <v>41599</v>
      </c>
      <c r="B858">
        <v>535.5</v>
      </c>
      <c r="C858">
        <v>175</v>
      </c>
    </row>
    <row r="859" spans="1:3" x14ac:dyDescent="0.2">
      <c r="A859" s="75">
        <v>41606</v>
      </c>
      <c r="B859">
        <v>662.5</v>
      </c>
      <c r="C859">
        <v>175</v>
      </c>
    </row>
    <row r="860" spans="1:3" x14ac:dyDescent="0.2">
      <c r="A860" s="75">
        <v>41613</v>
      </c>
      <c r="B860">
        <v>1562.5</v>
      </c>
      <c r="C860">
        <v>487.5</v>
      </c>
    </row>
    <row r="861" spans="1:3" x14ac:dyDescent="0.2">
      <c r="A861" s="75">
        <v>41620</v>
      </c>
      <c r="B861">
        <v>1950</v>
      </c>
      <c r="C861">
        <v>594</v>
      </c>
    </row>
    <row r="862" spans="1:3" x14ac:dyDescent="0.2">
      <c r="A862" s="75">
        <v>41627</v>
      </c>
      <c r="B862">
        <v>1700</v>
      </c>
      <c r="C862">
        <v>650</v>
      </c>
    </row>
    <row r="863" spans="1:3" x14ac:dyDescent="0.2">
      <c r="A863" s="75">
        <v>41634</v>
      </c>
      <c r="B863">
        <v>1731.5</v>
      </c>
      <c r="C863">
        <v>650</v>
      </c>
    </row>
    <row r="864" spans="1:3" x14ac:dyDescent="0.2">
      <c r="A864" s="75">
        <v>41641</v>
      </c>
      <c r="B864">
        <v>1679</v>
      </c>
      <c r="C864">
        <v>400</v>
      </c>
    </row>
    <row r="865" spans="1:3" x14ac:dyDescent="0.2">
      <c r="A865" s="75">
        <v>41648</v>
      </c>
      <c r="B865">
        <v>2000</v>
      </c>
    </row>
    <row r="866" spans="1:3" x14ac:dyDescent="0.2">
      <c r="A866" s="75">
        <v>41655</v>
      </c>
      <c r="B866">
        <v>1737.5</v>
      </c>
      <c r="C866">
        <v>975</v>
      </c>
    </row>
    <row r="867" spans="1:3" x14ac:dyDescent="0.2">
      <c r="A867" s="75">
        <v>41662</v>
      </c>
      <c r="B867">
        <v>1194</v>
      </c>
      <c r="C867">
        <v>1000</v>
      </c>
    </row>
    <row r="868" spans="1:3" x14ac:dyDescent="0.2">
      <c r="A868" s="75">
        <v>41669</v>
      </c>
      <c r="B868">
        <v>1146</v>
      </c>
      <c r="C868">
        <v>800</v>
      </c>
    </row>
    <row r="869" spans="1:3" x14ac:dyDescent="0.2">
      <c r="A869" s="75">
        <v>41676</v>
      </c>
      <c r="B869">
        <v>1850</v>
      </c>
      <c r="C869">
        <v>900</v>
      </c>
    </row>
    <row r="870" spans="1:3" x14ac:dyDescent="0.2">
      <c r="A870" s="75">
        <v>41683</v>
      </c>
      <c r="B870">
        <v>1550</v>
      </c>
    </row>
    <row r="871" spans="1:3" x14ac:dyDescent="0.2">
      <c r="A871" s="75">
        <v>41690</v>
      </c>
      <c r="B871">
        <v>1712.5</v>
      </c>
    </row>
    <row r="872" spans="1:3" x14ac:dyDescent="0.2">
      <c r="A872" s="75">
        <v>41697</v>
      </c>
      <c r="B872">
        <v>1733.5</v>
      </c>
      <c r="C872">
        <v>1125</v>
      </c>
    </row>
    <row r="873" spans="1:3" x14ac:dyDescent="0.2">
      <c r="A873" s="75">
        <v>41704</v>
      </c>
      <c r="B873">
        <v>2687.5</v>
      </c>
      <c r="C873">
        <v>1200</v>
      </c>
    </row>
    <row r="874" spans="1:3" x14ac:dyDescent="0.2">
      <c r="A874" s="75">
        <v>41711</v>
      </c>
      <c r="B874">
        <v>3837.5</v>
      </c>
      <c r="C874">
        <v>1500</v>
      </c>
    </row>
    <row r="875" spans="1:3" x14ac:dyDescent="0.2">
      <c r="A875" s="75">
        <v>41718</v>
      </c>
      <c r="B875">
        <v>2158.5</v>
      </c>
      <c r="C875">
        <v>1875</v>
      </c>
    </row>
    <row r="876" spans="1:3" x14ac:dyDescent="0.2">
      <c r="A876" s="75">
        <v>41725</v>
      </c>
      <c r="B876">
        <v>2537.5</v>
      </c>
      <c r="C876">
        <v>1875</v>
      </c>
    </row>
    <row r="877" spans="1:3" x14ac:dyDescent="0.2">
      <c r="A877" s="75">
        <v>41732</v>
      </c>
      <c r="B877">
        <v>1933.5</v>
      </c>
      <c r="C877">
        <v>1325</v>
      </c>
    </row>
    <row r="878" spans="1:3" x14ac:dyDescent="0.2">
      <c r="A878" s="75">
        <v>41739</v>
      </c>
      <c r="B878">
        <v>1275</v>
      </c>
      <c r="C878">
        <v>1000</v>
      </c>
    </row>
    <row r="879" spans="1:3" x14ac:dyDescent="0.2">
      <c r="A879" s="75">
        <v>41746</v>
      </c>
      <c r="B879">
        <v>1500</v>
      </c>
      <c r="C879">
        <v>2500</v>
      </c>
    </row>
    <row r="880" spans="1:3" x14ac:dyDescent="0.2">
      <c r="A880" s="75">
        <v>41753</v>
      </c>
      <c r="B880">
        <v>850</v>
      </c>
      <c r="C880">
        <v>875</v>
      </c>
    </row>
    <row r="881" spans="1:3" x14ac:dyDescent="0.2">
      <c r="A881" s="75">
        <v>41760</v>
      </c>
      <c r="B881">
        <v>537.5</v>
      </c>
      <c r="C881">
        <v>700</v>
      </c>
    </row>
    <row r="882" spans="1:3" x14ac:dyDescent="0.2">
      <c r="A882" s="75">
        <v>41767</v>
      </c>
      <c r="B882">
        <v>0</v>
      </c>
      <c r="C882">
        <v>200</v>
      </c>
    </row>
    <row r="883" spans="1:3" x14ac:dyDescent="0.2">
      <c r="A883" s="75">
        <v>41774</v>
      </c>
      <c r="B883">
        <v>-188</v>
      </c>
      <c r="C883">
        <v>450</v>
      </c>
    </row>
    <row r="884" spans="1:3" x14ac:dyDescent="0.2">
      <c r="A884" s="75">
        <v>41781</v>
      </c>
      <c r="B884">
        <v>225</v>
      </c>
      <c r="C884">
        <v>75</v>
      </c>
    </row>
    <row r="885" spans="1:3" x14ac:dyDescent="0.2">
      <c r="A885" s="75">
        <v>41788</v>
      </c>
      <c r="B885">
        <v>168.5</v>
      </c>
      <c r="C885">
        <v>400</v>
      </c>
    </row>
    <row r="886" spans="1:3" x14ac:dyDescent="0.2">
      <c r="A886" s="75">
        <v>41795</v>
      </c>
      <c r="B886">
        <v>425</v>
      </c>
      <c r="C886">
        <v>0</v>
      </c>
    </row>
    <row r="887" spans="1:3" x14ac:dyDescent="0.2">
      <c r="A887" s="75">
        <v>41802</v>
      </c>
      <c r="B887">
        <v>800</v>
      </c>
      <c r="C887">
        <v>-50</v>
      </c>
    </row>
    <row r="888" spans="1:3" x14ac:dyDescent="0.2">
      <c r="A888" s="75">
        <v>41809</v>
      </c>
      <c r="B888">
        <v>637.5</v>
      </c>
      <c r="C888">
        <v>400</v>
      </c>
    </row>
    <row r="889" spans="1:3" x14ac:dyDescent="0.2">
      <c r="A889" s="75">
        <v>41816</v>
      </c>
      <c r="B889">
        <v>950</v>
      </c>
      <c r="C889">
        <v>337.5</v>
      </c>
    </row>
    <row r="890" spans="1:3" x14ac:dyDescent="0.2">
      <c r="A890" s="75">
        <v>41823</v>
      </c>
      <c r="B890">
        <v>300</v>
      </c>
      <c r="C890">
        <v>500</v>
      </c>
    </row>
    <row r="891" spans="1:3" x14ac:dyDescent="0.2">
      <c r="A891" s="75">
        <v>41830</v>
      </c>
      <c r="B891">
        <v>1900</v>
      </c>
      <c r="C891">
        <v>850</v>
      </c>
    </row>
    <row r="892" spans="1:3" x14ac:dyDescent="0.2">
      <c r="A892" s="75">
        <v>41837</v>
      </c>
      <c r="B892">
        <v>1769</v>
      </c>
      <c r="C892">
        <v>750</v>
      </c>
    </row>
    <row r="893" spans="1:3" x14ac:dyDescent="0.2">
      <c r="A893" s="75">
        <v>41844</v>
      </c>
      <c r="B893">
        <v>2466.5</v>
      </c>
      <c r="C893">
        <v>1100</v>
      </c>
    </row>
    <row r="894" spans="1:3" x14ac:dyDescent="0.2">
      <c r="A894" s="75">
        <v>41851</v>
      </c>
      <c r="B894">
        <v>2016.5</v>
      </c>
      <c r="C894">
        <v>950</v>
      </c>
    </row>
    <row r="895" spans="1:3" x14ac:dyDescent="0.2">
      <c r="A895" s="75">
        <v>41858</v>
      </c>
      <c r="B895">
        <v>1325</v>
      </c>
      <c r="C895">
        <v>1825</v>
      </c>
    </row>
    <row r="896" spans="1:3" x14ac:dyDescent="0.2">
      <c r="A896" s="75">
        <v>41865</v>
      </c>
      <c r="B896">
        <v>1150</v>
      </c>
    </row>
    <row r="897" spans="1:3" x14ac:dyDescent="0.2">
      <c r="A897" s="75">
        <v>41872</v>
      </c>
      <c r="B897">
        <v>924</v>
      </c>
      <c r="C897">
        <v>1000</v>
      </c>
    </row>
    <row r="898" spans="1:3" x14ac:dyDescent="0.2">
      <c r="A898" s="75">
        <v>41879</v>
      </c>
      <c r="B898">
        <v>1118</v>
      </c>
      <c r="C898">
        <v>600</v>
      </c>
    </row>
    <row r="899" spans="1:3" x14ac:dyDescent="0.2">
      <c r="A899" s="75">
        <v>41886</v>
      </c>
      <c r="B899">
        <v>1142.5</v>
      </c>
      <c r="C899">
        <v>1033</v>
      </c>
    </row>
    <row r="900" spans="1:3" x14ac:dyDescent="0.2">
      <c r="A900" s="75">
        <v>41893</v>
      </c>
      <c r="B900">
        <v>3125</v>
      </c>
    </row>
    <row r="901" spans="1:3" x14ac:dyDescent="0.2">
      <c r="A901" s="75">
        <v>41900</v>
      </c>
      <c r="B901">
        <v>3425</v>
      </c>
    </row>
    <row r="902" spans="1:3" x14ac:dyDescent="0.2">
      <c r="A902" s="75">
        <v>41907</v>
      </c>
      <c r="B902">
        <v>4625</v>
      </c>
      <c r="C902">
        <v>3000</v>
      </c>
    </row>
    <row r="903" spans="1:3" x14ac:dyDescent="0.2">
      <c r="A903" s="75">
        <v>41914</v>
      </c>
      <c r="B903">
        <v>4000</v>
      </c>
      <c r="C903">
        <v>2625</v>
      </c>
    </row>
    <row r="904" spans="1:3" x14ac:dyDescent="0.2">
      <c r="A904" s="75">
        <v>41921</v>
      </c>
      <c r="B904">
        <v>4187.5</v>
      </c>
    </row>
    <row r="905" spans="1:3" x14ac:dyDescent="0.2">
      <c r="A905" s="75">
        <v>41928</v>
      </c>
      <c r="B905">
        <v>2173</v>
      </c>
      <c r="C905">
        <v>2150</v>
      </c>
    </row>
    <row r="906" spans="1:3" x14ac:dyDescent="0.2">
      <c r="A906" s="75">
        <v>41935</v>
      </c>
      <c r="B906">
        <v>1891.5</v>
      </c>
      <c r="C906">
        <v>800</v>
      </c>
    </row>
    <row r="907" spans="1:3" x14ac:dyDescent="0.2">
      <c r="A907" s="75">
        <v>41942</v>
      </c>
      <c r="B907">
        <v>975</v>
      </c>
      <c r="C907">
        <v>1100</v>
      </c>
    </row>
    <row r="908" spans="1:3" x14ac:dyDescent="0.2">
      <c r="A908" s="75">
        <v>41949</v>
      </c>
      <c r="B908">
        <v>381.5</v>
      </c>
      <c r="C908">
        <v>612.5</v>
      </c>
    </row>
    <row r="909" spans="1:3" x14ac:dyDescent="0.2">
      <c r="A909" s="75">
        <v>41956</v>
      </c>
      <c r="B909">
        <v>100</v>
      </c>
      <c r="C909">
        <v>550</v>
      </c>
    </row>
    <row r="910" spans="1:3" x14ac:dyDescent="0.2">
      <c r="A910" s="75">
        <v>41963</v>
      </c>
      <c r="B910">
        <v>-112.5</v>
      </c>
      <c r="C910">
        <v>283.5</v>
      </c>
    </row>
    <row r="911" spans="1:3" x14ac:dyDescent="0.2">
      <c r="A911" s="75">
        <v>41970</v>
      </c>
      <c r="B911">
        <v>-62.5</v>
      </c>
      <c r="C911">
        <v>225</v>
      </c>
    </row>
    <row r="912" spans="1:3" x14ac:dyDescent="0.2">
      <c r="A912" s="75">
        <v>41977</v>
      </c>
      <c r="B912">
        <v>-37.5</v>
      </c>
      <c r="C912">
        <v>225</v>
      </c>
    </row>
    <row r="913" spans="1:3" x14ac:dyDescent="0.2">
      <c r="A913" s="75">
        <v>41984</v>
      </c>
      <c r="B913">
        <v>-137.5</v>
      </c>
    </row>
    <row r="914" spans="1:3" x14ac:dyDescent="0.2">
      <c r="A914" s="75">
        <v>41991</v>
      </c>
      <c r="B914">
        <v>25</v>
      </c>
    </row>
    <row r="915" spans="1:3" x14ac:dyDescent="0.2">
      <c r="A915" s="75">
        <v>41998</v>
      </c>
      <c r="B915">
        <v>-87.5</v>
      </c>
    </row>
    <row r="916" spans="1:3" x14ac:dyDescent="0.2">
      <c r="A916" s="75">
        <v>42005</v>
      </c>
      <c r="B916">
        <v>-275</v>
      </c>
    </row>
    <row r="917" spans="1:3" x14ac:dyDescent="0.2">
      <c r="A917" s="75">
        <v>42012</v>
      </c>
      <c r="B917">
        <v>-350</v>
      </c>
      <c r="C917">
        <v>33.5</v>
      </c>
    </row>
    <row r="918" spans="1:3" x14ac:dyDescent="0.2">
      <c r="A918" s="75">
        <v>42019</v>
      </c>
      <c r="B918">
        <v>-325</v>
      </c>
    </row>
    <row r="919" spans="1:3" x14ac:dyDescent="0.2">
      <c r="A919" s="75">
        <v>42026</v>
      </c>
      <c r="B919">
        <v>-300</v>
      </c>
      <c r="C919">
        <v>0</v>
      </c>
    </row>
    <row r="920" spans="1:3" x14ac:dyDescent="0.2">
      <c r="A920" s="75">
        <v>42033</v>
      </c>
      <c r="B920">
        <v>-212.5</v>
      </c>
    </row>
    <row r="921" spans="1:3" x14ac:dyDescent="0.2">
      <c r="A921" s="75">
        <v>42040</v>
      </c>
      <c r="B921">
        <v>-91.5</v>
      </c>
      <c r="C921">
        <v>-12.5</v>
      </c>
    </row>
    <row r="922" spans="1:3" x14ac:dyDescent="0.2">
      <c r="A922" s="75">
        <v>42047</v>
      </c>
      <c r="B922">
        <v>-100</v>
      </c>
    </row>
    <row r="923" spans="1:3" x14ac:dyDescent="0.2">
      <c r="A923" s="75">
        <v>42054</v>
      </c>
      <c r="B923">
        <v>-275</v>
      </c>
    </row>
    <row r="924" spans="1:3" x14ac:dyDescent="0.2">
      <c r="A924" s="75">
        <v>42061</v>
      </c>
      <c r="B924">
        <v>-175</v>
      </c>
    </row>
    <row r="925" spans="1:3" x14ac:dyDescent="0.2">
      <c r="A925" s="75">
        <v>42068</v>
      </c>
      <c r="B925">
        <v>-125</v>
      </c>
      <c r="C925">
        <v>-81.5</v>
      </c>
    </row>
    <row r="926" spans="1:3" x14ac:dyDescent="0.2">
      <c r="A926" s="75">
        <v>42075</v>
      </c>
      <c r="B926">
        <v>200</v>
      </c>
      <c r="C926">
        <v>-75</v>
      </c>
    </row>
    <row r="927" spans="1:3" x14ac:dyDescent="0.2">
      <c r="A927" s="75">
        <v>42082</v>
      </c>
      <c r="B927">
        <v>-68.5</v>
      </c>
      <c r="C927">
        <v>-50</v>
      </c>
    </row>
    <row r="928" spans="1:3" x14ac:dyDescent="0.2">
      <c r="A928" s="75">
        <v>42089</v>
      </c>
      <c r="B928">
        <v>-65.5</v>
      </c>
      <c r="C928">
        <v>-81.5</v>
      </c>
    </row>
    <row r="929" spans="1:3" x14ac:dyDescent="0.2">
      <c r="A929" s="75">
        <v>42096</v>
      </c>
      <c r="B929">
        <v>-50</v>
      </c>
      <c r="C929">
        <v>-87.5</v>
      </c>
    </row>
    <row r="930" spans="1:3" x14ac:dyDescent="0.2">
      <c r="A930" s="75">
        <v>42103</v>
      </c>
      <c r="B930">
        <v>-200</v>
      </c>
      <c r="C930">
        <v>-100</v>
      </c>
    </row>
    <row r="931" spans="1:3" x14ac:dyDescent="0.2">
      <c r="A931" s="75">
        <v>42110</v>
      </c>
      <c r="B931">
        <v>-300</v>
      </c>
      <c r="C931">
        <v>-100</v>
      </c>
    </row>
    <row r="932" spans="1:3" x14ac:dyDescent="0.2">
      <c r="A932" s="75">
        <v>42117</v>
      </c>
      <c r="B932">
        <v>-300</v>
      </c>
      <c r="C932">
        <v>-137.5</v>
      </c>
    </row>
    <row r="933" spans="1:3" x14ac:dyDescent="0.2">
      <c r="A933" s="75">
        <v>42124</v>
      </c>
      <c r="B933">
        <v>-200</v>
      </c>
      <c r="C933">
        <v>-125</v>
      </c>
    </row>
    <row r="934" spans="1:3" x14ac:dyDescent="0.2">
      <c r="A934" s="75">
        <v>42131</v>
      </c>
      <c r="B934">
        <v>-287.5</v>
      </c>
      <c r="C934">
        <v>-134.5</v>
      </c>
    </row>
    <row r="935" spans="1:3" x14ac:dyDescent="0.2">
      <c r="A935" s="75">
        <v>42138</v>
      </c>
      <c r="B935">
        <v>-237.5</v>
      </c>
      <c r="C935">
        <v>-150</v>
      </c>
    </row>
    <row r="936" spans="1:3" x14ac:dyDescent="0.2">
      <c r="A936" s="75">
        <v>42145</v>
      </c>
      <c r="B936">
        <v>-275</v>
      </c>
      <c r="C936">
        <v>-73</v>
      </c>
    </row>
    <row r="937" spans="1:3" x14ac:dyDescent="0.2">
      <c r="A937" s="75">
        <v>42152</v>
      </c>
      <c r="B937">
        <v>-379</v>
      </c>
      <c r="C937">
        <v>-33</v>
      </c>
    </row>
    <row r="938" spans="1:3" x14ac:dyDescent="0.2">
      <c r="A938" s="75">
        <v>42159</v>
      </c>
      <c r="B938">
        <v>-341.5</v>
      </c>
      <c r="C938">
        <v>-19</v>
      </c>
    </row>
    <row r="939" spans="1:3" x14ac:dyDescent="0.2">
      <c r="A939" s="75">
        <v>42166</v>
      </c>
      <c r="B939">
        <v>-275</v>
      </c>
      <c r="C939">
        <v>0</v>
      </c>
    </row>
    <row r="940" spans="1:3" x14ac:dyDescent="0.2">
      <c r="A940" s="75">
        <v>42173</v>
      </c>
      <c r="B940">
        <v>-215.5</v>
      </c>
      <c r="C940">
        <v>-38</v>
      </c>
    </row>
    <row r="941" spans="1:3" x14ac:dyDescent="0.2">
      <c r="A941" s="75">
        <v>42180</v>
      </c>
      <c r="B941">
        <v>-198.5</v>
      </c>
      <c r="C941">
        <v>-25</v>
      </c>
    </row>
    <row r="942" spans="1:3" x14ac:dyDescent="0.2">
      <c r="A942" s="75">
        <v>42187</v>
      </c>
      <c r="B942">
        <v>-104</v>
      </c>
      <c r="C942">
        <v>-50</v>
      </c>
    </row>
    <row r="943" spans="1:3" x14ac:dyDescent="0.2">
      <c r="A943" s="75">
        <v>42194</v>
      </c>
      <c r="B943">
        <v>-56</v>
      </c>
      <c r="C943">
        <v>-100</v>
      </c>
    </row>
    <row r="944" spans="1:3" x14ac:dyDescent="0.2">
      <c r="A944" s="75">
        <v>42201</v>
      </c>
      <c r="B944">
        <v>-113</v>
      </c>
      <c r="C944">
        <v>-63</v>
      </c>
    </row>
    <row r="945" spans="1:3" x14ac:dyDescent="0.2">
      <c r="A945" s="75">
        <v>42208</v>
      </c>
      <c r="B945">
        <v>-85.5</v>
      </c>
      <c r="C945">
        <v>12.5</v>
      </c>
    </row>
    <row r="946" spans="1:3" x14ac:dyDescent="0.2">
      <c r="A946" s="75">
        <v>42215</v>
      </c>
      <c r="B946">
        <v>-81.5</v>
      </c>
      <c r="C946">
        <v>-12.5</v>
      </c>
    </row>
    <row r="947" spans="1:3" x14ac:dyDescent="0.2">
      <c r="A947" s="75">
        <v>42222</v>
      </c>
      <c r="B947">
        <v>-188.5</v>
      </c>
      <c r="C947">
        <v>-18.5</v>
      </c>
    </row>
    <row r="948" spans="1:3" x14ac:dyDescent="0.2">
      <c r="A948" s="75">
        <v>42229</v>
      </c>
      <c r="B948">
        <v>-212.5</v>
      </c>
      <c r="C948">
        <v>-31</v>
      </c>
    </row>
    <row r="949" spans="1:3" x14ac:dyDescent="0.2">
      <c r="A949" s="75">
        <v>42236</v>
      </c>
      <c r="B949">
        <v>-186.5</v>
      </c>
      <c r="C949">
        <v>-97</v>
      </c>
    </row>
    <row r="950" spans="1:3" x14ac:dyDescent="0.2">
      <c r="A950" s="75">
        <v>42243</v>
      </c>
      <c r="B950">
        <v>-259.5</v>
      </c>
      <c r="C950">
        <v>-129.5</v>
      </c>
    </row>
    <row r="951" spans="1:3" x14ac:dyDescent="0.2">
      <c r="A951" s="75">
        <v>42250</v>
      </c>
      <c r="B951">
        <v>-152.5</v>
      </c>
      <c r="C951">
        <v>-119</v>
      </c>
    </row>
    <row r="952" spans="1:3" x14ac:dyDescent="0.2">
      <c r="A952" s="75">
        <v>42257</v>
      </c>
      <c r="B952">
        <v>-129</v>
      </c>
      <c r="C952">
        <v>-115.5</v>
      </c>
    </row>
    <row r="953" spans="1:3" x14ac:dyDescent="0.2">
      <c r="A953" s="75">
        <v>42264</v>
      </c>
      <c r="B953">
        <v>404</v>
      </c>
      <c r="C953">
        <v>44</v>
      </c>
    </row>
    <row r="954" spans="1:3" x14ac:dyDescent="0.2">
      <c r="A954" s="75">
        <v>42271</v>
      </c>
      <c r="B954">
        <v>650</v>
      </c>
      <c r="C954">
        <v>71.5</v>
      </c>
    </row>
    <row r="955" spans="1:3" x14ac:dyDescent="0.2">
      <c r="A955" s="75">
        <v>42278</v>
      </c>
      <c r="B955">
        <v>347</v>
      </c>
      <c r="C955">
        <v>35</v>
      </c>
    </row>
    <row r="956" spans="1:3" x14ac:dyDescent="0.2">
      <c r="A956" s="75">
        <v>42285</v>
      </c>
      <c r="B956">
        <v>246</v>
      </c>
      <c r="C956">
        <v>-100</v>
      </c>
    </row>
    <row r="957" spans="1:3" x14ac:dyDescent="0.2">
      <c r="A957" s="75">
        <v>42292</v>
      </c>
      <c r="B957">
        <v>-172</v>
      </c>
      <c r="C957">
        <v>-50</v>
      </c>
    </row>
    <row r="958" spans="1:3" x14ac:dyDescent="0.2">
      <c r="A958" s="75">
        <v>42299</v>
      </c>
      <c r="B958">
        <v>-167</v>
      </c>
      <c r="C958">
        <v>-73</v>
      </c>
    </row>
    <row r="959" spans="1:3" x14ac:dyDescent="0.2">
      <c r="A959" s="75">
        <v>42306</v>
      </c>
      <c r="B959">
        <v>-252</v>
      </c>
      <c r="C959">
        <v>-91.5</v>
      </c>
    </row>
    <row r="960" spans="1:3" x14ac:dyDescent="0.2">
      <c r="A960" s="75">
        <v>42313</v>
      </c>
      <c r="B960">
        <v>-272</v>
      </c>
      <c r="C960">
        <v>-112.5</v>
      </c>
    </row>
    <row r="961" spans="1:3" x14ac:dyDescent="0.2">
      <c r="A961" s="75">
        <v>42320</v>
      </c>
      <c r="B961">
        <v>-284.375</v>
      </c>
      <c r="C961">
        <v>-131.25</v>
      </c>
    </row>
    <row r="962" spans="1:3" x14ac:dyDescent="0.2">
      <c r="A962" s="75">
        <v>42327</v>
      </c>
      <c r="B962">
        <v>-350</v>
      </c>
      <c r="C962">
        <v>-143.75</v>
      </c>
    </row>
    <row r="963" spans="1:3" x14ac:dyDescent="0.2">
      <c r="A963" s="75">
        <v>42334</v>
      </c>
      <c r="B963">
        <v>-250</v>
      </c>
      <c r="C963">
        <v>-93.75</v>
      </c>
    </row>
    <row r="964" spans="1:3" x14ac:dyDescent="0.2">
      <c r="A964" s="75">
        <v>42341</v>
      </c>
      <c r="B964">
        <v>-225</v>
      </c>
      <c r="C964">
        <v>-137.5</v>
      </c>
    </row>
    <row r="965" spans="1:3" x14ac:dyDescent="0.2">
      <c r="A965" s="75">
        <v>42348</v>
      </c>
      <c r="B965">
        <v>-131.25</v>
      </c>
      <c r="C965">
        <v>-118.75</v>
      </c>
    </row>
    <row r="966" spans="1:3" x14ac:dyDescent="0.2">
      <c r="A966" s="75">
        <v>42355</v>
      </c>
      <c r="B966">
        <v>-172</v>
      </c>
      <c r="C966">
        <v>-42.5</v>
      </c>
    </row>
    <row r="967" spans="1:3" x14ac:dyDescent="0.2">
      <c r="A967" s="75">
        <v>42362</v>
      </c>
      <c r="B967">
        <v>-150</v>
      </c>
      <c r="C967">
        <v>-62.5</v>
      </c>
    </row>
    <row r="968" spans="1:3" x14ac:dyDescent="0.2">
      <c r="A968" s="75">
        <v>42369</v>
      </c>
      <c r="B968">
        <v>-122.91666666666667</v>
      </c>
      <c r="C968">
        <v>-83.333333333333343</v>
      </c>
    </row>
    <row r="969" spans="1:3" x14ac:dyDescent="0.2">
      <c r="A969" s="75">
        <v>42376</v>
      </c>
      <c r="B969">
        <v>-104.16666666666666</v>
      </c>
      <c r="C969">
        <v>-75</v>
      </c>
    </row>
    <row r="970" spans="1:3" x14ac:dyDescent="0.2">
      <c r="A970" s="75">
        <v>42383</v>
      </c>
      <c r="B970">
        <v>75</v>
      </c>
      <c r="C970">
        <v>-150</v>
      </c>
    </row>
    <row r="971" spans="1:3" x14ac:dyDescent="0.2">
      <c r="A971" s="75">
        <v>42390</v>
      </c>
      <c r="B971">
        <v>-12.5</v>
      </c>
      <c r="C971">
        <v>-62.5</v>
      </c>
    </row>
    <row r="972" spans="1:3" x14ac:dyDescent="0.2">
      <c r="A972" s="75">
        <v>42397</v>
      </c>
      <c r="B972">
        <v>37.5</v>
      </c>
      <c r="C972">
        <v>-14.583333333333332</v>
      </c>
    </row>
    <row r="973" spans="1:3" x14ac:dyDescent="0.2">
      <c r="A973" s="75">
        <v>42404</v>
      </c>
      <c r="B973">
        <v>-129.16666666666666</v>
      </c>
    </row>
    <row r="974" spans="1:3" x14ac:dyDescent="0.2">
      <c r="A974" s="75">
        <v>42411</v>
      </c>
      <c r="B974">
        <v>-84.375</v>
      </c>
    </row>
    <row r="975" spans="1:3" x14ac:dyDescent="0.2">
      <c r="A975" s="75">
        <v>42418</v>
      </c>
      <c r="B975">
        <v>-131.5</v>
      </c>
      <c r="C975">
        <v>-50</v>
      </c>
    </row>
    <row r="976" spans="1:3" x14ac:dyDescent="0.2">
      <c r="A976" s="75">
        <v>42425</v>
      </c>
      <c r="B976">
        <v>-162.5</v>
      </c>
      <c r="C976">
        <v>-50</v>
      </c>
    </row>
    <row r="977" spans="1:3" x14ac:dyDescent="0.2">
      <c r="A977" s="75">
        <v>42432</v>
      </c>
      <c r="B977">
        <v>-188.88888888888891</v>
      </c>
      <c r="C977">
        <v>-40.625</v>
      </c>
    </row>
    <row r="978" spans="1:3" x14ac:dyDescent="0.2">
      <c r="A978" s="75">
        <v>42439</v>
      </c>
      <c r="B978">
        <v>-197.91666666666666</v>
      </c>
    </row>
    <row r="979" spans="1:3" x14ac:dyDescent="0.2">
      <c r="A979" s="75">
        <v>42446</v>
      </c>
      <c r="B979">
        <v>-206</v>
      </c>
    </row>
    <row r="980" spans="1:3" x14ac:dyDescent="0.2">
      <c r="A980" s="75">
        <v>42453</v>
      </c>
      <c r="B980">
        <v>-175</v>
      </c>
    </row>
    <row r="981" spans="1:3" x14ac:dyDescent="0.2">
      <c r="A981" s="75">
        <v>42460</v>
      </c>
      <c r="B981">
        <v>-216.66666666666669</v>
      </c>
      <c r="C981">
        <v>0</v>
      </c>
    </row>
    <row r="982" spans="1:3" x14ac:dyDescent="0.2">
      <c r="A982" s="75">
        <v>42467</v>
      </c>
      <c r="B982">
        <v>-237.5</v>
      </c>
      <c r="C982">
        <v>-56.75</v>
      </c>
    </row>
    <row r="983" spans="1:3" x14ac:dyDescent="0.2">
      <c r="A983" s="75">
        <v>42474</v>
      </c>
      <c r="B983">
        <v>-225</v>
      </c>
      <c r="C983">
        <v>-62.5</v>
      </c>
    </row>
    <row r="984" spans="1:3" x14ac:dyDescent="0.2">
      <c r="A984" s="75">
        <v>42481</v>
      </c>
      <c r="B984">
        <v>-189.0625</v>
      </c>
      <c r="C984">
        <v>-50</v>
      </c>
    </row>
    <row r="985" spans="1:3" x14ac:dyDescent="0.2">
      <c r="A985" s="75">
        <v>42488</v>
      </c>
      <c r="B985">
        <v>-178.125</v>
      </c>
      <c r="C985">
        <v>-87.5</v>
      </c>
    </row>
    <row r="986" spans="1:3" x14ac:dyDescent="0.2">
      <c r="A986" s="75">
        <v>42495</v>
      </c>
      <c r="B986">
        <v>-178.125</v>
      </c>
    </row>
    <row r="987" spans="1:3" x14ac:dyDescent="0.2">
      <c r="A987" s="75">
        <v>42502</v>
      </c>
      <c r="B987">
        <v>-187.5</v>
      </c>
      <c r="C987">
        <v>-150</v>
      </c>
    </row>
    <row r="988" spans="1:3" x14ac:dyDescent="0.2">
      <c r="A988" s="75">
        <v>42509</v>
      </c>
      <c r="B988">
        <v>137.5</v>
      </c>
    </row>
    <row r="989" spans="1:3" x14ac:dyDescent="0.2">
      <c r="A989" s="75">
        <v>42516</v>
      </c>
      <c r="B989">
        <v>-112.5</v>
      </c>
    </row>
    <row r="990" spans="1:3" x14ac:dyDescent="0.2">
      <c r="A990" s="75">
        <v>42523</v>
      </c>
      <c r="B990">
        <v>-63.888888888888893</v>
      </c>
      <c r="C990">
        <v>-50</v>
      </c>
    </row>
    <row r="991" spans="1:3" x14ac:dyDescent="0.2">
      <c r="A991" s="75">
        <v>42530</v>
      </c>
      <c r="B991">
        <v>20.833333333333332</v>
      </c>
      <c r="C991">
        <v>-50</v>
      </c>
    </row>
    <row r="992" spans="1:3" x14ac:dyDescent="0.2">
      <c r="A992" s="75">
        <v>42537</v>
      </c>
      <c r="B992">
        <v>-62.5</v>
      </c>
      <c r="C992">
        <v>-6.25</v>
      </c>
    </row>
    <row r="993" spans="1:3" x14ac:dyDescent="0.2">
      <c r="A993" s="75">
        <v>42544</v>
      </c>
      <c r="B993">
        <v>-25</v>
      </c>
      <c r="C993">
        <v>-6.25</v>
      </c>
    </row>
    <row r="994" spans="1:3" x14ac:dyDescent="0.2">
      <c r="A994" s="75">
        <v>42551</v>
      </c>
      <c r="B994">
        <v>81.25</v>
      </c>
      <c r="C994">
        <v>0</v>
      </c>
    </row>
    <row r="995" spans="1:3" x14ac:dyDescent="0.2">
      <c r="A995" s="75">
        <v>42558</v>
      </c>
      <c r="B995">
        <v>81.25</v>
      </c>
      <c r="C995">
        <v>25</v>
      </c>
    </row>
    <row r="996" spans="1:3" x14ac:dyDescent="0.2">
      <c r="A996" s="75">
        <v>42565</v>
      </c>
      <c r="B996">
        <v>437.5</v>
      </c>
      <c r="C996">
        <v>25</v>
      </c>
    </row>
    <row r="997" spans="1:3" x14ac:dyDescent="0.2">
      <c r="A997" s="75">
        <v>42572</v>
      </c>
      <c r="B997">
        <v>281.25</v>
      </c>
      <c r="C997">
        <v>56.25</v>
      </c>
    </row>
    <row r="998" spans="1:3" x14ac:dyDescent="0.2">
      <c r="A998" s="75">
        <v>42579</v>
      </c>
      <c r="B998">
        <v>450</v>
      </c>
      <c r="C998">
        <v>62.5</v>
      </c>
    </row>
    <row r="999" spans="1:3" x14ac:dyDescent="0.2">
      <c r="A999" s="75">
        <v>42586</v>
      </c>
      <c r="B999">
        <v>595.83333333333337</v>
      </c>
      <c r="C999">
        <v>56.25</v>
      </c>
    </row>
    <row r="1000" spans="1:3" x14ac:dyDescent="0.2">
      <c r="A1000" s="75">
        <v>42593</v>
      </c>
      <c r="B1000">
        <v>687.5</v>
      </c>
      <c r="C1000">
        <v>125</v>
      </c>
    </row>
    <row r="1001" spans="1:3" x14ac:dyDescent="0.2">
      <c r="A1001" s="75">
        <v>42600</v>
      </c>
      <c r="B1001">
        <v>1006.25</v>
      </c>
      <c r="C1001">
        <v>50</v>
      </c>
    </row>
    <row r="1002" spans="1:3" x14ac:dyDescent="0.2">
      <c r="A1002" s="75">
        <v>42607</v>
      </c>
      <c r="B1002">
        <v>887.5</v>
      </c>
    </row>
    <row r="1003" spans="1:3" x14ac:dyDescent="0.2">
      <c r="A1003" s="75">
        <v>42614</v>
      </c>
      <c r="B1003">
        <v>670.83333333333337</v>
      </c>
      <c r="C1003">
        <v>296.875</v>
      </c>
    </row>
    <row r="1004" spans="1:3" x14ac:dyDescent="0.2">
      <c r="A1004" s="75">
        <v>42621</v>
      </c>
      <c r="B1004">
        <v>125</v>
      </c>
      <c r="C1004">
        <v>262.5</v>
      </c>
    </row>
    <row r="1005" spans="1:3" x14ac:dyDescent="0.2">
      <c r="A1005" s="75">
        <v>42628</v>
      </c>
      <c r="B1005">
        <v>1287.5</v>
      </c>
      <c r="C1005">
        <v>275</v>
      </c>
    </row>
    <row r="1006" spans="1:3" x14ac:dyDescent="0.2">
      <c r="A1006" s="75">
        <v>42635</v>
      </c>
      <c r="B1006">
        <v>1050</v>
      </c>
      <c r="C1006">
        <v>225</v>
      </c>
    </row>
    <row r="1007" spans="1:3" x14ac:dyDescent="0.2">
      <c r="A1007" s="75">
        <v>42642</v>
      </c>
      <c r="B1007">
        <v>1200</v>
      </c>
      <c r="C1007">
        <v>118.75</v>
      </c>
    </row>
    <row r="1008" spans="1:3" x14ac:dyDescent="0.2">
      <c r="A1008" s="75">
        <v>42649</v>
      </c>
      <c r="B1008">
        <v>791.66666666666663</v>
      </c>
      <c r="C1008">
        <v>120.83333333333334</v>
      </c>
    </row>
    <row r="1009" spans="1:3" x14ac:dyDescent="0.2">
      <c r="A1009" s="75">
        <v>42656</v>
      </c>
      <c r="B1009">
        <v>1250</v>
      </c>
      <c r="C1009">
        <v>56.25</v>
      </c>
    </row>
    <row r="1010" spans="1:3" x14ac:dyDescent="0.2">
      <c r="A1010" s="75">
        <v>42663</v>
      </c>
      <c r="B1010">
        <v>256.25</v>
      </c>
      <c r="C1010">
        <v>37.5</v>
      </c>
    </row>
    <row r="1011" spans="1:3" x14ac:dyDescent="0.2">
      <c r="A1011" s="75">
        <v>42670</v>
      </c>
      <c r="B1011">
        <v>6.25</v>
      </c>
    </row>
    <row r="1012" spans="1:3" x14ac:dyDescent="0.2">
      <c r="A1012" s="75">
        <v>42678</v>
      </c>
      <c r="B1012">
        <v>9.375</v>
      </c>
      <c r="C1012">
        <v>-21.875</v>
      </c>
    </row>
    <row r="1013" spans="1:3" x14ac:dyDescent="0.2">
      <c r="A1013" s="75">
        <v>42684</v>
      </c>
      <c r="B1013">
        <v>12.5</v>
      </c>
      <c r="C1013">
        <v>-106.25</v>
      </c>
    </row>
    <row r="1014" spans="1:3" x14ac:dyDescent="0.2">
      <c r="A1014" s="75">
        <v>42691</v>
      </c>
      <c r="B1014">
        <v>-30.555555555555557</v>
      </c>
      <c r="C1014">
        <v>-80.625</v>
      </c>
    </row>
    <row r="1015" spans="1:3" x14ac:dyDescent="0.2">
      <c r="A1015" s="75">
        <v>42698</v>
      </c>
      <c r="B1015">
        <v>-51.388888888888893</v>
      </c>
      <c r="C1015">
        <v>-83.75</v>
      </c>
    </row>
    <row r="1016" spans="1:3" x14ac:dyDescent="0.2">
      <c r="A1016" s="75">
        <v>42719</v>
      </c>
      <c r="B1016">
        <v>150</v>
      </c>
    </row>
    <row r="1017" spans="1:3" x14ac:dyDescent="0.2">
      <c r="A1017" s="75">
        <v>42726</v>
      </c>
      <c r="B1017">
        <v>425</v>
      </c>
    </row>
    <row r="1018" spans="1:3" x14ac:dyDescent="0.2">
      <c r="A1018" s="75">
        <v>42733</v>
      </c>
      <c r="B1018">
        <v>542.70833333333337</v>
      </c>
      <c r="C1018">
        <v>25</v>
      </c>
    </row>
    <row r="1019" spans="1:3" x14ac:dyDescent="0.2">
      <c r="A1019" s="75">
        <v>42740</v>
      </c>
      <c r="B1019">
        <v>658.33333333333337</v>
      </c>
      <c r="C1019">
        <v>-25</v>
      </c>
    </row>
    <row r="1020" spans="1:3" x14ac:dyDescent="0.2">
      <c r="A1020" s="75">
        <v>42747</v>
      </c>
      <c r="B1020">
        <v>1125</v>
      </c>
    </row>
    <row r="1021" spans="1:3" x14ac:dyDescent="0.2">
      <c r="A1021" s="75">
        <v>42754</v>
      </c>
      <c r="B1021">
        <v>833.33333333333337</v>
      </c>
      <c r="C1021">
        <v>31.25</v>
      </c>
    </row>
    <row r="1022" spans="1:3" x14ac:dyDescent="0.2">
      <c r="A1022" s="75">
        <v>42761</v>
      </c>
      <c r="B1022">
        <v>1075</v>
      </c>
    </row>
    <row r="1023" spans="1:3" x14ac:dyDescent="0.2">
      <c r="A1023" s="75">
        <v>42768</v>
      </c>
      <c r="B1023">
        <v>1116.6666666666665</v>
      </c>
      <c r="C1023">
        <v>250</v>
      </c>
    </row>
    <row r="1024" spans="1:3" x14ac:dyDescent="0.2">
      <c r="A1024" s="75">
        <v>42775</v>
      </c>
      <c r="B1024">
        <v>1900</v>
      </c>
    </row>
    <row r="1025" spans="1:3" x14ac:dyDescent="0.2">
      <c r="A1025" s="75">
        <v>42782</v>
      </c>
      <c r="B1025">
        <v>1181.25</v>
      </c>
      <c r="C1025">
        <v>87.5</v>
      </c>
    </row>
    <row r="1026" spans="1:3" x14ac:dyDescent="0.2">
      <c r="A1026" s="75">
        <v>42789</v>
      </c>
      <c r="B1026">
        <v>1787.5</v>
      </c>
    </row>
    <row r="1027" spans="1:3" x14ac:dyDescent="0.2">
      <c r="A1027" s="75">
        <v>42796</v>
      </c>
      <c r="B1027">
        <v>2258.333333333333</v>
      </c>
      <c r="C1027">
        <v>75</v>
      </c>
    </row>
    <row r="1028" spans="1:3" x14ac:dyDescent="0.2">
      <c r="A1028" s="75">
        <v>42803</v>
      </c>
      <c r="B1028">
        <v>400</v>
      </c>
      <c r="C1028">
        <v>0</v>
      </c>
    </row>
    <row r="1029" spans="1:3" x14ac:dyDescent="0.2">
      <c r="A1029" s="75">
        <v>42810</v>
      </c>
      <c r="B1029">
        <v>-196.875</v>
      </c>
      <c r="C1029">
        <v>12.5</v>
      </c>
    </row>
    <row r="1030" spans="1:3" x14ac:dyDescent="0.2">
      <c r="A1030" s="75">
        <v>42817</v>
      </c>
      <c r="B1030">
        <v>218.75</v>
      </c>
      <c r="C1030">
        <v>-25</v>
      </c>
    </row>
    <row r="1031" spans="1:3" x14ac:dyDescent="0.2">
      <c r="A1031" s="75">
        <v>42824</v>
      </c>
      <c r="B1031">
        <v>-320.83333333333331</v>
      </c>
      <c r="C1031">
        <v>-37.5</v>
      </c>
    </row>
    <row r="1032" spans="1:3" x14ac:dyDescent="0.2">
      <c r="A1032" s="75">
        <v>42831</v>
      </c>
      <c r="B1032">
        <v>-318.75</v>
      </c>
      <c r="C1032">
        <v>-125</v>
      </c>
    </row>
    <row r="1033" spans="1:3" x14ac:dyDescent="0.2">
      <c r="A1033" s="75">
        <v>42838</v>
      </c>
      <c r="B1033">
        <v>-225</v>
      </c>
      <c r="C1033">
        <v>-62.5</v>
      </c>
    </row>
    <row r="1034" spans="1:3" x14ac:dyDescent="0.2">
      <c r="A1034" s="75">
        <v>42845</v>
      </c>
      <c r="B1034">
        <v>-290.625</v>
      </c>
    </row>
    <row r="1035" spans="1:3" x14ac:dyDescent="0.2">
      <c r="A1035" s="75">
        <v>42852</v>
      </c>
      <c r="B1035">
        <v>-281.25</v>
      </c>
      <c r="C1035">
        <v>-62.5</v>
      </c>
    </row>
    <row r="1036" spans="1:3" x14ac:dyDescent="0.2">
      <c r="A1036" s="75">
        <v>42859</v>
      </c>
      <c r="B1036">
        <v>-204.16666666666669</v>
      </c>
    </row>
    <row r="1037" spans="1:3" x14ac:dyDescent="0.2">
      <c r="A1037" s="75">
        <v>42866</v>
      </c>
      <c r="B1037">
        <v>-162.5</v>
      </c>
      <c r="C1037">
        <v>-87.5</v>
      </c>
    </row>
    <row r="1038" spans="1:3" x14ac:dyDescent="0.2">
      <c r="A1038" s="75">
        <v>42873</v>
      </c>
      <c r="B1038">
        <v>37.5</v>
      </c>
      <c r="C1038">
        <v>0</v>
      </c>
    </row>
    <row r="1039" spans="1:3" x14ac:dyDescent="0.2">
      <c r="A1039" s="75">
        <v>42880</v>
      </c>
      <c r="B1039">
        <v>306.9444444444444</v>
      </c>
      <c r="C1039">
        <v>-40</v>
      </c>
    </row>
    <row r="1040" spans="1:3" x14ac:dyDescent="0.2">
      <c r="A1040" s="75">
        <v>42887</v>
      </c>
      <c r="B1040">
        <v>-45.833333333333343</v>
      </c>
      <c r="C1040">
        <v>-77.916666666666657</v>
      </c>
    </row>
    <row r="1041" spans="1:3" x14ac:dyDescent="0.2">
      <c r="A1041" s="75">
        <v>42894</v>
      </c>
      <c r="B1041">
        <v>-179.6875</v>
      </c>
      <c r="C1041">
        <v>-66.666666666666657</v>
      </c>
    </row>
    <row r="1042" spans="1:3" x14ac:dyDescent="0.2">
      <c r="A1042" s="75">
        <v>42901</v>
      </c>
      <c r="B1042">
        <v>-153.125</v>
      </c>
      <c r="C1042">
        <v>-25</v>
      </c>
    </row>
    <row r="1043" spans="1:3" x14ac:dyDescent="0.2">
      <c r="A1043" s="75">
        <v>42908</v>
      </c>
      <c r="B1043">
        <v>-156.25</v>
      </c>
    </row>
    <row r="1044" spans="1:3" x14ac:dyDescent="0.2">
      <c r="A1044" s="75">
        <v>42915</v>
      </c>
      <c r="B1044">
        <v>-231.25</v>
      </c>
    </row>
    <row r="1045" spans="1:3" x14ac:dyDescent="0.2">
      <c r="A1045" s="75">
        <v>42922</v>
      </c>
      <c r="B1045">
        <v>-252.08333333333331</v>
      </c>
      <c r="C1045">
        <v>0</v>
      </c>
    </row>
    <row r="1046" spans="1:3" x14ac:dyDescent="0.2">
      <c r="A1046" s="75">
        <v>42929</v>
      </c>
      <c r="B1046">
        <v>-150</v>
      </c>
      <c r="C1046">
        <v>-87.5</v>
      </c>
    </row>
    <row r="1047" spans="1:3" x14ac:dyDescent="0.2">
      <c r="A1047" s="75">
        <v>42936</v>
      </c>
      <c r="B1047">
        <v>-177.08333333333331</v>
      </c>
      <c r="C1047">
        <v>-31.25</v>
      </c>
    </row>
    <row r="1048" spans="1:3" x14ac:dyDescent="0.2">
      <c r="A1048" s="75">
        <v>42943</v>
      </c>
      <c r="B1048">
        <v>-175</v>
      </c>
    </row>
    <row r="1049" spans="1:3" x14ac:dyDescent="0.2">
      <c r="A1049" s="75">
        <v>42950</v>
      </c>
      <c r="B1049">
        <v>-154.16666666666666</v>
      </c>
      <c r="C1049">
        <v>-150</v>
      </c>
    </row>
    <row r="1050" spans="1:3" x14ac:dyDescent="0.2">
      <c r="A1050" s="75">
        <v>42957</v>
      </c>
      <c r="B1050">
        <v>-125</v>
      </c>
    </row>
    <row r="1051" spans="1:3" x14ac:dyDescent="0.2">
      <c r="A1051" s="75">
        <v>42964</v>
      </c>
      <c r="B1051">
        <v>-53.81944444444445</v>
      </c>
      <c r="C1051">
        <v>-15.625</v>
      </c>
    </row>
    <row r="1052" spans="1:3" x14ac:dyDescent="0.2">
      <c r="A1052" s="75">
        <v>42971</v>
      </c>
      <c r="B1052">
        <v>214.58333333333334</v>
      </c>
    </row>
    <row r="1053" spans="1:3" x14ac:dyDescent="0.2">
      <c r="A1053" s="75">
        <v>42978</v>
      </c>
      <c r="B1053">
        <v>281.77083333333331</v>
      </c>
      <c r="C1053">
        <v>-31.25</v>
      </c>
    </row>
    <row r="1054" spans="1:3" x14ac:dyDescent="0.2">
      <c r="A1054" s="75">
        <v>42985</v>
      </c>
      <c r="B1054">
        <v>129.16666666666669</v>
      </c>
    </row>
    <row r="1055" spans="1:3" x14ac:dyDescent="0.2">
      <c r="A1055" s="75">
        <v>42992</v>
      </c>
      <c r="B1055">
        <v>262.5</v>
      </c>
    </row>
    <row r="1056" spans="1:3" x14ac:dyDescent="0.2">
      <c r="A1056" s="75">
        <v>42999</v>
      </c>
      <c r="B1056">
        <v>512.5</v>
      </c>
    </row>
    <row r="1057" spans="1:3" x14ac:dyDescent="0.2">
      <c r="A1057" s="75">
        <v>43006</v>
      </c>
      <c r="B1057">
        <v>285.41666666666669</v>
      </c>
      <c r="C1057">
        <v>31.25</v>
      </c>
    </row>
    <row r="1058" spans="1:3" x14ac:dyDescent="0.2">
      <c r="A1058" s="75">
        <v>43013</v>
      </c>
      <c r="B1058">
        <v>308.33333333333337</v>
      </c>
      <c r="C1058">
        <v>-36.25</v>
      </c>
    </row>
    <row r="1059" spans="1:3" x14ac:dyDescent="0.2">
      <c r="A1059" s="75">
        <v>43020</v>
      </c>
      <c r="B1059">
        <v>387.5</v>
      </c>
    </row>
    <row r="1060" spans="1:3" x14ac:dyDescent="0.2">
      <c r="A1060" s="75">
        <v>43027</v>
      </c>
      <c r="B1060">
        <v>-75</v>
      </c>
    </row>
    <row r="1061" spans="1:3" x14ac:dyDescent="0.2">
      <c r="A1061" s="75">
        <v>43034</v>
      </c>
      <c r="B1061">
        <v>-115.625</v>
      </c>
    </row>
    <row r="1062" spans="1:3" x14ac:dyDescent="0.2">
      <c r="A1062" s="75">
        <v>43041</v>
      </c>
      <c r="B1062">
        <v>-244.79166666666669</v>
      </c>
      <c r="C1062">
        <v>-6.25</v>
      </c>
    </row>
    <row r="1063" spans="1:3" x14ac:dyDescent="0.2">
      <c r="A1063" s="75">
        <v>43048</v>
      </c>
      <c r="B1063">
        <v>-175</v>
      </c>
    </row>
    <row r="1064" spans="1:3" x14ac:dyDescent="0.2">
      <c r="A1064" s="75">
        <v>43055</v>
      </c>
      <c r="B1064">
        <v>-90.625</v>
      </c>
    </row>
    <row r="1065" spans="1:3" x14ac:dyDescent="0.2">
      <c r="A1065" s="75">
        <v>43062</v>
      </c>
      <c r="B1065">
        <v>-118.75</v>
      </c>
    </row>
    <row r="1066" spans="1:3" x14ac:dyDescent="0.2">
      <c r="A1066" s="75">
        <v>43076</v>
      </c>
      <c r="B1066">
        <v>-140.625</v>
      </c>
    </row>
    <row r="1067" spans="1:3" x14ac:dyDescent="0.2">
      <c r="A1067" s="75">
        <v>43083</v>
      </c>
      <c r="B1067">
        <v>-145.83333333333334</v>
      </c>
      <c r="C1067">
        <v>100</v>
      </c>
    </row>
    <row r="1068" spans="1:3" x14ac:dyDescent="0.2">
      <c r="A1068" s="75">
        <v>43090</v>
      </c>
      <c r="B1068">
        <v>-27.083333333333329</v>
      </c>
    </row>
    <row r="1069" spans="1:3" x14ac:dyDescent="0.2">
      <c r="A1069" s="75">
        <v>43097</v>
      </c>
      <c r="B1069">
        <v>133.33333333333331</v>
      </c>
    </row>
    <row r="1070" spans="1:3" x14ac:dyDescent="0.2">
      <c r="A1070" s="75">
        <v>43104</v>
      </c>
      <c r="B1070">
        <v>225</v>
      </c>
      <c r="C1070">
        <v>0</v>
      </c>
    </row>
    <row r="1071" spans="1:3" x14ac:dyDescent="0.2">
      <c r="A1071" s="75">
        <v>43111</v>
      </c>
      <c r="B1071">
        <v>275</v>
      </c>
    </row>
    <row r="1072" spans="1:3" x14ac:dyDescent="0.2">
      <c r="A1072" s="75">
        <v>43118</v>
      </c>
      <c r="B1072">
        <v>125</v>
      </c>
    </row>
    <row r="1073" spans="1:3" x14ac:dyDescent="0.2">
      <c r="A1073" s="75">
        <v>43125</v>
      </c>
      <c r="B1073">
        <v>194.66666666666669</v>
      </c>
    </row>
    <row r="1074" spans="1:3" x14ac:dyDescent="0.2">
      <c r="A1074" s="75">
        <v>43132</v>
      </c>
      <c r="B1074">
        <v>65.625</v>
      </c>
      <c r="C1074">
        <v>18.75</v>
      </c>
    </row>
    <row r="1075" spans="1:3" x14ac:dyDescent="0.2">
      <c r="A1075" s="75">
        <v>43139</v>
      </c>
      <c r="B1075">
        <v>400</v>
      </c>
    </row>
    <row r="1076" spans="1:3" x14ac:dyDescent="0.2">
      <c r="A1076" s="75">
        <v>43146</v>
      </c>
      <c r="B1076">
        <v>487.5</v>
      </c>
    </row>
    <row r="1077" spans="1:3" x14ac:dyDescent="0.2">
      <c r="A1077" s="75">
        <v>43153</v>
      </c>
      <c r="B1077">
        <v>1068.75</v>
      </c>
    </row>
    <row r="1078" spans="1:3" x14ac:dyDescent="0.2">
      <c r="A1078" s="75">
        <v>43160</v>
      </c>
      <c r="B1078">
        <v>716.66666666666663</v>
      </c>
    </row>
    <row r="1079" spans="1:3" x14ac:dyDescent="0.2">
      <c r="A1079" s="75">
        <v>43167</v>
      </c>
      <c r="B1079">
        <v>645.83333333333337</v>
      </c>
    </row>
    <row r="1080" spans="1:3" x14ac:dyDescent="0.2">
      <c r="A1080" s="75">
        <v>43174</v>
      </c>
      <c r="B1080">
        <v>237.5</v>
      </c>
    </row>
    <row r="1081" spans="1:3" x14ac:dyDescent="0.2">
      <c r="A1081" s="75">
        <v>43181</v>
      </c>
      <c r="B1081">
        <v>456.25</v>
      </c>
    </row>
    <row r="1082" spans="1:3" x14ac:dyDescent="0.2">
      <c r="A1082" s="75">
        <v>43188</v>
      </c>
      <c r="B1082">
        <v>587.5</v>
      </c>
    </row>
    <row r="1083" spans="1:3" x14ac:dyDescent="0.2">
      <c r="A1083" s="75">
        <v>43195</v>
      </c>
      <c r="B1083">
        <v>475</v>
      </c>
    </row>
    <row r="1084" spans="1:3" x14ac:dyDescent="0.2">
      <c r="A1084" s="75">
        <v>43202</v>
      </c>
      <c r="B1084">
        <v>700</v>
      </c>
    </row>
    <row r="1085" spans="1:3" x14ac:dyDescent="0.2">
      <c r="A1085" s="75">
        <v>43209</v>
      </c>
      <c r="B1085">
        <v>691.66666666666674</v>
      </c>
    </row>
    <row r="1086" spans="1:3" x14ac:dyDescent="0.2">
      <c r="A1086" s="75">
        <v>43216</v>
      </c>
      <c r="B1086">
        <v>600</v>
      </c>
    </row>
    <row r="1087" spans="1:3" x14ac:dyDescent="0.2">
      <c r="A1087" s="75">
        <v>43223</v>
      </c>
      <c r="B1087">
        <v>191.66666666666669</v>
      </c>
      <c r="C1087">
        <v>1067.5</v>
      </c>
    </row>
    <row r="1088" spans="1:3" x14ac:dyDescent="0.2">
      <c r="A1088" s="75">
        <v>43230</v>
      </c>
      <c r="B1088">
        <v>381.25</v>
      </c>
      <c r="C1088">
        <v>700</v>
      </c>
    </row>
    <row r="1089" spans="1:3" x14ac:dyDescent="0.2">
      <c r="A1089" s="75">
        <v>43237</v>
      </c>
      <c r="B1089">
        <v>265.625</v>
      </c>
      <c r="C1089">
        <v>337.5</v>
      </c>
    </row>
    <row r="1090" spans="1:3" x14ac:dyDescent="0.2">
      <c r="A1090" s="75">
        <v>43244</v>
      </c>
      <c r="B1090">
        <v>300</v>
      </c>
      <c r="C1090">
        <v>178.125</v>
      </c>
    </row>
    <row r="1091" spans="1:3" x14ac:dyDescent="0.2">
      <c r="A1091" s="75">
        <v>43251</v>
      </c>
      <c r="B1091">
        <v>279.16666666666669</v>
      </c>
      <c r="C1091">
        <v>375</v>
      </c>
    </row>
    <row r="1092" spans="1:3" x14ac:dyDescent="0.2">
      <c r="A1092" s="75">
        <v>43258</v>
      </c>
      <c r="B1092">
        <v>162.5</v>
      </c>
    </row>
    <row r="1093" spans="1:3" x14ac:dyDescent="0.2">
      <c r="A1093" s="75">
        <v>43265</v>
      </c>
      <c r="B1093">
        <v>362.5</v>
      </c>
    </row>
    <row r="1094" spans="1:3" x14ac:dyDescent="0.2">
      <c r="A1094" s="75">
        <v>43272</v>
      </c>
      <c r="B1094">
        <v>316.66666666666669</v>
      </c>
    </row>
    <row r="1095" spans="1:3" x14ac:dyDescent="0.2">
      <c r="A1095" s="75">
        <v>43279</v>
      </c>
      <c r="B1095">
        <v>454.16666666666663</v>
      </c>
    </row>
    <row r="1096" spans="1:3" x14ac:dyDescent="0.2">
      <c r="A1096" s="75">
        <v>43286</v>
      </c>
      <c r="B1096">
        <v>375</v>
      </c>
    </row>
    <row r="1097" spans="1:3" x14ac:dyDescent="0.2">
      <c r="A1097" s="75">
        <v>43293</v>
      </c>
      <c r="B1097">
        <v>431.25</v>
      </c>
    </row>
    <row r="1098" spans="1:3" x14ac:dyDescent="0.2">
      <c r="A1098" s="75">
        <v>43300</v>
      </c>
      <c r="B1098">
        <v>12.5</v>
      </c>
    </row>
    <row r="1099" spans="1:3" x14ac:dyDescent="0.2">
      <c r="A1099" s="75">
        <v>43307</v>
      </c>
      <c r="B1099">
        <v>12.5</v>
      </c>
    </row>
    <row r="1100" spans="1:3" x14ac:dyDescent="0.2">
      <c r="A1100" s="75">
        <v>43314</v>
      </c>
      <c r="B1100">
        <v>-170.83333333333334</v>
      </c>
      <c r="C1100">
        <v>181.25</v>
      </c>
    </row>
    <row r="1101" spans="1:3" x14ac:dyDescent="0.2">
      <c r="A1101" s="75">
        <v>43321</v>
      </c>
      <c r="B1101">
        <v>-93.75</v>
      </c>
      <c r="C1101">
        <v>131.25</v>
      </c>
    </row>
    <row r="1102" spans="1:3" x14ac:dyDescent="0.2">
      <c r="A1102" s="75">
        <v>43328</v>
      </c>
      <c r="B1102">
        <v>56.25</v>
      </c>
      <c r="C1102">
        <v>218.75</v>
      </c>
    </row>
    <row r="1103" spans="1:3" x14ac:dyDescent="0.2">
      <c r="A1103" s="75">
        <v>43335</v>
      </c>
      <c r="B1103">
        <v>-62.5</v>
      </c>
      <c r="C1103">
        <v>200</v>
      </c>
    </row>
    <row r="1104" spans="1:3" x14ac:dyDescent="0.2">
      <c r="A1104" s="75">
        <v>43342</v>
      </c>
      <c r="B1104">
        <v>-10.416666666666664</v>
      </c>
      <c r="C1104">
        <v>181.25</v>
      </c>
    </row>
    <row r="1105" spans="1:3" x14ac:dyDescent="0.2">
      <c r="A1105" s="75">
        <v>43349</v>
      </c>
      <c r="B1105">
        <v>-118.75</v>
      </c>
      <c r="C1105">
        <v>250</v>
      </c>
    </row>
    <row r="1106" spans="1:3" x14ac:dyDescent="0.2">
      <c r="A1106" s="75">
        <v>43356</v>
      </c>
      <c r="B1106">
        <v>-75</v>
      </c>
      <c r="C1106">
        <v>275</v>
      </c>
    </row>
    <row r="1107" spans="1:3" x14ac:dyDescent="0.2">
      <c r="A1107" s="75">
        <v>43363</v>
      </c>
      <c r="B1107">
        <v>33.333333333333336</v>
      </c>
      <c r="C1107">
        <v>275</v>
      </c>
    </row>
    <row r="1108" spans="1:3" x14ac:dyDescent="0.2">
      <c r="A1108" s="75">
        <v>43370</v>
      </c>
      <c r="B1108">
        <v>300</v>
      </c>
      <c r="C1108">
        <v>140.625</v>
      </c>
    </row>
    <row r="1109" spans="1:3" x14ac:dyDescent="0.2">
      <c r="A1109" s="75">
        <v>43377</v>
      </c>
      <c r="B1109">
        <v>54.166666666666671</v>
      </c>
      <c r="C1109">
        <v>137.5</v>
      </c>
    </row>
    <row r="1110" spans="1:3" x14ac:dyDescent="0.2">
      <c r="A1110" s="75">
        <v>43384</v>
      </c>
      <c r="B1110">
        <v>-100</v>
      </c>
    </row>
    <row r="1111" spans="1:3" x14ac:dyDescent="0.2">
      <c r="A1111" s="75">
        <v>43391</v>
      </c>
      <c r="B1111">
        <v>81.25</v>
      </c>
      <c r="C1111">
        <v>62.5</v>
      </c>
    </row>
    <row r="1112" spans="1:3" x14ac:dyDescent="0.2">
      <c r="A1112" s="75">
        <v>43398</v>
      </c>
      <c r="B1112">
        <v>25</v>
      </c>
      <c r="C1112">
        <v>12.5</v>
      </c>
    </row>
    <row r="1113" spans="1:3" x14ac:dyDescent="0.2">
      <c r="A1113" s="75">
        <v>43405</v>
      </c>
      <c r="B1113">
        <v>-200</v>
      </c>
      <c r="C1113">
        <v>56.25</v>
      </c>
    </row>
    <row r="1114" spans="1:3" x14ac:dyDescent="0.2">
      <c r="A1114" s="75">
        <v>43412</v>
      </c>
      <c r="B1114">
        <v>-250</v>
      </c>
      <c r="C1114">
        <v>0</v>
      </c>
    </row>
    <row r="1115" spans="1:3" x14ac:dyDescent="0.2">
      <c r="A1115" s="75">
        <v>43419</v>
      </c>
      <c r="B1115">
        <v>-212.5</v>
      </c>
      <c r="C1115">
        <v>12.5</v>
      </c>
    </row>
    <row r="1116" spans="1:3" x14ac:dyDescent="0.2">
      <c r="A1116" s="75">
        <v>43426</v>
      </c>
      <c r="B1116">
        <v>-150</v>
      </c>
      <c r="C1116">
        <v>-3.125</v>
      </c>
    </row>
    <row r="1117" spans="1:3" x14ac:dyDescent="0.2">
      <c r="A1117" s="75">
        <v>43433</v>
      </c>
      <c r="B1117">
        <v>-144.79166666666669</v>
      </c>
      <c r="C1117">
        <v>87.5</v>
      </c>
    </row>
    <row r="1118" spans="1:3" x14ac:dyDescent="0.2">
      <c r="A1118" s="75">
        <v>43440</v>
      </c>
      <c r="B1118">
        <v>-115.625</v>
      </c>
      <c r="C1118">
        <v>-50</v>
      </c>
    </row>
    <row r="1119" spans="1:3" x14ac:dyDescent="0.2">
      <c r="A1119" s="75">
        <v>43447</v>
      </c>
      <c r="B1119">
        <v>-262.5</v>
      </c>
      <c r="C1119">
        <v>0</v>
      </c>
    </row>
    <row r="1120" spans="1:3" x14ac:dyDescent="0.2">
      <c r="A1120" s="75">
        <v>43454</v>
      </c>
      <c r="B1120">
        <v>-16.666666666666657</v>
      </c>
      <c r="C1120">
        <v>100</v>
      </c>
    </row>
    <row r="1121" spans="1:3" x14ac:dyDescent="0.2">
      <c r="A1121" s="75">
        <v>43468</v>
      </c>
      <c r="B1121">
        <v>-300</v>
      </c>
      <c r="C1121">
        <v>100</v>
      </c>
    </row>
    <row r="1122" spans="1:3" x14ac:dyDescent="0.2">
      <c r="A1122" s="75">
        <v>43475</v>
      </c>
      <c r="B1122">
        <v>-308.33333333333331</v>
      </c>
      <c r="C1122">
        <v>0</v>
      </c>
    </row>
    <row r="1123" spans="1:3" x14ac:dyDescent="0.2">
      <c r="A1123" s="75">
        <v>43482</v>
      </c>
      <c r="B1123">
        <v>-104.16666666666667</v>
      </c>
      <c r="C1123">
        <v>100</v>
      </c>
    </row>
    <row r="1124" spans="1:3" x14ac:dyDescent="0.2">
      <c r="A1124" s="75">
        <v>43489</v>
      </c>
      <c r="B1124">
        <v>-98.958333333333343</v>
      </c>
      <c r="C1124">
        <v>91.666666666666657</v>
      </c>
    </row>
    <row r="1125" spans="1:3" x14ac:dyDescent="0.2">
      <c r="A1125" s="75">
        <v>43496</v>
      </c>
      <c r="B1125">
        <v>229.51388888888889</v>
      </c>
      <c r="C1125">
        <v>-50</v>
      </c>
    </row>
    <row r="1126" spans="1:3" x14ac:dyDescent="0.2">
      <c r="A1126" s="75">
        <v>43503</v>
      </c>
      <c r="B1126">
        <v>466.66666666666669</v>
      </c>
      <c r="C1126">
        <v>68.75</v>
      </c>
    </row>
    <row r="1127" spans="1:3" x14ac:dyDescent="0.2">
      <c r="A1127" s="75">
        <v>43510</v>
      </c>
      <c r="B1127">
        <v>1216.6666666666667</v>
      </c>
      <c r="C1127">
        <v>250</v>
      </c>
    </row>
    <row r="1128" spans="1:3" x14ac:dyDescent="0.2">
      <c r="A1128" s="75">
        <v>43517</v>
      </c>
      <c r="B1128">
        <v>1312.5</v>
      </c>
      <c r="C1128">
        <v>250</v>
      </c>
    </row>
    <row r="1129" spans="1:3" x14ac:dyDescent="0.2">
      <c r="A1129" s="75">
        <v>43524</v>
      </c>
      <c r="B1129">
        <v>2061.1111111111109</v>
      </c>
      <c r="C1129">
        <v>275</v>
      </c>
    </row>
    <row r="1130" spans="1:3" x14ac:dyDescent="0.2">
      <c r="A1130" s="75">
        <v>43531</v>
      </c>
      <c r="B1130">
        <v>1795.8333333333333</v>
      </c>
      <c r="C1130">
        <v>437.5</v>
      </c>
    </row>
    <row r="1131" spans="1:3" x14ac:dyDescent="0.2">
      <c r="A1131" s="75">
        <v>43538</v>
      </c>
      <c r="B1131">
        <v>1616.6666666666667</v>
      </c>
      <c r="C1131">
        <v>400</v>
      </c>
    </row>
    <row r="1132" spans="1:3" x14ac:dyDescent="0.2">
      <c r="A1132" s="75">
        <v>43545</v>
      </c>
      <c r="B1132">
        <v>620.83333333333337</v>
      </c>
      <c r="C1132">
        <v>425</v>
      </c>
    </row>
    <row r="1133" spans="1:3" x14ac:dyDescent="0.2">
      <c r="A1133" s="75">
        <v>43552</v>
      </c>
      <c r="B1133">
        <v>340.625</v>
      </c>
      <c r="C1133">
        <v>400</v>
      </c>
    </row>
    <row r="1134" spans="1:3" x14ac:dyDescent="0.2">
      <c r="A1134" s="75">
        <v>43559</v>
      </c>
      <c r="B1134">
        <v>606.25</v>
      </c>
    </row>
    <row r="1135" spans="1:3" x14ac:dyDescent="0.2">
      <c r="A1135" s="75">
        <v>43566</v>
      </c>
      <c r="B1135">
        <v>241.66666666666666</v>
      </c>
      <c r="C1135">
        <v>600</v>
      </c>
    </row>
    <row r="1136" spans="1:3" x14ac:dyDescent="0.2">
      <c r="A1136" s="75">
        <v>43573</v>
      </c>
      <c r="B1136">
        <v>-125</v>
      </c>
      <c r="C1136">
        <v>650</v>
      </c>
    </row>
    <row r="1137" spans="1:3" x14ac:dyDescent="0.2">
      <c r="A1137" s="75">
        <v>43580</v>
      </c>
      <c r="B1137">
        <v>91.666666666666657</v>
      </c>
      <c r="C1137">
        <v>350</v>
      </c>
    </row>
    <row r="1138" spans="1:3" x14ac:dyDescent="0.2">
      <c r="A1138" s="75">
        <v>43587</v>
      </c>
      <c r="B1138">
        <v>-89.583333333333343</v>
      </c>
      <c r="C1138">
        <v>262.5</v>
      </c>
    </row>
    <row r="1139" spans="1:3" x14ac:dyDescent="0.2">
      <c r="A1139" s="75">
        <v>43594</v>
      </c>
      <c r="B1139">
        <v>58.333333333333336</v>
      </c>
      <c r="C1139">
        <v>100</v>
      </c>
    </row>
    <row r="1140" spans="1:3" x14ac:dyDescent="0.2">
      <c r="A1140" s="75">
        <v>43601</v>
      </c>
      <c r="B1140">
        <v>-158.33333333333334</v>
      </c>
      <c r="C1140">
        <v>225</v>
      </c>
    </row>
    <row r="1141" spans="1:3" x14ac:dyDescent="0.2">
      <c r="A1141" s="75">
        <v>43608</v>
      </c>
      <c r="B1141">
        <v>-22.222222222222225</v>
      </c>
    </row>
    <row r="1142" spans="1:3" x14ac:dyDescent="0.2">
      <c r="A1142" s="75">
        <v>43615</v>
      </c>
      <c r="B1142">
        <v>155.20833333333334</v>
      </c>
      <c r="C1142">
        <v>168.75</v>
      </c>
    </row>
    <row r="1143" spans="1:3" x14ac:dyDescent="0.2">
      <c r="A1143" s="75">
        <v>43622</v>
      </c>
      <c r="B1143">
        <v>338.88888888888891</v>
      </c>
      <c r="C1143">
        <v>125</v>
      </c>
    </row>
    <row r="1144" spans="1:3" x14ac:dyDescent="0.2">
      <c r="A1144" s="75">
        <v>43629</v>
      </c>
      <c r="B1144">
        <v>225</v>
      </c>
    </row>
    <row r="1145" spans="1:3" x14ac:dyDescent="0.2">
      <c r="A1145" s="75">
        <v>43636</v>
      </c>
      <c r="B1145">
        <v>200</v>
      </c>
      <c r="C1145">
        <v>108.33333333333334</v>
      </c>
    </row>
    <row r="1146" spans="1:3" x14ac:dyDescent="0.2">
      <c r="A1146" s="75">
        <v>43643</v>
      </c>
      <c r="B1146">
        <v>-95.3125</v>
      </c>
      <c r="C1146">
        <v>125</v>
      </c>
    </row>
    <row r="1147" spans="1:3" x14ac:dyDescent="0.2">
      <c r="A1147" s="75">
        <v>43650</v>
      </c>
      <c r="B1147">
        <v>41.666666666666671</v>
      </c>
    </row>
    <row r="1148" spans="1:3" x14ac:dyDescent="0.2">
      <c r="A1148" s="75">
        <v>43657</v>
      </c>
      <c r="B1148">
        <v>75</v>
      </c>
      <c r="C1148">
        <v>37.5</v>
      </c>
    </row>
    <row r="1149" spans="1:3" x14ac:dyDescent="0.2">
      <c r="A1149" s="75">
        <v>43664</v>
      </c>
      <c r="B1149">
        <v>-55.55555555555555</v>
      </c>
      <c r="C1149">
        <v>100</v>
      </c>
    </row>
    <row r="1150" spans="1:3" x14ac:dyDescent="0.2">
      <c r="A1150" s="75">
        <v>43671</v>
      </c>
      <c r="B1150">
        <v>-178.125</v>
      </c>
    </row>
    <row r="1151" spans="1:3" x14ac:dyDescent="0.2">
      <c r="A1151" s="75">
        <v>43678</v>
      </c>
      <c r="B1151">
        <v>-203.81944444444443</v>
      </c>
    </row>
    <row r="1152" spans="1:3" x14ac:dyDescent="0.2">
      <c r="A1152" s="75">
        <v>43685</v>
      </c>
      <c r="B1152">
        <v>-150</v>
      </c>
    </row>
    <row r="1153" spans="1:2" x14ac:dyDescent="0.2">
      <c r="A1153" s="75">
        <v>43692</v>
      </c>
      <c r="B1153">
        <v>-150</v>
      </c>
    </row>
    <row r="1154" spans="1:2" x14ac:dyDescent="0.2">
      <c r="A1154" s="75">
        <v>43699</v>
      </c>
      <c r="B1154">
        <v>-131.25</v>
      </c>
    </row>
    <row r="1155" spans="1:2" x14ac:dyDescent="0.2">
      <c r="A1155" s="75">
        <v>43706</v>
      </c>
      <c r="B1155">
        <v>-287.5</v>
      </c>
    </row>
    <row r="1156" spans="1:2" x14ac:dyDescent="0.2">
      <c r="A1156" s="75">
        <v>43713</v>
      </c>
      <c r="B1156">
        <v>-341.66666666666669</v>
      </c>
    </row>
    <row r="1157" spans="1:2" x14ac:dyDescent="0.2">
      <c r="A1157" s="75">
        <v>43720</v>
      </c>
      <c r="B1157">
        <v>-193.75</v>
      </c>
    </row>
    <row r="1158" spans="1:2" x14ac:dyDescent="0.2">
      <c r="A1158" s="75">
        <v>43727</v>
      </c>
      <c r="B1158">
        <v>-168.75</v>
      </c>
    </row>
    <row r="1159" spans="1:2" x14ac:dyDescent="0.2">
      <c r="A1159" s="75">
        <v>43734</v>
      </c>
      <c r="B1159">
        <v>-268.75</v>
      </c>
    </row>
    <row r="1160" spans="1:2" x14ac:dyDescent="0.2">
      <c r="A1160" s="75">
        <v>43741</v>
      </c>
      <c r="B1160">
        <v>62.5</v>
      </c>
    </row>
    <row r="1161" spans="1:2" x14ac:dyDescent="0.2">
      <c r="A1161" s="75">
        <v>43748</v>
      </c>
      <c r="B1161">
        <v>31.25</v>
      </c>
    </row>
    <row r="1162" spans="1:2" x14ac:dyDescent="0.2">
      <c r="A1162" s="75">
        <v>43755</v>
      </c>
      <c r="B1162">
        <v>93.75</v>
      </c>
    </row>
    <row r="1163" spans="1:2" x14ac:dyDescent="0.2">
      <c r="A1163" s="75">
        <v>43762</v>
      </c>
      <c r="B1163">
        <v>-46.875</v>
      </c>
    </row>
    <row r="1164" spans="1:2" x14ac:dyDescent="0.2">
      <c r="A1164" s="75">
        <v>43769</v>
      </c>
      <c r="B1164">
        <v>56.25</v>
      </c>
    </row>
    <row r="1165" spans="1:2" x14ac:dyDescent="0.2">
      <c r="A1165" s="75">
        <v>43776</v>
      </c>
      <c r="B1165">
        <v>68.75</v>
      </c>
    </row>
    <row r="1166" spans="1:2" x14ac:dyDescent="0.2">
      <c r="A1166" s="75">
        <v>43783</v>
      </c>
      <c r="B1166">
        <v>-112.5</v>
      </c>
    </row>
    <row r="1167" spans="1:2" x14ac:dyDescent="0.2">
      <c r="A1167" s="75">
        <v>43790</v>
      </c>
      <c r="B1167">
        <v>-100</v>
      </c>
    </row>
    <row r="1168" spans="1:2" x14ac:dyDescent="0.2">
      <c r="A1168" s="75">
        <v>43797</v>
      </c>
      <c r="B1168">
        <v>-379.16666666666663</v>
      </c>
    </row>
    <row r="1169" spans="1:2" x14ac:dyDescent="0.2">
      <c r="A1169" s="75">
        <v>43804</v>
      </c>
      <c r="B1169">
        <v>-637.5</v>
      </c>
    </row>
    <row r="1170" spans="1:2" x14ac:dyDescent="0.2">
      <c r="A1170" s="75">
        <v>43811</v>
      </c>
      <c r="B1170">
        <v>-431.25</v>
      </c>
    </row>
    <row r="1171" spans="1:2" x14ac:dyDescent="0.2">
      <c r="A1171" s="75">
        <v>43818</v>
      </c>
      <c r="B1171">
        <v>-368.75</v>
      </c>
    </row>
    <row r="1172" spans="1:2" x14ac:dyDescent="0.2">
      <c r="A1172" s="75">
        <v>43825</v>
      </c>
      <c r="B1172">
        <v>-362.5</v>
      </c>
    </row>
    <row r="1173" spans="1:2" x14ac:dyDescent="0.2">
      <c r="A1173" s="75">
        <v>43832</v>
      </c>
      <c r="B1173">
        <v>-416.66666666666669</v>
      </c>
    </row>
    <row r="1174" spans="1:2" x14ac:dyDescent="0.2">
      <c r="A1174" s="75">
        <v>43839</v>
      </c>
      <c r="B1174">
        <v>-506.25</v>
      </c>
    </row>
    <row r="1175" spans="1:2" x14ac:dyDescent="0.2">
      <c r="A1175" s="75">
        <v>43846</v>
      </c>
      <c r="B1175">
        <v>-12.5</v>
      </c>
    </row>
    <row r="1176" spans="1:2" x14ac:dyDescent="0.2">
      <c r="A1176" s="75">
        <v>43853</v>
      </c>
      <c r="B1176">
        <v>-10.416666666666671</v>
      </c>
    </row>
    <row r="1177" spans="1:2" x14ac:dyDescent="0.2">
      <c r="A1177" s="75">
        <v>43860</v>
      </c>
      <c r="B1177">
        <v>-137.5</v>
      </c>
    </row>
    <row r="1178" spans="1:2" x14ac:dyDescent="0.2">
      <c r="A1178" s="75">
        <v>43867</v>
      </c>
      <c r="B1178">
        <v>-279.16666666666663</v>
      </c>
    </row>
    <row r="1179" spans="1:2" x14ac:dyDescent="0.2">
      <c r="A1179" s="75">
        <v>43874</v>
      </c>
      <c r="B1179">
        <v>-306.25</v>
      </c>
    </row>
    <row r="1180" spans="1:2" x14ac:dyDescent="0.2">
      <c r="A1180" s="75">
        <v>43881</v>
      </c>
      <c r="B1180">
        <v>-195.83333333333334</v>
      </c>
    </row>
    <row r="1181" spans="1:2" x14ac:dyDescent="0.2">
      <c r="A1181" s="75">
        <v>43888</v>
      </c>
      <c r="B1181">
        <v>-160.41666666666666</v>
      </c>
    </row>
    <row r="1182" spans="1:2" x14ac:dyDescent="0.2">
      <c r="A1182" s="75">
        <v>43895</v>
      </c>
      <c r="B1182">
        <v>37.5</v>
      </c>
    </row>
    <row r="1183" spans="1:2" x14ac:dyDescent="0.2">
      <c r="A1183" s="75">
        <v>43902</v>
      </c>
      <c r="B1183">
        <v>-131.25</v>
      </c>
    </row>
    <row r="1184" spans="1:2" x14ac:dyDescent="0.2">
      <c r="A1184" s="75">
        <v>43909</v>
      </c>
      <c r="B1184">
        <v>75</v>
      </c>
    </row>
    <row r="1185" spans="1:2" x14ac:dyDescent="0.2">
      <c r="A1185" s="75">
        <v>43916</v>
      </c>
      <c r="B1185">
        <v>25</v>
      </c>
    </row>
    <row r="1186" spans="1:2" x14ac:dyDescent="0.2">
      <c r="A1186" s="75">
        <v>43923</v>
      </c>
      <c r="B1186">
        <v>-43.75</v>
      </c>
    </row>
    <row r="1187" spans="1:2" x14ac:dyDescent="0.2">
      <c r="A1187" s="75">
        <v>43930</v>
      </c>
      <c r="B1187">
        <v>0</v>
      </c>
    </row>
    <row r="1188" spans="1:2" x14ac:dyDescent="0.2">
      <c r="A1188" s="75">
        <v>43937</v>
      </c>
      <c r="B1188">
        <v>-47.916666666666664</v>
      </c>
    </row>
    <row r="1189" spans="1:2" x14ac:dyDescent="0.2">
      <c r="A1189" s="75">
        <v>43944</v>
      </c>
      <c r="B1189">
        <v>-110.41666666666666</v>
      </c>
    </row>
    <row r="1190" spans="1:2" x14ac:dyDescent="0.2">
      <c r="A1190" s="75">
        <v>43951</v>
      </c>
      <c r="B1190">
        <v>-148.95833333333334</v>
      </c>
    </row>
    <row r="1191" spans="1:2" x14ac:dyDescent="0.2">
      <c r="A1191" s="75">
        <v>43958</v>
      </c>
      <c r="B1191">
        <v>-212.5</v>
      </c>
    </row>
    <row r="1192" spans="1:2" x14ac:dyDescent="0.2">
      <c r="A1192" s="75">
        <v>43965</v>
      </c>
      <c r="B1192">
        <v>-143.75</v>
      </c>
    </row>
    <row r="1193" spans="1:2" x14ac:dyDescent="0.2">
      <c r="A1193" s="75">
        <v>43972</v>
      </c>
      <c r="B1193">
        <v>-97.916666666666671</v>
      </c>
    </row>
    <row r="1194" spans="1:2" x14ac:dyDescent="0.2">
      <c r="A1194" s="75">
        <v>43979</v>
      </c>
      <c r="B1194">
        <v>-93.75</v>
      </c>
    </row>
    <row r="1195" spans="1:2" x14ac:dyDescent="0.2">
      <c r="A1195" s="75">
        <v>43986</v>
      </c>
      <c r="B1195">
        <v>-31.25</v>
      </c>
    </row>
    <row r="1196" spans="1:2" x14ac:dyDescent="0.2">
      <c r="A1196" s="75">
        <v>43993</v>
      </c>
      <c r="B1196">
        <v>84.375</v>
      </c>
    </row>
    <row r="1197" spans="1:2" x14ac:dyDescent="0.2">
      <c r="A1197" s="75">
        <v>44000</v>
      </c>
      <c r="B1197">
        <v>-62.5</v>
      </c>
    </row>
    <row r="1198" spans="1:2" x14ac:dyDescent="0.2">
      <c r="A1198" s="75">
        <v>44007</v>
      </c>
      <c r="B1198">
        <v>28.75</v>
      </c>
    </row>
    <row r="1199" spans="1:2" x14ac:dyDescent="0.2">
      <c r="A1199" s="75">
        <v>44014</v>
      </c>
      <c r="B1199">
        <v>37.5</v>
      </c>
    </row>
    <row r="1200" spans="1:2" x14ac:dyDescent="0.2">
      <c r="A1200" s="75">
        <v>44021</v>
      </c>
      <c r="B1200">
        <v>62.5</v>
      </c>
    </row>
    <row r="1201" spans="1:2" x14ac:dyDescent="0.2">
      <c r="A1201" s="75">
        <v>44028</v>
      </c>
      <c r="B1201">
        <v>193.75</v>
      </c>
    </row>
    <row r="1202" spans="1:2" x14ac:dyDescent="0.2">
      <c r="A1202" s="75">
        <v>44035</v>
      </c>
      <c r="B1202">
        <v>272</v>
      </c>
    </row>
    <row r="1203" spans="1:2" x14ac:dyDescent="0.2">
      <c r="A1203" s="75">
        <v>44042</v>
      </c>
      <c r="B1203">
        <v>556.25</v>
      </c>
    </row>
    <row r="1204" spans="1:2" x14ac:dyDescent="0.2">
      <c r="A1204" s="75">
        <v>44049</v>
      </c>
      <c r="B1204">
        <v>287.5</v>
      </c>
    </row>
    <row r="1205" spans="1:2" x14ac:dyDescent="0.2">
      <c r="A1205" s="75">
        <v>44056</v>
      </c>
      <c r="B1205">
        <v>300</v>
      </c>
    </row>
    <row r="1206" spans="1:2" x14ac:dyDescent="0.2">
      <c r="A1206" s="75">
        <v>44063</v>
      </c>
      <c r="B1206">
        <v>658.33333333333337</v>
      </c>
    </row>
    <row r="1207" spans="1:2" x14ac:dyDescent="0.2">
      <c r="A1207" s="75">
        <v>44070</v>
      </c>
      <c r="B1207">
        <v>804.16666666666674</v>
      </c>
    </row>
    <row r="1208" spans="1:2" x14ac:dyDescent="0.2">
      <c r="A1208" s="75">
        <v>44077</v>
      </c>
      <c r="B1208">
        <v>556.25</v>
      </c>
    </row>
    <row r="1209" spans="1:2" x14ac:dyDescent="0.2">
      <c r="A1209" s="75">
        <v>44084</v>
      </c>
      <c r="B1209">
        <v>800</v>
      </c>
    </row>
    <row r="1210" spans="1:2" x14ac:dyDescent="0.2">
      <c r="A1210" s="75">
        <v>44091</v>
      </c>
      <c r="B1210">
        <v>1225</v>
      </c>
    </row>
    <row r="1211" spans="1:2" x14ac:dyDescent="0.2">
      <c r="A1211" s="75">
        <v>44098</v>
      </c>
      <c r="B1211">
        <v>1529.1666666666667</v>
      </c>
    </row>
    <row r="1212" spans="1:2" x14ac:dyDescent="0.2">
      <c r="A1212" s="75">
        <v>44105</v>
      </c>
      <c r="B1212">
        <v>981.25</v>
      </c>
    </row>
    <row r="1213" spans="1:2" x14ac:dyDescent="0.2">
      <c r="A1213" s="75">
        <v>44112</v>
      </c>
      <c r="B1213">
        <v>768.75</v>
      </c>
    </row>
    <row r="1214" spans="1:2" x14ac:dyDescent="0.2">
      <c r="A1214" s="75">
        <v>44119</v>
      </c>
      <c r="B1214">
        <v>752.08333333333326</v>
      </c>
    </row>
    <row r="1215" spans="1:2" x14ac:dyDescent="0.2">
      <c r="A1215" s="75">
        <v>44126</v>
      </c>
      <c r="B1215">
        <v>437.5</v>
      </c>
    </row>
    <row r="1216" spans="1:2" x14ac:dyDescent="0.2">
      <c r="A1216" s="75">
        <v>44133</v>
      </c>
      <c r="B1216">
        <v>487.5</v>
      </c>
    </row>
    <row r="1217" spans="1:3" x14ac:dyDescent="0.2">
      <c r="A1217" s="75">
        <v>44140</v>
      </c>
      <c r="B1217">
        <v>364.58333333333337</v>
      </c>
    </row>
    <row r="1218" spans="1:3" x14ac:dyDescent="0.2">
      <c r="A1218" s="75">
        <v>44147</v>
      </c>
      <c r="B1218">
        <v>62.5</v>
      </c>
    </row>
    <row r="1219" spans="1:3" x14ac:dyDescent="0.2">
      <c r="A1219" s="75">
        <v>44154</v>
      </c>
      <c r="B1219">
        <v>6.25</v>
      </c>
    </row>
    <row r="1220" spans="1:3" x14ac:dyDescent="0.2">
      <c r="A1220" s="75">
        <v>44161</v>
      </c>
      <c r="B1220">
        <v>54.6875</v>
      </c>
    </row>
    <row r="1221" spans="1:3" x14ac:dyDescent="0.2">
      <c r="A1221" s="75">
        <v>44168</v>
      </c>
      <c r="B1221">
        <v>41.666666666666671</v>
      </c>
      <c r="C1221">
        <v>262.5</v>
      </c>
    </row>
    <row r="1222" spans="1:3" x14ac:dyDescent="0.2">
      <c r="A1222" s="75">
        <v>44175</v>
      </c>
      <c r="B1222">
        <v>298.95833333333337</v>
      </c>
      <c r="C1222">
        <v>275</v>
      </c>
    </row>
    <row r="1223" spans="1:3" x14ac:dyDescent="0.2">
      <c r="A1223" s="75">
        <v>44182</v>
      </c>
      <c r="B1223">
        <v>439.58333333333331</v>
      </c>
      <c r="C1223">
        <v>450</v>
      </c>
    </row>
    <row r="1224" spans="1:3" x14ac:dyDescent="0.2">
      <c r="A1224" s="75">
        <v>44189</v>
      </c>
      <c r="B1224">
        <v>567.70833333333326</v>
      </c>
      <c r="C1224">
        <v>341.5</v>
      </c>
    </row>
    <row r="1225" spans="1:3" x14ac:dyDescent="0.2">
      <c r="A1225" s="75">
        <v>44196</v>
      </c>
      <c r="B1225">
        <v>484.375</v>
      </c>
      <c r="C1225">
        <v>287.5</v>
      </c>
    </row>
    <row r="1226" spans="1:3" x14ac:dyDescent="0.2">
      <c r="A1226" s="75">
        <v>44203</v>
      </c>
      <c r="B1226">
        <v>206.25</v>
      </c>
      <c r="C1226">
        <v>225</v>
      </c>
    </row>
    <row r="1227" spans="1:3" x14ac:dyDescent="0.2">
      <c r="A1227" s="75">
        <v>44210</v>
      </c>
      <c r="B1227">
        <v>475</v>
      </c>
      <c r="C1227">
        <v>150</v>
      </c>
    </row>
    <row r="1228" spans="1:3" x14ac:dyDescent="0.2">
      <c r="A1228" s="75">
        <v>44217</v>
      </c>
      <c r="B1228">
        <v>387.5</v>
      </c>
      <c r="C1228">
        <v>217.70833333333331</v>
      </c>
    </row>
    <row r="1229" spans="1:3" x14ac:dyDescent="0.2">
      <c r="A1229" s="75">
        <v>44224</v>
      </c>
      <c r="B1229">
        <v>98.958333333333329</v>
      </c>
      <c r="C1229">
        <v>241.66666666666669</v>
      </c>
    </row>
    <row r="1230" spans="1:3" x14ac:dyDescent="0.2">
      <c r="A1230" s="75">
        <v>44231</v>
      </c>
      <c r="B1230">
        <v>-81.25</v>
      </c>
      <c r="C1230">
        <v>244.79166666666669</v>
      </c>
    </row>
    <row r="1231" spans="1:3" x14ac:dyDescent="0.2">
      <c r="A1231" s="75">
        <v>44238</v>
      </c>
      <c r="B1231">
        <v>266.66666666666669</v>
      </c>
      <c r="C1231">
        <v>225</v>
      </c>
    </row>
    <row r="1232" spans="1:3" x14ac:dyDescent="0.2">
      <c r="A1232" s="75">
        <v>44245</v>
      </c>
      <c r="B1232">
        <v>222.91666666666666</v>
      </c>
      <c r="C1232">
        <v>550</v>
      </c>
    </row>
    <row r="1233" spans="1:3" x14ac:dyDescent="0.2">
      <c r="A1233" s="75">
        <v>44252</v>
      </c>
      <c r="B1233">
        <v>0</v>
      </c>
      <c r="C1233">
        <v>127.08333333333334</v>
      </c>
    </row>
    <row r="1234" spans="1:3" x14ac:dyDescent="0.2">
      <c r="A1234" s="75">
        <v>44259</v>
      </c>
      <c r="B1234">
        <v>368.75</v>
      </c>
      <c r="C1234">
        <v>25</v>
      </c>
    </row>
    <row r="1235" spans="1:3" x14ac:dyDescent="0.2">
      <c r="A1235" s="75">
        <v>44266</v>
      </c>
      <c r="B1235">
        <v>328.125</v>
      </c>
      <c r="C1235">
        <v>85.416666666666657</v>
      </c>
    </row>
    <row r="1236" spans="1:3" x14ac:dyDescent="0.2">
      <c r="A1236" s="75">
        <v>44273</v>
      </c>
      <c r="B1236">
        <v>217.1875</v>
      </c>
      <c r="C1236">
        <v>162.5</v>
      </c>
    </row>
    <row r="1237" spans="1:3" x14ac:dyDescent="0.2">
      <c r="A1237" s="75">
        <v>44280</v>
      </c>
      <c r="B1237">
        <v>18.229166666666671</v>
      </c>
      <c r="C1237">
        <v>216.75</v>
      </c>
    </row>
    <row r="1238" spans="1:3" x14ac:dyDescent="0.2">
      <c r="A1238" s="75">
        <v>44287</v>
      </c>
      <c r="B1238">
        <v>204.16666666666669</v>
      </c>
      <c r="C1238">
        <v>168.75</v>
      </c>
    </row>
    <row r="1239" spans="1:3" x14ac:dyDescent="0.2">
      <c r="A1239" s="75">
        <v>44294</v>
      </c>
      <c r="B1239">
        <v>504.6875</v>
      </c>
      <c r="C1239">
        <v>137.5</v>
      </c>
    </row>
    <row r="1240" spans="1:3" x14ac:dyDescent="0.2">
      <c r="A1240" s="75">
        <v>44301</v>
      </c>
      <c r="B1240">
        <v>91.666666666666671</v>
      </c>
      <c r="C1240">
        <v>125</v>
      </c>
    </row>
    <row r="1241" spans="1:3" x14ac:dyDescent="0.2">
      <c r="A1241" s="75">
        <v>44308</v>
      </c>
      <c r="B1241">
        <v>37.5</v>
      </c>
      <c r="C1241">
        <v>93.75</v>
      </c>
    </row>
    <row r="1242" spans="1:3" x14ac:dyDescent="0.2">
      <c r="A1242" s="75">
        <v>44315</v>
      </c>
      <c r="B1242">
        <v>-42.1875</v>
      </c>
      <c r="C1242">
        <v>168.75</v>
      </c>
    </row>
    <row r="1243" spans="1:3" x14ac:dyDescent="0.2">
      <c r="A1243" s="75">
        <v>44322</v>
      </c>
      <c r="B1243">
        <v>-95.833333333333343</v>
      </c>
      <c r="C1243">
        <v>93.75</v>
      </c>
    </row>
    <row r="1244" spans="1:3" x14ac:dyDescent="0.2">
      <c r="A1244" s="75">
        <v>44329</v>
      </c>
      <c r="B1244">
        <v>-120.83333333333333</v>
      </c>
      <c r="C1244">
        <v>86.458333333333343</v>
      </c>
    </row>
    <row r="1245" spans="1:3" x14ac:dyDescent="0.2">
      <c r="A1245" s="75">
        <v>44336</v>
      </c>
      <c r="B1245">
        <v>-243.75</v>
      </c>
      <c r="C1245">
        <v>97.916666666666657</v>
      </c>
    </row>
    <row r="1246" spans="1:3" x14ac:dyDescent="0.2">
      <c r="A1246" s="75">
        <v>44343</v>
      </c>
      <c r="B1246">
        <v>-281.25</v>
      </c>
      <c r="C1246">
        <v>68.75</v>
      </c>
    </row>
    <row r="1247" spans="1:3" x14ac:dyDescent="0.2">
      <c r="A1247" s="75">
        <v>44350</v>
      </c>
      <c r="B1247">
        <v>-304.16666666666663</v>
      </c>
      <c r="C1247">
        <v>37.5</v>
      </c>
    </row>
    <row r="1248" spans="1:3" x14ac:dyDescent="0.2">
      <c r="A1248" s="75">
        <v>44357</v>
      </c>
      <c r="B1248">
        <v>-294.79166666666663</v>
      </c>
      <c r="C1248">
        <v>21.875</v>
      </c>
    </row>
    <row r="1249" spans="1:3" x14ac:dyDescent="0.2">
      <c r="A1249" s="75">
        <v>44364</v>
      </c>
      <c r="B1249">
        <v>-276.38888888888886</v>
      </c>
      <c r="C1249">
        <v>31.25</v>
      </c>
    </row>
    <row r="1250" spans="1:3" x14ac:dyDescent="0.2">
      <c r="A1250" s="75">
        <v>44371</v>
      </c>
      <c r="B1250">
        <v>-258.33333333333337</v>
      </c>
      <c r="C1250">
        <v>25</v>
      </c>
    </row>
    <row r="1251" spans="1:3" x14ac:dyDescent="0.2">
      <c r="A1251" s="75">
        <v>44378</v>
      </c>
      <c r="B1251">
        <v>-307.8125</v>
      </c>
      <c r="C1251">
        <v>50</v>
      </c>
    </row>
    <row r="1252" spans="1:3" x14ac:dyDescent="0.2">
      <c r="A1252" s="75">
        <v>44385</v>
      </c>
      <c r="B1252">
        <v>-196.875</v>
      </c>
      <c r="C1252">
        <v>68.75</v>
      </c>
    </row>
    <row r="1253" spans="1:3" x14ac:dyDescent="0.2">
      <c r="A1253" s="75">
        <v>44392</v>
      </c>
      <c r="B1253">
        <v>-91.666666666666657</v>
      </c>
      <c r="C1253">
        <v>75</v>
      </c>
    </row>
    <row r="1254" spans="1:3" x14ac:dyDescent="0.2">
      <c r="A1254" s="75">
        <v>44399</v>
      </c>
      <c r="B1254">
        <v>-117.1875</v>
      </c>
      <c r="C1254">
        <v>150</v>
      </c>
    </row>
    <row r="1255" spans="1:3" x14ac:dyDescent="0.2">
      <c r="A1255" s="75">
        <v>44406</v>
      </c>
      <c r="B1255">
        <v>56.770833333333371</v>
      </c>
      <c r="C1255">
        <v>118.75</v>
      </c>
    </row>
    <row r="1256" spans="1:3" x14ac:dyDescent="0.2">
      <c r="A1256" s="75">
        <v>44413</v>
      </c>
      <c r="B1256">
        <v>-46.875</v>
      </c>
      <c r="C1256">
        <v>162.5</v>
      </c>
    </row>
    <row r="1257" spans="1:3" x14ac:dyDescent="0.2">
      <c r="A1257" s="75">
        <v>44427</v>
      </c>
      <c r="B1257">
        <v>-50.5625</v>
      </c>
      <c r="C1257">
        <v>196.875</v>
      </c>
    </row>
    <row r="1258" spans="1:3" x14ac:dyDescent="0.2">
      <c r="A1258" s="75">
        <v>44441</v>
      </c>
      <c r="B1258">
        <v>63.541666666666671</v>
      </c>
      <c r="C1258">
        <v>209.375</v>
      </c>
    </row>
    <row r="1259" spans="1:3" x14ac:dyDescent="0.2">
      <c r="A1259" s="75">
        <v>44448</v>
      </c>
      <c r="B1259">
        <v>350.52083333333337</v>
      </c>
      <c r="C1259">
        <v>221.875</v>
      </c>
    </row>
    <row r="1260" spans="1:3" x14ac:dyDescent="0.2">
      <c r="A1260" s="75">
        <v>44455</v>
      </c>
      <c r="B1260">
        <v>955.3125</v>
      </c>
      <c r="C1260">
        <v>443.75</v>
      </c>
    </row>
    <row r="1261" spans="1:3" x14ac:dyDescent="0.2">
      <c r="A1261" s="75">
        <v>44462</v>
      </c>
      <c r="B1261">
        <v>808.33333333333326</v>
      </c>
      <c r="C1261">
        <v>243.75</v>
      </c>
    </row>
    <row r="1262" spans="1:3" x14ac:dyDescent="0.2">
      <c r="A1262" s="75">
        <v>44469</v>
      </c>
      <c r="B1262">
        <v>270.13888888888891</v>
      </c>
      <c r="C1262">
        <v>168.75</v>
      </c>
    </row>
    <row r="1263" spans="1:3" x14ac:dyDescent="0.2">
      <c r="A1263" s="75">
        <v>44476</v>
      </c>
      <c r="B1263">
        <v>59.375</v>
      </c>
      <c r="C1263">
        <v>50</v>
      </c>
    </row>
    <row r="1264" spans="1:3" x14ac:dyDescent="0.2">
      <c r="A1264" s="75">
        <v>44483</v>
      </c>
      <c r="B1264">
        <v>128.125</v>
      </c>
      <c r="C1264">
        <v>62.5</v>
      </c>
    </row>
    <row r="1265" spans="1:3" x14ac:dyDescent="0.2">
      <c r="A1265" s="75">
        <v>44490</v>
      </c>
      <c r="B1265">
        <v>285.41666666666663</v>
      </c>
      <c r="C1265">
        <v>168.75</v>
      </c>
    </row>
    <row r="1266" spans="1:3" x14ac:dyDescent="0.2">
      <c r="A1266" s="75">
        <v>44497</v>
      </c>
      <c r="B1266">
        <v>280.72916666666669</v>
      </c>
      <c r="C1266">
        <v>333.33333333333331</v>
      </c>
    </row>
    <row r="1267" spans="1:3" x14ac:dyDescent="0.2">
      <c r="A1267" s="75">
        <v>44504</v>
      </c>
      <c r="B1267">
        <v>375</v>
      </c>
      <c r="C1267">
        <v>331.25</v>
      </c>
    </row>
    <row r="1268" spans="1:3" x14ac:dyDescent="0.2">
      <c r="A1268" s="75">
        <v>44511</v>
      </c>
      <c r="B1268">
        <v>487.5</v>
      </c>
      <c r="C1268">
        <v>293.75</v>
      </c>
    </row>
    <row r="1269" spans="1:3" x14ac:dyDescent="0.2">
      <c r="A1269" s="75">
        <v>44539</v>
      </c>
      <c r="B1269">
        <v>1150</v>
      </c>
      <c r="C1269">
        <v>550</v>
      </c>
    </row>
    <row r="1270" spans="1:3" x14ac:dyDescent="0.2">
      <c r="A1270" s="75">
        <v>44546</v>
      </c>
      <c r="B1270">
        <v>1002.7777777777778</v>
      </c>
      <c r="C1270">
        <v>825</v>
      </c>
    </row>
    <row r="1271" spans="1:3" x14ac:dyDescent="0.2">
      <c r="A1271" s="75">
        <v>44553</v>
      </c>
      <c r="B1271">
        <v>1729.1666666666665</v>
      </c>
      <c r="C1271">
        <v>966.66666666666674</v>
      </c>
    </row>
    <row r="1272" spans="1:3" x14ac:dyDescent="0.2">
      <c r="A1272" s="75">
        <v>44560</v>
      </c>
      <c r="B1272">
        <v>1843.75</v>
      </c>
      <c r="C1272">
        <v>1100</v>
      </c>
    </row>
    <row r="1273" spans="1:3" x14ac:dyDescent="0.2">
      <c r="A1273" s="75">
        <v>44567</v>
      </c>
      <c r="B1273">
        <v>2758.3333333333335</v>
      </c>
      <c r="C1273">
        <v>925</v>
      </c>
    </row>
    <row r="1274" spans="1:3" x14ac:dyDescent="0.2">
      <c r="A1274" s="75">
        <v>44574</v>
      </c>
      <c r="B1274">
        <v>1587.5</v>
      </c>
      <c r="C1274">
        <v>575</v>
      </c>
    </row>
    <row r="1275" spans="1:3" x14ac:dyDescent="0.2">
      <c r="A1275" s="75">
        <v>44581</v>
      </c>
      <c r="B1275">
        <v>1258.3333333333335</v>
      </c>
      <c r="C1275">
        <v>550</v>
      </c>
    </row>
    <row r="1276" spans="1:3" x14ac:dyDescent="0.2">
      <c r="A1276" s="75">
        <v>44588</v>
      </c>
      <c r="B1276">
        <v>1156.25</v>
      </c>
      <c r="C1276">
        <v>475</v>
      </c>
    </row>
    <row r="1277" spans="1:3" x14ac:dyDescent="0.2">
      <c r="A1277" s="75">
        <v>44595</v>
      </c>
      <c r="B1277">
        <v>670.83333333333326</v>
      </c>
      <c r="C1277">
        <v>475</v>
      </c>
    </row>
    <row r="1278" spans="1:3" x14ac:dyDescent="0.2">
      <c r="A1278" s="75">
        <v>44602</v>
      </c>
      <c r="B1278">
        <v>37.5</v>
      </c>
      <c r="C1278">
        <v>200</v>
      </c>
    </row>
    <row r="1279" spans="1:3" x14ac:dyDescent="0.2">
      <c r="A1279" s="75">
        <v>44609</v>
      </c>
      <c r="B1279">
        <v>20.833333333333343</v>
      </c>
      <c r="C1279">
        <v>325</v>
      </c>
    </row>
    <row r="1280" spans="1:3" x14ac:dyDescent="0.2">
      <c r="A1280" s="75">
        <v>44616</v>
      </c>
      <c r="B1280">
        <v>150</v>
      </c>
      <c r="C1280">
        <v>418.75</v>
      </c>
    </row>
    <row r="1281" spans="1:3" x14ac:dyDescent="0.2">
      <c r="A1281" s="75">
        <v>44623</v>
      </c>
      <c r="B1281">
        <v>554.16666666666663</v>
      </c>
      <c r="C1281">
        <v>450</v>
      </c>
    </row>
    <row r="1282" spans="1:3" x14ac:dyDescent="0.2">
      <c r="A1282" s="75">
        <v>44630</v>
      </c>
      <c r="B1282">
        <v>1450</v>
      </c>
      <c r="C1282">
        <v>500</v>
      </c>
    </row>
    <row r="1283" spans="1:3" x14ac:dyDescent="0.2">
      <c r="A1283" s="75">
        <v>44637</v>
      </c>
      <c r="B1283">
        <v>2312.5</v>
      </c>
      <c r="C1283">
        <v>533.33333333333337</v>
      </c>
    </row>
    <row r="1284" spans="1:3" x14ac:dyDescent="0.2">
      <c r="A1284" s="75">
        <v>44644</v>
      </c>
      <c r="B1284">
        <v>2756.25</v>
      </c>
      <c r="C1284">
        <v>804.16666666666674</v>
      </c>
    </row>
    <row r="1285" spans="1:3" x14ac:dyDescent="0.2">
      <c r="A1285" s="75">
        <v>44651</v>
      </c>
      <c r="B1285">
        <v>1550</v>
      </c>
      <c r="C1285">
        <v>606.25</v>
      </c>
    </row>
    <row r="1286" spans="1:3" x14ac:dyDescent="0.2">
      <c r="A1286" s="75">
        <v>44658</v>
      </c>
      <c r="B1286">
        <v>2225</v>
      </c>
      <c r="C1286">
        <v>475</v>
      </c>
    </row>
    <row r="1287" spans="1:3" x14ac:dyDescent="0.2">
      <c r="A1287" s="75">
        <v>44665</v>
      </c>
      <c r="B1287">
        <v>2900</v>
      </c>
      <c r="C1287">
        <v>416.66666666666669</v>
      </c>
    </row>
    <row r="1288" spans="1:3" x14ac:dyDescent="0.2">
      <c r="A1288" s="75">
        <v>44672</v>
      </c>
      <c r="B1288">
        <v>2545.833333333333</v>
      </c>
      <c r="C1288">
        <v>562.5</v>
      </c>
    </row>
    <row r="1289" spans="1:3" x14ac:dyDescent="0.2">
      <c r="A1289" s="75">
        <v>44679</v>
      </c>
      <c r="B1289">
        <v>1525</v>
      </c>
      <c r="C1289">
        <v>700</v>
      </c>
    </row>
    <row r="1290" spans="1:3" x14ac:dyDescent="0.2">
      <c r="A1290" s="75">
        <v>44686</v>
      </c>
      <c r="B1290">
        <v>3006.625</v>
      </c>
      <c r="C1290">
        <v>608.33333333333326</v>
      </c>
    </row>
    <row r="1291" spans="1:3" x14ac:dyDescent="0.2">
      <c r="A1291" s="75">
        <v>44693</v>
      </c>
      <c r="B1291">
        <v>2425</v>
      </c>
      <c r="C1291">
        <v>250</v>
      </c>
    </row>
    <row r="1292" spans="1:3" x14ac:dyDescent="0.2">
      <c r="A1292" s="75">
        <v>44700</v>
      </c>
      <c r="B1292">
        <v>1256.25</v>
      </c>
      <c r="C1292">
        <v>212.5</v>
      </c>
    </row>
    <row r="1293" spans="1:3" x14ac:dyDescent="0.2">
      <c r="A1293" s="75">
        <v>44707</v>
      </c>
      <c r="B1293">
        <v>1700</v>
      </c>
      <c r="C1293">
        <v>712.5</v>
      </c>
    </row>
    <row r="1294" spans="1:3" x14ac:dyDescent="0.2">
      <c r="A1294" s="75">
        <v>44714</v>
      </c>
      <c r="B1294">
        <v>1797.9166666666667</v>
      </c>
      <c r="C1294">
        <v>758.33333333333326</v>
      </c>
    </row>
    <row r="1295" spans="1:3" x14ac:dyDescent="0.2">
      <c r="A1295" s="75">
        <v>44721</v>
      </c>
      <c r="B1295">
        <v>432.29166666666669</v>
      </c>
      <c r="C1295">
        <v>200</v>
      </c>
    </row>
    <row r="1296" spans="1:3" x14ac:dyDescent="0.2">
      <c r="A1296" s="75">
        <v>44728</v>
      </c>
      <c r="B1296">
        <v>-70.833333333333343</v>
      </c>
      <c r="C1296">
        <v>250</v>
      </c>
    </row>
    <row r="1297" spans="1:3" x14ac:dyDescent="0.2">
      <c r="A1297" s="75">
        <v>44735</v>
      </c>
      <c r="B1297">
        <v>-108.33333333333334</v>
      </c>
      <c r="C1297">
        <v>181.25</v>
      </c>
    </row>
    <row r="1298" spans="1:3" x14ac:dyDescent="0.2">
      <c r="A1298" s="75">
        <v>44742</v>
      </c>
      <c r="B1298">
        <v>-57.552083333333314</v>
      </c>
      <c r="C1298">
        <v>229.16666666666669</v>
      </c>
    </row>
    <row r="1299" spans="1:3" x14ac:dyDescent="0.2">
      <c r="A1299" s="75">
        <v>44749</v>
      </c>
      <c r="B1299">
        <v>-12.5</v>
      </c>
      <c r="C1299">
        <v>212.5</v>
      </c>
    </row>
    <row r="1300" spans="1:3" x14ac:dyDescent="0.2">
      <c r="A1300" s="75">
        <v>44756</v>
      </c>
      <c r="B1300">
        <v>-33.333333333333329</v>
      </c>
      <c r="C1300">
        <v>62.5</v>
      </c>
    </row>
    <row r="1301" spans="1:3" x14ac:dyDescent="0.2">
      <c r="A1301" s="75">
        <v>44763</v>
      </c>
      <c r="B1301">
        <v>110.76388888888891</v>
      </c>
      <c r="C1301">
        <v>175</v>
      </c>
    </row>
    <row r="1302" spans="1:3" x14ac:dyDescent="0.2">
      <c r="A1302" s="75">
        <v>44770</v>
      </c>
      <c r="B1302">
        <v>100</v>
      </c>
      <c r="C1302">
        <v>133.5</v>
      </c>
    </row>
    <row r="1303" spans="1:3" x14ac:dyDescent="0.2">
      <c r="A1303" s="75">
        <v>44777</v>
      </c>
      <c r="B1303">
        <v>146.875</v>
      </c>
      <c r="C1303">
        <v>187.5</v>
      </c>
    </row>
    <row r="1304" spans="1:3" x14ac:dyDescent="0.2">
      <c r="A1304" s="75">
        <v>44784</v>
      </c>
      <c r="B1304">
        <v>137.5</v>
      </c>
      <c r="C1304">
        <v>131.25</v>
      </c>
    </row>
    <row r="1305" spans="1:3" x14ac:dyDescent="0.2">
      <c r="A1305" s="75">
        <v>44791</v>
      </c>
      <c r="B1305">
        <v>484.58333333333337</v>
      </c>
      <c r="C1305">
        <v>237.5</v>
      </c>
    </row>
    <row r="1306" spans="1:3" x14ac:dyDescent="0.2">
      <c r="A1306" s="75">
        <v>44798</v>
      </c>
      <c r="B1306">
        <v>83.327777777777783</v>
      </c>
      <c r="C1306">
        <v>206.25</v>
      </c>
    </row>
    <row r="1307" spans="1:3" x14ac:dyDescent="0.2">
      <c r="A1307" s="75">
        <v>44805</v>
      </c>
      <c r="B1307">
        <v>-86.458333333333329</v>
      </c>
      <c r="C1307">
        <v>237.5</v>
      </c>
    </row>
    <row r="1308" spans="1:3" x14ac:dyDescent="0.2">
      <c r="A1308" s="75">
        <v>44812</v>
      </c>
      <c r="B1308">
        <v>166.66666666666669</v>
      </c>
      <c r="C1308">
        <v>275</v>
      </c>
    </row>
    <row r="1309" spans="1:3" x14ac:dyDescent="0.2">
      <c r="A1309" s="75">
        <v>44819</v>
      </c>
      <c r="B1309">
        <v>1575</v>
      </c>
      <c r="C1309">
        <v>250</v>
      </c>
    </row>
    <row r="1310" spans="1:3" x14ac:dyDescent="0.2">
      <c r="A1310" s="75">
        <v>44826</v>
      </c>
      <c r="B1310">
        <v>927.08333333333337</v>
      </c>
      <c r="C1310">
        <v>225</v>
      </c>
    </row>
    <row r="1311" spans="1:3" x14ac:dyDescent="0.2">
      <c r="A1311" s="75">
        <v>44833</v>
      </c>
      <c r="B1311">
        <v>1745.8333333333335</v>
      </c>
      <c r="C1311">
        <v>231.25</v>
      </c>
    </row>
    <row r="1312" spans="1:3" x14ac:dyDescent="0.2">
      <c r="A1312" s="75">
        <v>44840</v>
      </c>
      <c r="B1312">
        <v>2000</v>
      </c>
      <c r="C1312">
        <v>125</v>
      </c>
    </row>
    <row r="1313" spans="1:3" x14ac:dyDescent="0.2">
      <c r="A1313" s="75">
        <v>44847</v>
      </c>
      <c r="B1313">
        <v>2216.666666666667</v>
      </c>
      <c r="C1313">
        <v>600</v>
      </c>
    </row>
    <row r="1314" spans="1:3" x14ac:dyDescent="0.2">
      <c r="A1314" s="75">
        <v>44854</v>
      </c>
      <c r="B1314">
        <v>1588.8888888888887</v>
      </c>
      <c r="C1314">
        <v>350</v>
      </c>
    </row>
    <row r="1315" spans="1:3" x14ac:dyDescent="0.2">
      <c r="A1315" s="75">
        <v>44861</v>
      </c>
      <c r="B1315">
        <v>1783.3333333333335</v>
      </c>
      <c r="C1315">
        <v>429.25</v>
      </c>
    </row>
    <row r="1316" spans="1:3" x14ac:dyDescent="0.2">
      <c r="A1316" s="75">
        <v>44868</v>
      </c>
      <c r="B1316">
        <v>1006.25</v>
      </c>
      <c r="C1316">
        <v>566.66666666666674</v>
      </c>
    </row>
    <row r="1317" spans="1:3" x14ac:dyDescent="0.2">
      <c r="A1317" s="75">
        <v>44875</v>
      </c>
      <c r="B1317">
        <v>883.33333333333326</v>
      </c>
      <c r="C1317">
        <v>600</v>
      </c>
    </row>
    <row r="1318" spans="1:3" x14ac:dyDescent="0.2">
      <c r="A1318" s="75">
        <v>44882</v>
      </c>
      <c r="B1318">
        <v>226.5625</v>
      </c>
      <c r="C1318">
        <v>600</v>
      </c>
    </row>
    <row r="1319" spans="1:3" x14ac:dyDescent="0.2">
      <c r="A1319" s="75">
        <v>44889</v>
      </c>
      <c r="B1319">
        <v>445</v>
      </c>
      <c r="C1319">
        <v>550</v>
      </c>
    </row>
    <row r="1320" spans="1:3" x14ac:dyDescent="0.2">
      <c r="A1320" s="75">
        <v>44896</v>
      </c>
      <c r="B1320">
        <v>664.58333333333326</v>
      </c>
      <c r="C1320">
        <v>591.66666666666674</v>
      </c>
    </row>
    <row r="1321" spans="1:3" x14ac:dyDescent="0.2">
      <c r="A1321" s="75">
        <v>44903</v>
      </c>
      <c r="B1321">
        <v>541.66666666666674</v>
      </c>
      <c r="C1321">
        <v>450</v>
      </c>
    </row>
    <row r="1322" spans="1:3" x14ac:dyDescent="0.2">
      <c r="A1322" s="75">
        <v>44910</v>
      </c>
      <c r="B1322">
        <v>950</v>
      </c>
      <c r="C1322">
        <v>762.5</v>
      </c>
    </row>
    <row r="1323" spans="1:3" x14ac:dyDescent="0.2">
      <c r="A1323" s="75">
        <v>44917</v>
      </c>
      <c r="B1323">
        <v>1233.3333333333335</v>
      </c>
      <c r="C1323">
        <v>725</v>
      </c>
    </row>
    <row r="1324" spans="1:3" x14ac:dyDescent="0.2">
      <c r="A1324" s="75">
        <v>44924</v>
      </c>
      <c r="B1324">
        <v>1202.7777777777778</v>
      </c>
      <c r="C1324">
        <v>712.5</v>
      </c>
    </row>
    <row r="1325" spans="1:3" x14ac:dyDescent="0.2">
      <c r="A1325" s="75">
        <v>44931</v>
      </c>
      <c r="B1325">
        <v>1006.25</v>
      </c>
      <c r="C1325">
        <v>600</v>
      </c>
    </row>
    <row r="1326" spans="1:3" x14ac:dyDescent="0.2">
      <c r="A1326" s="75">
        <v>44938</v>
      </c>
      <c r="B1326">
        <v>525</v>
      </c>
      <c r="C1326">
        <v>600</v>
      </c>
    </row>
    <row r="1327" spans="1:3" x14ac:dyDescent="0.2">
      <c r="A1327" s="75">
        <v>44945</v>
      </c>
      <c r="B1327">
        <v>247.91666666666669</v>
      </c>
      <c r="C1327">
        <v>437.5</v>
      </c>
    </row>
    <row r="1328" spans="1:3" x14ac:dyDescent="0.2">
      <c r="A1328" s="75">
        <v>44952</v>
      </c>
      <c r="B1328">
        <v>-229.16666666666669</v>
      </c>
      <c r="C1328">
        <v>275</v>
      </c>
    </row>
    <row r="1329" spans="1:3" x14ac:dyDescent="0.2">
      <c r="A1329" s="75">
        <v>44959</v>
      </c>
      <c r="B1329">
        <v>-234.375</v>
      </c>
      <c r="C1329">
        <v>125</v>
      </c>
    </row>
    <row r="1330" spans="1:3" x14ac:dyDescent="0.2">
      <c r="A1330" s="75">
        <v>44966</v>
      </c>
      <c r="B1330">
        <v>-280</v>
      </c>
      <c r="C1330">
        <v>83.333333333333343</v>
      </c>
    </row>
    <row r="1331" spans="1:3" x14ac:dyDescent="0.2">
      <c r="A1331" s="75">
        <v>44973</v>
      </c>
      <c r="B1331">
        <v>-203.125</v>
      </c>
      <c r="C1331">
        <v>93.75</v>
      </c>
    </row>
    <row r="1332" spans="1:3" x14ac:dyDescent="0.2">
      <c r="A1332" s="75">
        <v>44980</v>
      </c>
      <c r="B1332">
        <v>-162.5</v>
      </c>
      <c r="C1332">
        <v>37.5</v>
      </c>
    </row>
    <row r="1333" spans="1:3" x14ac:dyDescent="0.2">
      <c r="A1333" s="75">
        <v>44987</v>
      </c>
      <c r="B1333">
        <v>-219.79166666666669</v>
      </c>
      <c r="C1333">
        <v>100</v>
      </c>
    </row>
    <row r="1334" spans="1:3" x14ac:dyDescent="0.2">
      <c r="A1334" s="75">
        <v>44994</v>
      </c>
      <c r="B1334">
        <v>-159.375</v>
      </c>
      <c r="C1334">
        <v>37.5</v>
      </c>
    </row>
    <row r="1335" spans="1:3" x14ac:dyDescent="0.2">
      <c r="A1335" s="75">
        <v>45001</v>
      </c>
      <c r="B1335">
        <v>-171.875</v>
      </c>
      <c r="C1335">
        <v>175</v>
      </c>
    </row>
    <row r="1336" spans="1:3" x14ac:dyDescent="0.2">
      <c r="A1336" s="75">
        <v>45008</v>
      </c>
      <c r="B1336">
        <v>-150</v>
      </c>
      <c r="C1336">
        <v>225</v>
      </c>
    </row>
    <row r="1337" spans="1:3" x14ac:dyDescent="0.2">
      <c r="A1337" s="75">
        <v>45015</v>
      </c>
      <c r="B1337">
        <v>-207.29166666666666</v>
      </c>
      <c r="C1337">
        <v>187.5</v>
      </c>
    </row>
    <row r="1338" spans="1:3" x14ac:dyDescent="0.2">
      <c r="A1338" s="75">
        <v>45022</v>
      </c>
      <c r="B1338">
        <v>-211.45833333333334</v>
      </c>
      <c r="C1338">
        <v>162.5</v>
      </c>
    </row>
    <row r="1339" spans="1:3" x14ac:dyDescent="0.2">
      <c r="A1339" s="75">
        <v>45029</v>
      </c>
      <c r="B1339">
        <v>-162.5</v>
      </c>
      <c r="C1339">
        <v>150</v>
      </c>
    </row>
    <row r="1340" spans="1:3" x14ac:dyDescent="0.2">
      <c r="A1340" s="75">
        <v>45036</v>
      </c>
      <c r="B1340">
        <v>-206.25</v>
      </c>
      <c r="C1340">
        <v>125</v>
      </c>
    </row>
    <row r="1341" spans="1:3" x14ac:dyDescent="0.2">
      <c r="A1341" s="75">
        <v>45043</v>
      </c>
      <c r="B1341">
        <v>-304.16666666666663</v>
      </c>
      <c r="C1341">
        <v>56.25</v>
      </c>
    </row>
    <row r="1342" spans="1:3" x14ac:dyDescent="0.2">
      <c r="A1342" s="75">
        <v>45050</v>
      </c>
      <c r="B1342">
        <v>-285.9375</v>
      </c>
      <c r="C1342">
        <v>6.25</v>
      </c>
    </row>
    <row r="1343" spans="1:3" x14ac:dyDescent="0.2">
      <c r="A1343" s="75">
        <v>45057</v>
      </c>
      <c r="B1343">
        <v>-326.5625</v>
      </c>
      <c r="C1343">
        <v>0</v>
      </c>
    </row>
    <row r="1344" spans="1:3" x14ac:dyDescent="0.2">
      <c r="A1344" s="75">
        <v>45064</v>
      </c>
      <c r="B1344">
        <v>-231.25</v>
      </c>
      <c r="C1344">
        <v>-18.75</v>
      </c>
    </row>
    <row r="1345" spans="1:3" x14ac:dyDescent="0.2">
      <c r="A1345" s="75">
        <v>45071</v>
      </c>
      <c r="B1345">
        <v>-237.5</v>
      </c>
      <c r="C1345">
        <v>-50</v>
      </c>
    </row>
    <row r="1346" spans="1:3" x14ac:dyDescent="0.2">
      <c r="A1346" s="75">
        <v>45078</v>
      </c>
      <c r="B1346">
        <v>-320.83333333333331</v>
      </c>
      <c r="C1346">
        <v>-65.625</v>
      </c>
    </row>
    <row r="1347" spans="1:3" x14ac:dyDescent="0.2">
      <c r="A1347" s="75">
        <v>45085</v>
      </c>
      <c r="B1347">
        <v>-300</v>
      </c>
      <c r="C1347">
        <v>12.5</v>
      </c>
    </row>
    <row r="1348" spans="1:3" x14ac:dyDescent="0.2">
      <c r="A1348" s="75">
        <v>45092</v>
      </c>
      <c r="B1348">
        <v>-328.125</v>
      </c>
      <c r="C1348">
        <v>6.25</v>
      </c>
    </row>
    <row r="1349" spans="1:3" x14ac:dyDescent="0.2">
      <c r="A1349" s="75">
        <v>45099</v>
      </c>
      <c r="B1349">
        <v>-334.375</v>
      </c>
      <c r="C1349">
        <v>6.25</v>
      </c>
    </row>
    <row r="1350" spans="1:3" x14ac:dyDescent="0.2">
      <c r="A1350" s="75">
        <v>45106</v>
      </c>
      <c r="B1350">
        <v>-362.5</v>
      </c>
      <c r="C1350">
        <v>-16.666666666666664</v>
      </c>
    </row>
    <row r="1351" spans="1:3" x14ac:dyDescent="0.2">
      <c r="A1351" s="75">
        <v>45113</v>
      </c>
      <c r="B1351">
        <v>-250</v>
      </c>
      <c r="C1351">
        <v>0</v>
      </c>
    </row>
    <row r="1352" spans="1:3" x14ac:dyDescent="0.2">
      <c r="A1352" s="75">
        <v>45120</v>
      </c>
      <c r="B1352">
        <v>-59.375</v>
      </c>
      <c r="C1352">
        <v>75</v>
      </c>
    </row>
    <row r="1353" spans="1:3" x14ac:dyDescent="0.2">
      <c r="A1353" s="75">
        <v>45127</v>
      </c>
      <c r="B1353">
        <v>-78.125</v>
      </c>
      <c r="C1353">
        <v>62.5</v>
      </c>
    </row>
    <row r="1354" spans="1:3" x14ac:dyDescent="0.2">
      <c r="A1354" s="75">
        <v>45134</v>
      </c>
      <c r="B1354">
        <v>-100</v>
      </c>
      <c r="C1354">
        <v>100</v>
      </c>
    </row>
    <row r="1355" spans="1:3" x14ac:dyDescent="0.2">
      <c r="A1355" s="75">
        <v>45141</v>
      </c>
      <c r="B1355">
        <v>-208.33333333333334</v>
      </c>
      <c r="C1355">
        <v>193.75</v>
      </c>
    </row>
    <row r="1356" spans="1:3" x14ac:dyDescent="0.2">
      <c r="A1356" s="75">
        <v>45148</v>
      </c>
      <c r="B1356">
        <v>-175</v>
      </c>
      <c r="C1356">
        <v>62.5</v>
      </c>
    </row>
    <row r="1357" spans="1:3" x14ac:dyDescent="0.2">
      <c r="A1357" s="75">
        <v>45155</v>
      </c>
      <c r="B1357">
        <v>-100</v>
      </c>
      <c r="C1357">
        <v>162.5</v>
      </c>
    </row>
    <row r="1358" spans="1:3" x14ac:dyDescent="0.2">
      <c r="A1358" s="75">
        <v>45162</v>
      </c>
      <c r="B1358">
        <v>-56.25</v>
      </c>
      <c r="C1358">
        <v>145.83333333333334</v>
      </c>
    </row>
    <row r="1359" spans="1:3" x14ac:dyDescent="0.2">
      <c r="A1359" s="75">
        <v>45169</v>
      </c>
      <c r="B1359">
        <v>-134.375</v>
      </c>
      <c r="C1359">
        <v>137.5</v>
      </c>
    </row>
    <row r="1360" spans="1:3" x14ac:dyDescent="0.2">
      <c r="A1360" s="75">
        <v>45176</v>
      </c>
      <c r="B1360">
        <v>-8.3333333333333144</v>
      </c>
      <c r="C1360">
        <v>137.5</v>
      </c>
    </row>
    <row r="1361" spans="1:3" x14ac:dyDescent="0.2">
      <c r="A1361" s="75">
        <v>45183</v>
      </c>
      <c r="B1361">
        <v>550</v>
      </c>
      <c r="C1361">
        <v>700</v>
      </c>
    </row>
    <row r="1362" spans="1:3" x14ac:dyDescent="0.2">
      <c r="A1362" s="75">
        <v>45190</v>
      </c>
      <c r="B1362">
        <v>779.16666666666674</v>
      </c>
      <c r="C1362">
        <v>345.83333333333337</v>
      </c>
    </row>
    <row r="1363" spans="1:3" x14ac:dyDescent="0.2">
      <c r="A1363" s="75">
        <v>45197</v>
      </c>
      <c r="B1363">
        <v>262.5</v>
      </c>
      <c r="C1363">
        <v>275</v>
      </c>
    </row>
    <row r="1364" spans="1:3" x14ac:dyDescent="0.2">
      <c r="A1364" s="75">
        <v>45204</v>
      </c>
      <c r="B1364">
        <v>229.16666666666666</v>
      </c>
      <c r="C1364">
        <v>150</v>
      </c>
    </row>
    <row r="1365" spans="1:3" x14ac:dyDescent="0.2">
      <c r="A1365" s="75">
        <v>45211</v>
      </c>
      <c r="B1365">
        <v>-162.5</v>
      </c>
      <c r="C1365">
        <v>0</v>
      </c>
    </row>
    <row r="1366" spans="1:3" x14ac:dyDescent="0.2">
      <c r="A1366" s="75">
        <v>45218</v>
      </c>
      <c r="B1366">
        <v>-208.33333333333331</v>
      </c>
      <c r="C1366">
        <v>75</v>
      </c>
    </row>
    <row r="1367" spans="1:3" x14ac:dyDescent="0.2">
      <c r="A1367" s="75">
        <v>45225</v>
      </c>
      <c r="B1367">
        <v>-256.25</v>
      </c>
      <c r="C1367">
        <v>70.833333333333329</v>
      </c>
    </row>
    <row r="1368" spans="1:3" x14ac:dyDescent="0.2">
      <c r="A1368" s="75">
        <v>45232</v>
      </c>
      <c r="B1368">
        <v>-158.33333333333334</v>
      </c>
      <c r="C1368">
        <v>131.25</v>
      </c>
    </row>
    <row r="1369" spans="1:3" x14ac:dyDescent="0.2">
      <c r="A1369" s="75">
        <v>45239</v>
      </c>
      <c r="B1369">
        <v>27.777777777777771</v>
      </c>
      <c r="C1369">
        <v>200</v>
      </c>
    </row>
    <row r="1370" spans="1:3" x14ac:dyDescent="0.2">
      <c r="A1370" s="75">
        <v>45246</v>
      </c>
      <c r="B1370">
        <v>25</v>
      </c>
      <c r="C1370">
        <v>162.5</v>
      </c>
    </row>
    <row r="1371" spans="1:3" x14ac:dyDescent="0.2">
      <c r="A1371" s="75">
        <v>45253</v>
      </c>
      <c r="B1371">
        <v>43.75</v>
      </c>
      <c r="C1371">
        <v>262.5</v>
      </c>
    </row>
    <row r="1372" spans="1:3" x14ac:dyDescent="0.2">
      <c r="A1372" s="75">
        <v>45260</v>
      </c>
      <c r="B1372">
        <v>0</v>
      </c>
      <c r="C1372">
        <v>275</v>
      </c>
    </row>
    <row r="1373" spans="1:3" x14ac:dyDescent="0.2">
      <c r="A1373" s="75">
        <v>45267</v>
      </c>
      <c r="B1373">
        <v>70.833333333333314</v>
      </c>
      <c r="C1373">
        <v>250</v>
      </c>
    </row>
    <row r="1374" spans="1:3" x14ac:dyDescent="0.2">
      <c r="A1374" s="75">
        <v>45274</v>
      </c>
      <c r="B1374">
        <v>87.5</v>
      </c>
      <c r="C1374">
        <v>275</v>
      </c>
    </row>
    <row r="1375" spans="1:3" x14ac:dyDescent="0.2">
      <c r="A1375" s="75">
        <v>45281</v>
      </c>
      <c r="B1375">
        <v>137.5</v>
      </c>
      <c r="C1375">
        <v>231.25</v>
      </c>
    </row>
    <row r="1376" spans="1:3" x14ac:dyDescent="0.2">
      <c r="A1376" s="75">
        <v>45288</v>
      </c>
      <c r="B1376">
        <v>80.208333333333314</v>
      </c>
      <c r="C1376">
        <v>279.16666666666669</v>
      </c>
    </row>
    <row r="1377" spans="1:3" x14ac:dyDescent="0.2">
      <c r="A1377" s="75">
        <v>45295</v>
      </c>
      <c r="B1377">
        <v>79.166666666666629</v>
      </c>
      <c r="C1377">
        <v>318.75</v>
      </c>
    </row>
    <row r="1378" spans="1:3" x14ac:dyDescent="0.2">
      <c r="A1378" s="75">
        <v>45302</v>
      </c>
      <c r="B1378">
        <v>100</v>
      </c>
      <c r="C1378">
        <v>625</v>
      </c>
    </row>
    <row r="1379" spans="1:3" x14ac:dyDescent="0.2">
      <c r="A1379" s="75">
        <v>45309</v>
      </c>
      <c r="B1379">
        <v>262.5</v>
      </c>
      <c r="C1379">
        <v>337.5</v>
      </c>
    </row>
    <row r="1380" spans="1:3" x14ac:dyDescent="0.2">
      <c r="A1380" s="75">
        <v>45316</v>
      </c>
      <c r="B1380">
        <v>512.5</v>
      </c>
      <c r="C1380">
        <v>425</v>
      </c>
    </row>
    <row r="1381" spans="1:3" x14ac:dyDescent="0.2">
      <c r="A1381" s="75">
        <v>45323</v>
      </c>
      <c r="B1381">
        <v>584.375</v>
      </c>
      <c r="C1381">
        <v>737.5</v>
      </c>
    </row>
    <row r="1382" spans="1:3" x14ac:dyDescent="0.2">
      <c r="A1382" s="75">
        <v>45330</v>
      </c>
      <c r="B1382">
        <v>672.91666666666674</v>
      </c>
      <c r="C1382">
        <v>650</v>
      </c>
    </row>
    <row r="1383" spans="1:3" x14ac:dyDescent="0.2">
      <c r="A1383" s="75">
        <v>45337</v>
      </c>
      <c r="B1383">
        <v>370.83349999999996</v>
      </c>
      <c r="C1383">
        <v>656.25</v>
      </c>
    </row>
    <row r="1384" spans="1:3" x14ac:dyDescent="0.2">
      <c r="A1384" s="75">
        <v>45344</v>
      </c>
      <c r="B1384">
        <v>737.5</v>
      </c>
      <c r="C1384">
        <v>717.5</v>
      </c>
    </row>
    <row r="1385" spans="1:3" x14ac:dyDescent="0.2">
      <c r="A1385" s="75">
        <v>45351</v>
      </c>
      <c r="B1385">
        <v>975</v>
      </c>
      <c r="C1385">
        <v>616.66666666666674</v>
      </c>
    </row>
    <row r="1386" spans="1:3" x14ac:dyDescent="0.2">
      <c r="A1386" s="75">
        <v>45358</v>
      </c>
      <c r="B1386">
        <v>1577.0833333333333</v>
      </c>
      <c r="C1386">
        <v>800</v>
      </c>
    </row>
    <row r="1387" spans="1:3" x14ac:dyDescent="0.2">
      <c r="A1387" s="75">
        <v>45365</v>
      </c>
      <c r="B1387">
        <v>687.5</v>
      </c>
      <c r="C1387">
        <v>900</v>
      </c>
    </row>
    <row r="1388" spans="1:3" x14ac:dyDescent="0.2">
      <c r="A1388" s="75">
        <v>45372</v>
      </c>
      <c r="B1388">
        <v>631.25</v>
      </c>
      <c r="C1388">
        <v>593.75</v>
      </c>
    </row>
    <row r="1389" spans="1:3" x14ac:dyDescent="0.2">
      <c r="A1389" s="75">
        <v>45379</v>
      </c>
      <c r="B1389">
        <v>337.5</v>
      </c>
      <c r="C1389">
        <v>562.5</v>
      </c>
    </row>
    <row r="1390" spans="1:3" x14ac:dyDescent="0.2">
      <c r="A1390" s="75">
        <v>45386</v>
      </c>
      <c r="B1390">
        <v>68.75</v>
      </c>
      <c r="C1390">
        <v>425</v>
      </c>
    </row>
    <row r="1391" spans="1:3" x14ac:dyDescent="0.2">
      <c r="A1391" s="75">
        <v>45393</v>
      </c>
      <c r="B1391">
        <v>-62.5</v>
      </c>
      <c r="C1391">
        <v>375</v>
      </c>
    </row>
    <row r="1392" spans="1:3" x14ac:dyDescent="0.2">
      <c r="A1392" s="75">
        <v>45400</v>
      </c>
      <c r="B1392">
        <v>25</v>
      </c>
      <c r="C1392">
        <v>300</v>
      </c>
    </row>
    <row r="1393" spans="1:3" x14ac:dyDescent="0.2">
      <c r="A1393" s="75">
        <v>45407</v>
      </c>
      <c r="B1393">
        <v>-84.375</v>
      </c>
      <c r="C1393">
        <v>187.5</v>
      </c>
    </row>
    <row r="1394" spans="1:3" x14ac:dyDescent="0.2">
      <c r="A1394" s="75">
        <v>45414</v>
      </c>
      <c r="B1394">
        <v>-34.375</v>
      </c>
      <c r="C1394">
        <v>125</v>
      </c>
    </row>
    <row r="1395" spans="1:3" x14ac:dyDescent="0.2">
      <c r="A1395" s="75">
        <v>45421</v>
      </c>
      <c r="B1395">
        <v>50</v>
      </c>
      <c r="C1395">
        <v>400</v>
      </c>
    </row>
    <row r="1396" spans="1:3" x14ac:dyDescent="0.2">
      <c r="A1396" s="75">
        <v>45428</v>
      </c>
      <c r="B1396">
        <v>162.5</v>
      </c>
      <c r="C1396">
        <v>400</v>
      </c>
    </row>
    <row r="1397" spans="1:3" x14ac:dyDescent="0.2">
      <c r="A1397" s="75">
        <v>45435</v>
      </c>
      <c r="B1397">
        <v>0</v>
      </c>
      <c r="C1397">
        <v>79.166666666666657</v>
      </c>
    </row>
    <row r="1398" spans="1:3" x14ac:dyDescent="0.2">
      <c r="A1398" s="75">
        <v>45442</v>
      </c>
      <c r="B1398">
        <v>-21.875</v>
      </c>
      <c r="C1398">
        <v>93.75</v>
      </c>
    </row>
    <row r="1399" spans="1:3" x14ac:dyDescent="0.2">
      <c r="A1399" s="75">
        <v>45449</v>
      </c>
      <c r="B1399">
        <v>-53.125</v>
      </c>
      <c r="C1399">
        <v>50</v>
      </c>
    </row>
    <row r="1400" spans="1:3" x14ac:dyDescent="0.2">
      <c r="A1400" s="75">
        <v>45456</v>
      </c>
      <c r="B1400">
        <v>28.125</v>
      </c>
      <c r="C1400">
        <v>250</v>
      </c>
    </row>
    <row r="1401" spans="1:3" x14ac:dyDescent="0.2">
      <c r="A1401" s="75">
        <v>45463</v>
      </c>
      <c r="B1401">
        <v>31.25</v>
      </c>
      <c r="C1401">
        <v>100</v>
      </c>
    </row>
    <row r="1402" spans="1:3" x14ac:dyDescent="0.2">
      <c r="A1402" s="75">
        <v>45470</v>
      </c>
      <c r="B1402">
        <v>218.75</v>
      </c>
      <c r="C1402">
        <v>137.5</v>
      </c>
    </row>
    <row r="1403" spans="1:3" x14ac:dyDescent="0.2">
      <c r="A1403" s="75">
        <v>45477</v>
      </c>
      <c r="B1403">
        <v>504.16666666675002</v>
      </c>
      <c r="C1403">
        <v>175</v>
      </c>
    </row>
    <row r="1404" spans="1:3" x14ac:dyDescent="0.2">
      <c r="A1404" s="75">
        <v>45484</v>
      </c>
      <c r="B1404">
        <v>350</v>
      </c>
      <c r="C1404">
        <v>125</v>
      </c>
    </row>
    <row r="1405" spans="1:3" x14ac:dyDescent="0.2">
      <c r="A1405" s="75">
        <v>45491</v>
      </c>
      <c r="B1405">
        <v>200</v>
      </c>
      <c r="C1405">
        <v>150</v>
      </c>
    </row>
    <row r="1406" spans="1:3" x14ac:dyDescent="0.2">
      <c r="A1406" s="75">
        <v>45498</v>
      </c>
      <c r="B1406">
        <v>181.25</v>
      </c>
      <c r="C1406">
        <v>281.25</v>
      </c>
    </row>
    <row r="1407" spans="1:3" x14ac:dyDescent="0.2">
      <c r="A1407" s="75">
        <v>45505</v>
      </c>
      <c r="B1407">
        <v>37.5</v>
      </c>
      <c r="C1407">
        <v>225</v>
      </c>
    </row>
    <row r="1408" spans="1:3" x14ac:dyDescent="0.2">
      <c r="A1408" s="75">
        <v>45512</v>
      </c>
      <c r="B1408">
        <v>181.25</v>
      </c>
      <c r="C1408">
        <v>200</v>
      </c>
    </row>
    <row r="1409" spans="1:3" x14ac:dyDescent="0.2">
      <c r="A1409" s="75">
        <v>45519</v>
      </c>
      <c r="B1409">
        <v>37.5</v>
      </c>
      <c r="C1409">
        <v>300</v>
      </c>
    </row>
    <row r="1410" spans="1:3" x14ac:dyDescent="0.2">
      <c r="A1410" s="75">
        <v>45526</v>
      </c>
      <c r="B1410">
        <v>0</v>
      </c>
      <c r="C1410">
        <v>210.41665</v>
      </c>
    </row>
    <row r="1411" spans="1:3" x14ac:dyDescent="0.2">
      <c r="A1411" s="75">
        <v>45533</v>
      </c>
      <c r="B1411">
        <v>201.04166674999999</v>
      </c>
      <c r="C1411">
        <v>400</v>
      </c>
    </row>
    <row r="1412" spans="1:3" x14ac:dyDescent="0.2">
      <c r="A1412" s="75">
        <v>45540</v>
      </c>
      <c r="B1412">
        <v>275</v>
      </c>
      <c r="C1412">
        <v>337.5</v>
      </c>
    </row>
    <row r="1413" spans="1:3" x14ac:dyDescent="0.2">
      <c r="A1413" s="75">
        <v>45547</v>
      </c>
      <c r="B1413">
        <v>741.66666666666663</v>
      </c>
      <c r="C1413">
        <v>650</v>
      </c>
    </row>
    <row r="1414" spans="1:3" x14ac:dyDescent="0.2">
      <c r="A1414" s="75">
        <v>45554</v>
      </c>
      <c r="B1414">
        <v>325</v>
      </c>
      <c r="C1414">
        <v>500</v>
      </c>
    </row>
    <row r="1415" spans="1:3" x14ac:dyDescent="0.2">
      <c r="A1415" s="75">
        <v>45561</v>
      </c>
      <c r="B1415">
        <v>1775</v>
      </c>
      <c r="C1415">
        <v>287.5</v>
      </c>
    </row>
    <row r="1416" spans="1:3" x14ac:dyDescent="0.2">
      <c r="A1416" s="75">
        <v>45568</v>
      </c>
      <c r="B1416">
        <v>1200</v>
      </c>
      <c r="C1416">
        <v>268.75</v>
      </c>
    </row>
    <row r="1417" spans="1:3" x14ac:dyDescent="0.2">
      <c r="A1417" s="75">
        <v>45575</v>
      </c>
      <c r="B1417">
        <v>1231.25</v>
      </c>
      <c r="C1417">
        <v>500</v>
      </c>
    </row>
    <row r="1418" spans="1:3" x14ac:dyDescent="0.2">
      <c r="A1418" s="75">
        <v>45582</v>
      </c>
      <c r="B1418">
        <v>1300</v>
      </c>
      <c r="C1418">
        <v>650</v>
      </c>
    </row>
    <row r="1419" spans="1:3" x14ac:dyDescent="0.2">
      <c r="A1419" s="75">
        <v>45589</v>
      </c>
      <c r="B1419">
        <v>1218.75</v>
      </c>
      <c r="C1419">
        <v>200</v>
      </c>
    </row>
    <row r="1420" spans="1:3" x14ac:dyDescent="0.2">
      <c r="A1420" s="75">
        <v>45596</v>
      </c>
      <c r="B1420">
        <v>582.8125</v>
      </c>
      <c r="C1420">
        <v>160.41666666666669</v>
      </c>
    </row>
    <row r="1421" spans="1:3" x14ac:dyDescent="0.2">
      <c r="A1421" s="75">
        <v>45603</v>
      </c>
      <c r="B1421">
        <v>75</v>
      </c>
      <c r="C1421">
        <v>200</v>
      </c>
    </row>
    <row r="1422" spans="1:3" x14ac:dyDescent="0.2">
      <c r="A1422" s="75">
        <v>45610</v>
      </c>
      <c r="B1422">
        <v>-75</v>
      </c>
      <c r="C1422">
        <v>75</v>
      </c>
    </row>
    <row r="1423" spans="1:3" x14ac:dyDescent="0.2">
      <c r="A1423" s="75">
        <v>45617</v>
      </c>
      <c r="B1423">
        <v>3.125</v>
      </c>
      <c r="C1423">
        <v>16.666666666666671</v>
      </c>
    </row>
    <row r="1424" spans="1:3" x14ac:dyDescent="0.2">
      <c r="A1424" s="75">
        <v>45624</v>
      </c>
      <c r="B1424">
        <v>-25</v>
      </c>
      <c r="C1424">
        <v>-8.3333333333333357</v>
      </c>
    </row>
    <row r="1425" spans="1:3" x14ac:dyDescent="0.2">
      <c r="A1425" s="75">
        <v>45631</v>
      </c>
      <c r="B1425">
        <v>21.875</v>
      </c>
      <c r="C1425">
        <v>-62.5</v>
      </c>
    </row>
    <row r="1426" spans="1:3" x14ac:dyDescent="0.2">
      <c r="A1426" s="75">
        <v>45638</v>
      </c>
      <c r="B1426">
        <v>-159.375</v>
      </c>
      <c r="C1426">
        <v>25</v>
      </c>
    </row>
    <row r="1427" spans="1:3" x14ac:dyDescent="0.2">
      <c r="A1427" s="75">
        <v>45645</v>
      </c>
      <c r="B1427">
        <v>-187.5</v>
      </c>
      <c r="C1427">
        <v>25</v>
      </c>
    </row>
    <row r="1428" spans="1:3" x14ac:dyDescent="0.2">
      <c r="A1428" s="75">
        <v>45652</v>
      </c>
      <c r="B1428">
        <v>106.25</v>
      </c>
      <c r="C1428">
        <v>108.33333333333333</v>
      </c>
    </row>
    <row r="1429" spans="1:3" x14ac:dyDescent="0.2">
      <c r="A1429" s="75">
        <v>45659</v>
      </c>
      <c r="B1429">
        <v>6.25</v>
      </c>
      <c r="C1429">
        <v>50</v>
      </c>
    </row>
    <row r="1430" spans="1:3" x14ac:dyDescent="0.2">
      <c r="A1430" s="75">
        <v>45666</v>
      </c>
      <c r="B1430">
        <v>-112.5</v>
      </c>
      <c r="C1430">
        <v>125</v>
      </c>
    </row>
    <row r="1431" spans="1:3" x14ac:dyDescent="0.2">
      <c r="A1431" s="75">
        <v>45673</v>
      </c>
      <c r="B1431">
        <v>-12.5</v>
      </c>
      <c r="C1431">
        <v>250</v>
      </c>
    </row>
    <row r="1432" spans="1:3" x14ac:dyDescent="0.2">
      <c r="A1432" s="75">
        <v>45680</v>
      </c>
      <c r="B1432">
        <v>165.625</v>
      </c>
      <c r="C1432">
        <v>193.75</v>
      </c>
    </row>
    <row r="1433" spans="1:3" x14ac:dyDescent="0.2">
      <c r="A1433" s="75">
        <v>45687</v>
      </c>
      <c r="B1433">
        <v>-3.125</v>
      </c>
      <c r="C1433">
        <v>337.5</v>
      </c>
    </row>
    <row r="1434" spans="1:3" x14ac:dyDescent="0.2">
      <c r="A1434" s="75">
        <v>45694</v>
      </c>
      <c r="B1434">
        <v>341.66666666666663</v>
      </c>
      <c r="C1434">
        <v>293.75</v>
      </c>
    </row>
    <row r="1435" spans="1:3" x14ac:dyDescent="0.2">
      <c r="A1435" s="75">
        <v>45701</v>
      </c>
      <c r="B1435">
        <v>1025</v>
      </c>
      <c r="C1435">
        <v>600</v>
      </c>
    </row>
    <row r="1436" spans="1:3" x14ac:dyDescent="0.2">
      <c r="A1436" s="75">
        <v>45708</v>
      </c>
      <c r="B1436">
        <v>517.70833333333326</v>
      </c>
      <c r="C1436">
        <v>318.75</v>
      </c>
    </row>
    <row r="1437" spans="1:3" x14ac:dyDescent="0.2">
      <c r="A1437" s="75">
        <v>45715</v>
      </c>
      <c r="B1437">
        <v>477.60416666666669</v>
      </c>
      <c r="C1437">
        <v>312.5</v>
      </c>
    </row>
    <row r="1438" spans="1:3" x14ac:dyDescent="0.2">
      <c r="A1438" s="75">
        <v>45722</v>
      </c>
      <c r="B1438">
        <v>781.77083333333326</v>
      </c>
      <c r="C1438">
        <v>425</v>
      </c>
    </row>
    <row r="1439" spans="1:3" x14ac:dyDescent="0.2">
      <c r="A1439" s="75">
        <v>45729</v>
      </c>
      <c r="B1439">
        <v>567.70833333333337</v>
      </c>
      <c r="C1439">
        <v>850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D a t a M a s h u p   s q m i d = " 8 f 0 1 b f f 5 - f 7 f 7 - 4 2 5 c - 8 4 c 1 - 7 1 1 a 3 8 4 4 6 b 6 f "   x m l n s = " h t t p : / / s c h e m a s . m i c r o s o f t . c o m / D a t a M a s h u p " > A A A A A E Q H A A B Q S w M E F A A C A A g A T T J y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E 0 y c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N M n J a 8 s t C c z 0 E A A B i D Q A A E w A c A E Z v c m 1 1 b G F z L 1 N l Y 3 R p b 2 4 x L m 0 g o h g A K K A U A A A A A A A A A A A A A A A A A A A A A A A A A A A A v V Z t a + M 4 E P 5 e y H 8 Q L i w 2 5 4 R N u V u O 2 0 0 h l 6 S 7 Z a 9 t i L O U I w m L E q u J q S 0 V W d 5 L C f n v N 3 r x m 2 x z 2 y + X L 5 F n p J l n n n m R U r I T E a M o 0 P / D j 7 2 L 3 k V 6 w J y E U s Z o i P k r G q G Y i N 4 F g t 8 L F g f 4 3 h M x h 5 X r + V o c s I z v C C h m x x 2 J B 4 + M P 2 8 Z e 3 Z v o p g M J o w K Q k X q y s O e j 2 g W x z 4 S P C P F 8 d z V 9 + B A i A A 7 2 u B p d S t I M n I K v e N / j W g I A r n N 2 Z x X U y z w x l i 5 d O a c J U w A 9 i 8 E h 4 S n D l h a 4 i 1 g M B o j d y 2 H P l q Z D e M 4 D n Y 4 x j w d S Y A b r 7 C 9 I A n 7 A a Y f x I F w N G F x l t B 0 W H o I S A w k G r n b g s U / O Y + E P K M Z D S O 6 d 3 z k / B m F 6 A 7 I O c g P t U D 3 W b I l P F f + T b B a T 1 j y g u m r X N 4 w D n R h v l O H 7 h n t B 4 d M i J j I z 8 r y H v Y Y 4 + c y i M k B 0 z 1 g W r 6 + k B L 6 k m O a P j G e a P R S K S P o i N g / 2 Y E I O I B C L M j Z R 6 d a V E o j y F E o j R X i L R U f f h 1 I b 8 U 5 E 7 C l K c O v 2 6 t x U V f V i V E 6 q v w q b b u m w h P U r S C y C R b s n 9 T O s Z S 5 F p c + I n h 3 Q M h d X d Z 8 b 9 C n a 1 X w H g K w 7 s r I S 3 H p c x y G Y G 2 S p Y I l l b o C s a b e t W H l R Z M + Z C I H E D 0 h a A k y U A p 3 V c n T x k O f R m h V z c E G Q W a p J e t 3 n / 8 F D R G J U 4 K G V 7 B + y 7 E y y o B x 0 e Q V h K 7 N Q L P O H j g 0 0 m C c 7 o i S l D V l G G j T l 7 V j a 7 v S f d W R 7 y p y w 7 a 7 M u Z V P p 3 J / O v E K T J q 4 m g 3 Z n k 0 9 i g T r q u I n O J X i 8 b r 0 d V 7 D 2 E a I r e b a j v B X q W + P n O W v T S o V 1 L X Y J W E W T M q 5 0 + S e X J g P N Y I + J 7 3 n b S F q m B G s r q V V A 4 G E S X E R 8 V k K J W y Y X 1 U x V z q d F v q Y 3 I w N D U G n G 2 u n A u 2 p t 6 c T Y N G M 9 L f m 2 q N V I u z v T t r B A N 1 C 0 y f c 6 K K 3 b c 0 J E d z Z J X T u f E d J X f 8 o f c f N 0 7 3 h V M D C J e N c l 8 J Y H Y E r u Q W p S j M a L F a F 5 G 0 e y 5 D + l 9 v M s 2 M a m b p f m C 5 V r K a f y W x Q R T b c i R K U I G j v u u Y l M g C p m T 2 t 4 H Y M V A a j w Q z A + o J K U Z K a X E D 5 4 Y d H T y 0 W 7 j h t J U w 3 c Y l f u X z r y g V g / E P w v G e G P / 5 P e U 1 L 8 8 6 I S 0 G L p v E 2 X b O X u 8 i o u 1 x V d + g 5 p 0 J o b o w 3 K 5 7 F 8 V D t H h x 3 r B Y z v X i k e l M / l h n K T y 4 1 k 7 X J N b E L + A N y P P u 1 e Y g n 2 M h e L T N B E k V g V 8 i 6 C o q E z 2 N O K S O c V U s + u 5 f w l T T h f k T 2 9 7 y u C j G s S k J b V 6 W w x O G + 7 d l R s w 4 Z 9 X 3 r p Z L Y 4 + R O G h t y w P i 9 D M Q u + r X 8 l 2 g v c e J f u A 4 8 2 w b R z v H e + N N 2 y j k / H J E S 5 j i g 0 B g L l R c x p d M 2 1 1 Q u p H p p 6 A A 6 7 I a v u l q Q O + a / k / v z w b u O + S s v w X T 8 f p u M e + D t f 7 y r r + c T V E f T d k u S 2 R p r T 8 v F + s F j m K 5 U L B / u 4 n 2 G S c f + r 8 P j n G a O G V R 5 x A + / g t Q S w E C L Q A U A A I A C A B N M n J a N u M / H 6 U A A A D 3 A A A A E g A A A A A A A A A A A A A A A A A A A A A A Q 2 9 u Z m l n L 1 B h Y 2 t h Z 2 U u e G 1 s U E s B A i 0 A F A A C A A g A T T J y W g / K 6 a u k A A A A 6 Q A A A B M A A A A A A A A A A A A A A A A A 8 Q A A A F t D b 2 5 0 Z W 5 0 X 1 R 5 c G V z X S 5 4 b W x Q S w E C L Q A U A A I A C A B N M n J a 8 s t C c z 0 E A A B i D Q A A E w A A A A A A A A A A A A A A A A D i A Q A A R m 9 y b X V s Y X M v U 2 V j d G l v b j E u b V B L B Q Y A A A A A A w A D A M I A A A B s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t F Q A A A A A A A E s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Z W N v b m R h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U X V l c n l J R C I g V m F s d W U 9 I n M y N D g 4 M z c 4 O C 0 z O W U 2 L T Q 4 Z W I t Y m Y y Z C 0 z N z h l N z c 4 M T V j M T A i I C 8 + P E V u d H J 5 I F R 5 c G U 9 I k Z p b G x U b 0 R h d G F N b 2 R l b E V u Y W J s Z W Q i I F Z h b H V l P S J s M C I g L z 4 8 R W 5 0 c n k g V H l w Z T 0 i R m l s b F R h c m d l d C I g V m F s d W U 9 I n N T Z W N v b m R h c n k i I C 8 + P E V u d H J 5 I F R 5 c G U 9 I k Z p b G x P Y m p l Y 3 R U e X B l I i B W Y W x 1 Z T 0 i c 1 R h Y m x l I i A v P j x F b n R y e S B U e X B l P S J G a W x s T G F z d F V w Z G F 0 Z W Q i I F Z h b H V l P S J k M j A y N S 0 w M y 0 x O F Q x M D o x O D o y N y 4 z O T Q y N z Y x W i I g L z 4 8 R W 5 0 c n k g V H l w Z T 0 i R m l s b E V y c m 9 y Q 2 9 1 b n Q i I F Z h b H V l P S J s M C I g L z 4 8 R W 5 0 c n k g V H l w Z T 0 i R m l s b E N v b H V t b l R 5 c G V z I i B W Y W x 1 Z T 0 i c 0 F B V U Y i I C 8 + P E V u d H J 5 I F R 5 c G U 9 I k Z p b G x F c n J v c k N v Z G U i I F Z h b H V l P S J z V W 5 r b m 9 3 b i I g L z 4 8 R W 5 0 c n k g V H l w Z T 0 i R m l s b E N v b H V t b k 5 h b W V z I i B W Y W x 1 Z T 0 i c 1 s m c X V v d D t S Y W 5 r L l d l Z W s g R W 5 k a W 5 n J n F 1 b 3 Q 7 L C Z x d W 9 0 O 1 N o d X R 0 b G U m c X V v d D s s J n F 1 b 3 Q 7 T m 9 u L V N o d X R 0 b G U m c X V v d D t d I i A v P j x F b n R y e S B U e X B l P S J G a W x s Q 2 9 1 b n Q i I F Z h b H V l P S J s M T Q z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N v b m R h c n k v Q X V 0 b 1 J l b W 9 2 Z W R D b 2 x 1 b W 5 z M S 5 7 U m F u a y 5 X Z W V r I E V u Z G l u Z y w w f S Z x d W 9 0 O y w m c X V v d D t T Z W N 0 a W 9 u M S 9 T Z W N v b m R h c n k v Q X V 0 b 1 J l b W 9 2 Z W R D b 2 x 1 b W 5 z M S 5 7 U 2 h 1 d H R s Z S w x f S Z x d W 9 0 O y w m c X V v d D t T Z W N 0 a W 9 u M S 9 T Z W N v b m R h c n k v Q X V 0 b 1 J l b W 9 2 Z W R D b 2 x 1 b W 5 z M S 5 7 T m 9 u L V N o d X R 0 b G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2 V j b 2 5 k Y X J 5 L 0 F 1 d G 9 S Z W 1 v d m V k Q 2 9 s d W 1 u c z E u e 1 J h b m s u V 2 V l a y B F b m R p b m c s M H 0 m c X V v d D s s J n F 1 b 3 Q 7 U 2 V j d G l v b j E v U 2 V j b 2 5 k Y X J 5 L 0 F 1 d G 9 S Z W 1 v d m V k Q 2 9 s d W 1 u c z E u e 1 N o d X R 0 b G U s M X 0 m c X V v d D s s J n F 1 b 3 Q 7 U 2 V j d G l v b j E v U 2 V j b 2 5 k Y X J 5 L 0 F 1 d G 9 S Z W 1 v d m V k Q 2 9 s d W 1 u c z E u e 0 5 v b i 1 T a H V 0 d G x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R Q Y X R o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G Q 1 N T J j M j E t Z G M 3 O S 0 0 Y T Q 3 L W J l M j I t N z I 1 Z j N l O D U z Y z E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E t M T l U M j A 6 M j Y 6 M D Q u M z A 0 N T c 5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j b 2 5 k Y X J 5 L 3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N v b m R h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j b 2 5 k Y X J 5 L 1 N l Y 2 9 u Z G F y e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2 9 u Z G F y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N v b m R h c n k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N v b m R h c n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N v b m R h c n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j b 2 5 k Y X J 5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2 9 u Z G F y e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j b 2 5 k Y X J 5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N v b m R h c n k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N v b m R h c n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N v b m R h c n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2 9 u Z G F y e S 9 F e H B h b m R l Z C U y M F J h b m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N v b m R h c n k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2 9 u Z G F y e S 9 H c m 9 1 c G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N v b m R h c n k v Q 3 V z d G 9 t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S Y Q 7 h m 0 O G Q r c H m p g G T m p K A A A A A A I A A A A A A A N m A A D A A A A A E A A A A C Q h 6 O 4 o 6 0 / 6 x W 8 + q Q V C o 3 w A A A A A B I A A A K A A A A A Q A A A A + o n 9 O C c I Z a Y U x T Y g U c G l h l A A A A C 3 J R e B 3 L K Q Q l q W j u X a 2 + d G 1 t t 6 f 5 w 4 u t a n M n S b r m g P 9 G t c d 6 6 e 6 X 4 B b s w H R G y 8 q O e e s A h C b L k c H u M y d x k 5 u Y O m G C + g w K b 7 c v T 7 N V B v l 8 v 7 t B Q A A A D G V C d 6 Q X 2 n 0 C 7 P C c G w + 0 i U e 4 + r s Q =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223DDEDC800E4280A4B5233603458F" ma:contentTypeVersion="18" ma:contentTypeDescription="Create a new document." ma:contentTypeScope="" ma:versionID="83b7ff06d2e1e5402c4b79d6fe885981">
  <xsd:schema xmlns:xsd="http://www.w3.org/2001/XMLSchema" xmlns:xs="http://www.w3.org/2001/XMLSchema" xmlns:p="http://schemas.microsoft.com/office/2006/metadata/properties" xmlns:ns1="http://schemas.microsoft.com/sharepoint/v3" xmlns:ns2="120c0c3c-e3eb-4d7e-a85c-a5358f1a759a" xmlns:ns3="c4a67dfe-cdec-447a-851b-01cb3a16d5cf" xmlns:ns4="73fb875a-8af9-4255-b008-0995492d31cd" targetNamespace="http://schemas.microsoft.com/office/2006/metadata/properties" ma:root="true" ma:fieldsID="b2135f98bfdb937ea1b14b077ec4f53e" ns1:_="" ns2:_="" ns3:_="" ns4:_="">
    <xsd:import namespace="http://schemas.microsoft.com/sharepoint/v3"/>
    <xsd:import namespace="120c0c3c-e3eb-4d7e-a85c-a5358f1a759a"/>
    <xsd:import namespace="c4a67dfe-cdec-447a-851b-01cb3a16d5cf"/>
    <xsd:import namespace="73fb875a-8af9-4255-b008-0995492d31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Ed" minOccurs="0"/>
                <xsd:element ref="ns2:lcf76f155ced4ddcb4097134ff3c332f" minOccurs="0"/>
                <xsd:element ref="ns4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MediaServiceOCR" minOccurs="0"/>
                <xsd:element ref="ns2:MediaServiceSearchPropertie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0c0c3c-e3eb-4d7e-a85c-a5358f1a75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Ed" ma:index="13" nillable="true" ma:displayName="Ed" ma:format="Dropdown" ma:list="UserInfo" ma:SharePointGroup="0" ma:internalName="Ed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8ff62593-b918-4deb-ac08-0d74ac0cc7e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a67dfe-cdec-447a-851b-01cb3a16d5c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fb875a-8af9-4255-b008-0995492d31cd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41a5537f-d120-46d8-8887-a026cf6709db}" ma:internalName="TaxCatchAll" ma:showField="CatchAllData" ma:web="c4a67dfe-cdec-447a-851b-01cb3a16d5c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4E0E54-C062-48E2-A5F1-E48E52C62D65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59CA87A5-6749-4B40-9B8B-174D745A79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5B83DD-73DA-4C51-93BA-AD10446093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20c0c3c-e3eb-4d7e-a85c-a5358f1a759a"/>
    <ds:schemaRef ds:uri="c4a67dfe-cdec-447a-851b-01cb3a16d5cf"/>
    <ds:schemaRef ds:uri="73fb875a-8af9-4255-b008-0995492d31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Data</vt:lpstr>
      <vt:lpstr>New Table 1_Inde</vt:lpstr>
      <vt:lpstr>New Table 1 Redesigned</vt:lpstr>
      <vt:lpstr>NewFig1Redesigned</vt:lpstr>
      <vt:lpstr>Secondary Auction Data</vt:lpstr>
      <vt:lpstr>'New Table 1 Redesigned'!GTRTable1</vt:lpstr>
      <vt:lpstr>Data!Print_Area</vt:lpstr>
      <vt:lpstr>NewFig1Redesigned!Print_Area</vt:lpstr>
      <vt:lpstr>TSBINDEX</vt:lpstr>
    </vt:vector>
  </TitlesOfParts>
  <Manager/>
  <Company>USDA - AMS TMD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Authorized User</dc:creator>
  <cp:keywords/>
  <dc:description/>
  <cp:lastModifiedBy>Olowolayemo, Surajudeen - MRP-AMS</cp:lastModifiedBy>
  <cp:revision/>
  <cp:lastPrinted>2025-01-07T23:04:35Z</cp:lastPrinted>
  <dcterms:created xsi:type="dcterms:W3CDTF">2003-11-24T15:34:41Z</dcterms:created>
  <dcterms:modified xsi:type="dcterms:W3CDTF">2025-03-19T15:06:07Z</dcterms:modified>
  <cp:category/>
  <cp:contentStatus/>
</cp:coreProperties>
</file>