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de línea ejemplo1" sheetId="1" r:id="rId4"/>
  </sheets>
  <definedNames/>
  <calcPr/>
</workbook>
</file>

<file path=xl/sharedStrings.xml><?xml version="1.0" encoding="utf-8"?>
<sst xmlns="http://schemas.openxmlformats.org/spreadsheetml/2006/main" count="105" uniqueCount="59">
  <si>
    <t>Tarea</t>
  </si>
  <si>
    <t>Tiempo Tarea (min)</t>
  </si>
  <si>
    <t>Descripcion</t>
  </si>
  <si>
    <t>Tareas que deben preceder</t>
  </si>
  <si>
    <t>Tiempo: Para 1 marco de gafas se necesitan 5 botellas de plastico</t>
  </si>
  <si>
    <t>A</t>
  </si>
  <si>
    <t>Traslado de botellas pasticas a almacenado de produccion por dia.</t>
  </si>
  <si>
    <t>----</t>
  </si>
  <si>
    <t>B</t>
  </si>
  <si>
    <t>Triturado de material plastico.</t>
  </si>
  <si>
    <t>C</t>
  </si>
  <si>
    <t>Lavado de las hojuelas de plastico triturado.</t>
  </si>
  <si>
    <t>Diagrama de precedencia:</t>
  </si>
  <si>
    <t>D</t>
  </si>
  <si>
    <t>Secado de las hojuelas de plastico.</t>
  </si>
  <si>
    <t>E</t>
  </si>
  <si>
    <t xml:space="preserve">Extrusion de hojuelas de plastico. </t>
  </si>
  <si>
    <t>F</t>
  </si>
  <si>
    <t>Moldear por inyeccion el plastico extruido.</t>
  </si>
  <si>
    <t>G</t>
  </si>
  <si>
    <t>Ensamblar partes de las gafas.</t>
  </si>
  <si>
    <t>H</t>
  </si>
  <si>
    <t>Pulir y acabar marcos de gafas.</t>
  </si>
  <si>
    <t>I</t>
  </si>
  <si>
    <t>Inspeccionar producto final.</t>
  </si>
  <si>
    <t xml:space="preserve">Total = </t>
  </si>
  <si>
    <t>2. Determinar el tiempo de ciclo</t>
  </si>
  <si>
    <r>
      <rPr>
        <rFont val="Arial"/>
        <b/>
        <color theme="1"/>
      </rPr>
      <t xml:space="preserve">Tiempo de producción por día </t>
    </r>
    <r>
      <rPr>
        <rFont val="Arial"/>
        <color theme="1"/>
      </rPr>
      <t>(8 horas)</t>
    </r>
  </si>
  <si>
    <t>Producción por día</t>
  </si>
  <si>
    <t>Tiempo de ciclo (C)</t>
  </si>
  <si>
    <t>3. Determinar el número mínimos de estaciones de trabajo</t>
  </si>
  <si>
    <t>TAREA</t>
  </si>
  <si>
    <t>TIEMPO</t>
  </si>
  <si>
    <t>Número mínimo de estaciones de trabajo</t>
  </si>
  <si>
    <t>Total</t>
  </si>
  <si>
    <t>4. Establecer las reglas para asignaciones</t>
  </si>
  <si>
    <t># TAREAS SUBSIGUIENTES</t>
  </si>
  <si>
    <t>5. Asignar tarea una a una en cada estación de trabajo hasta que la suma de tareas sea igual al tiempo de ciclo</t>
  </si>
  <si>
    <t>Estación</t>
  </si>
  <si>
    <t>TIEMPO TAREA (min)</t>
  </si>
  <si>
    <t>TIEMPO NO ASIGNADO (s) inactivos</t>
  </si>
  <si>
    <t>TAREAS POR HACER</t>
  </si>
  <si>
    <t>TAREA CON MÁS TAREAS SUBSIGUIENTES</t>
  </si>
  <si>
    <t>TAREAS CON TIEMPO DE OPERACIÓN MAS LARGO</t>
  </si>
  <si>
    <t>Estación 1</t>
  </si>
  <si>
    <t>B,C,D,E,F,G,H,I</t>
  </si>
  <si>
    <t>C,D,E,F,G,H,I</t>
  </si>
  <si>
    <t>D,E,F,G,H,I</t>
  </si>
  <si>
    <t>E,F,G,H,I</t>
  </si>
  <si>
    <t>F,G,H,I</t>
  </si>
  <si>
    <t>G,H,I</t>
  </si>
  <si>
    <t>Estación 2</t>
  </si>
  <si>
    <t>H,I</t>
  </si>
  <si>
    <t>x</t>
  </si>
  <si>
    <t>6. Eficiencia de balance de línea</t>
  </si>
  <si>
    <t>Suma de tiempos de tareas</t>
  </si>
  <si>
    <t>Numero real de estaciones de trabajo</t>
  </si>
  <si>
    <t>Tiempo de ciclo</t>
  </si>
  <si>
    <t>Eficiencia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</si>
</sst>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i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3" numFmtId="0" xfId="0" applyFont="1"/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shrinkToFit="0" wrapText="1"/>
    </xf>
    <xf borderId="0" fillId="0" fontId="3" numFmtId="0" xfId="0" applyFont="1"/>
    <xf borderId="1" fillId="0" fontId="4" numFmtId="0" xfId="0" applyBorder="1" applyFont="1"/>
    <xf borderId="1" fillId="0" fontId="4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0" fillId="2" fontId="6" numFmtId="0" xfId="0" applyAlignment="1" applyFill="1" applyFont="1">
      <alignment horizontal="center" readingOrder="0"/>
    </xf>
    <xf borderId="5" fillId="0" fontId="2" numFmtId="0" xfId="0" applyBorder="1" applyFont="1"/>
    <xf borderId="7" fillId="0" fontId="3" numFmtId="0" xfId="0" applyAlignment="1" applyBorder="1" applyFont="1">
      <alignment readingOrder="0" vertical="center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22</xdr:row>
      <xdr:rowOff>9525</xdr:rowOff>
    </xdr:from>
    <xdr:ext cx="2705100" cy="4857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74</xdr:row>
      <xdr:rowOff>133350</xdr:rowOff>
    </xdr:from>
    <xdr:ext cx="4857750" cy="48577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180975</xdr:rowOff>
    </xdr:from>
    <xdr:ext cx="2400300" cy="4953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809625</xdr:colOff>
      <xdr:row>61</xdr:row>
      <xdr:rowOff>200025</xdr:rowOff>
    </xdr:from>
    <xdr:ext cx="3657600" cy="21145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62</xdr:row>
      <xdr:rowOff>66675</xdr:rowOff>
    </xdr:from>
    <xdr:ext cx="4162425" cy="204787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4</xdr:row>
      <xdr:rowOff>190500</xdr:rowOff>
    </xdr:from>
    <xdr:ext cx="3657600" cy="21145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1038225</xdr:colOff>
      <xdr:row>36</xdr:row>
      <xdr:rowOff>161925</xdr:rowOff>
    </xdr:from>
    <xdr:ext cx="3657600" cy="21145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2.63"/>
    <col customWidth="1" min="3" max="3" width="10.63"/>
    <col customWidth="1" min="4" max="4" width="16.75"/>
    <col customWidth="1" min="5" max="5" width="23.75"/>
    <col customWidth="1" min="6" max="6" width="15.5"/>
    <col customWidth="1" min="7" max="7" width="14.38"/>
    <col customWidth="1" min="14" max="14" width="15.63"/>
  </cols>
  <sheetData>
    <row r="1" ht="15.75" customHeight="1">
      <c r="B1" s="1"/>
    </row>
    <row r="2" ht="27.0" customHeight="1">
      <c r="B2" s="2" t="s">
        <v>0</v>
      </c>
      <c r="C2" s="3" t="s">
        <v>1</v>
      </c>
      <c r="D2" s="4" t="s">
        <v>2</v>
      </c>
      <c r="E2" s="5"/>
      <c r="F2" s="6"/>
      <c r="G2" s="3" t="s">
        <v>3</v>
      </c>
      <c r="I2" s="7" t="s">
        <v>4</v>
      </c>
    </row>
    <row r="3" ht="15.75" customHeight="1">
      <c r="B3" s="2" t="s">
        <v>5</v>
      </c>
      <c r="C3" s="8">
        <v>4.0</v>
      </c>
      <c r="D3" s="9" t="s">
        <v>6</v>
      </c>
      <c r="E3" s="5"/>
      <c r="F3" s="6"/>
      <c r="G3" s="2" t="s">
        <v>7</v>
      </c>
    </row>
    <row r="4" ht="15.75" customHeight="1">
      <c r="B4" s="2" t="s">
        <v>8</v>
      </c>
      <c r="C4" s="8">
        <v>0.5</v>
      </c>
      <c r="D4" s="9" t="s">
        <v>9</v>
      </c>
      <c r="E4" s="5"/>
      <c r="F4" s="6"/>
      <c r="G4" s="2" t="s">
        <v>5</v>
      </c>
    </row>
    <row r="5" ht="15.75" customHeight="1">
      <c r="B5" s="2" t="s">
        <v>10</v>
      </c>
      <c r="C5" s="8">
        <v>0.2</v>
      </c>
      <c r="D5" s="9" t="s">
        <v>11</v>
      </c>
      <c r="E5" s="5"/>
      <c r="F5" s="6"/>
      <c r="G5" s="2" t="s">
        <v>8</v>
      </c>
      <c r="I5" s="1" t="s">
        <v>12</v>
      </c>
    </row>
    <row r="6" ht="15.75" customHeight="1">
      <c r="B6" s="2" t="s">
        <v>13</v>
      </c>
      <c r="C6" s="10">
        <v>0.2</v>
      </c>
      <c r="D6" s="9" t="s">
        <v>14</v>
      </c>
      <c r="E6" s="5"/>
      <c r="F6" s="6"/>
      <c r="G6" s="11" t="s">
        <v>10</v>
      </c>
      <c r="I6" s="1"/>
    </row>
    <row r="7" ht="15.75" customHeight="1">
      <c r="B7" s="2" t="s">
        <v>15</v>
      </c>
      <c r="C7" s="8">
        <v>1.0</v>
      </c>
      <c r="D7" s="9" t="s">
        <v>16</v>
      </c>
      <c r="E7" s="5"/>
      <c r="F7" s="6"/>
      <c r="G7" s="2" t="s">
        <v>13</v>
      </c>
    </row>
    <row r="8" ht="15.75" customHeight="1">
      <c r="B8" s="2" t="s">
        <v>17</v>
      </c>
      <c r="C8" s="8">
        <v>2.0</v>
      </c>
      <c r="D8" s="9" t="s">
        <v>18</v>
      </c>
      <c r="E8" s="5"/>
      <c r="F8" s="6"/>
      <c r="G8" s="2" t="s">
        <v>15</v>
      </c>
    </row>
    <row r="9" ht="15.75" customHeight="1">
      <c r="B9" s="2" t="s">
        <v>19</v>
      </c>
      <c r="C9" s="8">
        <v>2.0</v>
      </c>
      <c r="D9" s="9" t="s">
        <v>20</v>
      </c>
      <c r="E9" s="5"/>
      <c r="F9" s="6"/>
      <c r="G9" s="2" t="s">
        <v>17</v>
      </c>
    </row>
    <row r="10" ht="15.75" customHeight="1">
      <c r="B10" s="2" t="s">
        <v>21</v>
      </c>
      <c r="C10" s="8">
        <v>2.0</v>
      </c>
      <c r="D10" s="9" t="s">
        <v>22</v>
      </c>
      <c r="E10" s="5"/>
      <c r="F10" s="6"/>
      <c r="G10" s="2" t="s">
        <v>19</v>
      </c>
    </row>
    <row r="11" ht="15.75" customHeight="1">
      <c r="B11" s="2" t="s">
        <v>23</v>
      </c>
      <c r="C11" s="8">
        <v>1.0</v>
      </c>
      <c r="D11" s="9" t="s">
        <v>24</v>
      </c>
      <c r="E11" s="5"/>
      <c r="F11" s="6"/>
      <c r="G11" s="2" t="s">
        <v>21</v>
      </c>
    </row>
    <row r="12" ht="15.75" customHeight="1">
      <c r="B12" s="12" t="s">
        <v>25</v>
      </c>
      <c r="C12" s="13">
        <f>SUM(C3:C11)</f>
        <v>12.9</v>
      </c>
    </row>
    <row r="13" ht="15.75" customHeight="1">
      <c r="S13" s="1"/>
    </row>
    <row r="14" ht="15.75" customHeight="1"/>
    <row r="15" ht="15.75" customHeight="1">
      <c r="B15" s="1" t="s">
        <v>26</v>
      </c>
    </row>
    <row r="16" ht="15.75" customHeight="1">
      <c r="E16" s="14" t="s">
        <v>27</v>
      </c>
      <c r="F16" s="15">
        <f>480</f>
        <v>480</v>
      </c>
    </row>
    <row r="17" ht="15.75" customHeight="1">
      <c r="E17" s="16" t="s">
        <v>28</v>
      </c>
      <c r="F17" s="17">
        <v>60.0</v>
      </c>
    </row>
    <row r="18" ht="15.75" customHeight="1">
      <c r="E18" s="18" t="s">
        <v>29</v>
      </c>
      <c r="F18" s="15">
        <f>F16/F17</f>
        <v>8</v>
      </c>
    </row>
    <row r="19" ht="15.75" customHeight="1"/>
    <row r="20" ht="15.75" customHeight="1"/>
    <row r="21" ht="15.75" customHeight="1">
      <c r="B21" s="19" t="s">
        <v>30</v>
      </c>
    </row>
    <row r="22" ht="15.75" customHeight="1"/>
    <row r="23" ht="15.75" customHeight="1">
      <c r="F23" s="18" t="s">
        <v>31</v>
      </c>
      <c r="G23" s="18" t="s">
        <v>32</v>
      </c>
    </row>
    <row r="24" ht="15.75" customHeight="1">
      <c r="F24" s="20" t="s">
        <v>5</v>
      </c>
      <c r="G24" s="21">
        <v>4.0</v>
      </c>
    </row>
    <row r="25" ht="15.75" customHeight="1">
      <c r="F25" s="22" t="s">
        <v>8</v>
      </c>
      <c r="G25" s="23">
        <v>0.5</v>
      </c>
    </row>
    <row r="26" ht="15.75" customHeight="1">
      <c r="F26" s="22" t="s">
        <v>10</v>
      </c>
      <c r="G26" s="23">
        <v>0.2</v>
      </c>
    </row>
    <row r="27" ht="15.75" customHeight="1">
      <c r="B27" s="24" t="s">
        <v>33</v>
      </c>
      <c r="C27" s="6"/>
      <c r="D27" s="25">
        <f>C12/F18</f>
        <v>1.6125</v>
      </c>
      <c r="F27" s="22" t="s">
        <v>13</v>
      </c>
      <c r="G27" s="23">
        <v>0.2</v>
      </c>
    </row>
    <row r="28" ht="15.75" customHeight="1">
      <c r="D28" s="26">
        <f> 2</f>
        <v>2</v>
      </c>
      <c r="F28" s="22" t="s">
        <v>15</v>
      </c>
      <c r="G28" s="27">
        <v>1.0</v>
      </c>
    </row>
    <row r="29" ht="15.75" customHeight="1">
      <c r="F29" s="22" t="s">
        <v>17</v>
      </c>
      <c r="G29" s="27">
        <v>2.0</v>
      </c>
    </row>
    <row r="30" ht="15.75" customHeight="1">
      <c r="F30" s="22" t="s">
        <v>19</v>
      </c>
      <c r="G30" s="23">
        <v>2.0</v>
      </c>
    </row>
    <row r="31" ht="15.75" customHeight="1">
      <c r="F31" s="20" t="s">
        <v>21</v>
      </c>
      <c r="G31" s="28">
        <v>2.0</v>
      </c>
    </row>
    <row r="32" ht="15.75" customHeight="1">
      <c r="F32" s="20" t="s">
        <v>23</v>
      </c>
      <c r="G32" s="29">
        <v>1.0</v>
      </c>
    </row>
    <row r="33" ht="15.75" customHeight="1">
      <c r="F33" s="30" t="s">
        <v>34</v>
      </c>
      <c r="G33" s="29">
        <f>SUM(G24:G32)</f>
        <v>12.9</v>
      </c>
    </row>
    <row r="34" ht="15.75" customHeight="1"/>
    <row r="35" ht="15.75" customHeight="1"/>
    <row r="36" ht="15.75" customHeight="1">
      <c r="B36" s="19" t="s">
        <v>35</v>
      </c>
      <c r="E36" s="19"/>
    </row>
    <row r="37" ht="15.75" customHeight="1">
      <c r="E37" s="31"/>
    </row>
    <row r="38" ht="15.75" customHeight="1">
      <c r="C38" s="18" t="s">
        <v>31</v>
      </c>
      <c r="D38" s="32" t="s">
        <v>36</v>
      </c>
      <c r="F38" s="33"/>
    </row>
    <row r="39" ht="15.75" customHeight="1">
      <c r="C39" s="25" t="s">
        <v>5</v>
      </c>
      <c r="D39" s="26">
        <v>8.0</v>
      </c>
    </row>
    <row r="40" ht="15.75" customHeight="1">
      <c r="C40" s="26" t="s">
        <v>8</v>
      </c>
      <c r="D40" s="26">
        <v>7.0</v>
      </c>
    </row>
    <row r="41" ht="15.75" customHeight="1">
      <c r="C41" s="26" t="s">
        <v>10</v>
      </c>
      <c r="D41" s="26">
        <v>6.0</v>
      </c>
    </row>
    <row r="42" ht="15.75" customHeight="1">
      <c r="C42" s="26" t="s">
        <v>13</v>
      </c>
      <c r="D42" s="26">
        <v>5.0</v>
      </c>
    </row>
    <row r="43" ht="15.75" customHeight="1">
      <c r="C43" s="26" t="s">
        <v>15</v>
      </c>
      <c r="D43" s="26">
        <v>4.0</v>
      </c>
    </row>
    <row r="44" ht="15.75" customHeight="1">
      <c r="C44" s="26" t="s">
        <v>17</v>
      </c>
      <c r="D44" s="26">
        <v>3.0</v>
      </c>
    </row>
    <row r="45" ht="15.75" customHeight="1">
      <c r="C45" s="2" t="s">
        <v>19</v>
      </c>
      <c r="D45" s="2">
        <v>2.0</v>
      </c>
    </row>
    <row r="46" ht="15.75" customHeight="1">
      <c r="C46" s="2" t="s">
        <v>21</v>
      </c>
      <c r="D46" s="2">
        <v>1.0</v>
      </c>
    </row>
    <row r="47" ht="15.75" customHeight="1">
      <c r="C47" s="2" t="s">
        <v>23</v>
      </c>
      <c r="D47" s="2">
        <v>0.0</v>
      </c>
    </row>
    <row r="48" ht="15.75" customHeight="1"/>
    <row r="49" ht="15.75" customHeight="1"/>
    <row r="50" ht="15.75" customHeight="1"/>
    <row r="51" ht="15.75" customHeight="1">
      <c r="B51" s="19" t="s">
        <v>37</v>
      </c>
    </row>
    <row r="52" ht="15.75" customHeight="1"/>
    <row r="53" ht="15.75" customHeight="1">
      <c r="B53" s="34" t="s">
        <v>38</v>
      </c>
      <c r="C53" s="34" t="s">
        <v>31</v>
      </c>
      <c r="D53" s="16" t="s">
        <v>39</v>
      </c>
      <c r="E53" s="35" t="s">
        <v>40</v>
      </c>
      <c r="F53" s="32" t="s">
        <v>41</v>
      </c>
      <c r="G53" s="32" t="s">
        <v>42</v>
      </c>
      <c r="H53" s="35" t="s">
        <v>43</v>
      </c>
    </row>
    <row r="54" ht="15.75" customHeight="1">
      <c r="B54" s="36" t="s">
        <v>44</v>
      </c>
      <c r="C54" s="15" t="s">
        <v>5</v>
      </c>
      <c r="D54" s="17">
        <v>4.0</v>
      </c>
      <c r="E54" s="15">
        <f t="shared" ref="E54:E62" si="1">$F$18-D54</f>
        <v>4</v>
      </c>
      <c r="F54" s="17" t="s">
        <v>45</v>
      </c>
      <c r="G54" s="17" t="s">
        <v>8</v>
      </c>
      <c r="H54" s="15"/>
    </row>
    <row r="55" ht="15.75" customHeight="1">
      <c r="B55" s="37"/>
      <c r="C55" s="17" t="s">
        <v>8</v>
      </c>
      <c r="D55" s="17">
        <v>0.5</v>
      </c>
      <c r="E55" s="15">
        <f t="shared" si="1"/>
        <v>7.5</v>
      </c>
      <c r="F55" s="17" t="s">
        <v>46</v>
      </c>
      <c r="G55" s="17" t="s">
        <v>10</v>
      </c>
      <c r="H55" s="15"/>
    </row>
    <row r="56" ht="15.75" customHeight="1">
      <c r="B56" s="37"/>
      <c r="C56" s="17" t="s">
        <v>10</v>
      </c>
      <c r="D56" s="17">
        <v>0.2</v>
      </c>
      <c r="E56" s="15">
        <f t="shared" si="1"/>
        <v>7.8</v>
      </c>
      <c r="F56" s="17" t="s">
        <v>47</v>
      </c>
      <c r="G56" s="17" t="s">
        <v>13</v>
      </c>
      <c r="H56" s="15"/>
    </row>
    <row r="57" ht="15.75" customHeight="1">
      <c r="B57" s="37"/>
      <c r="C57" s="17" t="s">
        <v>13</v>
      </c>
      <c r="D57" s="17">
        <v>0.2</v>
      </c>
      <c r="E57" s="15">
        <f t="shared" si="1"/>
        <v>7.8</v>
      </c>
      <c r="F57" s="38" t="s">
        <v>48</v>
      </c>
      <c r="G57" s="17" t="s">
        <v>15</v>
      </c>
      <c r="H57" s="15"/>
    </row>
    <row r="58" ht="15.75" customHeight="1">
      <c r="B58" s="37"/>
      <c r="C58" s="17" t="s">
        <v>15</v>
      </c>
      <c r="D58" s="8">
        <v>1.0</v>
      </c>
      <c r="E58" s="15">
        <f t="shared" si="1"/>
        <v>7</v>
      </c>
      <c r="F58" s="17" t="s">
        <v>49</v>
      </c>
      <c r="G58" s="17" t="s">
        <v>17</v>
      </c>
      <c r="H58" s="15"/>
    </row>
    <row r="59" ht="15.75" customHeight="1">
      <c r="B59" s="39"/>
      <c r="C59" s="15" t="s">
        <v>17</v>
      </c>
      <c r="D59" s="8">
        <v>2.0</v>
      </c>
      <c r="E59" s="15">
        <f t="shared" si="1"/>
        <v>6</v>
      </c>
      <c r="F59" s="17" t="s">
        <v>50</v>
      </c>
      <c r="G59" s="17" t="s">
        <v>19</v>
      </c>
      <c r="H59" s="15"/>
    </row>
    <row r="60" ht="15.75" customHeight="1">
      <c r="B60" s="40" t="s">
        <v>51</v>
      </c>
      <c r="C60" s="15" t="s">
        <v>19</v>
      </c>
      <c r="D60" s="8">
        <v>2.0</v>
      </c>
      <c r="E60" s="15">
        <f t="shared" si="1"/>
        <v>6</v>
      </c>
      <c r="F60" s="38" t="s">
        <v>52</v>
      </c>
      <c r="G60" s="17" t="s">
        <v>21</v>
      </c>
      <c r="H60" s="15"/>
    </row>
    <row r="61" ht="15.75" customHeight="1">
      <c r="B61" s="37"/>
      <c r="C61" s="15" t="s">
        <v>21</v>
      </c>
      <c r="D61" s="8">
        <v>2.0</v>
      </c>
      <c r="E61" s="15">
        <f t="shared" si="1"/>
        <v>6</v>
      </c>
      <c r="F61" s="17" t="s">
        <v>23</v>
      </c>
      <c r="G61" s="17" t="s">
        <v>23</v>
      </c>
      <c r="H61" s="15"/>
    </row>
    <row r="62" ht="15.75" customHeight="1">
      <c r="B62" s="39"/>
      <c r="C62" s="15" t="s">
        <v>23</v>
      </c>
      <c r="D62" s="8">
        <v>1.0</v>
      </c>
      <c r="E62" s="15">
        <f t="shared" si="1"/>
        <v>7</v>
      </c>
      <c r="F62" s="17" t="s">
        <v>53</v>
      </c>
      <c r="G62" s="15"/>
      <c r="H62" s="15"/>
      <c r="I62" s="1"/>
    </row>
    <row r="63" ht="15.75" customHeight="1">
      <c r="B63" s="19"/>
      <c r="C63" s="19"/>
      <c r="D63" s="19"/>
      <c r="E63" s="19"/>
      <c r="F63" s="19"/>
      <c r="G63" s="19"/>
      <c r="H63" s="1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B74" s="19" t="s">
        <v>54</v>
      </c>
    </row>
    <row r="75" ht="15.75" customHeight="1"/>
    <row r="76" ht="15.75" customHeight="1">
      <c r="B76" s="41" t="s">
        <v>55</v>
      </c>
      <c r="C76" s="5"/>
      <c r="D76" s="6"/>
      <c r="E76" s="25">
        <f>C12</f>
        <v>12.9</v>
      </c>
    </row>
    <row r="77" ht="15.75" customHeight="1">
      <c r="B77" s="41" t="s">
        <v>56</v>
      </c>
      <c r="C77" s="5"/>
      <c r="D77" s="6"/>
      <c r="E77" s="26">
        <v>2.0</v>
      </c>
    </row>
    <row r="78" ht="15.75" customHeight="1">
      <c r="B78" s="41" t="s">
        <v>57</v>
      </c>
      <c r="C78" s="5"/>
      <c r="D78" s="6"/>
      <c r="E78" s="26">
        <v>8.0</v>
      </c>
    </row>
    <row r="79" ht="15.75" customHeight="1"/>
    <row r="80" ht="15.75" customHeight="1">
      <c r="D80" s="34" t="s">
        <v>58</v>
      </c>
      <c r="E80" s="25">
        <f>E76/(E77*E78)</f>
        <v>0.80625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>
      <c r="B88" s="1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I102" s="19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8">
    <mergeCell ref="D2:F2"/>
    <mergeCell ref="I2:L2"/>
    <mergeCell ref="D3:F3"/>
    <mergeCell ref="I3:M3"/>
    <mergeCell ref="D4:F4"/>
    <mergeCell ref="D5:F5"/>
    <mergeCell ref="D6:F6"/>
    <mergeCell ref="B60:B62"/>
    <mergeCell ref="B76:D76"/>
    <mergeCell ref="B77:D77"/>
    <mergeCell ref="B78:D78"/>
    <mergeCell ref="D7:F7"/>
    <mergeCell ref="D8:F8"/>
    <mergeCell ref="D9:F9"/>
    <mergeCell ref="D10:F10"/>
    <mergeCell ref="D11:F11"/>
    <mergeCell ref="B27:C27"/>
    <mergeCell ref="B54:B59"/>
  </mergeCells>
  <drawing r:id="rId1"/>
</worksheet>
</file>