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CodeRepository/Coding_Examples/Excel/"/>
    </mc:Choice>
  </mc:AlternateContent>
  <xr:revisionPtr revIDLastSave="13" documentId="11_EE8AE4B7EE1E1D722161034FA7EB768A3AE2B5DB" xr6:coauthVersionLast="47" xr6:coauthVersionMax="47" xr10:uidLastSave="{D0AED79D-191F-4F95-9F85-9816684933C3}"/>
  <bookViews>
    <workbookView xWindow="2868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  <c r="D19" i="1" l="1"/>
  <c r="B19" i="1"/>
  <c r="C19" i="1"/>
  <c r="B20" i="1" l="1"/>
  <c r="D20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C20" i="1" l="1"/>
  <c r="D21" i="1" l="1"/>
  <c r="B21" i="1"/>
  <c r="C21" i="1"/>
  <c r="B22" i="1" l="1"/>
  <c r="D22" i="1"/>
  <c r="C22" i="1"/>
  <c r="C23" i="1" s="1"/>
  <c r="D23" i="1" l="1"/>
  <c r="D24" i="1" s="1"/>
  <c r="B23" i="1"/>
  <c r="B24" i="1" s="1"/>
  <c r="C24" i="1" l="1"/>
  <c r="C25" i="1" s="1"/>
  <c r="B25" i="1" l="1"/>
  <c r="B26" i="1" s="1"/>
  <c r="D25" i="1"/>
  <c r="D26" i="1" s="1"/>
  <c r="C26" i="1" l="1"/>
  <c r="C27" i="1" s="1"/>
  <c r="B27" i="1"/>
  <c r="B28" i="1" s="1"/>
  <c r="D27" i="1" l="1"/>
  <c r="D28" i="1" s="1"/>
  <c r="C28" i="1" l="1"/>
  <c r="C29" i="1" l="1"/>
  <c r="B29" i="1"/>
  <c r="B30" i="1" s="1"/>
  <c r="D29" i="1"/>
  <c r="D30" i="1" s="1"/>
  <c r="C30" i="1" l="1"/>
  <c r="C31" i="1" s="1"/>
  <c r="D31" i="1" l="1"/>
  <c r="D32" i="1" s="1"/>
  <c r="B31" i="1"/>
  <c r="B32" i="1" s="1"/>
  <c r="C32" i="1" l="1"/>
  <c r="C33" i="1" s="1"/>
  <c r="D33" i="1" l="1"/>
  <c r="D34" i="1" s="1"/>
  <c r="B33" i="1"/>
  <c r="B34" i="1" s="1"/>
  <c r="C34" i="1" l="1"/>
  <c r="C35" i="1" s="1"/>
  <c r="D35" i="1" l="1"/>
  <c r="D36" i="1" s="1"/>
  <c r="B35" i="1"/>
  <c r="B36" i="1" s="1"/>
  <c r="C36" i="1" l="1"/>
  <c r="C37" i="1" s="1"/>
  <c r="D37" i="1" l="1"/>
  <c r="D38" i="1" s="1"/>
  <c r="B37" i="1"/>
  <c r="B38" i="1" s="1"/>
  <c r="C38" i="1" l="1"/>
  <c r="C39" i="1" s="1"/>
  <c r="D39" i="1" l="1"/>
  <c r="D40" i="1" s="1"/>
  <c r="B39" i="1"/>
  <c r="B40" i="1" s="1"/>
  <c r="C40" i="1" l="1"/>
  <c r="C41" i="1" s="1"/>
  <c r="D41" i="1" l="1"/>
  <c r="D42" i="1" s="1"/>
  <c r="B41" i="1"/>
  <c r="B42" i="1" s="1"/>
  <c r="C42" i="1" l="1"/>
  <c r="C43" i="1" s="1"/>
  <c r="D43" i="1" l="1"/>
  <c r="D44" i="1" s="1"/>
  <c r="B43" i="1"/>
  <c r="B44" i="1" s="1"/>
  <c r="C44" i="1" l="1"/>
  <c r="C45" i="1" s="1"/>
  <c r="D45" i="1" l="1"/>
  <c r="D46" i="1" s="1"/>
  <c r="B45" i="1"/>
  <c r="B46" i="1" s="1"/>
  <c r="C46" i="1" l="1"/>
  <c r="C47" i="1" s="1"/>
  <c r="D47" i="1" l="1"/>
  <c r="B47" i="1"/>
</calcChain>
</file>

<file path=xl/sharedStrings.xml><?xml version="1.0" encoding="utf-8"?>
<sst xmlns="http://schemas.openxmlformats.org/spreadsheetml/2006/main" count="18" uniqueCount="18">
  <si>
    <t xml:space="preserve"> 1) Fill the each answer in the yellow area. </t>
  </si>
  <si>
    <t>I(0)  =</t>
  </si>
  <si>
    <t>S(0) =</t>
  </si>
  <si>
    <t>I(1)  =</t>
  </si>
  <si>
    <t>a =</t>
  </si>
  <si>
    <t xml:space="preserve">2) Please Fill in the below table which counts the number of people according to week. </t>
  </si>
  <si>
    <t>Week</t>
  </si>
  <si>
    <t>R(n)</t>
  </si>
  <si>
    <t>I(n)</t>
  </si>
  <si>
    <t>S(n)</t>
  </si>
  <si>
    <t>SIR Problem Statement: Consider SIR model as Example 5 - Discrete Epidemic Model.  While all other assumptions are same, we have the following assumptions</t>
  </si>
  <si>
    <r>
      <t xml:space="preserve">   </t>
    </r>
    <r>
      <rPr>
        <b/>
        <sz val="14"/>
        <color rgb="FFFF0000"/>
        <rFont val="Calibri"/>
        <family val="2"/>
        <scheme val="minor"/>
      </rPr>
      <t>"There are 1004 students in the dorm: 4 are initially infected, and next week, the total number infected with the flue is 10. Furthermore, the flu lasts 4/3 weeks "</t>
    </r>
  </si>
  <si>
    <t>3) Draw the scatter plot for R(n), I(n), S(n) in one window.</t>
  </si>
  <si>
    <r>
      <t>Hint: When you write a foumula of I(n), you need to fix "a". To do this, after click B10, and press</t>
    </r>
    <r>
      <rPr>
        <b/>
        <sz val="11"/>
        <color rgb="FFFF0000"/>
        <rFont val="Calibri"/>
        <family val="2"/>
        <scheme val="minor"/>
      </rPr>
      <t xml:space="preserve"> F4 button</t>
    </r>
    <r>
      <rPr>
        <b/>
        <sz val="11"/>
        <color theme="1"/>
        <rFont val="Calibri"/>
        <family val="2"/>
        <scheme val="minor"/>
      </rPr>
      <t xml:space="preserve"> on the keyboard.</t>
    </r>
  </si>
  <si>
    <t>removal rate per week =</t>
  </si>
  <si>
    <t>Finding a</t>
  </si>
  <si>
    <t>Removal rate, r, is a simple rate, 4/3 time to recover, therefore 3/4, i.e. 0.75=r</t>
  </si>
  <si>
    <t xml:space="preserve">Therefore our coupled model is the following: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</si>
</sst>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</a:t>
            </a:r>
            <a:r>
              <a:rPr lang="en-US" baseline="0"/>
              <a:t> : Dorm Flu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R(n)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Sheet1!$A$17:$A$47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Sheet1!$B$17:$B$47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10.5</c:v>
                </c:pt>
                <c:pt idx="3">
                  <c:v>29.098125</c:v>
                </c:pt>
                <c:pt idx="4">
                  <c:v>74.283769161328124</c:v>
                </c:pt>
                <c:pt idx="5">
                  <c:v>178.57098362275121</c:v>
                </c:pt>
                <c:pt idx="6">
                  <c:v>390.16972883364997</c:v>
                </c:pt>
                <c:pt idx="7">
                  <c:v>701.73175249560154</c:v>
                </c:pt>
                <c:pt idx="8">
                  <c:v>918.71352795259099</c:v>
                </c:pt>
                <c:pt idx="9">
                  <c:v>979.28577644293455</c:v>
                </c:pt>
                <c:pt idx="10">
                  <c:v>995.04533180386352</c:v>
                </c:pt>
                <c:pt idx="11">
                  <c:v>999.11647153086062</c:v>
                </c:pt>
                <c:pt idx="12">
                  <c:v>1000.1665592638093</c:v>
                </c:pt>
                <c:pt idx="13">
                  <c:v>1000.4373114443184</c:v>
                </c:pt>
                <c:pt idx="14">
                  <c:v>1000.5071148722019</c:v>
                </c:pt>
                <c:pt idx="15">
                  <c:v>1000.5251106593329</c:v>
                </c:pt>
                <c:pt idx="16">
                  <c:v>1000.5297500633093</c:v>
                </c:pt>
                <c:pt idx="17">
                  <c:v>1000.5309461229159</c:v>
                </c:pt>
                <c:pt idx="18">
                  <c:v>1000.5312544724338</c:v>
                </c:pt>
                <c:pt idx="19">
                  <c:v>1000.5313339663105</c:v>
                </c:pt>
                <c:pt idx="20">
                  <c:v>1000.5313544601848</c:v>
                </c:pt>
                <c:pt idx="21">
                  <c:v>1000.5313597435966</c:v>
                </c:pt>
                <c:pt idx="22">
                  <c:v>1000.5313611056836</c:v>
                </c:pt>
                <c:pt idx="23">
                  <c:v>1000.5313614568356</c:v>
                </c:pt>
                <c:pt idx="24">
                  <c:v>1000.5313615473642</c:v>
                </c:pt>
                <c:pt idx="25">
                  <c:v>1000.5313615707029</c:v>
                </c:pt>
                <c:pt idx="26">
                  <c:v>1000.5313615767196</c:v>
                </c:pt>
                <c:pt idx="27">
                  <c:v>1000.5313615782708</c:v>
                </c:pt>
                <c:pt idx="28">
                  <c:v>1000.5313615786707</c:v>
                </c:pt>
                <c:pt idx="29">
                  <c:v>1000.5313615787738</c:v>
                </c:pt>
                <c:pt idx="30">
                  <c:v>1000.5313615788004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7-4EEA-8E00-1584210B0171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I(n)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Sheet1!$A$17:$A$47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Sheet1!$C$17:$C$47</c:f>
              <c:numCache>
                <c:formatCode>General</c:formatCode>
                <c:ptCount val="31"/>
                <c:pt idx="0">
                  <c:v>4</c:v>
                </c:pt>
                <c:pt idx="1">
                  <c:v>10</c:v>
                </c:pt>
                <c:pt idx="2">
                  <c:v>24.797499999999999</c:v>
                </c:pt>
                <c:pt idx="3">
                  <c:v>60.247525548437494</c:v>
                </c:pt>
                <c:pt idx="4">
                  <c:v>139.04961928189744</c:v>
                </c:pt>
                <c:pt idx="5">
                  <c:v>282.13166028119838</c:v>
                </c:pt>
                <c:pt idx="6">
                  <c:v>415.41603154926884</c:v>
                </c:pt>
                <c:pt idx="7">
                  <c:v>289.3090339426526</c:v>
                </c:pt>
                <c:pt idx="8">
                  <c:v>80.762997987124734</c:v>
                </c:pt>
                <c:pt idx="9">
                  <c:v>21.012740481238623</c:v>
                </c:pt>
                <c:pt idx="10">
                  <c:v>5.4281863026627484</c:v>
                </c:pt>
                <c:pt idx="11">
                  <c:v>1.4001169772648545</c:v>
                </c:pt>
                <c:pt idx="12">
                  <c:v>0.36100290734550233</c:v>
                </c:pt>
                <c:pt idx="13">
                  <c:v>9.3071237177902111E-2</c:v>
                </c:pt>
                <c:pt idx="14">
                  <c:v>2.3994382841301273E-2</c:v>
                </c:pt>
                <c:pt idx="15">
                  <c:v>6.1858719686058786E-3</c:v>
                </c:pt>
                <c:pt idx="16">
                  <c:v>1.5947461421489315E-3</c:v>
                </c:pt>
                <c:pt idx="17">
                  <c:v>4.1113269062526984E-4</c:v>
                </c:pt>
                <c:pt idx="18">
                  <c:v>1.0599183561103804E-4</c:v>
                </c:pt>
                <c:pt idx="19">
                  <c:v>2.7325165713555942E-5</c:v>
                </c:pt>
                <c:pt idx="20">
                  <c:v>7.0445489652884229E-6</c:v>
                </c:pt>
                <c:pt idx="21">
                  <c:v>1.8161159771983744E-6</c:v>
                </c:pt>
                <c:pt idx="22">
                  <c:v>4.6820275610328652E-7</c:v>
                </c:pt>
                <c:pt idx="23">
                  <c:v>1.2070474768564392E-7</c:v>
                </c:pt>
                <c:pt idx="24">
                  <c:v>3.111821945400131E-8</c:v>
                </c:pt>
                <c:pt idx="25">
                  <c:v>8.0224150296168881E-9</c:v>
                </c:pt>
                <c:pt idx="26">
                  <c:v>2.0682141856612864E-9</c:v>
                </c:pt>
                <c:pt idx="27">
                  <c:v>5.3319479258760256E-10</c:v>
                </c:pt>
                <c:pt idx="28">
                  <c:v>1.3745998301989013E-10</c:v>
                </c:pt>
                <c:pt idx="29">
                  <c:v>3.5437793456550611E-11</c:v>
                </c:pt>
                <c:pt idx="30">
                  <c:v>9.1360203710152701E-12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7-4EEA-8E00-1584210B0171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S(n)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Sheet1!$A$17:$A$47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Sheet1!$D$17:$D$47</c:f>
              <c:numCache>
                <c:formatCode>General</c:formatCode>
                <c:ptCount val="31"/>
                <c:pt idx="0">
                  <c:v>1000</c:v>
                </c:pt>
                <c:pt idx="1">
                  <c:v>991</c:v>
                </c:pt>
                <c:pt idx="2">
                  <c:v>968.70249999999999</c:v>
                </c:pt>
                <c:pt idx="3">
                  <c:v>914.65434945156244</c:v>
                </c:pt>
                <c:pt idx="4">
                  <c:v>790.66661155677434</c:v>
                </c:pt>
                <c:pt idx="5">
                  <c:v>543.29735609605029</c:v>
                </c:pt>
                <c:pt idx="6">
                  <c:v>198.41423961708102</c:v>
                </c:pt>
                <c:pt idx="7">
                  <c:v>12.959213561745628</c:v>
                </c:pt>
                <c:pt idx="8">
                  <c:v>4.5234740602840411</c:v>
                </c:pt>
                <c:pt idx="9">
                  <c:v>3.7014830758265966</c:v>
                </c:pt>
                <c:pt idx="10">
                  <c:v>3.526481893473504</c:v>
                </c:pt>
                <c:pt idx="11">
                  <c:v>3.4834114918743366</c:v>
                </c:pt>
                <c:pt idx="12">
                  <c:v>3.4724378288450479</c:v>
                </c:pt>
                <c:pt idx="13">
                  <c:v>3.4696173185035213</c:v>
                </c:pt>
                <c:pt idx="14">
                  <c:v>3.4688907449566955</c:v>
                </c:pt>
                <c:pt idx="15">
                  <c:v>3.4687034686984148</c:v>
                </c:pt>
                <c:pt idx="16">
                  <c:v>3.4686551905484175</c:v>
                </c:pt>
                <c:pt idx="17">
                  <c:v>3.4686427443933296</c:v>
                </c:pt>
                <c:pt idx="18">
                  <c:v>3.4686395357303748</c:v>
                </c:pt>
                <c:pt idx="19">
                  <c:v>3.4686387085235642</c:v>
                </c:pt>
                <c:pt idx="20">
                  <c:v>3.4686384952660272</c:v>
                </c:pt>
                <c:pt idx="21">
                  <c:v>3.4686384402872914</c:v>
                </c:pt>
                <c:pt idx="22">
                  <c:v>3.4686384261135297</c:v>
                </c:pt>
                <c:pt idx="23">
                  <c:v>3.4686384224594708</c:v>
                </c:pt>
                <c:pt idx="24">
                  <c:v>3.4686384215174382</c:v>
                </c:pt>
                <c:pt idx="25">
                  <c:v>3.4686384212745782</c:v>
                </c:pt>
                <c:pt idx="26">
                  <c:v>3.4686384212119679</c:v>
                </c:pt>
                <c:pt idx="27">
                  <c:v>3.4686384211958265</c:v>
                </c:pt>
                <c:pt idx="28">
                  <c:v>3.4686384211916654</c:v>
                </c:pt>
                <c:pt idx="29">
                  <c:v>3.4686384211905925</c:v>
                </c:pt>
                <c:pt idx="30">
                  <c:v>3.4686384211903158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7-4EEA-8E00-1584210B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08184"/>
        <c:axId val="700415224"/>
      </c:scatterChart>
      <c:valAx>
        <c:axId val="70040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15224"/>
        <c:crosses val="autoZero"/>
        <c:crossBetween val="midCat"/>
      </c:valAx>
      <c:valAx>
        <c:axId val="7004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0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50</xdr:row>
      <xdr:rowOff>100012</xdr:rowOff>
    </xdr:from>
    <xdr:to>
      <xdr:col>14</xdr:col>
      <xdr:colOff>142874</xdr:colOff>
      <xdr:row>81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17808-804C-432F-B371-9E1087BDB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61912</xdr:colOff>
      <xdr:row>27</xdr:row>
      <xdr:rowOff>80962</xdr:rowOff>
    </xdr:from>
    <xdr:ext cx="144449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944C98F-6D2C-44D1-A281-9B2601F834E6}"/>
                </a:ext>
              </a:extLst>
            </xdr:cNvPr>
            <xdr:cNvSpPr txBox="1"/>
          </xdr:nvSpPr>
          <xdr:spPr>
            <a:xfrm>
              <a:off x="4967287" y="5710237"/>
              <a:ext cx="1444498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+(0.75⋅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944C98F-6D2C-44D1-A281-9B2601F834E6}"/>
                </a:ext>
              </a:extLst>
            </xdr:cNvPr>
            <xdr:cNvSpPr txBox="1"/>
          </xdr:nvSpPr>
          <xdr:spPr>
            <a:xfrm>
              <a:off x="4967287" y="5710237"/>
              <a:ext cx="1444498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𝑅_(𝑛+1)=𝑅_𝑛+(0.75⋅𝐼_𝑛)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109537</xdr:colOff>
      <xdr:row>28</xdr:row>
      <xdr:rowOff>90487</xdr:rowOff>
    </xdr:from>
    <xdr:ext cx="251934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F3DB8E1-4F9F-4BBA-B819-3AA27A0A47B3}"/>
                </a:ext>
              </a:extLst>
            </xdr:cNvPr>
            <xdr:cNvSpPr txBox="1"/>
          </xdr:nvSpPr>
          <xdr:spPr>
            <a:xfrm>
              <a:off x="5014912" y="5910262"/>
              <a:ext cx="2519344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0.75⋅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+(0.00225⋅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F3DB8E1-4F9F-4BBA-B819-3AA27A0A47B3}"/>
                </a:ext>
              </a:extLst>
            </xdr:cNvPr>
            <xdr:cNvSpPr txBox="1"/>
          </xdr:nvSpPr>
          <xdr:spPr>
            <a:xfrm>
              <a:off x="5014912" y="5910262"/>
              <a:ext cx="2519344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𝐼_(𝑛+1)=𝐼_𝑛−(0.75⋅𝐼_𝑛 )+(0.00225⋅𝐼_𝑛 𝑆_𝑛)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52387</xdr:colOff>
      <xdr:row>29</xdr:row>
      <xdr:rowOff>80962</xdr:rowOff>
    </xdr:from>
    <xdr:ext cx="17054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BCDD9C-2DFD-47B2-A686-DE61B7A1E1B1}"/>
                </a:ext>
              </a:extLst>
            </xdr:cNvPr>
            <xdr:cNvSpPr txBox="1"/>
          </xdr:nvSpPr>
          <xdr:spPr>
            <a:xfrm>
              <a:off x="4957762" y="6091237"/>
              <a:ext cx="1705467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−(0.0025⋅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BCDD9C-2DFD-47B2-A686-DE61B7A1E1B1}"/>
                </a:ext>
              </a:extLst>
            </xdr:cNvPr>
            <xdr:cNvSpPr txBox="1"/>
          </xdr:nvSpPr>
          <xdr:spPr>
            <a:xfrm>
              <a:off x="4957762" y="6091237"/>
              <a:ext cx="1705467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𝑆_(𝑛+1)=𝑆_𝑛−(0.0025⋅𝑆_𝑛 𝐼_𝑛)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52387</xdr:colOff>
      <xdr:row>21</xdr:row>
      <xdr:rowOff>42862</xdr:rowOff>
    </xdr:from>
    <xdr:ext cx="2336345" cy="9105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5E2A916-E7DA-4A79-93A7-6A4F15FF8143}"/>
                </a:ext>
              </a:extLst>
            </xdr:cNvPr>
            <xdr:cNvSpPr txBox="1"/>
          </xdr:nvSpPr>
          <xdr:spPr>
            <a:xfrm>
              <a:off x="4957762" y="4529137"/>
              <a:ext cx="2336345" cy="91050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+(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⋅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2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10=4−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0.75⋅4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⋅4⋅1000</m:t>
                        </m:r>
                      </m:e>
                    </m:d>
                  </m:oMath>
                </m:oMathPara>
              </a14:m>
              <a:endParaRPr lang="en-US" sz="12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10=4−3+4000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US" sz="12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9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4000</m:t>
                        </m:r>
                      </m:den>
                    </m:f>
                    <m:r>
                      <a:rPr lang="en-US" sz="1200" b="0" i="1">
                        <a:latin typeface="Cambria Math" panose="02040503050406030204" pitchFamily="18" charset="0"/>
                      </a:rPr>
                      <m:t>=0.00225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5E2A916-E7DA-4A79-93A7-6A4F15FF8143}"/>
                </a:ext>
              </a:extLst>
            </xdr:cNvPr>
            <xdr:cNvSpPr txBox="1"/>
          </xdr:nvSpPr>
          <xdr:spPr>
            <a:xfrm>
              <a:off x="4957762" y="4529137"/>
              <a:ext cx="2336345" cy="91050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𝐼_1=𝐼_0−(𝑟⋅𝐼_0 )+(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𝑎⋅𝐼_0 𝑆_0)</a:t>
              </a:r>
              <a:endParaRPr lang="en-US" sz="1200"/>
            </a:p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10=4−(0.75⋅4)+(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𝑎⋅4⋅1000)</a:t>
              </a:r>
              <a:endParaRPr lang="en-US" sz="12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10=4−3+4000𝑎</a:t>
              </a:r>
              <a:endParaRPr lang="en-US" sz="1200" b="0"/>
            </a:p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𝑎=9/4000=0.00225</a:t>
              </a:r>
              <a:endParaRPr 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A76" workbookViewId="0">
      <selection activeCell="M25" sqref="M25"/>
    </sheetView>
  </sheetViews>
  <sheetFormatPr defaultRowHeight="15" x14ac:dyDescent="0.25"/>
  <cols>
    <col min="1" max="1" width="14.5703125" customWidth="1"/>
    <col min="2" max="2" width="18.85546875" customWidth="1"/>
    <col min="3" max="3" width="9.140625" customWidth="1"/>
    <col min="4" max="4" width="21.85546875" customWidth="1"/>
    <col min="16" max="16" width="38.85546875" customWidth="1"/>
  </cols>
  <sheetData>
    <row r="1" spans="1:16" s="3" customFormat="1" ht="40.5" customHeight="1" x14ac:dyDescent="0.25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3" spans="1:16" ht="27.75" customHeight="1" x14ac:dyDescent="0.25">
      <c r="A3" s="5" t="s">
        <v>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5" spans="1:16" x14ac:dyDescent="0.25">
      <c r="A5" t="s">
        <v>0</v>
      </c>
    </row>
    <row r="7" spans="1:16" x14ac:dyDescent="0.25">
      <c r="A7" t="s">
        <v>1</v>
      </c>
      <c r="B7" s="1">
        <v>4</v>
      </c>
    </row>
    <row r="8" spans="1:16" x14ac:dyDescent="0.25">
      <c r="A8" t="s">
        <v>2</v>
      </c>
      <c r="B8" s="1">
        <v>1000</v>
      </c>
    </row>
    <row r="9" spans="1:16" x14ac:dyDescent="0.25">
      <c r="A9" t="s">
        <v>3</v>
      </c>
      <c r="B9" s="1">
        <v>10</v>
      </c>
      <c r="D9" s="4" t="s">
        <v>14</v>
      </c>
      <c r="E9" s="1">
        <v>0.75</v>
      </c>
    </row>
    <row r="10" spans="1:16" x14ac:dyDescent="0.25">
      <c r="A10" t="s">
        <v>4</v>
      </c>
      <c r="B10" s="1">
        <v>2.2499999999999998E-3</v>
      </c>
    </row>
    <row r="14" spans="1:16" x14ac:dyDescent="0.25">
      <c r="A14" t="s">
        <v>5</v>
      </c>
    </row>
    <row r="16" spans="1:16" x14ac:dyDescent="0.25">
      <c r="A16" s="2" t="s">
        <v>6</v>
      </c>
      <c r="B16" s="2" t="s">
        <v>7</v>
      </c>
      <c r="C16" s="2" t="s">
        <v>8</v>
      </c>
      <c r="D16" s="2" t="s">
        <v>9</v>
      </c>
    </row>
    <row r="17" spans="1:16" x14ac:dyDescent="0.25">
      <c r="A17" s="1">
        <v>0</v>
      </c>
      <c r="B17" s="1">
        <v>0</v>
      </c>
      <c r="C17" s="1">
        <v>4</v>
      </c>
      <c r="D17" s="1">
        <v>1000</v>
      </c>
      <c r="H17" s="7" t="s">
        <v>13</v>
      </c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1">
        <f>A17+1</f>
        <v>1</v>
      </c>
      <c r="B18" s="1">
        <f>B17+($E$9*C17)</f>
        <v>3</v>
      </c>
      <c r="C18" s="1">
        <f>C17-($E$9*C17)+($B$10*C17*D17)</f>
        <v>10</v>
      </c>
      <c r="D18" s="1">
        <f>D17-($B$10*D17*C17)</f>
        <v>991</v>
      </c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1">
        <f t="shared" ref="A19:A47" si="0">A18+1</f>
        <v>2</v>
      </c>
      <c r="B19" s="1">
        <f t="shared" ref="B19:B47" si="1">B18+($E$9*C18)</f>
        <v>10.5</v>
      </c>
      <c r="C19" s="1">
        <f t="shared" ref="C19:C47" si="2">C18-($E$9*C18)+($B$10*C18*D18)</f>
        <v>24.797499999999999</v>
      </c>
      <c r="D19" s="1">
        <f t="shared" ref="D19:D47" si="3">D18-($B$10*D18*C18)</f>
        <v>968.70249999999999</v>
      </c>
    </row>
    <row r="20" spans="1:16" x14ac:dyDescent="0.25">
      <c r="A20" s="1">
        <f t="shared" si="0"/>
        <v>3</v>
      </c>
      <c r="B20" s="1">
        <f t="shared" si="1"/>
        <v>29.098125</v>
      </c>
      <c r="C20" s="1">
        <f t="shared" si="2"/>
        <v>60.247525548437494</v>
      </c>
      <c r="D20" s="1">
        <f t="shared" si="3"/>
        <v>914.65434945156244</v>
      </c>
      <c r="F20" t="s">
        <v>15</v>
      </c>
    </row>
    <row r="21" spans="1:16" x14ac:dyDescent="0.25">
      <c r="A21" s="1">
        <f t="shared" si="0"/>
        <v>4</v>
      </c>
      <c r="B21" s="1">
        <f t="shared" si="1"/>
        <v>74.283769161328124</v>
      </c>
      <c r="C21" s="1">
        <f t="shared" si="2"/>
        <v>139.04961928189744</v>
      </c>
      <c r="D21" s="1">
        <f t="shared" si="3"/>
        <v>790.66661155677434</v>
      </c>
      <c r="F21" t="s">
        <v>16</v>
      </c>
    </row>
    <row r="22" spans="1:16" x14ac:dyDescent="0.25">
      <c r="A22" s="1">
        <f t="shared" si="0"/>
        <v>5</v>
      </c>
      <c r="B22" s="1">
        <f t="shared" si="1"/>
        <v>178.57098362275121</v>
      </c>
      <c r="C22" s="1">
        <f t="shared" si="2"/>
        <v>282.13166028119838</v>
      </c>
      <c r="D22" s="1">
        <f t="shared" si="3"/>
        <v>543.29735609605029</v>
      </c>
    </row>
    <row r="23" spans="1:16" x14ac:dyDescent="0.25">
      <c r="A23" s="1">
        <f t="shared" si="0"/>
        <v>6</v>
      </c>
      <c r="B23" s="1">
        <f t="shared" si="1"/>
        <v>390.16972883364997</v>
      </c>
      <c r="C23" s="1">
        <f t="shared" si="2"/>
        <v>415.41603154926884</v>
      </c>
      <c r="D23" s="1">
        <f t="shared" si="3"/>
        <v>198.41423961708102</v>
      </c>
    </row>
    <row r="24" spans="1:16" x14ac:dyDescent="0.25">
      <c r="A24" s="1">
        <f t="shared" si="0"/>
        <v>7</v>
      </c>
      <c r="B24" s="1">
        <f t="shared" si="1"/>
        <v>701.73175249560154</v>
      </c>
      <c r="C24" s="1">
        <f t="shared" si="2"/>
        <v>289.3090339426526</v>
      </c>
      <c r="D24" s="1">
        <f t="shared" si="3"/>
        <v>12.959213561745628</v>
      </c>
    </row>
    <row r="25" spans="1:16" x14ac:dyDescent="0.25">
      <c r="A25" s="1">
        <f t="shared" si="0"/>
        <v>8</v>
      </c>
      <c r="B25" s="1">
        <f t="shared" si="1"/>
        <v>918.71352795259099</v>
      </c>
      <c r="C25" s="1">
        <f t="shared" si="2"/>
        <v>80.762997987124734</v>
      </c>
      <c r="D25" s="1">
        <f t="shared" si="3"/>
        <v>4.5234740602840411</v>
      </c>
    </row>
    <row r="26" spans="1:16" x14ac:dyDescent="0.25">
      <c r="A26" s="1">
        <f t="shared" si="0"/>
        <v>9</v>
      </c>
      <c r="B26" s="1">
        <f t="shared" si="1"/>
        <v>979.28577644293455</v>
      </c>
      <c r="C26" s="1">
        <f t="shared" si="2"/>
        <v>21.012740481238623</v>
      </c>
      <c r="D26" s="1">
        <f t="shared" si="3"/>
        <v>3.7014830758265966</v>
      </c>
    </row>
    <row r="27" spans="1:16" x14ac:dyDescent="0.25">
      <c r="A27" s="1">
        <f t="shared" si="0"/>
        <v>10</v>
      </c>
      <c r="B27" s="1">
        <f t="shared" si="1"/>
        <v>995.04533180386352</v>
      </c>
      <c r="C27" s="1">
        <f t="shared" si="2"/>
        <v>5.4281863026627484</v>
      </c>
      <c r="D27" s="1">
        <f t="shared" si="3"/>
        <v>3.526481893473504</v>
      </c>
      <c r="F27" t="s">
        <v>17</v>
      </c>
    </row>
    <row r="28" spans="1:16" x14ac:dyDescent="0.25">
      <c r="A28" s="1">
        <f t="shared" si="0"/>
        <v>11</v>
      </c>
      <c r="B28" s="1">
        <f t="shared" si="1"/>
        <v>999.11647153086062</v>
      </c>
      <c r="C28" s="1">
        <f t="shared" si="2"/>
        <v>1.4001169772648545</v>
      </c>
      <c r="D28" s="1">
        <f t="shared" si="3"/>
        <v>3.4834114918743366</v>
      </c>
    </row>
    <row r="29" spans="1:16" x14ac:dyDescent="0.25">
      <c r="A29" s="1">
        <f t="shared" si="0"/>
        <v>12</v>
      </c>
      <c r="B29" s="1">
        <f t="shared" si="1"/>
        <v>1000.1665592638093</v>
      </c>
      <c r="C29" s="1">
        <f t="shared" si="2"/>
        <v>0.36100290734550233</v>
      </c>
      <c r="D29" s="1">
        <f t="shared" si="3"/>
        <v>3.4724378288450479</v>
      </c>
    </row>
    <row r="30" spans="1:16" x14ac:dyDescent="0.25">
      <c r="A30" s="1">
        <f t="shared" si="0"/>
        <v>13</v>
      </c>
      <c r="B30" s="1">
        <f t="shared" si="1"/>
        <v>1000.4373114443184</v>
      </c>
      <c r="C30" s="1">
        <f t="shared" si="2"/>
        <v>9.3071237177902111E-2</v>
      </c>
      <c r="D30" s="1">
        <f t="shared" si="3"/>
        <v>3.4696173185035213</v>
      </c>
    </row>
    <row r="31" spans="1:16" x14ac:dyDescent="0.25">
      <c r="A31" s="1">
        <f t="shared" si="0"/>
        <v>14</v>
      </c>
      <c r="B31" s="1">
        <f t="shared" si="1"/>
        <v>1000.5071148722019</v>
      </c>
      <c r="C31" s="1">
        <f t="shared" si="2"/>
        <v>2.3994382841301273E-2</v>
      </c>
      <c r="D31" s="1">
        <f t="shared" si="3"/>
        <v>3.4688907449566955</v>
      </c>
    </row>
    <row r="32" spans="1:16" x14ac:dyDescent="0.25">
      <c r="A32" s="1">
        <f t="shared" si="0"/>
        <v>15</v>
      </c>
      <c r="B32" s="1">
        <f t="shared" si="1"/>
        <v>1000.5251106593329</v>
      </c>
      <c r="C32" s="1">
        <f t="shared" si="2"/>
        <v>6.1858719686058786E-3</v>
      </c>
      <c r="D32" s="1">
        <f t="shared" si="3"/>
        <v>3.4687034686984148</v>
      </c>
    </row>
    <row r="33" spans="1:4" x14ac:dyDescent="0.25">
      <c r="A33" s="1">
        <f t="shared" si="0"/>
        <v>16</v>
      </c>
      <c r="B33" s="1">
        <f t="shared" si="1"/>
        <v>1000.5297500633093</v>
      </c>
      <c r="C33" s="1">
        <f t="shared" si="2"/>
        <v>1.5947461421489315E-3</v>
      </c>
      <c r="D33" s="1">
        <f t="shared" si="3"/>
        <v>3.4686551905484175</v>
      </c>
    </row>
    <row r="34" spans="1:4" x14ac:dyDescent="0.25">
      <c r="A34" s="1">
        <f t="shared" si="0"/>
        <v>17</v>
      </c>
      <c r="B34" s="1">
        <f t="shared" si="1"/>
        <v>1000.5309461229159</v>
      </c>
      <c r="C34" s="1">
        <f t="shared" si="2"/>
        <v>4.1113269062526984E-4</v>
      </c>
      <c r="D34" s="1">
        <f t="shared" si="3"/>
        <v>3.4686427443933296</v>
      </c>
    </row>
    <row r="35" spans="1:4" x14ac:dyDescent="0.25">
      <c r="A35" s="1">
        <f t="shared" si="0"/>
        <v>18</v>
      </c>
      <c r="B35" s="1">
        <f t="shared" si="1"/>
        <v>1000.5312544724338</v>
      </c>
      <c r="C35" s="1">
        <f t="shared" si="2"/>
        <v>1.0599183561103804E-4</v>
      </c>
      <c r="D35" s="1">
        <f t="shared" si="3"/>
        <v>3.4686395357303748</v>
      </c>
    </row>
    <row r="36" spans="1:4" x14ac:dyDescent="0.25">
      <c r="A36" s="1">
        <f t="shared" si="0"/>
        <v>19</v>
      </c>
      <c r="B36" s="1">
        <f t="shared" si="1"/>
        <v>1000.5313339663105</v>
      </c>
      <c r="C36" s="1">
        <f t="shared" si="2"/>
        <v>2.7325165713555942E-5</v>
      </c>
      <c r="D36" s="1">
        <f t="shared" si="3"/>
        <v>3.4686387085235642</v>
      </c>
    </row>
    <row r="37" spans="1:4" x14ac:dyDescent="0.25">
      <c r="A37" s="1">
        <f t="shared" si="0"/>
        <v>20</v>
      </c>
      <c r="B37" s="1">
        <f t="shared" si="1"/>
        <v>1000.5313544601848</v>
      </c>
      <c r="C37" s="1">
        <f t="shared" si="2"/>
        <v>7.0445489652884229E-6</v>
      </c>
      <c r="D37" s="1">
        <f t="shared" si="3"/>
        <v>3.4686384952660272</v>
      </c>
    </row>
    <row r="38" spans="1:4" x14ac:dyDescent="0.25">
      <c r="A38" s="1">
        <f t="shared" si="0"/>
        <v>21</v>
      </c>
      <c r="B38" s="1">
        <f t="shared" si="1"/>
        <v>1000.5313597435966</v>
      </c>
      <c r="C38" s="1">
        <f t="shared" si="2"/>
        <v>1.8161159771983744E-6</v>
      </c>
      <c r="D38" s="1">
        <f t="shared" si="3"/>
        <v>3.4686384402872914</v>
      </c>
    </row>
    <row r="39" spans="1:4" x14ac:dyDescent="0.25">
      <c r="A39" s="1">
        <f t="shared" si="0"/>
        <v>22</v>
      </c>
      <c r="B39" s="1">
        <f t="shared" si="1"/>
        <v>1000.5313611056836</v>
      </c>
      <c r="C39" s="1">
        <f t="shared" si="2"/>
        <v>4.6820275610328652E-7</v>
      </c>
      <c r="D39" s="1">
        <f t="shared" si="3"/>
        <v>3.4686384261135297</v>
      </c>
    </row>
    <row r="40" spans="1:4" x14ac:dyDescent="0.25">
      <c r="A40" s="1">
        <f t="shared" si="0"/>
        <v>23</v>
      </c>
      <c r="B40" s="1">
        <f t="shared" si="1"/>
        <v>1000.5313614568356</v>
      </c>
      <c r="C40" s="1">
        <f t="shared" si="2"/>
        <v>1.2070474768564392E-7</v>
      </c>
      <c r="D40" s="1">
        <f t="shared" si="3"/>
        <v>3.4686384224594708</v>
      </c>
    </row>
    <row r="41" spans="1:4" x14ac:dyDescent="0.25">
      <c r="A41" s="1">
        <f t="shared" si="0"/>
        <v>24</v>
      </c>
      <c r="B41" s="1">
        <f t="shared" si="1"/>
        <v>1000.5313615473642</v>
      </c>
      <c r="C41" s="1">
        <f t="shared" si="2"/>
        <v>3.111821945400131E-8</v>
      </c>
      <c r="D41" s="1">
        <f t="shared" si="3"/>
        <v>3.4686384215174382</v>
      </c>
    </row>
    <row r="42" spans="1:4" x14ac:dyDescent="0.25">
      <c r="A42" s="1">
        <f t="shared" si="0"/>
        <v>25</v>
      </c>
      <c r="B42" s="1">
        <f t="shared" si="1"/>
        <v>1000.5313615707029</v>
      </c>
      <c r="C42" s="1">
        <f t="shared" si="2"/>
        <v>8.0224150296168881E-9</v>
      </c>
      <c r="D42" s="1">
        <f t="shared" si="3"/>
        <v>3.4686384212745782</v>
      </c>
    </row>
    <row r="43" spans="1:4" x14ac:dyDescent="0.25">
      <c r="A43" s="1">
        <f t="shared" si="0"/>
        <v>26</v>
      </c>
      <c r="B43" s="1">
        <f t="shared" si="1"/>
        <v>1000.5313615767196</v>
      </c>
      <c r="C43" s="1">
        <f t="shared" si="2"/>
        <v>2.0682141856612864E-9</v>
      </c>
      <c r="D43" s="1">
        <f t="shared" si="3"/>
        <v>3.4686384212119679</v>
      </c>
    </row>
    <row r="44" spans="1:4" x14ac:dyDescent="0.25">
      <c r="A44" s="1">
        <f t="shared" si="0"/>
        <v>27</v>
      </c>
      <c r="B44" s="1">
        <f t="shared" si="1"/>
        <v>1000.5313615782708</v>
      </c>
      <c r="C44" s="1">
        <f t="shared" si="2"/>
        <v>5.3319479258760256E-10</v>
      </c>
      <c r="D44" s="1">
        <f t="shared" si="3"/>
        <v>3.4686384211958265</v>
      </c>
    </row>
    <row r="45" spans="1:4" x14ac:dyDescent="0.25">
      <c r="A45" s="1">
        <f t="shared" si="0"/>
        <v>28</v>
      </c>
      <c r="B45" s="1">
        <f t="shared" si="1"/>
        <v>1000.5313615786707</v>
      </c>
      <c r="C45" s="1">
        <f t="shared" si="2"/>
        <v>1.3745998301989013E-10</v>
      </c>
      <c r="D45" s="1">
        <f t="shared" si="3"/>
        <v>3.4686384211916654</v>
      </c>
    </row>
    <row r="46" spans="1:4" x14ac:dyDescent="0.25">
      <c r="A46" s="1">
        <f t="shared" si="0"/>
        <v>29</v>
      </c>
      <c r="B46" s="1">
        <f t="shared" si="1"/>
        <v>1000.5313615787738</v>
      </c>
      <c r="C46" s="1">
        <f t="shared" si="2"/>
        <v>3.5437793456550611E-11</v>
      </c>
      <c r="D46" s="1">
        <f t="shared" si="3"/>
        <v>3.4686384211905925</v>
      </c>
    </row>
    <row r="47" spans="1:4" x14ac:dyDescent="0.25">
      <c r="A47" s="1">
        <f t="shared" si="0"/>
        <v>30</v>
      </c>
      <c r="B47" s="1">
        <f t="shared" si="1"/>
        <v>1000.5313615788004</v>
      </c>
      <c r="C47" s="1">
        <f t="shared" si="2"/>
        <v>9.1360203710152701E-12</v>
      </c>
      <c r="D47" s="1">
        <f t="shared" si="3"/>
        <v>3.4686384211903158</v>
      </c>
    </row>
    <row r="50" spans="1:10" x14ac:dyDescent="0.25">
      <c r="A50" s="6" t="s">
        <v>12</v>
      </c>
      <c r="B50" s="6"/>
      <c r="C50" s="6"/>
      <c r="D50" s="6"/>
      <c r="E50" s="6"/>
      <c r="F50" s="6"/>
      <c r="G50" s="6"/>
      <c r="H50" s="6"/>
      <c r="I50" s="6"/>
      <c r="J50" s="6"/>
    </row>
  </sheetData>
  <mergeCells count="4">
    <mergeCell ref="A1:P1"/>
    <mergeCell ref="A3:P3"/>
    <mergeCell ref="A50:J50"/>
    <mergeCell ref="H17:P1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yhyadmin</dc:creator>
  <cp:lastModifiedBy>Stefan Cline</cp:lastModifiedBy>
  <dcterms:created xsi:type="dcterms:W3CDTF">2019-09-10T01:03:35Z</dcterms:created>
  <dcterms:modified xsi:type="dcterms:W3CDTF">2021-12-29T00:23:56Z</dcterms:modified>
</cp:coreProperties>
</file>