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2 Fall Semester 2020/FA20 Elements of Statistical Inference/"/>
    </mc:Choice>
  </mc:AlternateContent>
  <xr:revisionPtr revIDLastSave="0" documentId="8_{121CF2B5-B8A8-4280-AD95-F8F7654380E8}" xr6:coauthVersionLast="45" xr6:coauthVersionMax="45" xr10:uidLastSave="{00000000-0000-0000-0000-000000000000}"/>
  <bookViews>
    <workbookView xWindow="13110" yWindow="90" windowWidth="14310" windowHeight="15510" xr2:uid="{00000000-000D-0000-FFFF-FFFF00000000}"/>
  </bookViews>
  <sheets>
    <sheet name="." sheetId="1" r:id="rId1"/>
  </sheets>
  <calcPr calcId="181029"/>
</workbook>
</file>

<file path=xl/calcChain.xml><?xml version="1.0" encoding="utf-8"?>
<calcChain xmlns="http://schemas.openxmlformats.org/spreadsheetml/2006/main">
  <c r="G16" i="1" l="1"/>
  <c r="G15" i="1"/>
  <c r="G14" i="1"/>
  <c r="D2" i="1"/>
  <c r="E2" i="1"/>
  <c r="F2" i="1" s="1"/>
  <c r="G2" i="1" s="1"/>
  <c r="C3" i="1"/>
  <c r="C4" i="1"/>
  <c r="C5" i="1"/>
  <c r="C6" i="1"/>
  <c r="C7" i="1"/>
  <c r="C8" i="1"/>
  <c r="C9" i="1"/>
  <c r="C10" i="1"/>
  <c r="C11" i="1"/>
  <c r="C12" i="1"/>
  <c r="C13" i="1"/>
  <c r="C2" i="1"/>
  <c r="D3" i="1"/>
  <c r="D4" i="1"/>
  <c r="D5" i="1"/>
  <c r="D6" i="1"/>
  <c r="D7" i="1"/>
  <c r="D8" i="1"/>
  <c r="D9" i="1"/>
  <c r="D10" i="1"/>
  <c r="D11" i="1"/>
  <c r="D12" i="1"/>
  <c r="E12" i="1" s="1"/>
  <c r="F12" i="1" s="1"/>
  <c r="G12" i="1" s="1"/>
  <c r="D13" i="1"/>
  <c r="E13" i="1" s="1"/>
  <c r="F13" i="1" s="1"/>
  <c r="G13" i="1" s="1"/>
  <c r="B14" i="1"/>
  <c r="E4" i="1" s="1"/>
  <c r="F4" i="1" s="1"/>
  <c r="G4" i="1" s="1"/>
  <c r="E3" i="1"/>
  <c r="F3" i="1" s="1"/>
  <c r="G3" i="1" s="1"/>
  <c r="E10" i="1" l="1"/>
  <c r="F10" i="1" s="1"/>
  <c r="G10" i="1" s="1"/>
  <c r="E11" i="1"/>
  <c r="F11" i="1" s="1"/>
  <c r="G11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</calcChain>
</file>

<file path=xl/sharedStrings.xml><?xml version="1.0" encoding="utf-8"?>
<sst xmlns="http://schemas.openxmlformats.org/spreadsheetml/2006/main" count="27" uniqueCount="27">
  <si>
    <t>Month</t>
  </si>
  <si>
    <t>Jan.</t>
  </si>
  <si>
    <t>Feb.</t>
  </si>
  <si>
    <t>March</t>
  </si>
  <si>
    <t>April</t>
  </si>
  <si>
    <t>May</t>
  </si>
  <si>
    <t>June</t>
  </si>
  <si>
    <t>July</t>
  </si>
  <si>
    <t>Aug.</t>
  </si>
  <si>
    <t>Sep.</t>
  </si>
  <si>
    <t>Oct.</t>
  </si>
  <si>
    <t>Nov.</t>
  </si>
  <si>
    <t>Dec</t>
  </si>
  <si>
    <t>alpha =</t>
  </si>
  <si>
    <t>O</t>
  </si>
  <si>
    <t>E</t>
  </si>
  <si>
    <t>O-E</t>
  </si>
  <si>
    <t>div E</t>
  </si>
  <si>
    <t>Test Stat=</t>
  </si>
  <si>
    <t>P Val</t>
  </si>
  <si>
    <t>crit val=</t>
  </si>
  <si>
    <t>E%</t>
  </si>
  <si>
    <t xml:space="preserve"> =SUM(G2:G13)</t>
  </si>
  <si>
    <t xml:space="preserve"> =CHISQ.DIST.RT(G14,11)</t>
  </si>
  <si>
    <t xml:space="preserve"> =CHISQ.INV.RT(0.05,11)</t>
  </si>
  <si>
    <t>d.f.=</t>
  </si>
  <si>
    <t>(O-E)^2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</si>
</sst>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/>
    <xf numFmtId="0" fontId="0" fillId="0" borderId="1" xfId="0" applyNumberFormat="1" applyFont="1" applyBorder="1"/>
    <xf numFmtId="0" fontId="1" fillId="0" borderId="2" xfId="0" applyNumberFormat="1" applyFont="1" applyBorder="1" applyAlignment="1">
      <alignment horizontal="center"/>
    </xf>
    <xf numFmtId="164" fontId="0" fillId="0" borderId="0" xfId="0" applyNumberFormat="1" applyFont="1"/>
    <xf numFmtId="0" fontId="2" fillId="0" borderId="0" xfId="0" applyNumberFormat="1" applyFont="1"/>
    <xf numFmtId="0" fontId="3" fillId="0" borderId="2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pane ySplit="1" topLeftCell="A2" activePane="bottomLeft" state="frozen"/>
      <selection pane="bottomLeft" activeCell="I23" sqref="I23"/>
    </sheetView>
  </sheetViews>
  <sheetFormatPr defaultRowHeight="15"/>
  <cols>
    <col min="1" max="2" width="9.140625" customWidth="1"/>
    <col min="6" max="6" width="10.28515625" customWidth="1"/>
  </cols>
  <sheetData>
    <row r="1" spans="1:8">
      <c r="A1" s="2" t="s">
        <v>0</v>
      </c>
      <c r="B1" s="5" t="s">
        <v>14</v>
      </c>
      <c r="C1" s="4" t="s">
        <v>21</v>
      </c>
      <c r="D1" t="s">
        <v>15</v>
      </c>
      <c r="E1" t="s">
        <v>16</v>
      </c>
      <c r="F1" s="4" t="s">
        <v>26</v>
      </c>
      <c r="G1" t="s">
        <v>17</v>
      </c>
    </row>
    <row r="2" spans="1:8">
      <c r="A2" s="1" t="s">
        <v>1</v>
      </c>
      <c r="B2" s="1">
        <v>39</v>
      </c>
      <c r="C2">
        <f>1/12</f>
        <v>8.3333333333333329E-2</v>
      </c>
      <c r="D2">
        <f>C2*$B$14</f>
        <v>42.416666666666664</v>
      </c>
      <c r="E2">
        <f>B2-D2</f>
        <v>-3.4166666666666643</v>
      </c>
      <c r="F2">
        <f>E2^2</f>
        <v>11.673611111111095</v>
      </c>
      <c r="G2">
        <f>F2/D2</f>
        <v>0.27521283562540894</v>
      </c>
    </row>
    <row r="3" spans="1:8">
      <c r="A3" s="1" t="s">
        <v>2</v>
      </c>
      <c r="B3" s="1">
        <v>31</v>
      </c>
      <c r="C3">
        <f t="shared" ref="C3:C13" si="0">1/12</f>
        <v>8.3333333333333329E-2</v>
      </c>
      <c r="D3">
        <f t="shared" ref="D3:D13" si="1">509/12</f>
        <v>42.416666666666664</v>
      </c>
      <c r="E3">
        <f t="shared" ref="E3:E13" si="2">B3-D3</f>
        <v>-11.416666666666664</v>
      </c>
      <c r="F3">
        <f t="shared" ref="F3:F13" si="3">E3^2</f>
        <v>130.34027777777771</v>
      </c>
      <c r="G3">
        <f t="shared" ref="G3:G13" si="4">F3/D3</f>
        <v>3.0728552717747202</v>
      </c>
    </row>
    <row r="4" spans="1:8">
      <c r="A4" s="1" t="s">
        <v>3</v>
      </c>
      <c r="B4" s="1">
        <v>45</v>
      </c>
      <c r="C4">
        <f t="shared" si="0"/>
        <v>8.3333333333333329E-2</v>
      </c>
      <c r="D4">
        <f t="shared" si="1"/>
        <v>42.416666666666664</v>
      </c>
      <c r="E4">
        <f t="shared" si="2"/>
        <v>2.5833333333333357</v>
      </c>
      <c r="F4">
        <f t="shared" si="3"/>
        <v>6.6736111111111232</v>
      </c>
      <c r="G4">
        <f t="shared" si="4"/>
        <v>0.15733464309102846</v>
      </c>
    </row>
    <row r="5" spans="1:8">
      <c r="A5" s="1" t="s">
        <v>4</v>
      </c>
      <c r="B5" s="1">
        <v>40</v>
      </c>
      <c r="C5">
        <f t="shared" si="0"/>
        <v>8.3333333333333329E-2</v>
      </c>
      <c r="D5">
        <f t="shared" si="1"/>
        <v>42.416666666666664</v>
      </c>
      <c r="E5">
        <f t="shared" si="2"/>
        <v>-2.4166666666666643</v>
      </c>
      <c r="F5">
        <f t="shared" si="3"/>
        <v>5.8402777777777661</v>
      </c>
      <c r="G5">
        <f t="shared" si="4"/>
        <v>0.13768827766863104</v>
      </c>
    </row>
    <row r="6" spans="1:8">
      <c r="A6" s="1" t="s">
        <v>5</v>
      </c>
      <c r="B6" s="1">
        <v>47</v>
      </c>
      <c r="C6">
        <f t="shared" si="0"/>
        <v>8.3333333333333329E-2</v>
      </c>
      <c r="D6">
        <f t="shared" si="1"/>
        <v>42.416666666666664</v>
      </c>
      <c r="E6">
        <f t="shared" si="2"/>
        <v>4.5833333333333357</v>
      </c>
      <c r="F6">
        <f t="shared" si="3"/>
        <v>21.006944444444468</v>
      </c>
      <c r="G6">
        <f t="shared" si="4"/>
        <v>0.49525212835625465</v>
      </c>
    </row>
    <row r="7" spans="1:8">
      <c r="A7" s="1" t="s">
        <v>6</v>
      </c>
      <c r="B7" s="1">
        <v>48</v>
      </c>
      <c r="C7">
        <f t="shared" si="0"/>
        <v>8.3333333333333329E-2</v>
      </c>
      <c r="D7">
        <f t="shared" si="1"/>
        <v>42.416666666666664</v>
      </c>
      <c r="E7">
        <f t="shared" si="2"/>
        <v>5.5833333333333357</v>
      </c>
      <c r="F7">
        <f t="shared" si="3"/>
        <v>31.173611111111139</v>
      </c>
      <c r="G7">
        <f t="shared" si="4"/>
        <v>0.73493778650949648</v>
      </c>
    </row>
    <row r="8" spans="1:8">
      <c r="A8" s="1" t="s">
        <v>7</v>
      </c>
      <c r="B8" s="1">
        <v>46</v>
      </c>
      <c r="C8">
        <f t="shared" si="0"/>
        <v>8.3333333333333329E-2</v>
      </c>
      <c r="D8">
        <f t="shared" si="1"/>
        <v>42.416666666666664</v>
      </c>
      <c r="E8">
        <f t="shared" si="2"/>
        <v>3.5833333333333357</v>
      </c>
      <c r="F8">
        <f t="shared" si="3"/>
        <v>12.840277777777795</v>
      </c>
      <c r="G8">
        <f t="shared" si="4"/>
        <v>0.30271774721676531</v>
      </c>
    </row>
    <row r="9" spans="1:8">
      <c r="A9" s="1" t="s">
        <v>8</v>
      </c>
      <c r="B9" s="1">
        <v>49</v>
      </c>
      <c r="C9">
        <f t="shared" si="0"/>
        <v>8.3333333333333329E-2</v>
      </c>
      <c r="D9">
        <f t="shared" si="1"/>
        <v>42.416666666666664</v>
      </c>
      <c r="E9">
        <f t="shared" si="2"/>
        <v>6.5833333333333357</v>
      </c>
      <c r="F9">
        <f t="shared" si="3"/>
        <v>43.340277777777807</v>
      </c>
      <c r="G9">
        <f t="shared" si="4"/>
        <v>1.0217747216764905</v>
      </c>
    </row>
    <row r="10" spans="1:8">
      <c r="A10" s="1" t="s">
        <v>9</v>
      </c>
      <c r="B10" s="1">
        <v>49</v>
      </c>
      <c r="C10">
        <f t="shared" si="0"/>
        <v>8.3333333333333329E-2</v>
      </c>
      <c r="D10">
        <f t="shared" si="1"/>
        <v>42.416666666666664</v>
      </c>
      <c r="E10">
        <f t="shared" si="2"/>
        <v>6.5833333333333357</v>
      </c>
      <c r="F10">
        <f t="shared" si="3"/>
        <v>43.340277777777807</v>
      </c>
      <c r="G10">
        <f t="shared" si="4"/>
        <v>1.0217747216764905</v>
      </c>
    </row>
    <row r="11" spans="1:8">
      <c r="A11" s="1" t="s">
        <v>10</v>
      </c>
      <c r="B11" s="1">
        <v>41</v>
      </c>
      <c r="C11">
        <f t="shared" si="0"/>
        <v>8.3333333333333329E-2</v>
      </c>
      <c r="D11">
        <f t="shared" si="1"/>
        <v>42.416666666666664</v>
      </c>
      <c r="E11">
        <f t="shared" si="2"/>
        <v>-1.4166666666666643</v>
      </c>
      <c r="F11">
        <f t="shared" si="3"/>
        <v>2.0069444444444375</v>
      </c>
      <c r="G11">
        <f t="shared" si="4"/>
        <v>4.7314996725605601E-2</v>
      </c>
    </row>
    <row r="12" spans="1:8">
      <c r="A12" s="1" t="s">
        <v>11</v>
      </c>
      <c r="B12" s="1">
        <v>37</v>
      </c>
      <c r="C12">
        <f t="shared" si="0"/>
        <v>8.3333333333333329E-2</v>
      </c>
      <c r="D12">
        <f t="shared" si="1"/>
        <v>42.416666666666664</v>
      </c>
      <c r="E12">
        <f t="shared" si="2"/>
        <v>-5.4166666666666643</v>
      </c>
      <c r="F12">
        <f t="shared" si="3"/>
        <v>29.340277777777754</v>
      </c>
      <c r="G12">
        <f t="shared" si="4"/>
        <v>0.69171578258022215</v>
      </c>
    </row>
    <row r="13" spans="1:8">
      <c r="A13" s="1" t="s">
        <v>12</v>
      </c>
      <c r="B13" s="1">
        <v>37</v>
      </c>
      <c r="C13">
        <f t="shared" si="0"/>
        <v>8.3333333333333329E-2</v>
      </c>
      <c r="D13">
        <f t="shared" si="1"/>
        <v>42.416666666666664</v>
      </c>
      <c r="E13">
        <f t="shared" si="2"/>
        <v>-5.4166666666666643</v>
      </c>
      <c r="F13">
        <f t="shared" si="3"/>
        <v>29.340277777777754</v>
      </c>
      <c r="G13">
        <f t="shared" si="4"/>
        <v>0.69171578258022215</v>
      </c>
    </row>
    <row r="14" spans="1:8">
      <c r="B14">
        <f>SUM(B2:B13)</f>
        <v>509</v>
      </c>
      <c r="F14" t="s">
        <v>18</v>
      </c>
      <c r="G14" s="3">
        <f>SUM(G2:G13)</f>
        <v>8.6502946954813353</v>
      </c>
      <c r="H14" s="4" t="s">
        <v>22</v>
      </c>
    </row>
    <row r="15" spans="1:8">
      <c r="D15" s="4" t="s">
        <v>25</v>
      </c>
      <c r="E15" s="6">
        <v>11</v>
      </c>
      <c r="F15" s="4" t="s">
        <v>19</v>
      </c>
      <c r="G15" s="3">
        <f>_xlfn.CHISQ.DIST.RT(G14,11)</f>
        <v>0.65413606155884363</v>
      </c>
      <c r="H15" s="4" t="s">
        <v>23</v>
      </c>
    </row>
    <row r="16" spans="1:8">
      <c r="D16" t="s">
        <v>13</v>
      </c>
      <c r="E16" s="6">
        <v>0.05</v>
      </c>
      <c r="F16" s="4" t="s">
        <v>20</v>
      </c>
      <c r="G16">
        <f>_xlfn.CHISQ.INV.RT(0.05,11)</f>
        <v>19.675137572682498</v>
      </c>
      <c r="H16" s="4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2020-11-21T06:24:15Z</dcterms:created>
  <dcterms:modified xsi:type="dcterms:W3CDTF">2020-11-21T06:24:15Z</dcterms:modified>
</cp:coreProperties>
</file>