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lookup chart" sheetId="2" r:id="rId5"/>
  </sheets>
  <definedNames>
    <definedName hidden="1" localSheetId="0" name="_xlnm._FilterDatabase">Sheet1!$A$1:$Z$1001</definedName>
  </definedNames>
  <calcPr/>
</workbook>
</file>

<file path=xl/sharedStrings.xml><?xml version="1.0" encoding="utf-8"?>
<sst xmlns="http://schemas.openxmlformats.org/spreadsheetml/2006/main" count="10" uniqueCount="5">
  <si>
    <t>Month</t>
  </si>
  <si>
    <t>Avg. Players</t>
  </si>
  <si>
    <t>Gain</t>
  </si>
  <si>
    <t>% Gain</t>
  </si>
  <si>
    <t>Peak Players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</si>
</sst>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2">
    <dxf>
      <font>
        <color rgb="FF990000"/>
      </font>
      <fill>
        <patternFill patternType="solid">
          <fgColor rgb="FFFFFFFF"/>
          <bgColor rgb="FFFFFFFF"/>
        </patternFill>
      </fill>
      <border/>
    </dxf>
    <dxf>
      <font>
        <color rgb="FF38761D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Player Count by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Sheet1!$A$2:$A$60</c:f>
            </c:strRef>
          </c:cat>
          <c:val>
            <c:numRef>
              <c:f>Sheet1!$B$2:$B$60</c:f>
              <c:numCache/>
            </c:numRef>
          </c:val>
          <c:smooth val="0"/>
        </c:ser>
        <c:axId val="1549285341"/>
        <c:axId val="976594471"/>
      </c:lineChart>
      <c:catAx>
        <c:axId val="1549285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594471"/>
      </c:catAx>
      <c:valAx>
        <c:axId val="976594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9285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5</xdr:row>
      <xdr:rowOff>171450</xdr:rowOff>
    </xdr:from>
    <xdr:ext cx="7762875" cy="4800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42826.0</v>
      </c>
      <c r="B2" s="1">
        <v>290.1</v>
      </c>
      <c r="C2" s="1">
        <f>VLOOKUP(A2,'vlookup chart'!$A$2:$E$60,3,FALSE)</f>
        <v>0</v>
      </c>
      <c r="D2" s="1">
        <f>VLOOKUP(A2,'vlookup chart'!$A$2:$E$60,4,FALSE)</f>
        <v>0</v>
      </c>
      <c r="E2" s="1">
        <v>1031.0</v>
      </c>
    </row>
    <row r="3">
      <c r="A3" s="2">
        <v>42856.0</v>
      </c>
      <c r="B3" s="1">
        <v>267.3</v>
      </c>
      <c r="C3" s="1">
        <f>VLOOKUP(A3,'vlookup chart'!$A$2:$E$60,3,FALSE)</f>
        <v>-22.8</v>
      </c>
      <c r="D3" s="3">
        <f>VLOOKUP(A3,'vlookup chart'!$A$2:$E$60,4,FALSE)</f>
        <v>-0.07859358842</v>
      </c>
      <c r="E3" s="1">
        <v>777.0</v>
      </c>
    </row>
    <row r="4">
      <c r="A4" s="2">
        <v>42887.0</v>
      </c>
      <c r="B4" s="1">
        <v>156.1</v>
      </c>
      <c r="C4" s="1">
        <f>VLOOKUP(A4,'vlookup chart'!$A$2:$E$60,3,FALSE)</f>
        <v>-111.2</v>
      </c>
      <c r="D4" s="3">
        <f>VLOOKUP(A4,'vlookup chart'!$A$2:$E$60,4,FALSE)</f>
        <v>-0.4160119716</v>
      </c>
      <c r="E4" s="1">
        <v>364.0</v>
      </c>
    </row>
    <row r="5">
      <c r="A5" s="2">
        <v>42917.0</v>
      </c>
      <c r="B5" s="1">
        <v>254.7</v>
      </c>
      <c r="C5" s="1">
        <f>VLOOKUP(A5,'vlookup chart'!$A$2:$E$60,3,FALSE)</f>
        <v>98.6</v>
      </c>
      <c r="D5" s="3">
        <f>VLOOKUP(A5,'vlookup chart'!$A$2:$E$60,4,FALSE)</f>
        <v>0.6316463805</v>
      </c>
      <c r="E5" s="1">
        <v>549.0</v>
      </c>
    </row>
    <row r="6">
      <c r="A6" s="2">
        <v>42948.0</v>
      </c>
      <c r="B6" s="1">
        <v>207.5</v>
      </c>
      <c r="C6" s="1">
        <f>VLOOKUP(A6,'vlookup chart'!$A$2:$E$60,3,FALSE)</f>
        <v>-47.2</v>
      </c>
      <c r="D6" s="3">
        <f>VLOOKUP(A6,'vlookup chart'!$A$2:$E$60,4,FALSE)</f>
        <v>-0.1853160581</v>
      </c>
      <c r="E6" s="1">
        <v>362.0</v>
      </c>
    </row>
    <row r="7">
      <c r="A7" s="2">
        <v>42979.0</v>
      </c>
      <c r="B7" s="1">
        <v>249.6</v>
      </c>
      <c r="C7" s="1">
        <f>VLOOKUP(A7,'vlookup chart'!$A$2:$E$60,3,FALSE)</f>
        <v>42.1</v>
      </c>
      <c r="D7" s="3">
        <f>VLOOKUP(A7,'vlookup chart'!$A$2:$E$60,4,FALSE)</f>
        <v>0.2028915663</v>
      </c>
      <c r="E7" s="1">
        <v>596.0</v>
      </c>
    </row>
    <row r="8">
      <c r="A8" s="2">
        <v>43009.0</v>
      </c>
      <c r="B8" s="1">
        <v>195.9</v>
      </c>
      <c r="C8" s="1">
        <f>VLOOKUP(A8,'vlookup chart'!$A$2:$E$60,3,FALSE)</f>
        <v>-53.7</v>
      </c>
      <c r="D8" s="3">
        <f>VLOOKUP(A8,'vlookup chart'!$A$2:$E$60,4,FALSE)</f>
        <v>-0.2151442308</v>
      </c>
      <c r="E8" s="1">
        <v>325.0</v>
      </c>
    </row>
    <row r="9">
      <c r="A9" s="2">
        <v>43040.0</v>
      </c>
      <c r="B9" s="1">
        <v>192.1</v>
      </c>
      <c r="C9" s="1">
        <f>VLOOKUP(A9,'vlookup chart'!$A$2:$E$60,3,FALSE)</f>
        <v>-3.8</v>
      </c>
      <c r="D9" s="3">
        <f>VLOOKUP(A9,'vlookup chart'!$A$2:$E$60,4,FALSE)</f>
        <v>-0.01939765186</v>
      </c>
      <c r="E9" s="1">
        <v>378.0</v>
      </c>
    </row>
    <row r="10">
      <c r="A10" s="2">
        <v>43070.0</v>
      </c>
      <c r="B10" s="1">
        <v>209.7</v>
      </c>
      <c r="C10" s="1">
        <f>VLOOKUP(A10,'vlookup chart'!$A$2:$E$60,3,FALSE)</f>
        <v>17.6</v>
      </c>
      <c r="D10" s="3">
        <f>VLOOKUP(A10,'vlookup chart'!$A$2:$E$60,4,FALSE)</f>
        <v>0.09161894846</v>
      </c>
      <c r="E10" s="1">
        <v>390.0</v>
      </c>
    </row>
    <row r="11">
      <c r="A11" s="2">
        <v>43101.0</v>
      </c>
      <c r="B11" s="1">
        <v>202.0</v>
      </c>
      <c r="C11" s="1">
        <f>VLOOKUP(A11,'vlookup chart'!$A$2:$E$60,3,FALSE)</f>
        <v>-7.7</v>
      </c>
      <c r="D11" s="3">
        <f>VLOOKUP(A11,'vlookup chart'!$A$2:$E$60,4,FALSE)</f>
        <v>-0.03671912256</v>
      </c>
      <c r="E11" s="1">
        <v>345.0</v>
      </c>
    </row>
    <row r="12">
      <c r="A12" s="2">
        <v>43132.0</v>
      </c>
      <c r="B12" s="1">
        <v>161.1</v>
      </c>
      <c r="C12" s="1">
        <f>VLOOKUP(A12,'vlookup chart'!$A$2:$E$60,3,FALSE)</f>
        <v>-40.9</v>
      </c>
      <c r="D12" s="3">
        <f>VLOOKUP(A12,'vlookup chart'!$A$2:$E$60,4,FALSE)</f>
        <v>-0.2024752475</v>
      </c>
      <c r="E12" s="1">
        <v>337.0</v>
      </c>
    </row>
    <row r="13">
      <c r="A13" s="2">
        <v>43160.0</v>
      </c>
      <c r="B13" s="1">
        <v>147.2</v>
      </c>
      <c r="C13" s="1">
        <f>VLOOKUP(A13,'vlookup chart'!$A$2:$E$60,3,FALSE)</f>
        <v>-13.9</v>
      </c>
      <c r="D13" s="3">
        <f>VLOOKUP(A13,'vlookup chart'!$A$2:$E$60,4,FALSE)</f>
        <v>-0.08628181254</v>
      </c>
      <c r="E13" s="1">
        <v>334.0</v>
      </c>
    </row>
    <row r="14">
      <c r="A14" s="2">
        <v>43191.0</v>
      </c>
      <c r="B14" s="1">
        <v>184.8</v>
      </c>
      <c r="C14" s="1">
        <f>VLOOKUP(A14,'vlookup chart'!$A$2:$E$60,3,FALSE)</f>
        <v>37.6</v>
      </c>
      <c r="D14" s="3">
        <f>VLOOKUP(A14,'vlookup chart'!$A$2:$E$60,4,FALSE)</f>
        <v>0.2554347826</v>
      </c>
      <c r="E14" s="1">
        <v>374.0</v>
      </c>
    </row>
    <row r="15">
      <c r="A15" s="2">
        <v>43221.0</v>
      </c>
      <c r="B15" s="1">
        <v>179.7</v>
      </c>
      <c r="C15" s="1">
        <f>VLOOKUP(A15,'vlookup chart'!$A$2:$E$60,3,FALSE)</f>
        <v>-5.1</v>
      </c>
      <c r="D15" s="3">
        <f>VLOOKUP(A15,'vlookup chart'!$A$2:$E$60,4,FALSE)</f>
        <v>-0.0275974026</v>
      </c>
      <c r="E15" s="1">
        <v>652.0</v>
      </c>
    </row>
    <row r="16">
      <c r="A16" s="2">
        <v>43252.0</v>
      </c>
      <c r="B16" s="1">
        <v>276.8</v>
      </c>
      <c r="C16" s="1">
        <f>VLOOKUP(A16,'vlookup chart'!$A$2:$E$60,3,FALSE)</f>
        <v>97.1</v>
      </c>
      <c r="D16" s="3">
        <f>VLOOKUP(A16,'vlookup chart'!$A$2:$E$60,4,FALSE)</f>
        <v>0.5403450195</v>
      </c>
      <c r="E16" s="1">
        <v>805.0</v>
      </c>
    </row>
    <row r="17">
      <c r="A17" s="2">
        <v>43282.0</v>
      </c>
      <c r="B17" s="1">
        <v>169.6</v>
      </c>
      <c r="C17" s="1">
        <f>VLOOKUP(A17,'vlookup chart'!$A$2:$E$60,3,FALSE)</f>
        <v>-107.2</v>
      </c>
      <c r="D17" s="3">
        <f>VLOOKUP(A17,'vlookup chart'!$A$2:$E$60,4,FALSE)</f>
        <v>-0.387283237</v>
      </c>
      <c r="E17" s="1">
        <v>339.0</v>
      </c>
    </row>
    <row r="18">
      <c r="A18" s="2">
        <v>43313.0</v>
      </c>
      <c r="B18" s="1">
        <v>106.6</v>
      </c>
      <c r="C18" s="1">
        <f>VLOOKUP(A18,'vlookup chart'!$A$2:$E$60,3,FALSE)</f>
        <v>-63</v>
      </c>
      <c r="D18" s="3">
        <f>VLOOKUP(A18,'vlookup chart'!$A$2:$E$60,4,FALSE)</f>
        <v>-0.3714622642</v>
      </c>
      <c r="E18" s="1">
        <v>202.0</v>
      </c>
    </row>
    <row r="19">
      <c r="A19" s="2">
        <v>43344.0</v>
      </c>
      <c r="B19" s="1">
        <v>126.2</v>
      </c>
      <c r="C19" s="1">
        <f>VLOOKUP(A19,'vlookup chart'!$A$2:$E$60,3,FALSE)</f>
        <v>19.6</v>
      </c>
      <c r="D19" s="3">
        <f>VLOOKUP(A19,'vlookup chart'!$A$2:$E$60,4,FALSE)</f>
        <v>0.1838649156</v>
      </c>
      <c r="E19" s="1">
        <v>302.0</v>
      </c>
    </row>
    <row r="20">
      <c r="A20" s="2">
        <v>43374.0</v>
      </c>
      <c r="B20" s="1">
        <v>125.7</v>
      </c>
      <c r="C20" s="1">
        <f>VLOOKUP(A20,'vlookup chart'!$A$2:$E$60,3,FALSE)</f>
        <v>-0.5</v>
      </c>
      <c r="D20" s="3">
        <f>VLOOKUP(A20,'vlookup chart'!$A$2:$E$60,4,FALSE)</f>
        <v>-0.003961965135</v>
      </c>
      <c r="E20" s="1">
        <v>246.0</v>
      </c>
    </row>
    <row r="21">
      <c r="A21" s="2">
        <v>43405.0</v>
      </c>
      <c r="B21" s="1">
        <v>142.6</v>
      </c>
      <c r="C21" s="1">
        <f>VLOOKUP(A21,'vlookup chart'!$A$2:$E$60,3,FALSE)</f>
        <v>16.9</v>
      </c>
      <c r="D21" s="3">
        <f>VLOOKUP(A21,'vlookup chart'!$A$2:$E$60,4,FALSE)</f>
        <v>0.1344470963</v>
      </c>
      <c r="E21" s="1">
        <v>334.0</v>
      </c>
    </row>
    <row r="22">
      <c r="A22" s="2">
        <v>43435.0</v>
      </c>
      <c r="B22" s="1">
        <v>142.6</v>
      </c>
      <c r="C22" s="1">
        <f>VLOOKUP(A22,'vlookup chart'!$A$2:$E$60,3,FALSE)</f>
        <v>0</v>
      </c>
      <c r="D22" s="3">
        <f>VLOOKUP(A22,'vlookup chart'!$A$2:$E$60,4,FALSE)</f>
        <v>0</v>
      </c>
      <c r="E22" s="1">
        <v>281.0</v>
      </c>
    </row>
    <row r="23">
      <c r="A23" s="2">
        <v>43466.0</v>
      </c>
      <c r="B23" s="1">
        <v>137.6</v>
      </c>
      <c r="C23" s="1">
        <f>VLOOKUP(A23,'vlookup chart'!$A$2:$E$60,3,FALSE)</f>
        <v>-5</v>
      </c>
      <c r="D23" s="3">
        <f>VLOOKUP(A23,'vlookup chart'!$A$2:$E$60,4,FALSE)</f>
        <v>-0.0350631136</v>
      </c>
      <c r="E23" s="1">
        <v>269.0</v>
      </c>
    </row>
    <row r="24">
      <c r="A24" s="2">
        <v>43497.0</v>
      </c>
      <c r="B24" s="1">
        <v>145.4</v>
      </c>
      <c r="C24" s="1">
        <f>VLOOKUP(A24,'vlookup chart'!$A$2:$E$60,3,FALSE)</f>
        <v>7.8</v>
      </c>
      <c r="D24" s="3">
        <f>VLOOKUP(A24,'vlookup chart'!$A$2:$E$60,4,FALSE)</f>
        <v>0.05668604651</v>
      </c>
      <c r="E24" s="1">
        <v>242.0</v>
      </c>
    </row>
    <row r="25">
      <c r="A25" s="2">
        <v>43525.0</v>
      </c>
      <c r="B25" s="1">
        <v>115.1</v>
      </c>
      <c r="C25" s="1">
        <f>VLOOKUP(A25,'vlookup chart'!$A$2:$E$60,3,FALSE)</f>
        <v>-30.3</v>
      </c>
      <c r="D25" s="3">
        <f>VLOOKUP(A25,'vlookup chart'!$A$2:$E$60,4,FALSE)</f>
        <v>-0.2083906465</v>
      </c>
      <c r="E25" s="1">
        <v>237.0</v>
      </c>
    </row>
    <row r="26">
      <c r="A26" s="2">
        <v>43556.0</v>
      </c>
      <c r="B26" s="1">
        <v>212.0</v>
      </c>
      <c r="C26" s="1">
        <f>VLOOKUP(A26,'vlookup chart'!$A$2:$E$60,3,FALSE)</f>
        <v>96.9</v>
      </c>
      <c r="D26" s="3">
        <f>VLOOKUP(A26,'vlookup chart'!$A$2:$E$60,4,FALSE)</f>
        <v>0.841876629</v>
      </c>
      <c r="E26" s="1">
        <v>671.0</v>
      </c>
    </row>
    <row r="27">
      <c r="A27" s="2">
        <v>43586.0</v>
      </c>
      <c r="B27" s="1">
        <v>138.2</v>
      </c>
      <c r="C27" s="1">
        <f>VLOOKUP(A27,'vlookup chart'!$A$2:$E$60,3,FALSE)</f>
        <v>-73.8</v>
      </c>
      <c r="D27" s="3">
        <f>VLOOKUP(A27,'vlookup chart'!$A$2:$E$60,4,FALSE)</f>
        <v>-0.3481132075</v>
      </c>
      <c r="E27" s="1">
        <v>281.0</v>
      </c>
    </row>
    <row r="28">
      <c r="A28" s="2">
        <v>43617.0</v>
      </c>
      <c r="B28" s="1">
        <v>125.7</v>
      </c>
      <c r="C28" s="1">
        <f>VLOOKUP(A28,'vlookup chart'!$A$2:$E$60,3,FALSE)</f>
        <v>-12.5</v>
      </c>
      <c r="D28" s="3">
        <f>VLOOKUP(A28,'vlookup chart'!$A$2:$E$60,4,FALSE)</f>
        <v>-0.09044862518</v>
      </c>
      <c r="E28" s="1">
        <v>262.0</v>
      </c>
    </row>
    <row r="29">
      <c r="A29" s="2">
        <v>43647.0</v>
      </c>
      <c r="B29" s="1">
        <v>154.8</v>
      </c>
      <c r="C29" s="1">
        <f>VLOOKUP(A29,'vlookup chart'!$A$2:$E$60,3,FALSE)</f>
        <v>29.1</v>
      </c>
      <c r="D29" s="3">
        <f>VLOOKUP(A29,'vlookup chart'!$A$2:$E$60,4,FALSE)</f>
        <v>0.23150358</v>
      </c>
      <c r="E29" s="1">
        <v>329.0</v>
      </c>
    </row>
    <row r="30">
      <c r="A30" s="2">
        <v>43678.0</v>
      </c>
      <c r="B30" s="1">
        <v>129.8</v>
      </c>
      <c r="C30" s="1">
        <f>VLOOKUP(A30,'vlookup chart'!$A$2:$E$60,3,FALSE)</f>
        <v>-25</v>
      </c>
      <c r="D30" s="3">
        <f>VLOOKUP(A30,'vlookup chart'!$A$2:$E$60,4,FALSE)</f>
        <v>-0.161498708</v>
      </c>
      <c r="E30" s="1">
        <v>259.0</v>
      </c>
    </row>
    <row r="31">
      <c r="A31" s="2">
        <v>43709.0</v>
      </c>
      <c r="B31" s="1">
        <v>136.2</v>
      </c>
      <c r="C31" s="1">
        <f>VLOOKUP(A31,'vlookup chart'!$A$2:$E$60,3,FALSE)</f>
        <v>6.4</v>
      </c>
      <c r="D31" s="3">
        <f>VLOOKUP(A31,'vlookup chart'!$A$2:$E$60,4,FALSE)</f>
        <v>0.04930662558</v>
      </c>
      <c r="E31" s="1">
        <v>292.0</v>
      </c>
    </row>
    <row r="32">
      <c r="A32" s="2">
        <v>43739.0</v>
      </c>
      <c r="B32" s="1">
        <v>124.3</v>
      </c>
      <c r="C32" s="1">
        <f>VLOOKUP(A32,'vlookup chart'!$A$2:$E$60,3,FALSE)</f>
        <v>-11.9</v>
      </c>
      <c r="D32" s="3">
        <f>VLOOKUP(A32,'vlookup chart'!$A$2:$E$60,4,FALSE)</f>
        <v>-0.08737151248</v>
      </c>
      <c r="E32" s="1">
        <v>259.0</v>
      </c>
    </row>
    <row r="33">
      <c r="A33" s="2">
        <v>43770.0</v>
      </c>
      <c r="B33" s="1">
        <v>147.5</v>
      </c>
      <c r="C33" s="1">
        <f>VLOOKUP(A33,'vlookup chart'!$A$2:$E$60,3,FALSE)</f>
        <v>23.2</v>
      </c>
      <c r="D33" s="3">
        <f>VLOOKUP(A33,'vlookup chart'!$A$2:$E$60,4,FALSE)</f>
        <v>0.1866452132</v>
      </c>
      <c r="E33" s="1">
        <v>274.0</v>
      </c>
    </row>
    <row r="34">
      <c r="A34" s="2">
        <v>43800.0</v>
      </c>
      <c r="B34" s="1">
        <v>157.5</v>
      </c>
      <c r="C34" s="1">
        <f>VLOOKUP(A34,'vlookup chart'!$A$2:$E$60,3,FALSE)</f>
        <v>10</v>
      </c>
      <c r="D34" s="3">
        <f>VLOOKUP(A34,'vlookup chart'!$A$2:$E$60,4,FALSE)</f>
        <v>0.06779661017</v>
      </c>
      <c r="E34" s="1">
        <v>292.0</v>
      </c>
    </row>
    <row r="35">
      <c r="A35" s="2">
        <v>43831.0</v>
      </c>
      <c r="B35" s="1">
        <v>138.4</v>
      </c>
      <c r="C35" s="1">
        <f>VLOOKUP(A35,'vlookup chart'!$A$2:$E$60,3,FALSE)</f>
        <v>-19.1</v>
      </c>
      <c r="D35" s="3">
        <f>VLOOKUP(A35,'vlookup chart'!$A$2:$E$60,4,FALSE)</f>
        <v>-0.1212698413</v>
      </c>
      <c r="E35" s="1">
        <v>235.0</v>
      </c>
    </row>
    <row r="36">
      <c r="A36" s="2">
        <v>43862.0</v>
      </c>
      <c r="B36" s="1">
        <v>120.3</v>
      </c>
      <c r="C36" s="1">
        <f>VLOOKUP(A36,'vlookup chart'!$A$2:$E$60,3,FALSE)</f>
        <v>-18.1</v>
      </c>
      <c r="D36" s="3">
        <f>VLOOKUP(A36,'vlookup chart'!$A$2:$E$60,4,FALSE)</f>
        <v>-0.1307803468</v>
      </c>
      <c r="E36" s="1">
        <v>215.0</v>
      </c>
    </row>
    <row r="37">
      <c r="A37" s="2">
        <v>43891.0</v>
      </c>
      <c r="B37" s="1">
        <v>163.9</v>
      </c>
      <c r="C37" s="1">
        <f>VLOOKUP(A37,'vlookup chart'!$A$2:$E$60,3,FALSE)</f>
        <v>43.6</v>
      </c>
      <c r="D37" s="3">
        <f>VLOOKUP(A37,'vlookup chart'!$A$2:$E$60,4,FALSE)</f>
        <v>0.3624272652</v>
      </c>
      <c r="E37" s="1">
        <v>382.0</v>
      </c>
    </row>
    <row r="38">
      <c r="A38" s="2">
        <v>43922.0</v>
      </c>
      <c r="B38" s="1">
        <v>134.3</v>
      </c>
      <c r="C38" s="1">
        <f>VLOOKUP(A38,'vlookup chart'!$A$2:$E$60,3,FALSE)</f>
        <v>-29.6</v>
      </c>
      <c r="D38" s="3">
        <f>VLOOKUP(A38,'vlookup chart'!$A$2:$E$60,4,FALSE)</f>
        <v>-0.1805979256</v>
      </c>
      <c r="E38" s="1">
        <v>377.0</v>
      </c>
    </row>
    <row r="39">
      <c r="A39" s="2">
        <v>43952.0</v>
      </c>
      <c r="B39" s="1">
        <v>182.2</v>
      </c>
      <c r="C39" s="1">
        <f>VLOOKUP(A39,'vlookup chart'!$A$2:$E$60,3,FALSE)</f>
        <v>47.9</v>
      </c>
      <c r="D39" s="3">
        <f>VLOOKUP(A39,'vlookup chart'!$A$2:$E$60,4,FALSE)</f>
        <v>0.3566641847</v>
      </c>
      <c r="E39" s="1">
        <v>386.0</v>
      </c>
    </row>
    <row r="40">
      <c r="A40" s="2">
        <v>43983.0</v>
      </c>
      <c r="B40" s="1">
        <v>140.5</v>
      </c>
      <c r="C40" s="1">
        <f>VLOOKUP(A40,'vlookup chart'!$A$2:$E$60,3,FALSE)</f>
        <v>-41.7</v>
      </c>
      <c r="D40" s="3">
        <f>VLOOKUP(A40,'vlookup chart'!$A$2:$E$60,4,FALSE)</f>
        <v>-0.2288693743</v>
      </c>
      <c r="E40" s="1">
        <v>327.0</v>
      </c>
    </row>
    <row r="41">
      <c r="A41" s="2">
        <v>44013.0</v>
      </c>
      <c r="B41" s="1">
        <v>173.3</v>
      </c>
      <c r="C41" s="1">
        <f>VLOOKUP(A41,'vlookup chart'!$A$2:$E$60,3,FALSE)</f>
        <v>32.8</v>
      </c>
      <c r="D41" s="3">
        <f>VLOOKUP(A41,'vlookup chart'!$A$2:$E$60,4,FALSE)</f>
        <v>0.2334519573</v>
      </c>
      <c r="E41" s="1">
        <v>310.0</v>
      </c>
    </row>
    <row r="42">
      <c r="A42" s="2">
        <v>44044.0</v>
      </c>
      <c r="B42" s="1">
        <v>179.0</v>
      </c>
      <c r="C42" s="1">
        <f>VLOOKUP(A42,'vlookup chart'!$A$2:$E$60,3,FALSE)</f>
        <v>5.7</v>
      </c>
      <c r="D42" s="3">
        <f>VLOOKUP(A42,'vlookup chart'!$A$2:$E$60,4,FALSE)</f>
        <v>0.03289094057</v>
      </c>
      <c r="E42" s="1">
        <v>324.0</v>
      </c>
    </row>
    <row r="43">
      <c r="A43" s="2">
        <v>44075.0</v>
      </c>
      <c r="B43" s="1">
        <v>146.0</v>
      </c>
      <c r="C43" s="1">
        <f>VLOOKUP(A43,'vlookup chart'!$A$2:$E$60,3,FALSE)</f>
        <v>-33</v>
      </c>
      <c r="D43" s="3">
        <f>VLOOKUP(A43,'vlookup chart'!$A$2:$E$60,4,FALSE)</f>
        <v>-0.1843575419</v>
      </c>
      <c r="E43" s="1">
        <v>275.0</v>
      </c>
    </row>
    <row r="44">
      <c r="A44" s="2">
        <v>44105.0</v>
      </c>
      <c r="B44" s="1">
        <v>160.5</v>
      </c>
      <c r="C44" s="1">
        <f>VLOOKUP(A44,'vlookup chart'!$A$2:$E$60,3,FALSE)</f>
        <v>14.5</v>
      </c>
      <c r="D44" s="3">
        <f>VLOOKUP(A44,'vlookup chart'!$A$2:$E$60,4,FALSE)</f>
        <v>0.09931506849</v>
      </c>
      <c r="E44" s="1">
        <v>305.0</v>
      </c>
    </row>
    <row r="45">
      <c r="A45" s="2">
        <v>44136.0</v>
      </c>
      <c r="B45" s="1">
        <v>202.1</v>
      </c>
      <c r="C45" s="1">
        <f>VLOOKUP(A45,'vlookup chart'!$A$2:$E$60,3,FALSE)</f>
        <v>41.6</v>
      </c>
      <c r="D45" s="3">
        <f>VLOOKUP(A45,'vlookup chart'!$A$2:$E$60,4,FALSE)</f>
        <v>0.2591900312</v>
      </c>
      <c r="E45" s="1">
        <v>468.0</v>
      </c>
    </row>
    <row r="46">
      <c r="A46" s="2">
        <v>44166.0</v>
      </c>
      <c r="B46" s="1">
        <v>164.5</v>
      </c>
      <c r="C46" s="1">
        <f>VLOOKUP(A46,'vlookup chart'!$A$2:$E$60,3,FALSE)</f>
        <v>-37.6</v>
      </c>
      <c r="D46" s="3">
        <f>VLOOKUP(A46,'vlookup chart'!$A$2:$E$60,4,FALSE)</f>
        <v>-0.1860465116</v>
      </c>
      <c r="E46" s="1">
        <v>307.0</v>
      </c>
    </row>
    <row r="47">
      <c r="A47" s="2">
        <v>44197.0</v>
      </c>
      <c r="B47" s="1">
        <v>208.3</v>
      </c>
      <c r="C47" s="1">
        <f>VLOOKUP(A47,'vlookup chart'!$A$2:$E$60,3,FALSE)</f>
        <v>43.8</v>
      </c>
      <c r="D47" s="3">
        <f>VLOOKUP(A47,'vlookup chart'!$A$2:$E$60,4,FALSE)</f>
        <v>0.2662613982</v>
      </c>
      <c r="E47" s="1">
        <v>393.0</v>
      </c>
    </row>
    <row r="48">
      <c r="A48" s="2">
        <v>44228.0</v>
      </c>
      <c r="B48" s="1">
        <v>179.6</v>
      </c>
      <c r="C48" s="1">
        <f>VLOOKUP(A48,'vlookup chart'!$A$2:$E$60,3,FALSE)</f>
        <v>-28.7</v>
      </c>
      <c r="D48" s="3">
        <f>VLOOKUP(A48,'vlookup chart'!$A$2:$E$60,4,FALSE)</f>
        <v>-0.1377820451</v>
      </c>
      <c r="E48" s="1">
        <v>283.0</v>
      </c>
    </row>
    <row r="49">
      <c r="A49" s="2">
        <v>44256.0</v>
      </c>
      <c r="B49" s="1">
        <v>249.9</v>
      </c>
      <c r="C49" s="1">
        <f>VLOOKUP(A49,'vlookup chart'!$A$2:$E$60,3,FALSE)</f>
        <v>70.3</v>
      </c>
      <c r="D49" s="3">
        <f>VLOOKUP(A49,'vlookup chart'!$A$2:$E$60,4,FALSE)</f>
        <v>0.3914253898</v>
      </c>
      <c r="E49" s="1">
        <v>539.0</v>
      </c>
    </row>
    <row r="50">
      <c r="A50" s="2">
        <v>44287.0</v>
      </c>
      <c r="B50" s="1">
        <v>199.8</v>
      </c>
      <c r="C50" s="1">
        <f>VLOOKUP(A50,'vlookup chart'!$A$2:$E$60,3,FALSE)</f>
        <v>-50.1</v>
      </c>
      <c r="D50" s="3">
        <f>VLOOKUP(A50,'vlookup chart'!$A$2:$E$60,4,FALSE)</f>
        <v>-0.2004801921</v>
      </c>
      <c r="E50" s="1">
        <v>380.0</v>
      </c>
    </row>
    <row r="51">
      <c r="A51" s="2">
        <v>44317.0</v>
      </c>
      <c r="B51" s="1">
        <v>190.1</v>
      </c>
      <c r="C51" s="1">
        <f>VLOOKUP(A51,'vlookup chart'!$A$2:$E$60,3,FALSE)</f>
        <v>-9.7</v>
      </c>
      <c r="D51" s="3">
        <f>VLOOKUP(A51,'vlookup chart'!$A$2:$E$60,4,FALSE)</f>
        <v>-0.04854854855</v>
      </c>
      <c r="E51" s="1">
        <v>344.0</v>
      </c>
    </row>
    <row r="52">
      <c r="A52" s="2">
        <v>44348.0</v>
      </c>
      <c r="B52" s="1">
        <v>202.5</v>
      </c>
      <c r="C52" s="1">
        <f>VLOOKUP(A52,'vlookup chart'!$A$2:$E$60,3,FALSE)</f>
        <v>12.4</v>
      </c>
      <c r="D52" s="3">
        <f>VLOOKUP(A52,'vlookup chart'!$A$2:$E$60,4,FALSE)</f>
        <v>0.06522882693</v>
      </c>
      <c r="E52" s="1">
        <v>493.0</v>
      </c>
    </row>
    <row r="53">
      <c r="A53" s="2">
        <v>44378.0</v>
      </c>
      <c r="B53" s="1">
        <v>166.0</v>
      </c>
      <c r="C53" s="1">
        <f>VLOOKUP(A53,'vlookup chart'!$A$2:$E$60,3,FALSE)</f>
        <v>-36.5</v>
      </c>
      <c r="D53" s="3">
        <f>VLOOKUP(A53,'vlookup chart'!$A$2:$E$60,4,FALSE)</f>
        <v>-0.1802469136</v>
      </c>
      <c r="E53" s="1">
        <v>311.0</v>
      </c>
    </row>
    <row r="54">
      <c r="A54" s="2">
        <v>44409.0</v>
      </c>
      <c r="B54" s="1">
        <v>177.4</v>
      </c>
      <c r="C54" s="1">
        <f>VLOOKUP(A54,'vlookup chart'!$A$2:$E$60,3,FALSE)</f>
        <v>11.4</v>
      </c>
      <c r="D54" s="3">
        <f>VLOOKUP(A54,'vlookup chart'!$A$2:$E$60,4,FALSE)</f>
        <v>0.0686746988</v>
      </c>
      <c r="E54" s="1">
        <v>403.0</v>
      </c>
    </row>
    <row r="55">
      <c r="A55" s="2">
        <v>44440.0</v>
      </c>
      <c r="B55" s="1">
        <v>158.0</v>
      </c>
      <c r="C55" s="1">
        <f>VLOOKUP(A55,'vlookup chart'!$A$2:$E$60,3,FALSE)</f>
        <v>-19.4</v>
      </c>
      <c r="D55" s="3">
        <f>VLOOKUP(A55,'vlookup chart'!$A$2:$E$60,4,FALSE)</f>
        <v>-0.1093573844</v>
      </c>
      <c r="E55" s="1">
        <v>354.0</v>
      </c>
    </row>
    <row r="56">
      <c r="A56" s="2">
        <v>44470.0</v>
      </c>
      <c r="B56" s="1">
        <v>135.4</v>
      </c>
      <c r="C56" s="1">
        <f>VLOOKUP(A56,'vlookup chart'!$A$2:$E$60,3,FALSE)</f>
        <v>-22.6</v>
      </c>
      <c r="D56" s="3">
        <f>VLOOKUP(A56,'vlookup chart'!$A$2:$E$60,4,FALSE)</f>
        <v>-0.1430379747</v>
      </c>
      <c r="E56" s="1">
        <v>295.0</v>
      </c>
    </row>
    <row r="57">
      <c r="A57" s="2">
        <v>44501.0</v>
      </c>
      <c r="B57" s="1">
        <v>153.7</v>
      </c>
      <c r="C57" s="1">
        <f>VLOOKUP(A57,'vlookup chart'!$A$2:$E$60,3,FALSE)</f>
        <v>18.3</v>
      </c>
      <c r="D57" s="3">
        <f>VLOOKUP(A57,'vlookup chart'!$A$2:$E$60,4,FALSE)</f>
        <v>0.135155096</v>
      </c>
      <c r="E57" s="1">
        <v>284.0</v>
      </c>
    </row>
    <row r="58">
      <c r="A58" s="2">
        <v>44531.0</v>
      </c>
      <c r="B58" s="1">
        <v>1282.9</v>
      </c>
      <c r="C58" s="1">
        <f>VLOOKUP(A58,'vlookup chart'!$A$2:$E$60,3,FALSE)</f>
        <v>1129.2</v>
      </c>
      <c r="D58" s="3">
        <f>VLOOKUP(A58,'vlookup chart'!$A$2:$E$60,4,FALSE)</f>
        <v>7.34677944</v>
      </c>
      <c r="E58" s="1">
        <v>4733.0</v>
      </c>
    </row>
    <row r="59">
      <c r="A59" s="2">
        <v>44562.0</v>
      </c>
      <c r="B59" s="1">
        <v>697.2</v>
      </c>
      <c r="C59" s="1">
        <f>VLOOKUP(A59,'vlookup chart'!$A$2:$E$60,3,FALSE)</f>
        <v>-585.7</v>
      </c>
      <c r="D59" s="3">
        <f>VLOOKUP(A59,'vlookup chart'!$A$2:$E$60,4,FALSE)</f>
        <v>-0.456543768</v>
      </c>
      <c r="E59" s="1">
        <v>1352.0</v>
      </c>
    </row>
    <row r="60">
      <c r="A60" s="2">
        <v>44593.0</v>
      </c>
      <c r="B60" s="1">
        <v>596.0</v>
      </c>
      <c r="C60" s="1">
        <f>VLOOKUP(A60,'vlookup chart'!$A$2:$E$60,3,FALSE)</f>
        <v>-101.2</v>
      </c>
      <c r="D60" s="3">
        <f>VLOOKUP(A60,'vlookup chart'!$A$2:$E$60,4,FALSE)</f>
        <v>-0.1451520367</v>
      </c>
      <c r="E60" s="1">
        <v>1324.0</v>
      </c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</sheetData>
  <autoFilter ref="$A$1:$Z$1001">
    <sortState ref="A1:Z1001">
      <sortCondition ref="A1:A1001"/>
      <sortCondition descending="1" ref="C1:C1001"/>
      <sortCondition descending="1" ref="D1:D1001"/>
      <sortCondition descending="1" ref="B1:B1001"/>
    </sortState>
  </autoFilter>
  <conditionalFormatting sqref="C2:D60">
    <cfRule type="cellIs" dxfId="0" priority="1" operator="lessThanOrEqual">
      <formula>0</formula>
    </cfRule>
  </conditionalFormatting>
  <conditionalFormatting sqref="C3:D60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42826.0</v>
      </c>
      <c r="B2" s="1">
        <v>290.1</v>
      </c>
      <c r="C2" s="1">
        <v>0.0</v>
      </c>
      <c r="D2" s="1">
        <v>0.0</v>
      </c>
      <c r="E2" s="1">
        <v>1031.0</v>
      </c>
    </row>
    <row r="3">
      <c r="A3" s="2">
        <v>42856.0</v>
      </c>
      <c r="B3" s="1">
        <v>267.3</v>
      </c>
      <c r="C3" s="1">
        <f t="shared" ref="C3:C60" si="1">B3-B2</f>
        <v>-22.8</v>
      </c>
      <c r="D3" s="5">
        <f t="shared" ref="D3:D60" si="2">(B3-B2)/B2</f>
        <v>-0.07859358842</v>
      </c>
      <c r="E3" s="1">
        <v>777.0</v>
      </c>
    </row>
    <row r="4">
      <c r="A4" s="2">
        <v>42887.0</v>
      </c>
      <c r="B4" s="1">
        <v>156.1</v>
      </c>
      <c r="C4" s="1">
        <f t="shared" si="1"/>
        <v>-111.2</v>
      </c>
      <c r="D4" s="5">
        <f t="shared" si="2"/>
        <v>-0.4160119716</v>
      </c>
      <c r="E4" s="1">
        <v>364.0</v>
      </c>
    </row>
    <row r="5">
      <c r="A5" s="2">
        <v>42917.0</v>
      </c>
      <c r="B5" s="1">
        <v>254.7</v>
      </c>
      <c r="C5" s="1">
        <f t="shared" si="1"/>
        <v>98.6</v>
      </c>
      <c r="D5" s="5">
        <f t="shared" si="2"/>
        <v>0.6316463805</v>
      </c>
      <c r="E5" s="1">
        <v>549.0</v>
      </c>
    </row>
    <row r="6">
      <c r="A6" s="2">
        <v>42948.0</v>
      </c>
      <c r="B6" s="1">
        <v>207.5</v>
      </c>
      <c r="C6" s="1">
        <f t="shared" si="1"/>
        <v>-47.2</v>
      </c>
      <c r="D6" s="5">
        <f t="shared" si="2"/>
        <v>-0.1853160581</v>
      </c>
      <c r="E6" s="1">
        <v>362.0</v>
      </c>
    </row>
    <row r="7">
      <c r="A7" s="2">
        <v>42979.0</v>
      </c>
      <c r="B7" s="1">
        <v>249.6</v>
      </c>
      <c r="C7" s="1">
        <f t="shared" si="1"/>
        <v>42.1</v>
      </c>
      <c r="D7" s="5">
        <f t="shared" si="2"/>
        <v>0.2028915663</v>
      </c>
      <c r="E7" s="1">
        <v>596.0</v>
      </c>
    </row>
    <row r="8">
      <c r="A8" s="2">
        <v>43009.0</v>
      </c>
      <c r="B8" s="1">
        <v>195.9</v>
      </c>
      <c r="C8" s="1">
        <f t="shared" si="1"/>
        <v>-53.7</v>
      </c>
      <c r="D8" s="5">
        <f t="shared" si="2"/>
        <v>-0.2151442308</v>
      </c>
      <c r="E8" s="1">
        <v>325.0</v>
      </c>
    </row>
    <row r="9">
      <c r="A9" s="2">
        <v>43040.0</v>
      </c>
      <c r="B9" s="1">
        <v>192.1</v>
      </c>
      <c r="C9" s="1">
        <f t="shared" si="1"/>
        <v>-3.8</v>
      </c>
      <c r="D9" s="5">
        <f t="shared" si="2"/>
        <v>-0.01939765186</v>
      </c>
      <c r="E9" s="1">
        <v>378.0</v>
      </c>
    </row>
    <row r="10">
      <c r="A10" s="2">
        <v>43070.0</v>
      </c>
      <c r="B10" s="1">
        <v>209.7</v>
      </c>
      <c r="C10" s="1">
        <f t="shared" si="1"/>
        <v>17.6</v>
      </c>
      <c r="D10" s="5">
        <f t="shared" si="2"/>
        <v>0.09161894846</v>
      </c>
      <c r="E10" s="1">
        <v>390.0</v>
      </c>
    </row>
    <row r="11">
      <c r="A11" s="2">
        <v>43101.0</v>
      </c>
      <c r="B11" s="1">
        <v>202.0</v>
      </c>
      <c r="C11" s="1">
        <f t="shared" si="1"/>
        <v>-7.7</v>
      </c>
      <c r="D11" s="5">
        <f t="shared" si="2"/>
        <v>-0.03671912256</v>
      </c>
      <c r="E11" s="1">
        <v>345.0</v>
      </c>
    </row>
    <row r="12">
      <c r="A12" s="2">
        <v>43132.0</v>
      </c>
      <c r="B12" s="1">
        <v>161.1</v>
      </c>
      <c r="C12" s="1">
        <f t="shared" si="1"/>
        <v>-40.9</v>
      </c>
      <c r="D12" s="5">
        <f t="shared" si="2"/>
        <v>-0.2024752475</v>
      </c>
      <c r="E12" s="1">
        <v>337.0</v>
      </c>
    </row>
    <row r="13">
      <c r="A13" s="2">
        <v>43160.0</v>
      </c>
      <c r="B13" s="1">
        <v>147.2</v>
      </c>
      <c r="C13" s="1">
        <f t="shared" si="1"/>
        <v>-13.9</v>
      </c>
      <c r="D13" s="5">
        <f t="shared" si="2"/>
        <v>-0.08628181254</v>
      </c>
      <c r="E13" s="1">
        <v>334.0</v>
      </c>
    </row>
    <row r="14">
      <c r="A14" s="2">
        <v>43191.0</v>
      </c>
      <c r="B14" s="1">
        <v>184.8</v>
      </c>
      <c r="C14" s="1">
        <f t="shared" si="1"/>
        <v>37.6</v>
      </c>
      <c r="D14" s="5">
        <f t="shared" si="2"/>
        <v>0.2554347826</v>
      </c>
      <c r="E14" s="1">
        <v>374.0</v>
      </c>
    </row>
    <row r="15">
      <c r="A15" s="2">
        <v>43221.0</v>
      </c>
      <c r="B15" s="1">
        <v>179.7</v>
      </c>
      <c r="C15" s="1">
        <f t="shared" si="1"/>
        <v>-5.1</v>
      </c>
      <c r="D15" s="5">
        <f t="shared" si="2"/>
        <v>-0.0275974026</v>
      </c>
      <c r="E15" s="1">
        <v>652.0</v>
      </c>
    </row>
    <row r="16">
      <c r="A16" s="2">
        <v>43252.0</v>
      </c>
      <c r="B16" s="1">
        <v>276.8</v>
      </c>
      <c r="C16" s="1">
        <f t="shared" si="1"/>
        <v>97.1</v>
      </c>
      <c r="D16" s="5">
        <f t="shared" si="2"/>
        <v>0.5403450195</v>
      </c>
      <c r="E16" s="1">
        <v>805.0</v>
      </c>
    </row>
    <row r="17">
      <c r="A17" s="2">
        <v>43282.0</v>
      </c>
      <c r="B17" s="1">
        <v>169.6</v>
      </c>
      <c r="C17" s="1">
        <f t="shared" si="1"/>
        <v>-107.2</v>
      </c>
      <c r="D17" s="5">
        <f t="shared" si="2"/>
        <v>-0.387283237</v>
      </c>
      <c r="E17" s="1">
        <v>339.0</v>
      </c>
    </row>
    <row r="18">
      <c r="A18" s="2">
        <v>43313.0</v>
      </c>
      <c r="B18" s="1">
        <v>106.6</v>
      </c>
      <c r="C18" s="1">
        <f t="shared" si="1"/>
        <v>-63</v>
      </c>
      <c r="D18" s="5">
        <f t="shared" si="2"/>
        <v>-0.3714622642</v>
      </c>
      <c r="E18" s="1">
        <v>202.0</v>
      </c>
    </row>
    <row r="19">
      <c r="A19" s="2">
        <v>43344.0</v>
      </c>
      <c r="B19" s="1">
        <v>126.2</v>
      </c>
      <c r="C19" s="1">
        <f t="shared" si="1"/>
        <v>19.6</v>
      </c>
      <c r="D19" s="5">
        <f t="shared" si="2"/>
        <v>0.1838649156</v>
      </c>
      <c r="E19" s="1">
        <v>302.0</v>
      </c>
    </row>
    <row r="20">
      <c r="A20" s="2">
        <v>43374.0</v>
      </c>
      <c r="B20" s="1">
        <v>125.7</v>
      </c>
      <c r="C20" s="1">
        <f t="shared" si="1"/>
        <v>-0.5</v>
      </c>
      <c r="D20" s="5">
        <f t="shared" si="2"/>
        <v>-0.003961965135</v>
      </c>
      <c r="E20" s="1">
        <v>246.0</v>
      </c>
    </row>
    <row r="21">
      <c r="A21" s="2">
        <v>43405.0</v>
      </c>
      <c r="B21" s="1">
        <v>142.6</v>
      </c>
      <c r="C21" s="1">
        <f t="shared" si="1"/>
        <v>16.9</v>
      </c>
      <c r="D21" s="5">
        <f t="shared" si="2"/>
        <v>0.1344470963</v>
      </c>
      <c r="E21" s="1">
        <v>334.0</v>
      </c>
    </row>
    <row r="22">
      <c r="A22" s="2">
        <v>43435.0</v>
      </c>
      <c r="B22" s="1">
        <v>142.6</v>
      </c>
      <c r="C22" s="1">
        <f t="shared" si="1"/>
        <v>0</v>
      </c>
      <c r="D22" s="5">
        <f t="shared" si="2"/>
        <v>0</v>
      </c>
      <c r="E22" s="1">
        <v>281.0</v>
      </c>
    </row>
    <row r="23">
      <c r="A23" s="2">
        <v>43466.0</v>
      </c>
      <c r="B23" s="1">
        <v>137.6</v>
      </c>
      <c r="C23" s="1">
        <f t="shared" si="1"/>
        <v>-5</v>
      </c>
      <c r="D23" s="5">
        <f t="shared" si="2"/>
        <v>-0.0350631136</v>
      </c>
      <c r="E23" s="1">
        <v>269.0</v>
      </c>
    </row>
    <row r="24">
      <c r="A24" s="2">
        <v>43497.0</v>
      </c>
      <c r="B24" s="1">
        <v>145.4</v>
      </c>
      <c r="C24" s="1">
        <f t="shared" si="1"/>
        <v>7.8</v>
      </c>
      <c r="D24" s="5">
        <f t="shared" si="2"/>
        <v>0.05668604651</v>
      </c>
      <c r="E24" s="1">
        <v>242.0</v>
      </c>
    </row>
    <row r="25">
      <c r="A25" s="2">
        <v>43525.0</v>
      </c>
      <c r="B25" s="1">
        <v>115.1</v>
      </c>
      <c r="C25" s="1">
        <f t="shared" si="1"/>
        <v>-30.3</v>
      </c>
      <c r="D25" s="5">
        <f t="shared" si="2"/>
        <v>-0.2083906465</v>
      </c>
      <c r="E25" s="1">
        <v>237.0</v>
      </c>
    </row>
    <row r="26">
      <c r="A26" s="2">
        <v>43556.0</v>
      </c>
      <c r="B26" s="1">
        <v>212.0</v>
      </c>
      <c r="C26" s="1">
        <f t="shared" si="1"/>
        <v>96.9</v>
      </c>
      <c r="D26" s="5">
        <f t="shared" si="2"/>
        <v>0.841876629</v>
      </c>
      <c r="E26" s="1">
        <v>671.0</v>
      </c>
    </row>
    <row r="27">
      <c r="A27" s="2">
        <v>43586.0</v>
      </c>
      <c r="B27" s="1">
        <v>138.2</v>
      </c>
      <c r="C27" s="1">
        <f t="shared" si="1"/>
        <v>-73.8</v>
      </c>
      <c r="D27" s="5">
        <f t="shared" si="2"/>
        <v>-0.3481132075</v>
      </c>
      <c r="E27" s="1">
        <v>281.0</v>
      </c>
    </row>
    <row r="28">
      <c r="A28" s="2">
        <v>43617.0</v>
      </c>
      <c r="B28" s="1">
        <v>125.7</v>
      </c>
      <c r="C28" s="1">
        <f t="shared" si="1"/>
        <v>-12.5</v>
      </c>
      <c r="D28" s="5">
        <f t="shared" si="2"/>
        <v>-0.09044862518</v>
      </c>
      <c r="E28" s="1">
        <v>262.0</v>
      </c>
    </row>
    <row r="29">
      <c r="A29" s="2">
        <v>43647.0</v>
      </c>
      <c r="B29" s="1">
        <v>154.8</v>
      </c>
      <c r="C29" s="1">
        <f t="shared" si="1"/>
        <v>29.1</v>
      </c>
      <c r="D29" s="5">
        <f t="shared" si="2"/>
        <v>0.23150358</v>
      </c>
      <c r="E29" s="1">
        <v>329.0</v>
      </c>
    </row>
    <row r="30">
      <c r="A30" s="2">
        <v>43678.0</v>
      </c>
      <c r="B30" s="1">
        <v>129.8</v>
      </c>
      <c r="C30" s="1">
        <f t="shared" si="1"/>
        <v>-25</v>
      </c>
      <c r="D30" s="5">
        <f t="shared" si="2"/>
        <v>-0.161498708</v>
      </c>
      <c r="E30" s="1">
        <v>259.0</v>
      </c>
    </row>
    <row r="31">
      <c r="A31" s="2">
        <v>43709.0</v>
      </c>
      <c r="B31" s="1">
        <v>136.2</v>
      </c>
      <c r="C31" s="1">
        <f t="shared" si="1"/>
        <v>6.4</v>
      </c>
      <c r="D31" s="5">
        <f t="shared" si="2"/>
        <v>0.04930662558</v>
      </c>
      <c r="E31" s="1">
        <v>292.0</v>
      </c>
    </row>
    <row r="32">
      <c r="A32" s="2">
        <v>43739.0</v>
      </c>
      <c r="B32" s="1">
        <v>124.3</v>
      </c>
      <c r="C32" s="1">
        <f t="shared" si="1"/>
        <v>-11.9</v>
      </c>
      <c r="D32" s="5">
        <f t="shared" si="2"/>
        <v>-0.08737151248</v>
      </c>
      <c r="E32" s="1">
        <v>259.0</v>
      </c>
    </row>
    <row r="33">
      <c r="A33" s="2">
        <v>43770.0</v>
      </c>
      <c r="B33" s="1">
        <v>147.5</v>
      </c>
      <c r="C33" s="1">
        <f t="shared" si="1"/>
        <v>23.2</v>
      </c>
      <c r="D33" s="5">
        <f t="shared" si="2"/>
        <v>0.1866452132</v>
      </c>
      <c r="E33" s="1">
        <v>274.0</v>
      </c>
    </row>
    <row r="34">
      <c r="A34" s="2">
        <v>43800.0</v>
      </c>
      <c r="B34" s="1">
        <v>157.5</v>
      </c>
      <c r="C34" s="1">
        <f t="shared" si="1"/>
        <v>10</v>
      </c>
      <c r="D34" s="5">
        <f t="shared" si="2"/>
        <v>0.06779661017</v>
      </c>
      <c r="E34" s="1">
        <v>292.0</v>
      </c>
    </row>
    <row r="35">
      <c r="A35" s="2">
        <v>43831.0</v>
      </c>
      <c r="B35" s="1">
        <v>138.4</v>
      </c>
      <c r="C35" s="1">
        <f t="shared" si="1"/>
        <v>-19.1</v>
      </c>
      <c r="D35" s="5">
        <f t="shared" si="2"/>
        <v>-0.1212698413</v>
      </c>
      <c r="E35" s="1">
        <v>235.0</v>
      </c>
    </row>
    <row r="36">
      <c r="A36" s="2">
        <v>43862.0</v>
      </c>
      <c r="B36" s="1">
        <v>120.3</v>
      </c>
      <c r="C36" s="1">
        <f t="shared" si="1"/>
        <v>-18.1</v>
      </c>
      <c r="D36" s="5">
        <f t="shared" si="2"/>
        <v>-0.1307803468</v>
      </c>
      <c r="E36" s="1">
        <v>215.0</v>
      </c>
    </row>
    <row r="37">
      <c r="A37" s="2">
        <v>43891.0</v>
      </c>
      <c r="B37" s="1">
        <v>163.9</v>
      </c>
      <c r="C37" s="1">
        <f t="shared" si="1"/>
        <v>43.6</v>
      </c>
      <c r="D37" s="5">
        <f t="shared" si="2"/>
        <v>0.3624272652</v>
      </c>
      <c r="E37" s="1">
        <v>382.0</v>
      </c>
    </row>
    <row r="38">
      <c r="A38" s="2">
        <v>43922.0</v>
      </c>
      <c r="B38" s="1">
        <v>134.3</v>
      </c>
      <c r="C38" s="1">
        <f t="shared" si="1"/>
        <v>-29.6</v>
      </c>
      <c r="D38" s="5">
        <f t="shared" si="2"/>
        <v>-0.1805979256</v>
      </c>
      <c r="E38" s="1">
        <v>377.0</v>
      </c>
    </row>
    <row r="39">
      <c r="A39" s="2">
        <v>43952.0</v>
      </c>
      <c r="B39" s="1">
        <v>182.2</v>
      </c>
      <c r="C39" s="1">
        <f t="shared" si="1"/>
        <v>47.9</v>
      </c>
      <c r="D39" s="5">
        <f t="shared" si="2"/>
        <v>0.3566641847</v>
      </c>
      <c r="E39" s="1">
        <v>386.0</v>
      </c>
    </row>
    <row r="40">
      <c r="A40" s="2">
        <v>43983.0</v>
      </c>
      <c r="B40" s="1">
        <v>140.5</v>
      </c>
      <c r="C40" s="1">
        <f t="shared" si="1"/>
        <v>-41.7</v>
      </c>
      <c r="D40" s="5">
        <f t="shared" si="2"/>
        <v>-0.2288693743</v>
      </c>
      <c r="E40" s="1">
        <v>327.0</v>
      </c>
    </row>
    <row r="41">
      <c r="A41" s="2">
        <v>44013.0</v>
      </c>
      <c r="B41" s="1">
        <v>173.3</v>
      </c>
      <c r="C41" s="1">
        <f t="shared" si="1"/>
        <v>32.8</v>
      </c>
      <c r="D41" s="5">
        <f t="shared" si="2"/>
        <v>0.2334519573</v>
      </c>
      <c r="E41" s="1">
        <v>310.0</v>
      </c>
    </row>
    <row r="42">
      <c r="A42" s="2">
        <v>44044.0</v>
      </c>
      <c r="B42" s="1">
        <v>179.0</v>
      </c>
      <c r="C42" s="1">
        <f t="shared" si="1"/>
        <v>5.7</v>
      </c>
      <c r="D42" s="5">
        <f t="shared" si="2"/>
        <v>0.03289094057</v>
      </c>
      <c r="E42" s="1">
        <v>324.0</v>
      </c>
    </row>
    <row r="43">
      <c r="A43" s="2">
        <v>44075.0</v>
      </c>
      <c r="B43" s="1">
        <v>146.0</v>
      </c>
      <c r="C43" s="1">
        <f t="shared" si="1"/>
        <v>-33</v>
      </c>
      <c r="D43" s="5">
        <f t="shared" si="2"/>
        <v>-0.1843575419</v>
      </c>
      <c r="E43" s="1">
        <v>275.0</v>
      </c>
    </row>
    <row r="44">
      <c r="A44" s="2">
        <v>44105.0</v>
      </c>
      <c r="B44" s="1">
        <v>160.5</v>
      </c>
      <c r="C44" s="1">
        <f t="shared" si="1"/>
        <v>14.5</v>
      </c>
      <c r="D44" s="5">
        <f t="shared" si="2"/>
        <v>0.09931506849</v>
      </c>
      <c r="E44" s="1">
        <v>305.0</v>
      </c>
    </row>
    <row r="45">
      <c r="A45" s="2">
        <v>44136.0</v>
      </c>
      <c r="B45" s="1">
        <v>202.1</v>
      </c>
      <c r="C45" s="1">
        <f t="shared" si="1"/>
        <v>41.6</v>
      </c>
      <c r="D45" s="5">
        <f t="shared" si="2"/>
        <v>0.2591900312</v>
      </c>
      <c r="E45" s="1">
        <v>468.0</v>
      </c>
    </row>
    <row r="46">
      <c r="A46" s="2">
        <v>44166.0</v>
      </c>
      <c r="B46" s="1">
        <v>164.5</v>
      </c>
      <c r="C46" s="1">
        <f t="shared" si="1"/>
        <v>-37.6</v>
      </c>
      <c r="D46" s="5">
        <f t="shared" si="2"/>
        <v>-0.1860465116</v>
      </c>
      <c r="E46" s="1">
        <v>307.0</v>
      </c>
    </row>
    <row r="47">
      <c r="A47" s="2">
        <v>44197.0</v>
      </c>
      <c r="B47" s="1">
        <v>208.3</v>
      </c>
      <c r="C47" s="1">
        <f t="shared" si="1"/>
        <v>43.8</v>
      </c>
      <c r="D47" s="5">
        <f t="shared" si="2"/>
        <v>0.2662613982</v>
      </c>
      <c r="E47" s="1">
        <v>393.0</v>
      </c>
    </row>
    <row r="48">
      <c r="A48" s="2">
        <v>44228.0</v>
      </c>
      <c r="B48" s="1">
        <v>179.6</v>
      </c>
      <c r="C48" s="1">
        <f t="shared" si="1"/>
        <v>-28.7</v>
      </c>
      <c r="D48" s="5">
        <f t="shared" si="2"/>
        <v>-0.1377820451</v>
      </c>
      <c r="E48" s="1">
        <v>283.0</v>
      </c>
    </row>
    <row r="49">
      <c r="A49" s="2">
        <v>44256.0</v>
      </c>
      <c r="B49" s="1">
        <v>249.9</v>
      </c>
      <c r="C49" s="1">
        <f t="shared" si="1"/>
        <v>70.3</v>
      </c>
      <c r="D49" s="5">
        <f t="shared" si="2"/>
        <v>0.3914253898</v>
      </c>
      <c r="E49" s="1">
        <v>539.0</v>
      </c>
    </row>
    <row r="50">
      <c r="A50" s="2">
        <v>44287.0</v>
      </c>
      <c r="B50" s="1">
        <v>199.8</v>
      </c>
      <c r="C50" s="1">
        <f t="shared" si="1"/>
        <v>-50.1</v>
      </c>
      <c r="D50" s="5">
        <f t="shared" si="2"/>
        <v>-0.2004801921</v>
      </c>
      <c r="E50" s="1">
        <v>380.0</v>
      </c>
    </row>
    <row r="51">
      <c r="A51" s="2">
        <v>44317.0</v>
      </c>
      <c r="B51" s="1">
        <v>190.1</v>
      </c>
      <c r="C51" s="1">
        <f t="shared" si="1"/>
        <v>-9.7</v>
      </c>
      <c r="D51" s="5">
        <f t="shared" si="2"/>
        <v>-0.04854854855</v>
      </c>
      <c r="E51" s="1">
        <v>344.0</v>
      </c>
    </row>
    <row r="52">
      <c r="A52" s="2">
        <v>44348.0</v>
      </c>
      <c r="B52" s="1">
        <v>202.5</v>
      </c>
      <c r="C52" s="1">
        <f t="shared" si="1"/>
        <v>12.4</v>
      </c>
      <c r="D52" s="5">
        <f t="shared" si="2"/>
        <v>0.06522882693</v>
      </c>
      <c r="E52" s="1">
        <v>493.0</v>
      </c>
    </row>
    <row r="53">
      <c r="A53" s="2">
        <v>44378.0</v>
      </c>
      <c r="B53" s="1">
        <v>166.0</v>
      </c>
      <c r="C53" s="1">
        <f t="shared" si="1"/>
        <v>-36.5</v>
      </c>
      <c r="D53" s="5">
        <f t="shared" si="2"/>
        <v>-0.1802469136</v>
      </c>
      <c r="E53" s="1">
        <v>311.0</v>
      </c>
    </row>
    <row r="54">
      <c r="A54" s="2">
        <v>44409.0</v>
      </c>
      <c r="B54" s="1">
        <v>177.4</v>
      </c>
      <c r="C54" s="1">
        <f t="shared" si="1"/>
        <v>11.4</v>
      </c>
      <c r="D54" s="5">
        <f t="shared" si="2"/>
        <v>0.0686746988</v>
      </c>
      <c r="E54" s="1">
        <v>403.0</v>
      </c>
    </row>
    <row r="55">
      <c r="A55" s="2">
        <v>44440.0</v>
      </c>
      <c r="B55" s="1">
        <v>158.0</v>
      </c>
      <c r="C55" s="1">
        <f t="shared" si="1"/>
        <v>-19.4</v>
      </c>
      <c r="D55" s="5">
        <f t="shared" si="2"/>
        <v>-0.1093573844</v>
      </c>
      <c r="E55" s="1">
        <v>354.0</v>
      </c>
    </row>
    <row r="56">
      <c r="A56" s="2">
        <v>44470.0</v>
      </c>
      <c r="B56" s="1">
        <v>135.4</v>
      </c>
      <c r="C56" s="1">
        <f t="shared" si="1"/>
        <v>-22.6</v>
      </c>
      <c r="D56" s="5">
        <f t="shared" si="2"/>
        <v>-0.1430379747</v>
      </c>
      <c r="E56" s="1">
        <v>295.0</v>
      </c>
    </row>
    <row r="57">
      <c r="A57" s="2">
        <v>44501.0</v>
      </c>
      <c r="B57" s="1">
        <v>153.7</v>
      </c>
      <c r="C57" s="1">
        <f t="shared" si="1"/>
        <v>18.3</v>
      </c>
      <c r="D57" s="5">
        <f t="shared" si="2"/>
        <v>0.135155096</v>
      </c>
      <c r="E57" s="1">
        <v>284.0</v>
      </c>
    </row>
    <row r="58">
      <c r="A58" s="2">
        <v>44531.0</v>
      </c>
      <c r="B58" s="1">
        <v>1282.9</v>
      </c>
      <c r="C58" s="1">
        <f t="shared" si="1"/>
        <v>1129.2</v>
      </c>
      <c r="D58" s="5">
        <f t="shared" si="2"/>
        <v>7.34677944</v>
      </c>
      <c r="E58" s="1">
        <v>4733.0</v>
      </c>
    </row>
    <row r="59">
      <c r="A59" s="2">
        <v>44562.0</v>
      </c>
      <c r="B59" s="1">
        <v>697.2</v>
      </c>
      <c r="C59" s="1">
        <f t="shared" si="1"/>
        <v>-585.7</v>
      </c>
      <c r="D59" s="5">
        <f t="shared" si="2"/>
        <v>-0.456543768</v>
      </c>
      <c r="E59" s="1">
        <v>1352.0</v>
      </c>
    </row>
    <row r="60">
      <c r="A60" s="2">
        <v>44593.0</v>
      </c>
      <c r="B60" s="1">
        <v>596.0</v>
      </c>
      <c r="C60" s="1">
        <f t="shared" si="1"/>
        <v>-101.2</v>
      </c>
      <c r="D60" s="5">
        <f t="shared" si="2"/>
        <v>-0.1451520367</v>
      </c>
      <c r="E60" s="1">
        <v>1324.0</v>
      </c>
    </row>
  </sheetData>
  <conditionalFormatting sqref="C2:D60">
    <cfRule type="cellIs" dxfId="0" priority="1" operator="lessThanOrEqual">
      <formula>0</formula>
    </cfRule>
  </conditionalFormatting>
  <conditionalFormatting sqref="C3:D60">
    <cfRule type="cellIs" dxfId="1" priority="2" operator="greaterThan">
      <formula>0</formula>
    </cfRule>
  </conditionalFormatting>
  <drawing r:id="rId1"/>
</worksheet>
</file>