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Ausbildung\Technische Ausbildungsprojekte\17862_Wordclock\PowerBors\2_CAD\V2\Project Outputs for PCB_Project_WordClock\17862V2 No Variations\"/>
    </mc:Choice>
  </mc:AlternateContent>
  <bookViews>
    <workbookView xWindow="-30" yWindow="75" windowWidth="15165" windowHeight="882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J33" i="1" l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2" i="1" l="1"/>
  <c r="J13" i="1"/>
  <c r="J34" i="1" l="1"/>
  <c r="I34" i="1" l="1"/>
  <c r="B35" i="1" l="1"/>
  <c r="B34" i="1"/>
  <c r="C8" i="1" l="1"/>
  <c r="B8" i="1"/>
</calcChain>
</file>

<file path=xl/sharedStrings.xml><?xml version="1.0" encoding="utf-8"?>
<sst xmlns="http://schemas.openxmlformats.org/spreadsheetml/2006/main" count="152" uniqueCount="111">
  <si>
    <t>Creation Date:</t>
  </si>
  <si>
    <t>Print Date: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</si>
  <si>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</si>
  <si>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</si>
  <si>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</si>
  <si>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</si>
  <si>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</si>
  <si>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</si>
  <si>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</si>
  <si>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</si>
  <si>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</si>
  <si>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</si>
  <si>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</si>
  <si>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</si>
  <si>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</si>
  <si>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</si>
  <si>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</si>
  <si>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Name:</t>
  </si>
  <si>
    <t>Version:</t>
  </si>
  <si>
    <t>+49 7661 9855 0</t>
  </si>
  <si>
    <t>www.fsm.ag</t>
  </si>
  <si>
    <t>Project Number:</t>
  </si>
  <si>
    <t>Bill of Materials 
Costing</t>
  </si>
  <si>
    <t>Total Price</t>
  </si>
  <si>
    <t>Total Number of Components</t>
  </si>
  <si>
    <t>Total Number of Different Components</t>
  </si>
  <si>
    <t>Stock</t>
  </si>
  <si>
    <t>Unit Price</t>
  </si>
  <si>
    <t>Word Clock</t>
  </si>
  <si>
    <t>17862</t>
  </si>
  <si>
    <t>V2_1</t>
  </si>
  <si>
    <t>A Default</t>
  </si>
  <si>
    <t>01.08.2024</t>
  </si>
  <si>
    <t>10:57</t>
  </si>
  <si>
    <t>M.Faller</t>
  </si>
  <si>
    <t>FSM Part Number</t>
  </si>
  <si>
    <t>xxxxxx01</t>
  </si>
  <si>
    <t>30xxxx01</t>
  </si>
  <si>
    <t>Quantity</t>
  </si>
  <si>
    <t>Designator</t>
  </si>
  <si>
    <t>C0, C1, C2, C3, C4, C5, C6, C7, C8, C9, C10, C11, C12, C13, C14, C15, C16, C17, C18, C19, C20, C21, C22, C23, C24, C25, C26, C27, C28, C29, C30, C31, C32, C33, C34, C35, C36, C37, C38, C39, C40, C41, C42, C43, C44, C45, C46, C47, C48, C49, C50, C51, C52, C53, C54, C55, C56, C57, C58, C59, C60, C61, C62, C63, C64, C65, C66, C67, C68, C69, C70, C71, C72, C73, C74, C75, C76, C77, C78, C79, C80, C81, C82, C83, C84, C85, C86, C87, C88, C89, C90, C91, C92, C93, C94, C95, C96, C97, C98, C99, C100, C101, C102, C103, C104, C105, C106, C107, C108, C109, C110, C111, C112, C113</t>
  </si>
  <si>
    <t>C114, C116</t>
  </si>
  <si>
    <t>C115, C117</t>
  </si>
  <si>
    <t>D1, D4</t>
  </si>
  <si>
    <t>D2, D3</t>
  </si>
  <si>
    <t>IC2, IC4</t>
  </si>
  <si>
    <t>IC3, IC6</t>
  </si>
  <si>
    <t>R1, R9</t>
  </si>
  <si>
    <t>R2, R10</t>
  </si>
  <si>
    <t>R3, R15, R16</t>
  </si>
  <si>
    <t>R4</t>
  </si>
  <si>
    <t>R5, R6, R7, R14</t>
  </si>
  <si>
    <t>R8</t>
  </si>
  <si>
    <t>R11</t>
  </si>
  <si>
    <t>R12</t>
  </si>
  <si>
    <t>R13</t>
  </si>
  <si>
    <t>S1, S2</t>
  </si>
  <si>
    <t>ST1</t>
  </si>
  <si>
    <t>ST2, ST4</t>
  </si>
  <si>
    <t>ST3</t>
  </si>
  <si>
    <t>ST5</t>
  </si>
  <si>
    <t>SW1, SW2, SW3</t>
  </si>
  <si>
    <t>Comment</t>
  </si>
  <si>
    <t>100n</t>
  </si>
  <si>
    <t>1µ</t>
  </si>
  <si>
    <t>1N4004</t>
  </si>
  <si>
    <t>1N4448</t>
  </si>
  <si>
    <t>LM317TG</t>
  </si>
  <si>
    <t>LM358N</t>
  </si>
  <si>
    <t>2K</t>
  </si>
  <si>
    <t>2k21</t>
  </si>
  <si>
    <t>1k</t>
  </si>
  <si>
    <t>BQ7721603</t>
  </si>
  <si>
    <t>10k</t>
  </si>
  <si>
    <t>USB-A  87583-2010</t>
  </si>
  <si>
    <t>ST_1Pol_30212_AWG16_ROT</t>
  </si>
  <si>
    <t>TSW-104-07-F-S</t>
  </si>
  <si>
    <t>USB-B Micro</t>
  </si>
  <si>
    <t>SKHLLFA010</t>
  </si>
  <si>
    <t>Footprint</t>
  </si>
  <si>
    <t>C1206</t>
  </si>
  <si>
    <t>C_THT_RM5.08_L7_B4</t>
  </si>
  <si>
    <t>DO-41_RM10.16_THT</t>
  </si>
  <si>
    <t>DO-35_RM10.16_THT_RED</t>
  </si>
  <si>
    <t>TO220-3 THT</t>
  </si>
  <si>
    <t>PDIP8 THT</t>
  </si>
  <si>
    <t>R_THT_RM10.16</t>
  </si>
  <si>
    <t>RJ-5EW</t>
  </si>
  <si>
    <t>LDR</t>
  </si>
  <si>
    <t>PT1000</t>
  </si>
  <si>
    <t>Schiebeschalter THT 0S202011MA0QN1</t>
  </si>
  <si>
    <t>ST_USB_87583-2010</t>
  </si>
  <si>
    <t>ST_1Pol_THT_SP_AWG16</t>
  </si>
  <si>
    <t>ST_SL_2_54_4Pol_THT</t>
  </si>
  <si>
    <t>ST_USB_629105136821</t>
  </si>
  <si>
    <t>SW_SKHL_6x3.5mm</t>
  </si>
  <si>
    <t>Mounting Technology</t>
  </si>
  <si>
    <t>SMT</t>
  </si>
  <si>
    <t>THT</t>
  </si>
  <si>
    <t>Supplier Stock 1</t>
  </si>
  <si>
    <t>Supplier Unit Price 1</t>
  </si>
  <si>
    <t>Supplier Subtotal per Board 1</t>
  </si>
  <si>
    <t>W:\Ausbildung\Technische Ausbildungsprojekte\17862_Wordclock\PowerBors\2_CAD\V2\PCB_Project_WordClock.PrjPcb</t>
  </si>
  <si>
    <t>PCB_Project_WordClock.PrjPcb</t>
  </si>
  <si>
    <t>STL Component Calculation for Variant [A Default] of Project [PCB_Project_WordClock.PrjPcb] (No PCB Document Selected)</t>
  </si>
  <si>
    <t>290</t>
  </si>
  <si>
    <t>01.08.2024 10:57</t>
  </si>
  <si>
    <t>STL Component Calculation</t>
  </si>
  <si>
    <t>BomReport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</si>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</sst>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C09]dd\-mmm\-yy;@"/>
    <numFmt numFmtId="165" formatCode="[$-409]h:mm:ss\ AM/PM;@"/>
    <numFmt numFmtId="166" formatCode="0.000"/>
    <numFmt numFmtId="167" formatCode="0.0000"/>
    <numFmt numFmtId="168" formatCode="#,##0.00\ &quot;€&quot;"/>
  </numFmts>
  <fonts count="14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6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sz val="12"/>
      <name val="Calibri"/>
      <family val="2"/>
      <scheme val="minor"/>
    </font>
    <font>
      <u/>
      <sz val="20"/>
      <color indexed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3" fillId="4" borderId="7" xfId="0" applyFont="1" applyFill="1" applyBorder="1" applyAlignment="1"/>
    <xf numFmtId="0" fontId="3" fillId="4" borderId="8" xfId="0" applyFont="1" applyFill="1" applyBorder="1" applyAlignment="1"/>
    <xf numFmtId="0" fontId="3" fillId="0" borderId="0" xfId="0" applyFont="1" applyAlignment="1"/>
    <xf numFmtId="0" fontId="3" fillId="0" borderId="0" xfId="0" applyFont="1" applyAlignment="1">
      <alignment vertical="top"/>
    </xf>
    <xf numFmtId="14" fontId="3" fillId="0" borderId="0" xfId="0" applyNumberFormat="1" applyFont="1" applyBorder="1" applyAlignment="1"/>
    <xf numFmtId="0" fontId="4" fillId="0" borderId="0" xfId="0" applyFont="1" applyAlignment="1">
      <alignment vertical="center"/>
    </xf>
    <xf numFmtId="14" fontId="3" fillId="0" borderId="9" xfId="0" applyNumberFormat="1" applyFont="1" applyBorder="1" applyAlignment="1">
      <alignment vertical="top"/>
    </xf>
    <xf numFmtId="1" fontId="3" fillId="0" borderId="0" xfId="0" applyNumberFormat="1" applyFont="1" applyFill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3" fillId="0" borderId="0" xfId="0" applyFont="1"/>
    <xf numFmtId="0" fontId="3" fillId="0" borderId="11" xfId="0" applyNumberFormat="1" applyFont="1" applyFill="1" applyBorder="1" applyAlignment="1" applyProtection="1">
      <alignment vertical="top"/>
      <protection locked="0"/>
    </xf>
    <xf numFmtId="0" fontId="3" fillId="0" borderId="12" xfId="0" applyNumberFormat="1" applyFont="1" applyFill="1" applyBorder="1" applyAlignment="1" applyProtection="1">
      <alignment horizontal="left" vertical="top"/>
      <protection locked="0"/>
    </xf>
    <xf numFmtId="0" fontId="5" fillId="2" borderId="14" xfId="0" applyNumberFormat="1" applyFont="1" applyFill="1" applyBorder="1" applyAlignment="1" applyProtection="1">
      <alignment vertical="top" wrapText="1"/>
      <protection locked="0"/>
    </xf>
    <xf numFmtId="0" fontId="3" fillId="2" borderId="7" xfId="0" applyNumberFormat="1" applyFont="1" applyFill="1" applyBorder="1" applyAlignment="1" applyProtection="1">
      <alignment horizontal="left" vertical="top" wrapText="1"/>
      <protection locked="0"/>
    </xf>
    <xf numFmtId="0" fontId="5" fillId="2" borderId="8" xfId="0" applyNumberFormat="1" applyFont="1" applyFill="1" applyBorder="1" applyAlignment="1" applyProtection="1">
      <alignment vertical="top" wrapText="1"/>
      <protection locked="0"/>
    </xf>
    <xf numFmtId="0" fontId="3" fillId="2" borderId="11" xfId="0" applyNumberFormat="1" applyFont="1" applyFill="1" applyBorder="1" applyAlignment="1" applyProtection="1">
      <alignment vertical="top" wrapText="1"/>
      <protection locked="0"/>
    </xf>
    <xf numFmtId="0" fontId="3" fillId="2" borderId="12" xfId="0" applyNumberFormat="1" applyFont="1" applyFill="1" applyBorder="1" applyAlignment="1" applyProtection="1">
      <alignment horizontal="left" vertical="top" wrapText="1"/>
      <protection locked="0"/>
    </xf>
    <xf numFmtId="0" fontId="5" fillId="2" borderId="13" xfId="0" applyNumberFormat="1" applyFont="1" applyFill="1" applyBorder="1" applyAlignment="1" applyProtection="1">
      <alignment vertical="top" wrapText="1"/>
      <protection locked="0"/>
    </xf>
    <xf numFmtId="0" fontId="3" fillId="0" borderId="0" xfId="0" applyFont="1" applyAlignment="1">
      <alignment horizontal="left" vertical="top"/>
    </xf>
    <xf numFmtId="0" fontId="6" fillId="0" borderId="10" xfId="0" applyFont="1" applyBorder="1" applyAlignment="1"/>
    <xf numFmtId="0" fontId="6" fillId="0" borderId="0" xfId="0" applyFont="1" applyBorder="1" applyAlignment="1"/>
    <xf numFmtId="0" fontId="7" fillId="0" borderId="9" xfId="0" applyFont="1" applyBorder="1" applyAlignment="1"/>
    <xf numFmtId="0" fontId="8" fillId="0" borderId="0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8" fillId="0" borderId="9" xfId="0" applyFont="1" applyBorder="1" applyAlignment="1"/>
    <xf numFmtId="0" fontId="8" fillId="0" borderId="12" xfId="0" applyFont="1" applyBorder="1" applyAlignment="1">
      <alignment horizontal="left"/>
    </xf>
    <xf numFmtId="0" fontId="8" fillId="0" borderId="0" xfId="0" applyFont="1" applyBorder="1" applyAlignment="1"/>
    <xf numFmtId="0" fontId="8" fillId="0" borderId="10" xfId="0" applyFont="1" applyBorder="1" applyAlignment="1"/>
    <xf numFmtId="164" fontId="8" fillId="0" borderId="15" xfId="0" applyNumberFormat="1" applyFont="1" applyBorder="1" applyAlignment="1">
      <alignment horizontal="left"/>
    </xf>
    <xf numFmtId="165" fontId="8" fillId="0" borderId="15" xfId="0" applyNumberFormat="1" applyFont="1" applyBorder="1" applyAlignment="1">
      <alignment horizontal="left"/>
    </xf>
    <xf numFmtId="49" fontId="8" fillId="0" borderId="15" xfId="0" applyNumberFormat="1" applyFont="1" applyBorder="1" applyAlignment="1">
      <alignment horizontal="left"/>
    </xf>
    <xf numFmtId="0" fontId="7" fillId="3" borderId="16" xfId="0" applyFont="1" applyFill="1" applyBorder="1" applyAlignment="1">
      <alignment horizontal="left" vertical="top"/>
    </xf>
    <xf numFmtId="0" fontId="7" fillId="3" borderId="17" xfId="0" applyFont="1" applyFill="1" applyBorder="1" applyAlignment="1">
      <alignment horizontal="left" vertical="top"/>
    </xf>
    <xf numFmtId="0" fontId="9" fillId="0" borderId="18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1" fontId="9" fillId="4" borderId="17" xfId="0" applyNumberFormat="1" applyFont="1" applyFill="1" applyBorder="1" applyAlignment="1">
      <alignment vertical="top"/>
    </xf>
    <xf numFmtId="0" fontId="3" fillId="4" borderId="7" xfId="0" applyFont="1" applyFill="1" applyBorder="1" applyAlignment="1">
      <alignment horizontal="left"/>
    </xf>
    <xf numFmtId="0" fontId="12" fillId="4" borderId="12" xfId="0" applyFont="1" applyFill="1" applyBorder="1" applyAlignment="1">
      <alignment vertical="center"/>
    </xf>
    <xf numFmtId="0" fontId="3" fillId="4" borderId="13" xfId="0" applyFont="1" applyFill="1" applyBorder="1" applyAlignment="1"/>
    <xf numFmtId="0" fontId="7" fillId="0" borderId="11" xfId="0" applyFont="1" applyBorder="1" applyAlignment="1"/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67" fontId="9" fillId="0" borderId="18" xfId="0" applyNumberFormat="1" applyFont="1" applyBorder="1" applyAlignment="1">
      <alignment horizontal="left" vertical="top" wrapText="1"/>
    </xf>
    <xf numFmtId="167" fontId="9" fillId="0" borderId="19" xfId="0" applyNumberFormat="1" applyFont="1" applyBorder="1" applyAlignment="1">
      <alignment horizontal="left" vertical="top" wrapText="1"/>
    </xf>
    <xf numFmtId="14" fontId="9" fillId="0" borderId="20" xfId="0" applyNumberFormat="1" applyFont="1" applyBorder="1" applyAlignment="1">
      <alignment vertical="top"/>
    </xf>
    <xf numFmtId="1" fontId="9" fillId="4" borderId="21" xfId="0" applyNumberFormat="1" applyFont="1" applyFill="1" applyBorder="1" applyAlignment="1">
      <alignment vertical="top"/>
    </xf>
    <xf numFmtId="0" fontId="9" fillId="0" borderId="22" xfId="0" applyFont="1" applyBorder="1" applyAlignment="1">
      <alignment vertical="top"/>
    </xf>
    <xf numFmtId="14" fontId="3" fillId="0" borderId="0" xfId="0" applyNumberFormat="1" applyFont="1" applyBorder="1" applyAlignment="1">
      <alignment vertical="top"/>
    </xf>
    <xf numFmtId="0" fontId="3" fillId="0" borderId="12" xfId="0" applyNumberFormat="1" applyFont="1" applyFill="1" applyBorder="1" applyAlignment="1" applyProtection="1">
      <alignment vertical="top"/>
      <protection locked="0"/>
    </xf>
    <xf numFmtId="166" fontId="9" fillId="0" borderId="23" xfId="0" applyNumberFormat="1" applyFont="1" applyFill="1" applyBorder="1" applyAlignment="1">
      <alignment horizontal="right" vertical="top"/>
    </xf>
    <xf numFmtId="0" fontId="5" fillId="2" borderId="7" xfId="0" applyNumberFormat="1" applyFont="1" applyFill="1" applyBorder="1" applyAlignment="1" applyProtection="1">
      <alignment vertical="top" wrapText="1"/>
      <protection locked="0"/>
    </xf>
    <xf numFmtId="0" fontId="3" fillId="2" borderId="12" xfId="0" applyNumberFormat="1" applyFont="1" applyFill="1" applyBorder="1" applyAlignment="1" applyProtection="1">
      <alignment vertical="top" wrapText="1"/>
      <protection locked="0"/>
    </xf>
    <xf numFmtId="0" fontId="5" fillId="2" borderId="12" xfId="0" applyNumberFormat="1" applyFont="1" applyFill="1" applyBorder="1" applyAlignment="1" applyProtection="1">
      <alignment vertical="top" wrapText="1"/>
      <protection locked="0"/>
    </xf>
    <xf numFmtId="0" fontId="7" fillId="3" borderId="24" xfId="0" applyFont="1" applyFill="1" applyBorder="1" applyAlignment="1">
      <alignment horizontal="left" vertical="top"/>
    </xf>
    <xf numFmtId="0" fontId="7" fillId="3" borderId="14" xfId="0" applyFont="1" applyFill="1" applyBorder="1" applyAlignment="1">
      <alignment horizontal="left" vertical="top"/>
    </xf>
    <xf numFmtId="2" fontId="9" fillId="4" borderId="21" xfId="0" applyNumberFormat="1" applyFont="1" applyFill="1" applyBorder="1" applyAlignment="1">
      <alignment horizontal="center" vertical="top"/>
    </xf>
    <xf numFmtId="0" fontId="13" fillId="0" borderId="13" xfId="1" applyFont="1" applyBorder="1" applyAlignment="1" applyProtection="1">
      <alignment horizontal="center" vertical="center"/>
    </xf>
    <xf numFmtId="0" fontId="8" fillId="3" borderId="11" xfId="0" applyFont="1" applyFill="1" applyBorder="1" applyAlignment="1">
      <alignment horizontal="left" vertical="top" shrinkToFit="1"/>
    </xf>
    <xf numFmtId="0" fontId="8" fillId="3" borderId="25" xfId="0" applyFont="1" applyFill="1" applyBorder="1" applyAlignment="1">
      <alignment horizontal="left" vertical="top" shrinkToFit="1"/>
    </xf>
    <xf numFmtId="0" fontId="9" fillId="0" borderId="20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1" fontId="9" fillId="0" borderId="18" xfId="0" applyNumberFormat="1" applyFont="1" applyBorder="1" applyAlignment="1">
      <alignment horizontal="center" vertical="top" wrapText="1"/>
    </xf>
    <xf numFmtId="2" fontId="9" fillId="0" borderId="18" xfId="0" applyNumberFormat="1" applyFont="1" applyBorder="1" applyAlignment="1">
      <alignment horizontal="center" vertical="top" wrapText="1"/>
    </xf>
    <xf numFmtId="1" fontId="9" fillId="0" borderId="19" xfId="0" applyNumberFormat="1" applyFont="1" applyBorder="1" applyAlignment="1">
      <alignment horizontal="center" vertical="top" wrapText="1"/>
    </xf>
    <xf numFmtId="2" fontId="9" fillId="0" borderId="19" xfId="0" applyNumberFormat="1" applyFont="1" applyBorder="1" applyAlignment="1">
      <alignment horizontal="center" vertical="top" wrapText="1"/>
    </xf>
    <xf numFmtId="2" fontId="9" fillId="0" borderId="18" xfId="0" applyNumberFormat="1" applyFont="1" applyBorder="1" applyAlignment="1">
      <alignment horizontal="center" vertical="top"/>
    </xf>
    <xf numFmtId="2" fontId="9" fillId="0" borderId="19" xfId="0" applyNumberFormat="1" applyFont="1" applyBorder="1" applyAlignment="1">
      <alignment horizontal="center" vertical="top"/>
    </xf>
    <xf numFmtId="168" fontId="9" fillId="0" borderId="18" xfId="0" applyNumberFormat="1" applyFont="1" applyBorder="1" applyAlignment="1">
      <alignment horizontal="center" vertical="top"/>
    </xf>
    <xf numFmtId="168" fontId="9" fillId="0" borderId="19" xfId="0" applyNumberFormat="1" applyFont="1" applyBorder="1" applyAlignment="1">
      <alignment horizontal="center" vertical="top"/>
    </xf>
    <xf numFmtId="0" fontId="10" fillId="4" borderId="14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10" fillId="4" borderId="12" xfId="0" quotePrefix="1" applyFont="1" applyFill="1" applyBorder="1" applyAlignment="1">
      <alignment horizontal="left" vertical="top"/>
    </xf>
    <xf numFmtId="0" fontId="7" fillId="0" borderId="15" xfId="0" quotePrefix="1" applyFont="1" applyBorder="1" applyAlignment="1">
      <alignment horizontal="left"/>
    </xf>
    <xf numFmtId="0" fontId="7" fillId="0" borderId="12" xfId="0" quotePrefix="1" applyFont="1" applyBorder="1" applyAlignment="1">
      <alignment horizontal="left"/>
    </xf>
    <xf numFmtId="0" fontId="8" fillId="0" borderId="12" xfId="0" quotePrefix="1" applyFont="1" applyBorder="1" applyAlignment="1">
      <alignment horizontal="left"/>
    </xf>
    <xf numFmtId="49" fontId="8" fillId="0" borderId="15" xfId="0" quotePrefix="1" applyNumberFormat="1" applyFont="1" applyBorder="1" applyAlignment="1">
      <alignment horizontal="left"/>
    </xf>
    <xf numFmtId="0" fontId="0" fillId="3" borderId="2" xfId="0" quotePrefix="1" applyFill="1" applyBorder="1" applyAlignment="1">
      <alignment horizontal="left" vertical="center"/>
    </xf>
    <xf numFmtId="0" fontId="0" fillId="4" borderId="4" xfId="0" quotePrefix="1" applyFill="1" applyBorder="1" applyAlignment="1">
      <alignment horizontal="left" vertical="center"/>
    </xf>
    <xf numFmtId="0" fontId="0" fillId="3" borderId="4" xfId="0" quotePrefix="1" applyFill="1" applyBorder="1" applyAlignment="1">
      <alignment horizontal="left" vertical="center"/>
    </xf>
    <xf numFmtId="0" fontId="0" fillId="4" borderId="6" xfId="0" quotePrefix="1" applyFill="1" applyBorder="1" applyAlignment="1">
      <alignment horizontal="left" vertical="center"/>
    </xf>
  </cellXfs>
  <cellStyles count="2">
    <cellStyle name="Link" xfId="1" builtinId="8"/>
    <cellStyle name="Standard" xfId="0" builtinId="0"/>
  </cellStyles>
  <dxfs count="4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FF99"/>
      <color rgb="FFFF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0</xdr:row>
      <xdr:rowOff>0</xdr:rowOff>
    </xdr:from>
    <xdr:to>
      <xdr:col>6</xdr:col>
      <xdr:colOff>4082</xdr:colOff>
      <xdr:row>4</xdr:row>
      <xdr:rowOff>171450</xdr:rowOff>
    </xdr:to>
    <xdr:pic>
      <xdr:nvPicPr>
        <xdr:cNvPr id="106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0" y="0"/>
          <a:ext cx="6838950" cy="176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sm.a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showGridLines="0" tabSelected="1" zoomScale="70" zoomScaleNormal="70" workbookViewId="0">
      <selection activeCell="E26" sqref="E26"/>
    </sheetView>
  </sheetViews>
  <sheetFormatPr baseColWidth="10" defaultColWidth="9.140625" defaultRowHeight="12.75" x14ac:dyDescent="0.2"/>
  <cols>
    <col min="1" max="1" width="29.28515625" style="10" customWidth="1"/>
    <col min="2" max="2" width="19.5703125" style="26" customWidth="1"/>
    <col min="3" max="3" width="81" style="26" customWidth="1"/>
    <col min="4" max="5" width="33.7109375" style="10" customWidth="1"/>
    <col min="6" max="6" width="35.5703125" style="10" customWidth="1"/>
    <col min="7" max="7" width="14.28515625" style="10" customWidth="1"/>
    <col min="8" max="8" width="18.5703125" style="10" customWidth="1"/>
    <col min="9" max="9" width="20" style="10" hidden="1" customWidth="1"/>
    <col min="10" max="10" width="23.42578125" style="10" customWidth="1"/>
    <col min="11" max="16384" width="9.140625" style="10"/>
  </cols>
  <sheetData>
    <row r="1" spans="1:10" x14ac:dyDescent="0.2">
      <c r="A1" s="77" t="s">
        <v>22</v>
      </c>
      <c r="B1" s="78"/>
      <c r="C1" s="44"/>
      <c r="D1" s="7"/>
      <c r="E1" s="7"/>
      <c r="F1" s="8"/>
      <c r="G1" s="9"/>
    </row>
    <row r="2" spans="1:10" ht="60" customHeight="1" x14ac:dyDescent="0.2">
      <c r="A2" s="79"/>
      <c r="B2" s="80"/>
      <c r="C2" s="81" t="s">
        <v>28</v>
      </c>
      <c r="D2" s="45"/>
      <c r="E2" s="45"/>
      <c r="F2" s="46"/>
      <c r="G2" s="9"/>
    </row>
    <row r="3" spans="1:10" ht="26.25" x14ac:dyDescent="0.4">
      <c r="A3" s="29" t="s">
        <v>21</v>
      </c>
      <c r="B3" s="30"/>
      <c r="C3" s="82" t="s">
        <v>29</v>
      </c>
      <c r="D3" s="28"/>
      <c r="E3" s="28"/>
      <c r="F3" s="27"/>
      <c r="G3" s="9"/>
    </row>
    <row r="4" spans="1:10" ht="26.25" x14ac:dyDescent="0.4">
      <c r="A4" s="29" t="s">
        <v>18</v>
      </c>
      <c r="B4" s="30"/>
      <c r="C4" s="82" t="s">
        <v>30</v>
      </c>
      <c r="D4" s="28"/>
      <c r="E4" s="28"/>
      <c r="F4" s="27"/>
      <c r="G4" s="9"/>
    </row>
    <row r="5" spans="1:10" ht="26.25" x14ac:dyDescent="0.4">
      <c r="A5" s="29" t="s">
        <v>2</v>
      </c>
      <c r="B5" s="30"/>
      <c r="C5" s="83" t="s">
        <v>31</v>
      </c>
      <c r="D5" s="28"/>
      <c r="E5" s="28"/>
      <c r="F5" s="27"/>
      <c r="G5" s="9"/>
    </row>
    <row r="6" spans="1:10" ht="26.25" x14ac:dyDescent="0.4">
      <c r="A6" s="47"/>
      <c r="B6" s="31"/>
      <c r="C6" s="33"/>
      <c r="D6" s="48" t="s">
        <v>19</v>
      </c>
      <c r="E6" s="49"/>
      <c r="F6" s="64" t="s">
        <v>20</v>
      </c>
      <c r="G6" s="9"/>
    </row>
    <row r="7" spans="1:10" ht="26.25" x14ac:dyDescent="0.4">
      <c r="A7" s="32" t="s">
        <v>0</v>
      </c>
      <c r="B7" s="84" t="s">
        <v>32</v>
      </c>
      <c r="C7" s="84" t="s">
        <v>33</v>
      </c>
      <c r="D7" s="34"/>
      <c r="E7" s="34"/>
      <c r="F7" s="35"/>
      <c r="G7" s="11"/>
    </row>
    <row r="8" spans="1:10" ht="26.25" x14ac:dyDescent="0.4">
      <c r="A8" s="32" t="s">
        <v>1</v>
      </c>
      <c r="B8" s="36">
        <f ca="1">TODAY()</f>
        <v>45505</v>
      </c>
      <c r="C8" s="37">
        <f ca="1">NOW()</f>
        <v>45505.456311689813</v>
      </c>
      <c r="D8" s="34"/>
      <c r="E8" s="34"/>
      <c r="F8" s="35"/>
      <c r="G8" s="11"/>
    </row>
    <row r="9" spans="1:10" ht="26.25" x14ac:dyDescent="0.4">
      <c r="A9" s="32" t="s">
        <v>17</v>
      </c>
      <c r="B9" s="85" t="s">
        <v>34</v>
      </c>
      <c r="C9" s="38"/>
      <c r="D9" s="34"/>
      <c r="E9" s="34"/>
      <c r="F9" s="35"/>
      <c r="G9" s="9"/>
    </row>
    <row r="10" spans="1:10" ht="26.25" x14ac:dyDescent="0.4">
      <c r="A10" s="32"/>
      <c r="B10" s="30"/>
      <c r="C10" s="30"/>
      <c r="D10" s="34"/>
      <c r="E10" s="34"/>
      <c r="F10" s="34"/>
      <c r="G10" s="62" t="s">
        <v>26</v>
      </c>
      <c r="H10" s="62" t="s">
        <v>27</v>
      </c>
      <c r="I10" s="61" t="s">
        <v>23</v>
      </c>
      <c r="J10" s="61" t="s">
        <v>23</v>
      </c>
    </row>
    <row r="11" spans="1:10" s="12" customFormat="1" ht="26.25" x14ac:dyDescent="0.2">
      <c r="A11" s="39" t="s">
        <v>35</v>
      </c>
      <c r="B11" s="39" t="s">
        <v>38</v>
      </c>
      <c r="C11" s="39" t="s">
        <v>39</v>
      </c>
      <c r="D11" s="39" t="s">
        <v>62</v>
      </c>
      <c r="E11" s="40" t="s">
        <v>79</v>
      </c>
      <c r="F11" s="39" t="s">
        <v>96</v>
      </c>
      <c r="G11" s="65" t="s">
        <v>99</v>
      </c>
      <c r="H11" s="65" t="s">
        <v>100</v>
      </c>
      <c r="I11" s="66" t="s">
        <v>101</v>
      </c>
      <c r="J11" s="66"/>
    </row>
    <row r="12" spans="1:10" ht="23.25" customHeight="1" x14ac:dyDescent="0.2">
      <c r="A12" s="41">
        <v>30096001</v>
      </c>
      <c r="B12" s="41">
        <v>114</v>
      </c>
      <c r="C12" s="41" t="s">
        <v>40</v>
      </c>
      <c r="D12" s="41" t="s">
        <v>63</v>
      </c>
      <c r="E12" s="41" t="s">
        <v>80</v>
      </c>
      <c r="F12" s="50" t="s">
        <v>97</v>
      </c>
      <c r="G12" s="69">
        <v>0</v>
      </c>
      <c r="H12" s="70"/>
      <c r="I12" s="75"/>
      <c r="J12" s="73">
        <f>VALUE(I12)</f>
        <v>0</v>
      </c>
    </row>
    <row r="13" spans="1:10" ht="23.25" customHeight="1" x14ac:dyDescent="0.2">
      <c r="A13" s="42">
        <v>30339601</v>
      </c>
      <c r="B13" s="42">
        <v>2</v>
      </c>
      <c r="C13" s="42" t="s">
        <v>41</v>
      </c>
      <c r="D13" s="42" t="s">
        <v>63</v>
      </c>
      <c r="E13" s="42" t="s">
        <v>81</v>
      </c>
      <c r="F13" s="51" t="s">
        <v>98</v>
      </c>
      <c r="G13" s="71"/>
      <c r="H13" s="72"/>
      <c r="I13" s="76"/>
      <c r="J13" s="74">
        <f t="shared" ref="J13:J33" si="0">VALUE(I13)</f>
        <v>0</v>
      </c>
    </row>
    <row r="14" spans="1:10" ht="23.25" customHeight="1" x14ac:dyDescent="0.2">
      <c r="A14" s="41" t="s">
        <v>36</v>
      </c>
      <c r="B14" s="41">
        <v>2</v>
      </c>
      <c r="C14" s="41" t="s">
        <v>42</v>
      </c>
      <c r="D14" s="41" t="s">
        <v>64</v>
      </c>
      <c r="E14" s="41" t="s">
        <v>81</v>
      </c>
      <c r="F14" s="50" t="s">
        <v>98</v>
      </c>
      <c r="G14" s="69"/>
      <c r="H14" s="70"/>
      <c r="I14" s="75"/>
      <c r="J14" s="73">
        <f>VALUE(I14)</f>
        <v>0</v>
      </c>
    </row>
    <row r="15" spans="1:10" ht="23.25" customHeight="1" x14ac:dyDescent="0.2">
      <c r="A15" s="42">
        <v>30045701</v>
      </c>
      <c r="B15" s="42">
        <v>2</v>
      </c>
      <c r="C15" s="42" t="s">
        <v>43</v>
      </c>
      <c r="D15" s="42" t="s">
        <v>65</v>
      </c>
      <c r="E15" s="42" t="s">
        <v>82</v>
      </c>
      <c r="F15" s="51" t="s">
        <v>98</v>
      </c>
      <c r="G15" s="71">
        <v>0</v>
      </c>
      <c r="H15" s="72"/>
      <c r="I15" s="76"/>
      <c r="J15" s="74">
        <f t="shared" ref="J15" si="1">VALUE(I15)</f>
        <v>0</v>
      </c>
    </row>
    <row r="16" spans="1:10" ht="23.25" customHeight="1" x14ac:dyDescent="0.2">
      <c r="A16" s="41">
        <v>40136001</v>
      </c>
      <c r="B16" s="41">
        <v>2</v>
      </c>
      <c r="C16" s="41" t="s">
        <v>44</v>
      </c>
      <c r="D16" s="41" t="s">
        <v>66</v>
      </c>
      <c r="E16" s="41" t="s">
        <v>83</v>
      </c>
      <c r="F16" s="50" t="s">
        <v>98</v>
      </c>
      <c r="G16" s="69">
        <v>0</v>
      </c>
      <c r="H16" s="70"/>
      <c r="I16" s="75"/>
      <c r="J16" s="73">
        <f>VALUE(I16)</f>
        <v>0</v>
      </c>
    </row>
    <row r="17" spans="1:10" ht="23.25" customHeight="1" x14ac:dyDescent="0.2">
      <c r="A17" s="42">
        <v>30097701</v>
      </c>
      <c r="B17" s="42">
        <v>2</v>
      </c>
      <c r="C17" s="42" t="s">
        <v>45</v>
      </c>
      <c r="D17" s="42" t="s">
        <v>67</v>
      </c>
      <c r="E17" s="42" t="s">
        <v>84</v>
      </c>
      <c r="F17" s="51" t="s">
        <v>98</v>
      </c>
      <c r="G17" s="71"/>
      <c r="H17" s="72"/>
      <c r="I17" s="76"/>
      <c r="J17" s="74">
        <f t="shared" ref="J17:J19" si="2">VALUE(I17)</f>
        <v>0</v>
      </c>
    </row>
    <row r="18" spans="1:10" ht="23.25" customHeight="1" x14ac:dyDescent="0.2">
      <c r="A18" s="41">
        <v>30031401</v>
      </c>
      <c r="B18" s="41">
        <v>2</v>
      </c>
      <c r="C18" s="41" t="s">
        <v>46</v>
      </c>
      <c r="D18" s="41" t="s">
        <v>68</v>
      </c>
      <c r="E18" s="41" t="s">
        <v>85</v>
      </c>
      <c r="F18" s="50" t="s">
        <v>98</v>
      </c>
      <c r="G18" s="69">
        <v>0</v>
      </c>
      <c r="H18" s="70"/>
      <c r="I18" s="75"/>
      <c r="J18" s="73">
        <f>VALUE(I18)</f>
        <v>0</v>
      </c>
    </row>
    <row r="19" spans="1:10" ht="23.25" customHeight="1" x14ac:dyDescent="0.2">
      <c r="A19" s="42">
        <v>30426601</v>
      </c>
      <c r="B19" s="42">
        <v>2</v>
      </c>
      <c r="C19" s="42" t="s">
        <v>47</v>
      </c>
      <c r="D19" s="42" t="s">
        <v>69</v>
      </c>
      <c r="E19" s="42" t="s">
        <v>86</v>
      </c>
      <c r="F19" s="51" t="s">
        <v>98</v>
      </c>
      <c r="G19" s="71"/>
      <c r="H19" s="72"/>
      <c r="I19" s="76"/>
      <c r="J19" s="74">
        <f t="shared" ref="J19" si="3">VALUE(I19)</f>
        <v>0</v>
      </c>
    </row>
    <row r="20" spans="1:10" ht="23.25" customHeight="1" x14ac:dyDescent="0.2">
      <c r="A20" s="41">
        <v>30002501</v>
      </c>
      <c r="B20" s="41">
        <v>2</v>
      </c>
      <c r="C20" s="41" t="s">
        <v>48</v>
      </c>
      <c r="D20" s="41" t="s">
        <v>70</v>
      </c>
      <c r="E20" s="41" t="s">
        <v>86</v>
      </c>
      <c r="F20" s="50" t="s">
        <v>98</v>
      </c>
      <c r="G20" s="69">
        <v>0</v>
      </c>
      <c r="H20" s="70"/>
      <c r="I20" s="75"/>
      <c r="J20" s="73">
        <f>VALUE(I20)</f>
        <v>0</v>
      </c>
    </row>
    <row r="21" spans="1:10" ht="23.25" customHeight="1" x14ac:dyDescent="0.2">
      <c r="A21" s="42">
        <v>30045601</v>
      </c>
      <c r="B21" s="42">
        <v>3</v>
      </c>
      <c r="C21" s="42" t="s">
        <v>49</v>
      </c>
      <c r="D21" s="42" t="s">
        <v>71</v>
      </c>
      <c r="E21" s="42" t="s">
        <v>86</v>
      </c>
      <c r="F21" s="51" t="s">
        <v>98</v>
      </c>
      <c r="G21" s="71"/>
      <c r="H21" s="72"/>
      <c r="I21" s="76"/>
      <c r="J21" s="74">
        <f t="shared" ref="J21:J27" si="4">VALUE(I21)</f>
        <v>0</v>
      </c>
    </row>
    <row r="22" spans="1:10" ht="23.25" customHeight="1" x14ac:dyDescent="0.2">
      <c r="A22" s="41">
        <v>30005301</v>
      </c>
      <c r="B22" s="41">
        <v>1</v>
      </c>
      <c r="C22" s="41" t="s">
        <v>50</v>
      </c>
      <c r="D22" s="41" t="s">
        <v>72</v>
      </c>
      <c r="E22" s="41" t="s">
        <v>87</v>
      </c>
      <c r="F22" s="50" t="s">
        <v>98</v>
      </c>
      <c r="G22" s="69">
        <v>0</v>
      </c>
      <c r="H22" s="70"/>
      <c r="I22" s="75"/>
      <c r="J22" s="73">
        <f>VALUE(I22)</f>
        <v>0</v>
      </c>
    </row>
    <row r="23" spans="1:10" ht="23.25" customHeight="1" x14ac:dyDescent="0.2">
      <c r="A23" s="42">
        <v>30037201</v>
      </c>
      <c r="B23" s="42">
        <v>4</v>
      </c>
      <c r="C23" s="42" t="s">
        <v>51</v>
      </c>
      <c r="D23" s="42" t="s">
        <v>73</v>
      </c>
      <c r="E23" s="42" t="s">
        <v>86</v>
      </c>
      <c r="F23" s="51" t="s">
        <v>98</v>
      </c>
      <c r="G23" s="71"/>
      <c r="H23" s="72"/>
      <c r="I23" s="76"/>
      <c r="J23" s="74">
        <f t="shared" ref="J23" si="5">VALUE(I23)</f>
        <v>0</v>
      </c>
    </row>
    <row r="24" spans="1:10" ht="23.25" customHeight="1" x14ac:dyDescent="0.2">
      <c r="A24" s="41">
        <v>30019501</v>
      </c>
      <c r="B24" s="41">
        <v>1</v>
      </c>
      <c r="C24" s="41" t="s">
        <v>52</v>
      </c>
      <c r="D24" s="41" t="s">
        <v>73</v>
      </c>
      <c r="E24" s="41" t="s">
        <v>86</v>
      </c>
      <c r="F24" s="50" t="s">
        <v>98</v>
      </c>
      <c r="G24" s="69"/>
      <c r="H24" s="70"/>
      <c r="I24" s="75"/>
      <c r="J24" s="73">
        <f>VALUE(I24)</f>
        <v>0</v>
      </c>
    </row>
    <row r="25" spans="1:10" ht="23.25" customHeight="1" x14ac:dyDescent="0.2">
      <c r="A25" s="42" t="s">
        <v>37</v>
      </c>
      <c r="B25" s="42">
        <v>1</v>
      </c>
      <c r="C25" s="42" t="s">
        <v>53</v>
      </c>
      <c r="D25" s="42" t="s">
        <v>72</v>
      </c>
      <c r="E25" s="42" t="s">
        <v>88</v>
      </c>
      <c r="F25" s="51" t="s">
        <v>98</v>
      </c>
      <c r="G25" s="71">
        <v>0</v>
      </c>
      <c r="H25" s="72"/>
      <c r="I25" s="76"/>
      <c r="J25" s="74">
        <f t="shared" ref="J25:J27" si="6">VALUE(I25)</f>
        <v>0</v>
      </c>
    </row>
    <row r="26" spans="1:10" ht="23.25" customHeight="1" x14ac:dyDescent="0.2">
      <c r="A26" s="41" t="s">
        <v>37</v>
      </c>
      <c r="B26" s="41">
        <v>1</v>
      </c>
      <c r="C26" s="41" t="s">
        <v>54</v>
      </c>
      <c r="D26" s="41" t="s">
        <v>72</v>
      </c>
      <c r="E26" s="41" t="s">
        <v>89</v>
      </c>
      <c r="F26" s="50" t="s">
        <v>98</v>
      </c>
      <c r="G26" s="69">
        <v>0</v>
      </c>
      <c r="H26" s="70"/>
      <c r="I26" s="75"/>
      <c r="J26" s="73">
        <f>VALUE(I26)</f>
        <v>0</v>
      </c>
    </row>
    <row r="27" spans="1:10" ht="23.25" customHeight="1" x14ac:dyDescent="0.2">
      <c r="A27" s="42">
        <v>30005101</v>
      </c>
      <c r="B27" s="42">
        <v>1</v>
      </c>
      <c r="C27" s="42" t="s">
        <v>55</v>
      </c>
      <c r="D27" s="42" t="s">
        <v>69</v>
      </c>
      <c r="E27" s="42" t="s">
        <v>87</v>
      </c>
      <c r="F27" s="51" t="s">
        <v>98</v>
      </c>
      <c r="G27" s="71"/>
      <c r="H27" s="72"/>
      <c r="I27" s="76"/>
      <c r="J27" s="74">
        <f t="shared" ref="J27" si="7">VALUE(I27)</f>
        <v>0</v>
      </c>
    </row>
    <row r="28" spans="1:10" ht="23.25" customHeight="1" x14ac:dyDescent="0.2">
      <c r="A28" s="41" t="s">
        <v>37</v>
      </c>
      <c r="B28" s="41">
        <v>2</v>
      </c>
      <c r="C28" s="41" t="s">
        <v>56</v>
      </c>
      <c r="D28" s="41" t="s">
        <v>72</v>
      </c>
      <c r="E28" s="41" t="s">
        <v>90</v>
      </c>
      <c r="F28" s="50" t="s">
        <v>98</v>
      </c>
      <c r="G28" s="69">
        <v>0</v>
      </c>
      <c r="H28" s="70"/>
      <c r="I28" s="75"/>
      <c r="J28" s="73">
        <f>VALUE(I28)</f>
        <v>0</v>
      </c>
    </row>
    <row r="29" spans="1:10" ht="23.25" customHeight="1" x14ac:dyDescent="0.2">
      <c r="A29" s="42">
        <v>30738801</v>
      </c>
      <c r="B29" s="42">
        <v>1</v>
      </c>
      <c r="C29" s="42" t="s">
        <v>57</v>
      </c>
      <c r="D29" s="42" t="s">
        <v>74</v>
      </c>
      <c r="E29" s="42" t="s">
        <v>91</v>
      </c>
      <c r="F29" s="51" t="s">
        <v>97</v>
      </c>
      <c r="G29" s="71"/>
      <c r="H29" s="72"/>
      <c r="I29" s="76"/>
      <c r="J29" s="74">
        <f t="shared" ref="J29:J33" si="8">VALUE(I29)</f>
        <v>0</v>
      </c>
    </row>
    <row r="30" spans="1:10" ht="23.25" customHeight="1" x14ac:dyDescent="0.2">
      <c r="A30" s="41">
        <v>30445401</v>
      </c>
      <c r="B30" s="41">
        <v>2</v>
      </c>
      <c r="C30" s="41" t="s">
        <v>58</v>
      </c>
      <c r="D30" s="41" t="s">
        <v>75</v>
      </c>
      <c r="E30" s="41" t="s">
        <v>92</v>
      </c>
      <c r="F30" s="50" t="s">
        <v>98</v>
      </c>
      <c r="G30" s="69">
        <v>0</v>
      </c>
      <c r="H30" s="70"/>
      <c r="I30" s="75"/>
      <c r="J30" s="73">
        <f>VALUE(I30)</f>
        <v>0</v>
      </c>
    </row>
    <row r="31" spans="1:10" ht="23.25" customHeight="1" x14ac:dyDescent="0.2">
      <c r="A31" s="42">
        <v>30066301</v>
      </c>
      <c r="B31" s="42">
        <v>1</v>
      </c>
      <c r="C31" s="42" t="s">
        <v>59</v>
      </c>
      <c r="D31" s="42" t="s">
        <v>76</v>
      </c>
      <c r="E31" s="42" t="s">
        <v>93</v>
      </c>
      <c r="F31" s="51" t="s">
        <v>98</v>
      </c>
      <c r="G31" s="71"/>
      <c r="H31" s="72"/>
      <c r="I31" s="76"/>
      <c r="J31" s="74">
        <f t="shared" ref="J31" si="9">VALUE(I31)</f>
        <v>0</v>
      </c>
    </row>
    <row r="32" spans="1:10" ht="23.25" customHeight="1" x14ac:dyDescent="0.2">
      <c r="A32" s="41">
        <v>30527001</v>
      </c>
      <c r="B32" s="41">
        <v>1</v>
      </c>
      <c r="C32" s="41" t="s">
        <v>60</v>
      </c>
      <c r="D32" s="41" t="s">
        <v>77</v>
      </c>
      <c r="E32" s="41" t="s">
        <v>94</v>
      </c>
      <c r="F32" s="50" t="s">
        <v>97</v>
      </c>
      <c r="G32" s="69"/>
      <c r="H32" s="70"/>
      <c r="I32" s="75"/>
      <c r="J32" s="73">
        <f>VALUE(I32)</f>
        <v>0</v>
      </c>
    </row>
    <row r="33" spans="1:10" ht="23.25" customHeight="1" thickBot="1" x14ac:dyDescent="0.25">
      <c r="A33" s="42">
        <v>30279101</v>
      </c>
      <c r="B33" s="42">
        <v>3</v>
      </c>
      <c r="C33" s="42" t="s">
        <v>61</v>
      </c>
      <c r="D33" s="42" t="s">
        <v>78</v>
      </c>
      <c r="E33" s="42" t="s">
        <v>95</v>
      </c>
      <c r="F33" s="51" t="s">
        <v>98</v>
      </c>
      <c r="G33" s="71"/>
      <c r="H33" s="72"/>
      <c r="I33" s="76"/>
      <c r="J33" s="74">
        <f t="shared" ref="J33" si="10">VALUE(I33)</f>
        <v>0</v>
      </c>
    </row>
    <row r="34" spans="1:10" ht="24" thickTop="1" x14ac:dyDescent="0.2">
      <c r="A34" s="52"/>
      <c r="B34" s="53">
        <f>SUM(B12:B33)</f>
        <v>152</v>
      </c>
      <c r="C34" s="67" t="s">
        <v>24</v>
      </c>
      <c r="D34" s="54"/>
      <c r="E34" s="54"/>
      <c r="F34" s="54"/>
      <c r="G34" s="54"/>
      <c r="H34" s="57" t="s">
        <v>23</v>
      </c>
      <c r="I34" s="63">
        <f>SUM(I12:I33)</f>
        <v>0</v>
      </c>
      <c r="J34" s="63">
        <f>SUM(J12:J33)</f>
        <v>0</v>
      </c>
    </row>
    <row r="35" spans="1:10" ht="23.25" x14ac:dyDescent="0.2">
      <c r="A35" s="13"/>
      <c r="B35" s="43">
        <f>COUNTA(B12:B33)</f>
        <v>22</v>
      </c>
      <c r="C35" s="68" t="s">
        <v>25</v>
      </c>
      <c r="D35" s="14"/>
      <c r="E35" s="15"/>
      <c r="F35" s="16"/>
      <c r="G35" s="16"/>
      <c r="H35" s="16"/>
      <c r="I35" s="16"/>
    </row>
    <row r="36" spans="1:10" x14ac:dyDescent="0.2">
      <c r="A36" s="13"/>
      <c r="B36" s="14"/>
      <c r="C36" s="55"/>
      <c r="D36" s="14"/>
      <c r="E36" s="15"/>
      <c r="F36" s="16"/>
      <c r="G36" s="16"/>
      <c r="H36" s="16"/>
      <c r="I36" s="16"/>
    </row>
    <row r="37" spans="1:10" s="17" customFormat="1" ht="12.95" customHeight="1" x14ac:dyDescent="0.2">
      <c r="A37" s="18"/>
      <c r="B37" s="19"/>
      <c r="C37" s="56"/>
      <c r="D37" s="19"/>
      <c r="E37" s="19"/>
      <c r="F37" s="19"/>
      <c r="G37" s="19"/>
      <c r="H37" s="56"/>
      <c r="I37" s="56"/>
    </row>
    <row r="38" spans="1:10" s="17" customFormat="1" ht="12.95" customHeight="1" x14ac:dyDescent="0.2">
      <c r="A38" s="20"/>
      <c r="B38" s="21"/>
      <c r="C38" s="58"/>
      <c r="D38" s="21"/>
      <c r="E38" s="21"/>
      <c r="F38" s="21"/>
      <c r="G38" s="21"/>
      <c r="H38" s="58"/>
      <c r="I38" s="58"/>
      <c r="J38" s="22"/>
    </row>
    <row r="39" spans="1:10" s="17" customFormat="1" ht="12.95" customHeight="1" x14ac:dyDescent="0.2">
      <c r="A39" s="23"/>
      <c r="B39" s="24"/>
      <c r="C39" s="59"/>
      <c r="D39" s="24"/>
      <c r="E39" s="24"/>
      <c r="F39" s="24"/>
      <c r="G39" s="24"/>
      <c r="H39" s="60"/>
      <c r="I39" s="60"/>
      <c r="J39" s="25"/>
    </row>
  </sheetData>
  <mergeCells count="1">
    <mergeCell ref="A1:B2"/>
  </mergeCells>
  <phoneticPr fontId="0" type="noConversion"/>
  <conditionalFormatting sqref="G12:G13">
    <cfRule type="cellIs" dxfId="43" priority="43" operator="equal">
      <formula>0</formula>
    </cfRule>
    <cfRule type="cellIs" dxfId="42" priority="44" operator="lessThan">
      <formula>100</formula>
    </cfRule>
  </conditionalFormatting>
  <conditionalFormatting sqref="H12:J13">
    <cfRule type="cellIs" dxfId="41" priority="41" operator="greaterThan">
      <formula>1</formula>
    </cfRule>
    <cfRule type="cellIs" dxfId="40" priority="42" operator="greaterThan">
      <formula>0.5</formula>
    </cfRule>
  </conditionalFormatting>
  <conditionalFormatting sqref="G14:G15">
    <cfRule type="cellIs" dxfId="39" priority="39" operator="equal">
      <formula>0</formula>
    </cfRule>
    <cfRule type="cellIs" dxfId="38" priority="40" operator="lessThan">
      <formula>100</formula>
    </cfRule>
  </conditionalFormatting>
  <conditionalFormatting sqref="H14:J15">
    <cfRule type="cellIs" dxfId="37" priority="37" operator="greaterThan">
      <formula>1</formula>
    </cfRule>
    <cfRule type="cellIs" dxfId="36" priority="38" operator="greaterThan">
      <formula>0.5</formula>
    </cfRule>
  </conditionalFormatting>
  <conditionalFormatting sqref="G16:G17">
    <cfRule type="cellIs" dxfId="35" priority="35" operator="equal">
      <formula>0</formula>
    </cfRule>
    <cfRule type="cellIs" dxfId="34" priority="36" operator="lessThan">
      <formula>100</formula>
    </cfRule>
  </conditionalFormatting>
  <conditionalFormatting sqref="H16:J17">
    <cfRule type="cellIs" dxfId="33" priority="33" operator="greaterThan">
      <formula>1</formula>
    </cfRule>
    <cfRule type="cellIs" dxfId="32" priority="34" operator="greaterThan">
      <formula>0.5</formula>
    </cfRule>
  </conditionalFormatting>
  <conditionalFormatting sqref="G18:G19">
    <cfRule type="cellIs" dxfId="31" priority="31" operator="equal">
      <formula>0</formula>
    </cfRule>
    <cfRule type="cellIs" dxfId="30" priority="32" operator="lessThan">
      <formula>100</formula>
    </cfRule>
  </conditionalFormatting>
  <conditionalFormatting sqref="H18:J19">
    <cfRule type="cellIs" dxfId="29" priority="29" operator="greaterThan">
      <formula>1</formula>
    </cfRule>
    <cfRule type="cellIs" dxfId="28" priority="30" operator="greaterThan">
      <formula>0.5</formula>
    </cfRule>
  </conditionalFormatting>
  <conditionalFormatting sqref="G20:G21">
    <cfRule type="cellIs" dxfId="27" priority="27" operator="equal">
      <formula>0</formula>
    </cfRule>
    <cfRule type="cellIs" dxfId="26" priority="28" operator="lessThan">
      <formula>100</formula>
    </cfRule>
  </conditionalFormatting>
  <conditionalFormatting sqref="H20:J21">
    <cfRule type="cellIs" dxfId="25" priority="25" operator="greaterThan">
      <formula>1</formula>
    </cfRule>
    <cfRule type="cellIs" dxfId="24" priority="26" operator="greaterThan">
      <formula>0.5</formula>
    </cfRule>
  </conditionalFormatting>
  <conditionalFormatting sqref="G22:G23">
    <cfRule type="cellIs" dxfId="23" priority="23" operator="equal">
      <formula>0</formula>
    </cfRule>
    <cfRule type="cellIs" dxfId="22" priority="24" operator="lessThan">
      <formula>100</formula>
    </cfRule>
  </conditionalFormatting>
  <conditionalFormatting sqref="H22:J23">
    <cfRule type="cellIs" dxfId="21" priority="21" operator="greaterThan">
      <formula>1</formula>
    </cfRule>
    <cfRule type="cellIs" dxfId="20" priority="22" operator="greaterThan">
      <formula>0.5</formula>
    </cfRule>
  </conditionalFormatting>
  <conditionalFormatting sqref="G24:G25">
    <cfRule type="cellIs" dxfId="19" priority="19" operator="equal">
      <formula>0</formula>
    </cfRule>
    <cfRule type="cellIs" dxfId="18" priority="20" operator="lessThan">
      <formula>100</formula>
    </cfRule>
  </conditionalFormatting>
  <conditionalFormatting sqref="H24:J25">
    <cfRule type="cellIs" dxfId="17" priority="17" operator="greaterThan">
      <formula>1</formula>
    </cfRule>
    <cfRule type="cellIs" dxfId="16" priority="18" operator="greaterThan">
      <formula>0.5</formula>
    </cfRule>
  </conditionalFormatting>
  <conditionalFormatting sqref="G26:G27">
    <cfRule type="cellIs" dxfId="15" priority="15" operator="equal">
      <formula>0</formula>
    </cfRule>
    <cfRule type="cellIs" dxfId="14" priority="16" operator="lessThan">
      <formula>100</formula>
    </cfRule>
  </conditionalFormatting>
  <conditionalFormatting sqref="H26:J27">
    <cfRule type="cellIs" dxfId="13" priority="13" operator="greaterThan">
      <formula>1</formula>
    </cfRule>
    <cfRule type="cellIs" dxfId="12" priority="14" operator="greaterThan">
      <formula>0.5</formula>
    </cfRule>
  </conditionalFormatting>
  <conditionalFormatting sqref="G28:G29">
    <cfRule type="cellIs" dxfId="11" priority="11" operator="equal">
      <formula>0</formula>
    </cfRule>
    <cfRule type="cellIs" dxfId="10" priority="12" operator="lessThan">
      <formula>100</formula>
    </cfRule>
  </conditionalFormatting>
  <conditionalFormatting sqref="H28:J29">
    <cfRule type="cellIs" dxfId="9" priority="9" operator="greaterThan">
      <formula>1</formula>
    </cfRule>
    <cfRule type="cellIs" dxfId="8" priority="10" operator="greaterThan">
      <formula>0.5</formula>
    </cfRule>
  </conditionalFormatting>
  <conditionalFormatting sqref="G30:G31">
    <cfRule type="cellIs" dxfId="7" priority="7" operator="equal">
      <formula>0</formula>
    </cfRule>
    <cfRule type="cellIs" dxfId="6" priority="8" operator="lessThan">
      <formula>100</formula>
    </cfRule>
  </conditionalFormatting>
  <conditionalFormatting sqref="H30:J31">
    <cfRule type="cellIs" dxfId="5" priority="5" operator="greaterThan">
      <formula>1</formula>
    </cfRule>
    <cfRule type="cellIs" dxfId="4" priority="6" operator="greaterThan">
      <formula>0.5</formula>
    </cfRule>
  </conditionalFormatting>
  <conditionalFormatting sqref="G32:G33">
    <cfRule type="cellIs" dxfId="3" priority="3" operator="equal">
      <formula>0</formula>
    </cfRule>
    <cfRule type="cellIs" dxfId="2" priority="4" operator="lessThan">
      <formula>100</formula>
    </cfRule>
  </conditionalFormatting>
  <conditionalFormatting sqref="H32:J33">
    <cfRule type="cellIs" dxfId="1" priority="1" operator="greaterThan">
      <formula>1</formula>
    </cfRule>
    <cfRule type="cellIs" dxfId="0" priority="2" operator="greaterThan">
      <formula>0.5</formula>
    </cfRule>
  </conditionalFormatting>
  <hyperlinks>
    <hyperlink ref="F6" r:id="rId1"/>
  </hyperlinks>
  <pageMargins left="0.47244094488188981" right="0.15748031496062992" top="0.59055118110236227" bottom="0.78740157480314965" header="0.51181102362204722" footer="0.51181102362204722"/>
  <pageSetup paperSize="9" scale="40" fitToHeight="0" orientation="portrait" horizontalDpi="200" verticalDpi="200" r:id="rId2"/>
  <headerFooter alignWithMargins="0">
    <oddFooter>&amp;LFSM AG&amp;CErstellt von Bernd Hättich &amp;D&amp;RSeite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baseColWidth="10" defaultColWidth="9.140625" defaultRowHeight="12.75" x14ac:dyDescent="0.2"/>
  <cols>
    <col min="1" max="1" width="30.28515625" style="1" customWidth="1"/>
    <col min="2" max="2" width="108.5703125" style="1" customWidth="1"/>
  </cols>
  <sheetData>
    <row r="1" spans="1:2" s="3" customFormat="1" ht="17.25" customHeight="1" x14ac:dyDescent="0.2">
      <c r="A1" s="2" t="s">
        <v>4</v>
      </c>
      <c r="B1" s="86" t="s">
        <v>102</v>
      </c>
    </row>
    <row r="2" spans="1:2" s="3" customFormat="1" ht="17.25" customHeight="1" x14ac:dyDescent="0.2">
      <c r="A2" s="4" t="s">
        <v>6</v>
      </c>
      <c r="B2" s="87" t="s">
        <v>103</v>
      </c>
    </row>
    <row r="3" spans="1:2" s="3" customFormat="1" ht="17.25" customHeight="1" x14ac:dyDescent="0.2">
      <c r="A3" s="5" t="s">
        <v>5</v>
      </c>
      <c r="B3" s="88" t="s">
        <v>31</v>
      </c>
    </row>
    <row r="4" spans="1:2" s="3" customFormat="1" ht="17.25" customHeight="1" x14ac:dyDescent="0.2">
      <c r="A4" s="4" t="s">
        <v>7</v>
      </c>
      <c r="B4" s="87" t="s">
        <v>103</v>
      </c>
    </row>
    <row r="5" spans="1:2" s="3" customFormat="1" ht="17.25" customHeight="1" x14ac:dyDescent="0.2">
      <c r="A5" s="5" t="s">
        <v>8</v>
      </c>
      <c r="B5" s="88" t="s">
        <v>102</v>
      </c>
    </row>
    <row r="6" spans="1:2" s="3" customFormat="1" ht="17.25" customHeight="1" x14ac:dyDescent="0.2">
      <c r="A6" s="4" t="s">
        <v>3</v>
      </c>
      <c r="B6" s="87" t="s">
        <v>104</v>
      </c>
    </row>
    <row r="7" spans="1:2" s="3" customFormat="1" ht="17.25" customHeight="1" x14ac:dyDescent="0.2">
      <c r="A7" s="5" t="s">
        <v>9</v>
      </c>
      <c r="B7" s="88" t="s">
        <v>105</v>
      </c>
    </row>
    <row r="8" spans="1:2" s="3" customFormat="1" ht="17.25" customHeight="1" x14ac:dyDescent="0.2">
      <c r="A8" s="4" t="s">
        <v>10</v>
      </c>
      <c r="B8" s="87" t="s">
        <v>33</v>
      </c>
    </row>
    <row r="9" spans="1:2" s="3" customFormat="1" ht="17.25" customHeight="1" x14ac:dyDescent="0.2">
      <c r="A9" s="5" t="s">
        <v>11</v>
      </c>
      <c r="B9" s="88" t="s">
        <v>32</v>
      </c>
    </row>
    <row r="10" spans="1:2" s="3" customFormat="1" ht="17.25" customHeight="1" x14ac:dyDescent="0.2">
      <c r="A10" s="4" t="s">
        <v>13</v>
      </c>
      <c r="B10" s="87" t="s">
        <v>106</v>
      </c>
    </row>
    <row r="11" spans="1:2" s="3" customFormat="1" ht="17.25" customHeight="1" x14ac:dyDescent="0.2">
      <c r="A11" s="5" t="s">
        <v>12</v>
      </c>
      <c r="B11" s="88" t="s">
        <v>107</v>
      </c>
    </row>
    <row r="12" spans="1:2" s="3" customFormat="1" ht="17.25" customHeight="1" x14ac:dyDescent="0.2">
      <c r="A12" s="4" t="s">
        <v>14</v>
      </c>
      <c r="B12" s="87" t="s">
        <v>108</v>
      </c>
    </row>
    <row r="13" spans="1:2" s="3" customFormat="1" ht="17.25" customHeight="1" x14ac:dyDescent="0.2">
      <c r="A13" s="5" t="s">
        <v>15</v>
      </c>
      <c r="B13" s="88" t="s">
        <v>109</v>
      </c>
    </row>
    <row r="14" spans="1:2" s="3" customFormat="1" ht="17.25" customHeight="1" thickBot="1" x14ac:dyDescent="0.25">
      <c r="A14" s="6" t="s">
        <v>16</v>
      </c>
      <c r="B14" s="89" t="s">
        <v>110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Hättich</dc:creator>
  <cp:lastModifiedBy>Stefan Saier</cp:lastModifiedBy>
  <cp:lastPrinted>2016-04-19T11:26:51Z</cp:lastPrinted>
  <dcterms:created xsi:type="dcterms:W3CDTF">2000-10-27T00:30:29Z</dcterms:created>
  <dcterms:modified xsi:type="dcterms:W3CDTF">2024-08-01T08:57:05Z</dcterms:modified>
</cp:coreProperties>
</file>