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09BC14D6-3693-4852-9DB3-0F4B87EA5722}" xr6:coauthVersionLast="44" xr6:coauthVersionMax="44" xr10:uidLastSave="{00000000-0000-0000-0000-000000000000}"/>
  <bookViews>
    <workbookView xWindow="0" yWindow="1044" windowWidth="20778" windowHeight="11916" tabRatio="848" xr2:uid="{00000000-000D-0000-FFFF-FFFF00000000}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G10" i="8"/>
  <c r="G4" i="8"/>
  <c r="I20" i="8" l="1"/>
  <c r="I6" i="14"/>
  <c r="I22" i="14"/>
  <c r="I20" i="14"/>
  <c r="I4" i="14"/>
  <c r="I18" i="14"/>
  <c r="I12" i="14"/>
  <c r="I10" i="14"/>
  <c r="I22" i="13"/>
  <c r="I12" i="13"/>
  <c r="I18" i="13"/>
  <c r="I10" i="13"/>
  <c r="I6" i="13"/>
  <c r="I4" i="13"/>
  <c r="I6" i="12"/>
  <c r="I22" i="12"/>
  <c r="I20" i="12"/>
  <c r="I10" i="12"/>
  <c r="I18" i="12"/>
  <c r="I4" i="12"/>
  <c r="I6" i="11"/>
  <c r="I12" i="11"/>
  <c r="I4" i="11"/>
  <c r="I18" i="11"/>
  <c r="I20" i="11"/>
  <c r="I22" i="11"/>
  <c r="I10" i="11"/>
  <c r="I20" i="10"/>
  <c r="I12" i="10"/>
  <c r="I6" i="10"/>
  <c r="I18" i="10"/>
  <c r="I22" i="10"/>
  <c r="I10" i="10"/>
  <c r="I4" i="10"/>
  <c r="I20" i="9"/>
  <c r="I18" i="9"/>
  <c r="I6" i="9"/>
  <c r="I10" i="9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<sst xmlns="http://schemas.openxmlformats.org/spreadsheetml/2006/main" count="294" uniqueCount="18">
  <si>
    <t>Densification Strain</t>
  </si>
  <si>
    <t>Energy Absorption Capacity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</si>
  <si>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</si>
  <si>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</si>
  <si>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</si>
  <si>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</si>
  <si>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</si>
  <si>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</si>
  <si>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</si>
  <si>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</si>
  <si>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</si>
  <si>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</si>
  <si>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</si>
  <si>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</si>
  <si>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Retained Quasi-Elastic Modulus</t>
  </si>
  <si>
    <t>Quasi-Hardening Modulus</t>
  </si>
  <si>
    <t>NA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</si>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</sst>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workbookViewId="0">
      <selection activeCell="L6" sqref="L6:O11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5" ht="14.7" thickBot="1" x14ac:dyDescent="0.6"/>
    <row r="2" spans="2:15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5" x14ac:dyDescent="0.55000000000000004">
      <c r="B3" s="10">
        <v>1</v>
      </c>
      <c r="C3" s="14" t="s">
        <v>6</v>
      </c>
      <c r="D3" s="31">
        <v>150</v>
      </c>
      <c r="E3" s="37">
        <v>15</v>
      </c>
      <c r="F3" s="72">
        <v>0.72803548690058195</v>
      </c>
      <c r="G3" s="18"/>
      <c r="H3" s="18"/>
      <c r="I3" s="19"/>
      <c r="J3" s="1"/>
      <c r="K3" s="1"/>
      <c r="L3" s="1"/>
    </row>
    <row r="4" spans="2:15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68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5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0.68722122137202002</v>
      </c>
      <c r="G5" s="23"/>
      <c r="H5" s="23"/>
      <c r="I5" s="24"/>
    </row>
    <row r="6" spans="2:15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  <c r="L6" s="1"/>
      <c r="M6" s="1"/>
      <c r="N6" s="1"/>
      <c r="O6" s="1"/>
    </row>
    <row r="7" spans="2:15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0.716646736490262</v>
      </c>
      <c r="G7" s="23"/>
      <c r="H7" s="23"/>
      <c r="I7" s="24"/>
      <c r="L7" s="1"/>
      <c r="M7" s="1"/>
      <c r="N7" s="1"/>
      <c r="O7" s="1"/>
    </row>
    <row r="8" spans="2:15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0.70091410258713804</v>
      </c>
      <c r="G8" s="28"/>
      <c r="H8" s="29"/>
      <c r="I8" s="30"/>
      <c r="L8" s="1"/>
      <c r="M8" s="1"/>
      <c r="N8" s="1"/>
      <c r="O8" s="1"/>
    </row>
    <row r="9" spans="2:15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0.93876181547316295</v>
      </c>
      <c r="G9" s="28"/>
      <c r="H9" s="29"/>
      <c r="I9" s="30"/>
      <c r="L9" s="1"/>
      <c r="M9" s="1"/>
      <c r="N9" s="1"/>
      <c r="O9" s="1"/>
    </row>
    <row r="10" spans="2:15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L10" s="1"/>
      <c r="M10" s="1"/>
      <c r="N10" s="1"/>
      <c r="O10" s="1"/>
    </row>
    <row r="11" spans="2:15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0.86631856840746901</v>
      </c>
      <c r="G11" s="23"/>
      <c r="H11" s="23"/>
      <c r="I11" s="24"/>
      <c r="L11" s="1"/>
      <c r="M11" s="1"/>
      <c r="N11" s="1"/>
      <c r="O11" s="1"/>
    </row>
    <row r="12" spans="2:15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5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0.64695426314210602</v>
      </c>
      <c r="G13" s="23"/>
      <c r="H13" s="23"/>
      <c r="I13" s="24"/>
    </row>
    <row r="14" spans="2:15" ht="14.7" thickBot="1" x14ac:dyDescent="0.6">
      <c r="B14" s="12">
        <v>12</v>
      </c>
      <c r="C14" s="15" t="s">
        <v>6</v>
      </c>
      <c r="D14" s="36">
        <v>550</v>
      </c>
      <c r="E14" s="51">
        <v>30</v>
      </c>
      <c r="F14" s="73" t="s">
        <v>16</v>
      </c>
      <c r="G14" s="65" t="s">
        <v>2</v>
      </c>
      <c r="H14" s="65" t="s">
        <v>2</v>
      </c>
      <c r="I14" s="66" t="s">
        <v>2</v>
      </c>
    </row>
    <row r="15" spans="2:15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0.28639438289331698</v>
      </c>
      <c r="G15" s="23"/>
      <c r="H15" s="23"/>
      <c r="I15" s="24"/>
    </row>
    <row r="16" spans="2:15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3">
        <v>0.29548944118265102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70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0.35400039428746799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0.27070681970292798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1">
        <v>4.3748562840551002E-2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  <row r="28" spans="2:9" x14ac:dyDescent="0.55000000000000004">
      <c r="D28" s="45"/>
      <c r="E28" s="46"/>
    </row>
    <row r="29" spans="2:9" x14ac:dyDescent="0.55000000000000004">
      <c r="D29" s="45"/>
      <c r="E29" s="46"/>
    </row>
    <row r="30" spans="2:9" x14ac:dyDescent="0.55000000000000004">
      <c r="D30" s="45"/>
      <c r="E30" s="46"/>
    </row>
    <row r="31" spans="2:9" x14ac:dyDescent="0.55000000000000004">
      <c r="D31" s="45"/>
      <c r="E31" s="45"/>
    </row>
  </sheetData>
  <autoFilter ref="B2:H2" xr:uid="{00000000-0009-0000-0000-000000000000}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6"/>
  <sheetViews>
    <sheetView topLeftCell="A2" zoomScaleNormal="100" workbookViewId="0">
      <selection activeCell="L6" sqref="L6:P1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6" ht="14.7" thickBot="1" x14ac:dyDescent="0.6"/>
    <row r="2" spans="2:16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13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6" x14ac:dyDescent="0.55000000000000004">
      <c r="B3" s="10">
        <v>1</v>
      </c>
      <c r="C3" s="14" t="s">
        <v>6</v>
      </c>
      <c r="D3" s="31">
        <v>150</v>
      </c>
      <c r="E3" s="37">
        <v>15</v>
      </c>
      <c r="F3" s="72">
        <v>0.90597973773304397</v>
      </c>
      <c r="G3" s="18"/>
      <c r="H3" s="18"/>
      <c r="I3" s="19"/>
      <c r="J3" s="1"/>
      <c r="K3" s="1"/>
      <c r="L3" s="1"/>
    </row>
    <row r="4" spans="2:16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68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6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0.89450474306091399</v>
      </c>
      <c r="G5" s="23"/>
      <c r="H5" s="23"/>
      <c r="I5" s="24"/>
    </row>
    <row r="6" spans="2:16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  <c r="L6" s="1"/>
      <c r="M6" s="1"/>
      <c r="N6" s="1"/>
      <c r="O6" s="1"/>
      <c r="P6" s="1"/>
    </row>
    <row r="7" spans="2:16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1.0029047145410499</v>
      </c>
      <c r="G7" s="23"/>
      <c r="H7" s="23"/>
      <c r="I7" s="24"/>
      <c r="L7" s="1"/>
      <c r="M7" s="1"/>
      <c r="N7" s="1"/>
      <c r="O7" s="1"/>
      <c r="P7" s="1"/>
    </row>
    <row r="8" spans="2:16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1.01003580419107</v>
      </c>
      <c r="G8" s="28"/>
      <c r="H8" s="29"/>
      <c r="I8" s="30"/>
      <c r="L8" s="1"/>
      <c r="M8" s="1"/>
      <c r="N8" s="1"/>
      <c r="O8" s="1"/>
      <c r="P8" s="1"/>
    </row>
    <row r="9" spans="2:16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0.982973868918111</v>
      </c>
      <c r="G9" s="28"/>
      <c r="H9" s="29"/>
      <c r="I9" s="30"/>
      <c r="L9" s="1"/>
      <c r="M9" s="1"/>
      <c r="N9" s="1"/>
      <c r="O9" s="1"/>
      <c r="P9" s="1"/>
    </row>
    <row r="10" spans="2:16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L10" s="1"/>
      <c r="M10" s="1"/>
      <c r="N10" s="1"/>
      <c r="O10" s="1"/>
      <c r="P10" s="1"/>
    </row>
    <row r="11" spans="2:16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0.963935769034441</v>
      </c>
      <c r="G11" s="23"/>
      <c r="H11" s="23"/>
      <c r="I11" s="24"/>
      <c r="L11" s="1"/>
      <c r="M11" s="1"/>
      <c r="N11" s="1"/>
      <c r="O11" s="1"/>
      <c r="P11" s="1"/>
    </row>
    <row r="12" spans="2:16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  <c r="L12" s="1"/>
      <c r="M12" s="1"/>
      <c r="N12" s="1"/>
      <c r="O12" s="1"/>
      <c r="P12" s="1"/>
    </row>
    <row r="13" spans="2:16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0.66160792293853798</v>
      </c>
      <c r="G13" s="23"/>
      <c r="H13" s="23"/>
      <c r="I13" s="24"/>
      <c r="L13" s="1"/>
      <c r="M13" s="1"/>
      <c r="N13" s="1"/>
      <c r="O13" s="1"/>
      <c r="P13" s="1"/>
    </row>
    <row r="14" spans="2:16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3" t="s">
        <v>16</v>
      </c>
      <c r="G14" s="50" t="s">
        <v>2</v>
      </c>
      <c r="H14" s="50" t="s">
        <v>2</v>
      </c>
      <c r="I14" s="67" t="s">
        <v>2</v>
      </c>
    </row>
    <row r="15" spans="2:16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0.24168132734574699</v>
      </c>
      <c r="G15" s="23"/>
      <c r="H15" s="23"/>
      <c r="I15" s="24"/>
    </row>
    <row r="16" spans="2:16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2">
        <v>0.40080579985924802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68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0.31188155427417302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0.28949053675499797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1">
        <v>3.4559243407891002E-2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6"/>
  <sheetViews>
    <sheetView topLeftCell="A3" zoomScaleNormal="100" workbookViewId="0">
      <selection activeCell="L5" sqref="L5:O11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2" ht="14.7" thickBot="1" x14ac:dyDescent="0.6"/>
    <row r="2" spans="2:12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14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2" x14ac:dyDescent="0.55000000000000004">
      <c r="B3" s="10">
        <v>1</v>
      </c>
      <c r="C3" s="14" t="s">
        <v>6</v>
      </c>
      <c r="D3" s="31">
        <v>150</v>
      </c>
      <c r="E3" s="37">
        <v>15</v>
      </c>
      <c r="F3" s="70">
        <v>1.6037490784937101</v>
      </c>
      <c r="G3" s="18"/>
      <c r="H3" s="18"/>
      <c r="I3" s="19"/>
      <c r="J3" s="1"/>
      <c r="K3" s="1"/>
      <c r="L3" s="1"/>
    </row>
    <row r="4" spans="2:12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0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2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2.43401312120608</v>
      </c>
      <c r="G5" s="23"/>
      <c r="H5" s="23"/>
      <c r="I5" s="24"/>
    </row>
    <row r="6" spans="2:12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2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2.8988250174958301</v>
      </c>
      <c r="G7" s="23"/>
      <c r="H7" s="23"/>
      <c r="I7" s="24"/>
    </row>
    <row r="8" spans="2:12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1.77425529643583</v>
      </c>
      <c r="G8" s="28"/>
      <c r="H8" s="29"/>
      <c r="I8" s="30"/>
    </row>
    <row r="9" spans="2:12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1.2194359121409899</v>
      </c>
      <c r="G9" s="28"/>
      <c r="H9" s="29"/>
      <c r="I9" s="30"/>
    </row>
    <row r="10" spans="2:12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</row>
    <row r="11" spans="2:12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1.00310647552424</v>
      </c>
      <c r="G11" s="23"/>
      <c r="H11" s="23"/>
      <c r="I11" s="24"/>
    </row>
    <row r="12" spans="2:12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2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1.6656007604471099</v>
      </c>
      <c r="G13" s="23"/>
      <c r="H13" s="23"/>
      <c r="I13" s="24"/>
    </row>
    <row r="14" spans="2:12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68" t="s">
        <v>16</v>
      </c>
      <c r="G14" s="50" t="s">
        <v>2</v>
      </c>
      <c r="H14" s="50" t="s">
        <v>2</v>
      </c>
      <c r="I14" s="67" t="s">
        <v>2</v>
      </c>
    </row>
    <row r="15" spans="2:12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1.2018337975967099</v>
      </c>
      <c r="G15" s="23"/>
      <c r="H15" s="23"/>
      <c r="I15" s="24"/>
    </row>
    <row r="16" spans="2:12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0">
        <v>0.248726053876346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0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0.33417300109709502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54">
        <v>200</v>
      </c>
      <c r="E20" s="49">
        <v>30</v>
      </c>
      <c r="F20" s="74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0.57148050234214598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55000000000000004">
      <c r="B23" s="12">
        <v>21</v>
      </c>
      <c r="C23" s="47" t="s">
        <v>9</v>
      </c>
      <c r="D23" s="54">
        <v>500</v>
      </c>
      <c r="E23" s="49">
        <v>15</v>
      </c>
      <c r="F23" s="74">
        <v>3.4042514760134999E-2</v>
      </c>
      <c r="G23" s="4"/>
      <c r="H23" s="4"/>
      <c r="I23" s="5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7"/>
  <sheetViews>
    <sheetView topLeftCell="A2" zoomScaleNormal="100" workbookViewId="0">
      <selection activeCell="L5" sqref="L5:P11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2" ht="14.7" thickBot="1" x14ac:dyDescent="0.6"/>
    <row r="2" spans="2:12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15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2" x14ac:dyDescent="0.55000000000000004">
      <c r="B3" s="10">
        <v>1</v>
      </c>
      <c r="C3" s="14" t="s">
        <v>6</v>
      </c>
      <c r="D3" s="31">
        <v>150</v>
      </c>
      <c r="E3" s="37">
        <v>15</v>
      </c>
      <c r="F3" s="72">
        <v>8.4540385981037893</v>
      </c>
      <c r="G3" s="18"/>
      <c r="H3" s="18"/>
      <c r="I3" s="19"/>
      <c r="J3" s="1"/>
      <c r="K3" s="1"/>
      <c r="L3" s="1"/>
    </row>
    <row r="4" spans="2:12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68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2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6.8658138939520299</v>
      </c>
      <c r="G5" s="23"/>
      <c r="H5" s="23"/>
      <c r="I5" s="24"/>
    </row>
    <row r="6" spans="2:12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2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8.12727339067294</v>
      </c>
      <c r="G7" s="23"/>
      <c r="H7" s="23"/>
      <c r="I7" s="24"/>
    </row>
    <row r="8" spans="2:12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8.4269394103516007</v>
      </c>
      <c r="G8" s="28"/>
      <c r="H8" s="29"/>
      <c r="I8" s="30"/>
    </row>
    <row r="9" spans="2:12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5.70671799511498</v>
      </c>
      <c r="G9" s="28"/>
      <c r="H9" s="29"/>
      <c r="I9" s="30"/>
    </row>
    <row r="10" spans="2:12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</row>
    <row r="11" spans="2:12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18.206022025999399</v>
      </c>
      <c r="G11" s="23"/>
      <c r="H11" s="23"/>
      <c r="I11" s="24"/>
    </row>
    <row r="12" spans="2:12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2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11.614496160065499</v>
      </c>
      <c r="G13" s="23"/>
      <c r="H13" s="23"/>
      <c r="I13" s="24"/>
    </row>
    <row r="14" spans="2:12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68" t="s">
        <v>16</v>
      </c>
      <c r="G14" s="50" t="s">
        <v>2</v>
      </c>
      <c r="H14" s="50" t="s">
        <v>2</v>
      </c>
      <c r="I14" s="67" t="s">
        <v>2</v>
      </c>
    </row>
    <row r="15" spans="2:12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3.53592699984979</v>
      </c>
      <c r="G15" s="23"/>
      <c r="H15" s="23"/>
      <c r="I15" s="24"/>
    </row>
    <row r="16" spans="2:12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2">
        <v>19.9912607666577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68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1.4138148878347501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12.116454971455999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1">
        <v>0.18225239663838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6"/>
  <sheetViews>
    <sheetView zoomScaleNormal="100" workbookViewId="0">
      <selection activeCell="L5" sqref="L5:O11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2" ht="14.7" thickBot="1" x14ac:dyDescent="0.6"/>
    <row r="2" spans="2:12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0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2" x14ac:dyDescent="0.55000000000000004">
      <c r="B3" s="10">
        <v>1</v>
      </c>
      <c r="C3" s="14" t="s">
        <v>6</v>
      </c>
      <c r="D3" s="31">
        <v>150</v>
      </c>
      <c r="E3" s="37">
        <v>15</v>
      </c>
      <c r="F3" s="72">
        <v>0.43117404664541698</v>
      </c>
      <c r="G3" s="18"/>
      <c r="H3" s="18"/>
      <c r="I3" s="19"/>
      <c r="J3" s="1"/>
      <c r="K3" s="1"/>
      <c r="L3" s="1"/>
    </row>
    <row r="4" spans="2:12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68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2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0.37728316960245101</v>
      </c>
      <c r="G5" s="23"/>
      <c r="H5" s="23"/>
      <c r="I5" s="24"/>
    </row>
    <row r="6" spans="2:12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2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0.38037299526942198</v>
      </c>
      <c r="G7" s="23"/>
      <c r="H7" s="23"/>
      <c r="I7" s="24"/>
    </row>
    <row r="8" spans="2:12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0.39845264310084899</v>
      </c>
      <c r="G8" s="28"/>
      <c r="H8" s="29"/>
      <c r="I8" s="30"/>
    </row>
    <row r="9" spans="2:12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0.37378688770538299</v>
      </c>
      <c r="G9" s="28"/>
      <c r="H9" s="29"/>
      <c r="I9" s="30"/>
    </row>
    <row r="10" spans="2:12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</row>
    <row r="11" spans="2:12" x14ac:dyDescent="0.55000000000000004">
      <c r="B11" s="12">
        <v>9</v>
      </c>
      <c r="C11" s="15" t="s">
        <v>6</v>
      </c>
      <c r="D11" s="54">
        <v>400</v>
      </c>
      <c r="E11" s="48">
        <v>15</v>
      </c>
      <c r="F11" s="74">
        <v>0.26530110709080001</v>
      </c>
      <c r="G11" s="52"/>
      <c r="H11" s="52"/>
      <c r="I11" s="53"/>
    </row>
    <row r="12" spans="2:12" ht="14.7" thickBot="1" x14ac:dyDescent="0.6">
      <c r="B12" s="11">
        <v>10</v>
      </c>
      <c r="C12" s="15" t="s">
        <v>6</v>
      </c>
      <c r="D12" s="54">
        <v>400</v>
      </c>
      <c r="E12" s="49">
        <v>30</v>
      </c>
      <c r="F12" s="74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2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0.43619881125905602</v>
      </c>
      <c r="G13" s="23"/>
      <c r="H13" s="23"/>
      <c r="I13" s="24"/>
    </row>
    <row r="14" spans="2:12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68" t="s">
        <v>16</v>
      </c>
      <c r="G14" s="50" t="s">
        <v>2</v>
      </c>
      <c r="H14" s="50" t="s">
        <v>2</v>
      </c>
      <c r="I14" s="67" t="s">
        <v>2</v>
      </c>
    </row>
    <row r="15" spans="2:12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0.262636074968565</v>
      </c>
      <c r="G15" s="23"/>
      <c r="H15" s="23"/>
      <c r="I15" s="24"/>
    </row>
    <row r="16" spans="2:12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0">
        <v>0.26254378888276098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0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0.43347359394512402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0.26256077846496401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1">
        <v>0.27895426965193099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5"/>
  <sheetViews>
    <sheetView zoomScaleNormal="100" workbookViewId="0">
      <selection activeCell="L4" sqref="L4:P1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6" ht="14.7" thickBot="1" x14ac:dyDescent="0.6"/>
    <row r="2" spans="2:16" ht="43.5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6" x14ac:dyDescent="0.55000000000000004">
      <c r="B3" s="10">
        <v>1</v>
      </c>
      <c r="C3" s="14" t="s">
        <v>6</v>
      </c>
      <c r="D3" s="31">
        <v>150</v>
      </c>
      <c r="E3" s="37">
        <v>15</v>
      </c>
      <c r="F3" s="70">
        <v>4.7927253180343303</v>
      </c>
      <c r="G3" s="18"/>
      <c r="H3" s="18"/>
      <c r="I3" s="19"/>
      <c r="J3" s="1"/>
      <c r="K3" s="1"/>
      <c r="L3" s="1"/>
    </row>
    <row r="4" spans="2:16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0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  <c r="L4" s="1"/>
      <c r="M4" s="1"/>
      <c r="N4" s="1"/>
      <c r="O4" s="1"/>
      <c r="P4" s="1"/>
    </row>
    <row r="5" spans="2:16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4.7686734078400601</v>
      </c>
      <c r="G5" s="23"/>
      <c r="H5" s="23"/>
      <c r="I5" s="24"/>
      <c r="L5" s="1"/>
      <c r="M5" s="1"/>
      <c r="N5" s="1"/>
      <c r="O5" s="1"/>
      <c r="P5" s="1"/>
    </row>
    <row r="6" spans="2:16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  <c r="L6" s="1"/>
      <c r="M6" s="1"/>
      <c r="N6" s="1"/>
      <c r="O6" s="1"/>
      <c r="P6" s="1"/>
    </row>
    <row r="7" spans="2:16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5.4147152806680898</v>
      </c>
      <c r="G7" s="23"/>
      <c r="H7" s="23"/>
      <c r="I7" s="24"/>
      <c r="L7" s="1"/>
      <c r="M7" s="1"/>
      <c r="N7" s="1"/>
      <c r="O7" s="1"/>
      <c r="P7" s="1"/>
    </row>
    <row r="8" spans="2:16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5.3848833614323004</v>
      </c>
      <c r="G8" s="28"/>
      <c r="H8" s="29"/>
      <c r="I8" s="30"/>
      <c r="L8" s="1"/>
      <c r="M8" s="1"/>
      <c r="N8" s="1"/>
      <c r="O8" s="1"/>
      <c r="P8" s="1"/>
    </row>
    <row r="9" spans="2:16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5.3219131078384603</v>
      </c>
      <c r="G9" s="28"/>
      <c r="H9" s="29"/>
      <c r="I9" s="30"/>
      <c r="L9" s="1"/>
      <c r="M9" s="1"/>
      <c r="N9" s="1"/>
      <c r="O9" s="1"/>
      <c r="P9" s="1"/>
    </row>
    <row r="10" spans="2:16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L10" s="1"/>
      <c r="M10" s="1"/>
      <c r="N10" s="1"/>
      <c r="O10" s="1"/>
      <c r="P10" s="1"/>
    </row>
    <row r="11" spans="2:16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5.1851464382301202</v>
      </c>
      <c r="G11" s="23"/>
      <c r="H11" s="23"/>
      <c r="I11" s="24"/>
      <c r="L11" s="1"/>
      <c r="M11" s="1"/>
      <c r="N11" s="1"/>
      <c r="O11" s="1"/>
      <c r="P11" s="1"/>
    </row>
    <row r="12" spans="2:16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  <c r="L12" s="1"/>
      <c r="M12" s="1"/>
      <c r="N12" s="1"/>
      <c r="O12" s="1"/>
      <c r="P12" s="1"/>
    </row>
    <row r="13" spans="2:16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3.6676623808811999</v>
      </c>
      <c r="G13" s="23"/>
      <c r="H13" s="23"/>
      <c r="I13" s="24"/>
      <c r="L13" s="1"/>
      <c r="M13" s="1"/>
      <c r="N13" s="1"/>
      <c r="O13" s="1"/>
      <c r="P13" s="1"/>
    </row>
    <row r="14" spans="2:16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68" t="s">
        <v>16</v>
      </c>
      <c r="G14" s="50" t="s">
        <v>2</v>
      </c>
      <c r="H14" s="50" t="s">
        <v>2</v>
      </c>
      <c r="I14" s="67" t="s">
        <v>2</v>
      </c>
    </row>
    <row r="15" spans="2:16" x14ac:dyDescent="0.55000000000000004">
      <c r="B15" s="12">
        <v>13</v>
      </c>
      <c r="C15" s="15" t="s">
        <v>6</v>
      </c>
      <c r="D15" s="54">
        <v>700</v>
      </c>
      <c r="E15" s="48">
        <v>15</v>
      </c>
      <c r="F15" s="74">
        <v>1.3169165514435499</v>
      </c>
      <c r="G15" s="52"/>
      <c r="H15" s="52"/>
      <c r="I15" s="53"/>
    </row>
    <row r="16" spans="2:16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2">
        <v>5.5439082357326503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68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4.3589496333595399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3.9892512275732099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55000000000000004">
      <c r="B23" s="12">
        <v>21</v>
      </c>
      <c r="C23" s="47" t="s">
        <v>9</v>
      </c>
      <c r="D23" s="54">
        <v>500</v>
      </c>
      <c r="E23" s="49">
        <v>15</v>
      </c>
      <c r="F23" s="74">
        <v>0.53935270821925096</v>
      </c>
      <c r="G23" s="4"/>
      <c r="H23" s="4"/>
      <c r="I23" s="5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26"/>
  <sheetViews>
    <sheetView zoomScaleNormal="100" workbookViewId="0">
      <selection activeCell="K17" sqref="K17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2" ht="14.7" thickBot="1" x14ac:dyDescent="0.6"/>
    <row r="2" spans="2:12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2" x14ac:dyDescent="0.55000000000000004">
      <c r="B3" s="10">
        <v>1</v>
      </c>
      <c r="C3" s="14" t="s">
        <v>6</v>
      </c>
      <c r="D3" s="31">
        <v>150</v>
      </c>
      <c r="E3" s="37">
        <v>15</v>
      </c>
      <c r="F3" s="70">
        <v>0.76186897132864095</v>
      </c>
      <c r="G3" s="18"/>
      <c r="H3" s="18"/>
      <c r="I3" s="19"/>
      <c r="J3" s="1"/>
      <c r="K3" s="1"/>
      <c r="L3" s="1"/>
    </row>
    <row r="4" spans="2:12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0">
        <v>0.78514709098936497</v>
      </c>
      <c r="G4" s="55">
        <f>AVERAGE(F3:F4)</f>
        <v>0.77350803115900302</v>
      </c>
      <c r="H4" s="56">
        <f>_xlfn.STDEV.S(F3:F4)</f>
        <v>1.6460116265369848E-2</v>
      </c>
      <c r="I4" s="64">
        <f>H4/G4</f>
        <v>2.1279825938854784E-2</v>
      </c>
    </row>
    <row r="5" spans="2:12" x14ac:dyDescent="0.55000000000000004">
      <c r="B5" s="12">
        <v>3</v>
      </c>
      <c r="C5" s="15" t="s">
        <v>6</v>
      </c>
      <c r="D5" s="33">
        <v>200</v>
      </c>
      <c r="E5" s="39">
        <v>15</v>
      </c>
      <c r="F5" s="71">
        <v>0.79522786376675303</v>
      </c>
      <c r="G5" s="23"/>
      <c r="H5" s="23"/>
      <c r="I5" s="24"/>
    </row>
    <row r="6" spans="2:12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69">
        <v>0.78982757506022905</v>
      </c>
      <c r="G6" s="25">
        <f>AVERAGE(F5:F6)</f>
        <v>0.79252771941349098</v>
      </c>
      <c r="H6" s="26">
        <f>_xlfn.STDEV.S(F5:F6)</f>
        <v>3.8185807647482368E-3</v>
      </c>
      <c r="I6" s="27">
        <f>H6/G6</f>
        <v>4.8182299132378259E-3</v>
      </c>
    </row>
    <row r="7" spans="2:12" x14ac:dyDescent="0.55000000000000004">
      <c r="B7" s="12">
        <v>5</v>
      </c>
      <c r="C7" s="15" t="s">
        <v>6</v>
      </c>
      <c r="D7" s="35">
        <v>300</v>
      </c>
      <c r="E7" s="41">
        <v>15</v>
      </c>
      <c r="F7" s="72">
        <v>0.81142827210842305</v>
      </c>
      <c r="G7" s="23"/>
      <c r="H7" s="23"/>
      <c r="I7" s="24"/>
    </row>
    <row r="8" spans="2:12" x14ac:dyDescent="0.55000000000000004">
      <c r="B8" s="11">
        <v>6</v>
      </c>
      <c r="C8" s="15" t="s">
        <v>6</v>
      </c>
      <c r="D8" s="36">
        <v>300</v>
      </c>
      <c r="E8" s="42">
        <v>30</v>
      </c>
      <c r="F8" s="73">
        <v>0.77528859277047801</v>
      </c>
      <c r="G8" s="28"/>
      <c r="H8" s="29"/>
      <c r="I8" s="30"/>
    </row>
    <row r="9" spans="2:12" x14ac:dyDescent="0.55000000000000004">
      <c r="B9" s="12">
        <v>7</v>
      </c>
      <c r="C9" s="15" t="s">
        <v>6</v>
      </c>
      <c r="D9" s="36">
        <v>300</v>
      </c>
      <c r="E9" s="42">
        <v>15</v>
      </c>
      <c r="F9" s="73">
        <v>0.850827072994217</v>
      </c>
      <c r="G9" s="28"/>
      <c r="H9" s="29"/>
      <c r="I9" s="30"/>
    </row>
    <row r="10" spans="2:12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68">
        <v>0.82117144427272404</v>
      </c>
      <c r="G10" s="20">
        <f>AVERAGE(F7:F10)</f>
        <v>0.81467884553646053</v>
      </c>
      <c r="H10" s="21">
        <f>_xlfn.STDEV.S(F7:F10)</f>
        <v>3.1150208277885217E-2</v>
      </c>
      <c r="I10" s="22">
        <f>H10/G10</f>
        <v>3.8236181592972401E-2</v>
      </c>
    </row>
    <row r="11" spans="2:12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1">
        <v>0.74996612541989005</v>
      </c>
      <c r="G11" s="23"/>
      <c r="H11" s="23"/>
      <c r="I11" s="24"/>
    </row>
    <row r="12" spans="2:12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69">
        <v>0.76237080581552596</v>
      </c>
      <c r="G12" s="25">
        <f>AVERAGE(F11:F12)</f>
        <v>0.75616846561770801</v>
      </c>
      <c r="H12" s="26">
        <f>_xlfn.STDEV.S(F11:F12)</f>
        <v>8.7714336262059798E-3</v>
      </c>
      <c r="I12" s="27">
        <f>H12/G12</f>
        <v>1.1599840544845606E-2</v>
      </c>
    </row>
    <row r="13" spans="2:12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2">
        <v>0.72943610951139104</v>
      </c>
      <c r="G13" s="23"/>
      <c r="H13" s="23"/>
      <c r="I13" s="24"/>
    </row>
    <row r="14" spans="2:12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68" t="s">
        <v>17</v>
      </c>
      <c r="G14" s="50" t="s">
        <v>2</v>
      </c>
      <c r="H14" s="50" t="s">
        <v>2</v>
      </c>
      <c r="I14" s="67" t="s">
        <v>2</v>
      </c>
    </row>
    <row r="15" spans="2:12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1">
        <v>0.82088178902345099</v>
      </c>
      <c r="G15" s="23"/>
      <c r="H15" s="23"/>
      <c r="I15" s="24"/>
    </row>
    <row r="16" spans="2:12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69" t="s">
        <v>17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0">
        <v>0.75261688024566598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0">
        <v>0.79435293357597203</v>
      </c>
      <c r="G18" s="55">
        <f>AVERAGE(F17:F18)</f>
        <v>0.77348490691081895</v>
      </c>
      <c r="H18" s="56">
        <f>_xlfn.STDEV.S(F17:F18)</f>
        <v>2.9511846329822802E-2</v>
      </c>
      <c r="I18" s="64">
        <f>H18/G18</f>
        <v>3.8154391981207014E-2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1">
        <v>0.94578732603498405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69">
        <v>0.968625246038328</v>
      </c>
      <c r="G20" s="25">
        <f>AVERAGE(F19:F20)</f>
        <v>0.95720628603665603</v>
      </c>
      <c r="H20" s="26">
        <f>_xlfn.STDEV.S(F19:F20)</f>
        <v>1.6148848102560405E-2</v>
      </c>
      <c r="I20" s="27">
        <f>H20/G20</f>
        <v>1.6870812841634417E-2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2">
        <v>0.78454965510937802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68">
        <v>0.97492797526238795</v>
      </c>
      <c r="G22" s="20">
        <f>AVERAGE(F21:F22)</f>
        <v>0.87973881518588293</v>
      </c>
      <c r="H22" s="21">
        <f>_xlfn.STDEV.S(F21:F22)</f>
        <v>0.13461780117109776</v>
      </c>
      <c r="I22" s="22">
        <f>H22/G22</f>
        <v>0.15302019059219743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1">
        <v>0.962410634731658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69" t="s">
        <v>17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ss0052</cp:lastModifiedBy>
  <cp:lastPrinted>2020-03-30T13:33:26Z</cp:lastPrinted>
  <dcterms:created xsi:type="dcterms:W3CDTF">2020-02-01T01:05:06Z</dcterms:created>
  <dcterms:modified xsi:type="dcterms:W3CDTF">2020-05-03T09:25:05Z</dcterms:modified>
</cp:coreProperties>
</file>