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marin\Desktop\Work\Stefanini Room Scheduler\room-scheduler\docs\Tests Definition &amp; Results\"/>
    </mc:Choice>
  </mc:AlternateContent>
  <bookViews>
    <workbookView xWindow="0" yWindow="0" windowWidth="15975" windowHeight="11130" tabRatio="617" activeTab="1"/>
  </bookViews>
  <sheets>
    <sheet name="Overall Status" sheetId="24" r:id="rId1"/>
    <sheet name="Room Scheduler - Sprint 3" sheetId="28" r:id="rId2"/>
    <sheet name="Room Scheduler - Sprint 2" sheetId="25" r:id="rId3"/>
    <sheet name="Room Scheduler - Sprint 1" sheetId="27" r:id="rId4"/>
    <sheet name="Room Scheduler - First draft" sheetId="26" r:id="rId5"/>
  </sheets>
  <externalReferences>
    <externalReference r:id="rId6"/>
  </externalReferences>
  <definedNames>
    <definedName name="STATUS" localSheetId="4">'[1]Overall Status'!$S$2:$S$5</definedName>
    <definedName name="STATUS">'Overall Status'!$V$3:$V$6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28" l="1"/>
  <c r="M3" i="28"/>
  <c r="M4" i="28"/>
  <c r="M5" i="28"/>
  <c r="M1" i="28"/>
  <c r="K9" i="24"/>
  <c r="L9" i="24"/>
  <c r="M9" i="24"/>
  <c r="N9" i="24"/>
  <c r="R9" i="24"/>
  <c r="S9" i="24"/>
  <c r="T9" i="24"/>
  <c r="Q9" i="24"/>
  <c r="J9" i="24"/>
  <c r="D9" i="24"/>
  <c r="E9" i="24"/>
  <c r="F9" i="24"/>
  <c r="G9" i="24"/>
  <c r="I1" i="28" l="1"/>
  <c r="D4" i="24" s="1"/>
  <c r="L1" i="28"/>
  <c r="G4" i="24" s="1"/>
  <c r="K1" i="28"/>
  <c r="F4" i="24" s="1"/>
  <c r="J1" i="28"/>
  <c r="E4" i="24" s="1"/>
  <c r="H1" i="28"/>
  <c r="N5" i="24"/>
  <c r="N6" i="24"/>
  <c r="N7" i="24"/>
  <c r="N8" i="24"/>
  <c r="N4" i="24"/>
  <c r="B3" i="24"/>
  <c r="B2" i="24"/>
  <c r="G3" i="24"/>
  <c r="F3" i="24"/>
  <c r="E3" i="24"/>
  <c r="D3" i="24"/>
  <c r="C3" i="24"/>
  <c r="P3" i="24"/>
  <c r="L5" i="28"/>
  <c r="G8" i="24" s="1"/>
  <c r="K5" i="28"/>
  <c r="F8" i="24" s="1"/>
  <c r="J5" i="28"/>
  <c r="E8" i="24" s="1"/>
  <c r="I5" i="28"/>
  <c r="D8" i="24" s="1"/>
  <c r="H5" i="28"/>
  <c r="L3" i="28"/>
  <c r="G6" i="24" s="1"/>
  <c r="K3" i="28"/>
  <c r="F6" i="24" s="1"/>
  <c r="J3" i="28"/>
  <c r="E6" i="24" s="1"/>
  <c r="I3" i="28"/>
  <c r="D6" i="24" s="1"/>
  <c r="H3" i="28"/>
  <c r="C6" i="24" s="1"/>
  <c r="L2" i="28"/>
  <c r="K2" i="28"/>
  <c r="J2" i="28"/>
  <c r="I2" i="28"/>
  <c r="H2" i="28"/>
  <c r="J6" i="28" l="1"/>
  <c r="J4" i="28" s="1"/>
  <c r="E7" i="24" s="1"/>
  <c r="K6" i="28"/>
  <c r="K4" i="28" s="1"/>
  <c r="F7" i="24" s="1"/>
  <c r="L6" i="28"/>
  <c r="L4" i="28" s="1"/>
  <c r="G7" i="24" s="1"/>
  <c r="I6" i="28"/>
  <c r="I4" i="28" s="1"/>
  <c r="D7" i="24" s="1"/>
  <c r="C4" i="24"/>
  <c r="C5" i="24"/>
  <c r="E5" i="24"/>
  <c r="F5" i="24"/>
  <c r="G5" i="24"/>
  <c r="C8" i="24"/>
  <c r="D5" i="24"/>
  <c r="H6" i="28"/>
  <c r="H4" i="28" s="1"/>
  <c r="R8" i="24"/>
  <c r="S8" i="24"/>
  <c r="T8" i="24"/>
  <c r="R7" i="24"/>
  <c r="S7" i="24"/>
  <c r="T7" i="24"/>
  <c r="R6" i="24"/>
  <c r="S6" i="24"/>
  <c r="T6" i="24"/>
  <c r="R5" i="24"/>
  <c r="S5" i="24"/>
  <c r="T5" i="24"/>
  <c r="R4" i="24"/>
  <c r="S4" i="24"/>
  <c r="T4" i="24"/>
  <c r="Q5" i="24"/>
  <c r="Q6" i="24"/>
  <c r="Q7" i="24"/>
  <c r="Q8" i="24"/>
  <c r="Q4" i="24"/>
  <c r="P2" i="24"/>
  <c r="T3" i="24"/>
  <c r="S3" i="24"/>
  <c r="R3" i="24"/>
  <c r="Q3" i="24"/>
  <c r="L1" i="25"/>
  <c r="K1" i="25"/>
  <c r="L6" i="27"/>
  <c r="K6" i="27"/>
  <c r="J6" i="27"/>
  <c r="I6" i="27"/>
  <c r="H6" i="27"/>
  <c r="M5" i="27"/>
  <c r="L5" i="27"/>
  <c r="K5" i="27"/>
  <c r="J5" i="27"/>
  <c r="I5" i="27"/>
  <c r="H5" i="27"/>
  <c r="L4" i="27"/>
  <c r="K4" i="27"/>
  <c r="J4" i="27"/>
  <c r="I4" i="27"/>
  <c r="H4" i="27"/>
  <c r="M4" i="27" s="1"/>
  <c r="M3" i="27"/>
  <c r="L3" i="27"/>
  <c r="K3" i="27"/>
  <c r="J3" i="27"/>
  <c r="I3" i="27"/>
  <c r="H3" i="27"/>
  <c r="M2" i="27"/>
  <c r="M6" i="27" s="1"/>
  <c r="L2" i="27"/>
  <c r="K2" i="27"/>
  <c r="J2" i="27"/>
  <c r="I2" i="27"/>
  <c r="H2" i="27"/>
  <c r="M1" i="27"/>
  <c r="L1" i="27"/>
  <c r="K1" i="27"/>
  <c r="J1" i="27"/>
  <c r="I1" i="27"/>
  <c r="H1" i="27"/>
  <c r="C9" i="24" l="1"/>
  <c r="M6" i="28"/>
  <c r="C7" i="24"/>
  <c r="N3" i="24"/>
  <c r="L5" i="25"/>
  <c r="L3" i="25"/>
  <c r="L2" i="25"/>
  <c r="M3" i="24"/>
  <c r="L3" i="24"/>
  <c r="K3" i="24"/>
  <c r="J3" i="24"/>
  <c r="I3" i="24"/>
  <c r="I2" i="24"/>
  <c r="K5" i="26"/>
  <c r="J5" i="26"/>
  <c r="J4" i="26" s="1"/>
  <c r="I5" i="26"/>
  <c r="H5" i="26"/>
  <c r="L5" i="26" s="1"/>
  <c r="K3" i="26"/>
  <c r="J3" i="26"/>
  <c r="I3" i="26"/>
  <c r="H3" i="26"/>
  <c r="L3" i="26" s="1"/>
  <c r="K2" i="26"/>
  <c r="K6" i="26" s="1"/>
  <c r="K4" i="26" s="1"/>
  <c r="J2" i="26"/>
  <c r="J6" i="26" s="1"/>
  <c r="I2" i="26"/>
  <c r="I6" i="26" s="1"/>
  <c r="H2" i="26"/>
  <c r="H6" i="26" s="1"/>
  <c r="K1" i="26"/>
  <c r="J1" i="26"/>
  <c r="L1" i="26" s="1"/>
  <c r="I1" i="26"/>
  <c r="H1" i="26"/>
  <c r="L6" i="25" l="1"/>
  <c r="L4" i="25" s="1"/>
  <c r="I4" i="26"/>
  <c r="H4" i="26"/>
  <c r="L4" i="26" s="1"/>
  <c r="L2" i="26"/>
  <c r="L6" i="26" s="1"/>
  <c r="M4" i="24" l="1"/>
  <c r="J1" i="25"/>
  <c r="L4" i="24" s="1"/>
  <c r="I1" i="25"/>
  <c r="K4" i="24" s="1"/>
  <c r="K5" i="25" l="1"/>
  <c r="M8" i="24" s="1"/>
  <c r="J5" i="25"/>
  <c r="L8" i="24" s="1"/>
  <c r="I5" i="25"/>
  <c r="K8" i="24" s="1"/>
  <c r="H5" i="25"/>
  <c r="K3" i="25"/>
  <c r="M6" i="24" s="1"/>
  <c r="J3" i="25"/>
  <c r="L6" i="24" s="1"/>
  <c r="I3" i="25"/>
  <c r="K6" i="24" s="1"/>
  <c r="H3" i="25"/>
  <c r="K2" i="25"/>
  <c r="M5" i="24" s="1"/>
  <c r="J2" i="25"/>
  <c r="L5" i="24" s="1"/>
  <c r="I2" i="25"/>
  <c r="K5" i="24" s="1"/>
  <c r="H2" i="25"/>
  <c r="H1" i="25"/>
  <c r="J5" i="24" l="1"/>
  <c r="J6" i="24"/>
  <c r="J8" i="24"/>
  <c r="J4" i="24"/>
  <c r="J6" i="25"/>
  <c r="K6" i="25"/>
  <c r="K4" i="25" s="1"/>
  <c r="M7" i="24" s="1"/>
  <c r="M1" i="25"/>
  <c r="M3" i="25"/>
  <c r="M5" i="25"/>
  <c r="I6" i="25"/>
  <c r="H6" i="25"/>
  <c r="M2" i="25"/>
  <c r="J4" i="25" l="1"/>
  <c r="L7" i="24" s="1"/>
  <c r="M6" i="25"/>
  <c r="I4" i="25"/>
  <c r="K7" i="24" s="1"/>
  <c r="H4" i="25"/>
  <c r="J7" i="24" l="1"/>
  <c r="M4" i="25"/>
</calcChain>
</file>

<file path=xl/sharedStrings.xml><?xml version="1.0" encoding="utf-8"?>
<sst xmlns="http://schemas.openxmlformats.org/spreadsheetml/2006/main" count="2308" uniqueCount="602">
  <si>
    <t>Prerequisite</t>
  </si>
  <si>
    <t>Priority</t>
  </si>
  <si>
    <t>FAILED</t>
  </si>
  <si>
    <t>NOT TESTED</t>
  </si>
  <si>
    <t>Test Steps</t>
  </si>
  <si>
    <t>Description</t>
  </si>
  <si>
    <t>Additional Notes</t>
  </si>
  <si>
    <t>Expected Results</t>
  </si>
  <si>
    <t>PASSED</t>
  </si>
  <si>
    <t xml:space="preserve">  TEST CASE ID</t>
  </si>
  <si>
    <t>High</t>
  </si>
  <si>
    <t>PASSING RATE %</t>
  </si>
  <si>
    <t>TOTAL</t>
  </si>
  <si>
    <t>Total</t>
  </si>
  <si>
    <t>Statuses:</t>
  </si>
  <si>
    <t>Chrome - Windows</t>
  </si>
  <si>
    <t>Edge - Windows</t>
  </si>
  <si>
    <t>Partially PASSED</t>
  </si>
  <si>
    <t>With known issues</t>
  </si>
  <si>
    <t>Safari - iOS</t>
  </si>
  <si>
    <t xml:space="preserve">Firefox - Windows </t>
  </si>
  <si>
    <t>REQ ID</t>
  </si>
  <si>
    <r>
      <rPr>
        <b/>
        <i/>
        <sz val="11"/>
        <color rgb="FF7F7F7F"/>
        <rFont val="Calibri"/>
        <family val="2"/>
        <scheme val="minor"/>
      </rPr>
      <t xml:space="preserve">
</t>
    </r>
    <r>
      <rPr>
        <i/>
        <sz val="11"/>
        <color rgb="FF7F7F7F"/>
        <rFont val="Calibri"/>
        <family val="2"/>
        <scheme val="minor"/>
      </rPr>
      <t xml:space="preserve">Project Name: </t>
    </r>
    <r>
      <rPr>
        <b/>
        <i/>
        <sz val="11"/>
        <color rgb="FF7F7F7F"/>
        <rFont val="Calibri"/>
        <family val="2"/>
        <scheme val="minor"/>
      </rPr>
      <t>Room Scheduler</t>
    </r>
    <r>
      <rPr>
        <i/>
        <sz val="11"/>
        <color rgb="FF7F7F7F"/>
        <rFont val="Calibri"/>
        <family val="2"/>
        <scheme val="minor"/>
      </rPr>
      <t xml:space="preserve">
Module: -
Authors: </t>
    </r>
    <r>
      <rPr>
        <b/>
        <i/>
        <sz val="11"/>
        <color rgb="FF7F7F7F"/>
        <rFont val="Calibri"/>
        <family val="2"/>
        <scheme val="minor"/>
      </rPr>
      <t>Irina Pandrea</t>
    </r>
    <r>
      <rPr>
        <i/>
        <sz val="11"/>
        <color rgb="FF7F7F7F"/>
        <rFont val="Calibri"/>
        <family val="2"/>
        <scheme val="minor"/>
      </rPr>
      <t xml:space="preserve">
Reviewed by:</t>
    </r>
  </si>
  <si>
    <t>Executed by: -</t>
  </si>
  <si>
    <t>RS1.01</t>
  </si>
  <si>
    <t>Application - Login - Valid credentials</t>
  </si>
  <si>
    <t>Application - Login  - Invalid username</t>
  </si>
  <si>
    <t>Application - Login - Invalid password</t>
  </si>
  <si>
    <t>Application - Login - No username</t>
  </si>
  <si>
    <t>Application - Login - No password</t>
  </si>
  <si>
    <t>Visually check the main page.</t>
  </si>
  <si>
    <t>1. The required room is displayed;
2. Error message appears, event is not created.
3. Error message appears, event is not created.</t>
  </si>
  <si>
    <t>Press on the 'X' button in order to cancel an upcoming event.</t>
  </si>
  <si>
    <t>Error message appears, event still appears in the calendar.</t>
  </si>
  <si>
    <t xml:space="preserve">The event is no longer displayed in the calendar. </t>
  </si>
  <si>
    <t>RS1.02</t>
  </si>
  <si>
    <t>RS1.03</t>
  </si>
  <si>
    <t>RS1.04</t>
  </si>
  <si>
    <t>RS1.05</t>
  </si>
  <si>
    <t>RS1.06</t>
  </si>
  <si>
    <t>RS2.01</t>
  </si>
  <si>
    <t>RS2.02</t>
  </si>
  <si>
    <t>RS2.03</t>
  </si>
  <si>
    <t>RS3.01</t>
  </si>
  <si>
    <t>RS3.02</t>
  </si>
  <si>
    <t>RS3.03</t>
  </si>
  <si>
    <t>REQ 3.01
-
REQ 3.10</t>
  </si>
  <si>
    <t>REQ 4.01
REQ 4.02</t>
  </si>
  <si>
    <t>REQ 5.0</t>
  </si>
  <si>
    <t>REQ 2.01</t>
  </si>
  <si>
    <t>REQ 3.09</t>
  </si>
  <si>
    <t>REQ 3.10</t>
  </si>
  <si>
    <t>REQ 3.08</t>
  </si>
  <si>
    <t>Create an event.</t>
  </si>
  <si>
    <t xml:space="preserve">Create an event. </t>
  </si>
  <si>
    <t>Error message appears, event is not created.</t>
  </si>
  <si>
    <t>REQ 3.05</t>
  </si>
  <si>
    <t>1. The selected room is displayed;
2. The selected timeframe for booking is displayed;
3. The event is created, it appears as 'Booked' and it is has the status 'Waiting'.</t>
  </si>
  <si>
    <t>The event is created, it appears as 'Booked' and it is has the status 'Waiting'.</t>
  </si>
  <si>
    <t>REQ 4.02</t>
  </si>
  <si>
    <t>For today’s past events mark an event as Present or Absent.</t>
  </si>
  <si>
    <t>The events appears as Present or Absent.</t>
  </si>
  <si>
    <t>Do not mark as Present or Absent any events from yesterday.</t>
  </si>
  <si>
    <t>RS4.01</t>
  </si>
  <si>
    <t>RS4.02</t>
  </si>
  <si>
    <t>RS5.01</t>
  </si>
  <si>
    <t>RS5.02</t>
  </si>
  <si>
    <t>RS5.03</t>
  </si>
  <si>
    <t>RS5.04</t>
  </si>
  <si>
    <t>RS5.05</t>
  </si>
  <si>
    <t>RS5.06</t>
  </si>
  <si>
    <t>REQ 5.1</t>
  </si>
  <si>
    <t>REQ 5.2</t>
  </si>
  <si>
    <t>REQ 5.3</t>
  </si>
  <si>
    <t>REQ 5.4</t>
  </si>
  <si>
    <t>REQ 5.5</t>
  </si>
  <si>
    <t>REQ 5.6</t>
  </si>
  <si>
    <t>REQ 1.01</t>
  </si>
  <si>
    <t>REQ 1.02</t>
  </si>
  <si>
    <t>REQ 1.03</t>
  </si>
  <si>
    <t>Access the application.</t>
  </si>
  <si>
    <t>1. Select the required room from the dropdown list;
2. Choose to book for less than 30 minutes;
3. Choose to book for more than one hour.</t>
  </si>
  <si>
    <t>1. Select the required room from the dropdown list;
2. Choose the required timeframe for booking;
3. Click on 'Save'.</t>
  </si>
  <si>
    <t>RS2.04</t>
  </si>
  <si>
    <t>RS2.05</t>
  </si>
  <si>
    <t>RS2.06</t>
  </si>
  <si>
    <t>RS4.03</t>
  </si>
  <si>
    <t>RS4.04</t>
  </si>
  <si>
    <t>RS4.05</t>
  </si>
  <si>
    <t>RS4.06</t>
  </si>
  <si>
    <t>RS4.07</t>
  </si>
  <si>
    <t>RS5.07</t>
  </si>
  <si>
    <t>RS5.08</t>
  </si>
  <si>
    <t>RS6.01</t>
  </si>
  <si>
    <t>RS6.02</t>
  </si>
  <si>
    <t>RS6.03</t>
  </si>
  <si>
    <t>RS6.04</t>
  </si>
  <si>
    <t>RS6.05</t>
  </si>
  <si>
    <t>1. Login in the application as an Attendee;
2. Click on the drop down list for choosing the required room;
3. Click on the dropdown list for choosing the required host;
4. Select the required timeframe;
5. The host changes the event's status to 'Present'.</t>
  </si>
  <si>
    <t>1. Login in the application as an Attendee;
2. Click on the drop down list for choosing the required room;
3. Click on the dropdown list for choosing the required host;
4. Select the required timeframe;
5. The host changes the event's status to 'Absent'.</t>
  </si>
  <si>
    <t>REQ 1.04</t>
  </si>
  <si>
    <t>RS1.07</t>
  </si>
  <si>
    <t>RS1.08</t>
  </si>
  <si>
    <t>REQ 1.05</t>
  </si>
  <si>
    <t>REQ 1.06</t>
  </si>
  <si>
    <t>REQ 1.07</t>
  </si>
  <si>
    <t>REQ 1.08</t>
  </si>
  <si>
    <t>User role: Attendee/ Host/ Admin</t>
  </si>
  <si>
    <t>User role: Attendee</t>
  </si>
  <si>
    <t xml:space="preserve">User role: Host </t>
  </si>
  <si>
    <t>User role: Admin</t>
  </si>
  <si>
    <t>User role: Attendee. Less than 30 minutes until the event starts.</t>
  </si>
  <si>
    <t>User role: Attendee. More than 30 minutes until the event starts.</t>
  </si>
  <si>
    <t>User role: Host;
Event status: Waiting</t>
  </si>
  <si>
    <t xml:space="preserve">User role: Admin </t>
  </si>
  <si>
    <t xml:space="preserve">User role: Attendee, Host </t>
  </si>
  <si>
    <t>RS1.09</t>
  </si>
  <si>
    <t>REQ 1.09</t>
  </si>
  <si>
    <t>TBD</t>
  </si>
  <si>
    <t>The application has 3 user roles: Attendee, Host and Admin.</t>
  </si>
  <si>
    <t>The application has 4 event statuses: Present, Absent, Cancelled and Waiting.</t>
  </si>
  <si>
    <t>User role: Attendee/ Host/ Admin.
Active domain user.</t>
  </si>
  <si>
    <t>The events from yesterday that had the 'Waiting' status are appearing today as Present.</t>
  </si>
  <si>
    <t xml:space="preserve">1. Main page opens;
2. The required room is displayed;
3. The required host is displayed;
4. Event is created, it appears in the Attendee's Calendar in the Waiting Status;
5. The event appears highlighted with green in Attendee's calendar. </t>
  </si>
  <si>
    <t xml:space="preserve">1. Main page opens;
2. The required room is displayed;
3. The required host is displayed;
4. Event is created, it appears in the Attendee's Calendar in the Waiting Status;
5. The event appears highlighted with red in Attendee's calendar. </t>
  </si>
  <si>
    <t>Application - Login - No username &amp; no password</t>
  </si>
  <si>
    <t>The main page contains:
- A calendar (which displays the available time intervals and highlights the busy ones);
- A filter in the right corner for choosing the required room;
- A filter for choosing the required host; 
- The first room is loaded automatically;
- A legend in which the hosts and their time interval will be displayed;
- Events (if any are available)</t>
  </si>
  <si>
    <t>The main page contains:
- A calendar (which displays the available time intervals and highlighting the busy ones;
- A filter in the right corner for choosing the required room;
- The option to mark today's past events as Present or Absent while the events is in Waiting Status.</t>
  </si>
  <si>
    <t>The main page contains:
- User management;
- Events management;
- Roles Management;
- Change restrictions;
- Rooms management and Hosts management;
- Reports.</t>
  </si>
  <si>
    <t>Application - Attendee - Main page - View</t>
  </si>
  <si>
    <t>Application - Host - Main page - View</t>
  </si>
  <si>
    <t>Application - Admin - Main page - View</t>
  </si>
  <si>
    <t>Application - Attendee - Main page - Create event - Invalid Booking timeframe</t>
  </si>
  <si>
    <t>Application - Attendee - Main page - Create event - Valid Booking timeframe</t>
  </si>
  <si>
    <t>RS1.10</t>
  </si>
  <si>
    <t>RS1.11</t>
  </si>
  <si>
    <t>The default language is English.</t>
  </si>
  <si>
    <t>1. Change the language from English to Romanian;
2. Visually check all the items.</t>
  </si>
  <si>
    <t>1. Change the language from English to Romanian;
2. Refresh the internet page.</t>
  </si>
  <si>
    <t>1. All items are shown in the required language;
2. All items are looking properly in page.</t>
  </si>
  <si>
    <t>Try to login as an active Stefanini domain user.</t>
  </si>
  <si>
    <t>The Login Page contains:
- User name field;
- Password field;
- New user button;
- Login button.</t>
  </si>
  <si>
    <t>Visually check the default language in the main page.</t>
  </si>
  <si>
    <t>Application - Login Page - View</t>
  </si>
  <si>
    <t xml:space="preserve">Application - Login page - Access </t>
  </si>
  <si>
    <t>Application - Main page - User roles</t>
  </si>
  <si>
    <t>Application - Main page - Event types</t>
  </si>
  <si>
    <t>Application - Main page - Event status</t>
  </si>
  <si>
    <t>Application - Main page - Booked event - Flow</t>
  </si>
  <si>
    <t>Application - Main page - Blocked event - Flow</t>
  </si>
  <si>
    <t>Check the user roles that are available.</t>
  </si>
  <si>
    <t>Check the event types that are available.</t>
  </si>
  <si>
    <t>Check the event statuses that are available.</t>
  </si>
  <si>
    <t>Try to change the status of a booked event.</t>
  </si>
  <si>
    <t>Available event statuses are: Waiting, Present, Absent or Canceled.</t>
  </si>
  <si>
    <t>Try to change the status of a blocked event.</t>
  </si>
  <si>
    <t>No available statuses.</t>
  </si>
  <si>
    <t>In the login page enter valid username and invalid password.</t>
  </si>
  <si>
    <t>In the login page enter invalid username.</t>
  </si>
  <si>
    <t>In the login page enter a valid password and no username.</t>
  </si>
  <si>
    <t>In the login page enter a valid username and no password.</t>
  </si>
  <si>
    <t>In the login page, try to enter with no username and no password.</t>
  </si>
  <si>
    <t>In the login page, enter valid credentials.</t>
  </si>
  <si>
    <t>Error message appears, login fails.</t>
  </si>
  <si>
    <t xml:space="preserve">You are logged in and the main page opens. </t>
  </si>
  <si>
    <t>Application - Attendee - Main page - Cancel event - Invalid</t>
  </si>
  <si>
    <t>Application - Attendee - Main page - Cancel event - Valid</t>
  </si>
  <si>
    <t>Application - Attendee - Main page - Create event - Invalid</t>
  </si>
  <si>
    <t>Application - Attendee - Main page - Create event - Valid</t>
  </si>
  <si>
    <t>Application - Attendee - Main page - Events - View</t>
  </si>
  <si>
    <t xml:space="preserve">Application - Host - Main page - Edit </t>
  </si>
  <si>
    <t xml:space="preserve">Application - Admin - User Management </t>
  </si>
  <si>
    <t>Application - Admin - Events Management - Block an interval</t>
  </si>
  <si>
    <t>Application - Admin - Roles management</t>
  </si>
  <si>
    <t>Application - Admin - Change restrictions</t>
  </si>
  <si>
    <t>Application - Admin - Rooms management and Hosts management</t>
  </si>
  <si>
    <t>Application - Admin - Reports</t>
  </si>
  <si>
    <t>1. Open the developer tools;
2. Select Toggle device toolbar;
3. Check the page for responsiveness.</t>
  </si>
  <si>
    <t>1. Developer tools opens;
2. Toggle device toolbar is displayed;
3. The application has responsive Design.</t>
  </si>
  <si>
    <t>Application - Create Event - Present - Flow</t>
  </si>
  <si>
    <t>Application - Create Event - Absent - Flow</t>
  </si>
  <si>
    <t>The application has 2 event types: Booked and Blocked.</t>
  </si>
  <si>
    <t>Visually check the following events on the main page:
1. Past events where the user was present;
2. Past events where user was absent;
3. Future events that will happen in less than 30 minutes;
4. Future events that will happen in more than 30 minutes.
5. Blocked events.</t>
  </si>
  <si>
    <t>1. The events are highlighted in green;
2. The events are highlighted in red;
3. The events are highlighted in grey;
4. The events are highlighted in blue;
5. The events are displayed in orange.</t>
  </si>
  <si>
    <t>1. Login in the application as an Attendee;
2. Click on the drop down list for choosing the required room;
3. Click on the dropdown list for choosing the required host;
4. Select the required timeframe;
5. The host changes the event's status to 'Absent', for the third time this month;
6. Try to create a new event.</t>
  </si>
  <si>
    <t>1. Main page opens;
2. The required room is displayed;
3. The required host is displayed;
4. Event is created, it appears in the Attendee's Calendar in the Waiting Status;
5. The event appears highlighted with red in Attendee's calendar;
6. Error message appears, event is not created</t>
  </si>
  <si>
    <t>Application - Create Event - Absent 3 times - Less than 15 days passed - Flow</t>
  </si>
  <si>
    <t>Application - Create Event - Absent 3 times - More than 15 days passed - Flow</t>
  </si>
  <si>
    <t>User role: Attendee with 3 events absences. Less than 15 days passed since the last absence.</t>
  </si>
  <si>
    <t>User role: Attendee with 3 events absences. At least 15 days passed since the last absence.</t>
  </si>
  <si>
    <t>1. Login in the application as an Attendee;
2. Click on the drop down list for choosing the required room;
3. Click on the dropdown list for choosing the required host;
4. Select the required timeframe;
5. The host changes the event's status to 'Absent';
6. Try to create a new event.</t>
  </si>
  <si>
    <t xml:space="preserve">1. Main page opens;
2. The required room is displayed;
3. The required host is displayed;
4. Event is created, it appears in the Attendee's Calendar in the Waiting Status;
5. The event appears highlighted with red in Attendee's calendar;
6. Event is created and it is displayed in the </t>
  </si>
  <si>
    <t>Main page opens.</t>
  </si>
  <si>
    <t>Application - Create Event - Cancel - Create Event</t>
  </si>
  <si>
    <t>1. Main page opens;
2. The required room is displayed;
3. The required host is displayed;
4. Event is created, it appears in the Attendee's Calendar in the Waiting Status;
5. The event no longer appears in the calendar;
6. The new event is created and it appears in the Attendee's Calendar in the Waiting Status.</t>
  </si>
  <si>
    <t>1. Login in the application as an Attendee;
2. Click on the drop down list for choosing the required room;
3. Click on the dropdown list for choosing the required host;
4. Select the required timeframe;
5. Cancel the event by pressing on the 'X' button;
6. Repeat the test steps from 2 to 4.</t>
  </si>
  <si>
    <t>Application - Main page - Localized</t>
  </si>
  <si>
    <t>Application - Main page - Responsiveness</t>
  </si>
  <si>
    <t>User role: Attendee with 3 events absences. Less than 15 days passed since the last absence, Host</t>
  </si>
  <si>
    <t>REQ 1.10</t>
  </si>
  <si>
    <t>REQ 1.11</t>
  </si>
  <si>
    <t>Check the default language of the application.</t>
  </si>
  <si>
    <t>1. Change the language from English to Romanian.
2. Change the language from Romanian to English.</t>
  </si>
  <si>
    <t>1. All items are displayed in Romanian.
2. All items are displayed in English.</t>
  </si>
  <si>
    <t>Check the elements from Login page.</t>
  </si>
  <si>
    <t>In the login page, enter an invalid username.</t>
  </si>
  <si>
    <t>In the login page, enter a valid username and an invalid password.</t>
  </si>
  <si>
    <t>In the login page, enter a valid username and no password.</t>
  </si>
  <si>
    <t>In the login page, enter no username and a valid password.</t>
  </si>
  <si>
    <t>In the login page, try to sign in with no username and no password.</t>
  </si>
  <si>
    <t>In the login page, sign in with valid credentials.</t>
  </si>
  <si>
    <t>User is successfully logged in the application.
Main page is diplayed.</t>
  </si>
  <si>
    <t>Medium</t>
  </si>
  <si>
    <t>Check the elements available in Main page.</t>
  </si>
  <si>
    <t>The main page contains:
- User management.
- Events management.
- Roles Management.
- Change restrictions.
- Rooms management and Hosts management.
- Reports.</t>
  </si>
  <si>
    <t>The main page contains:
- Calendar displaying the available time intervals and highlights the busy ones.
- Filter: Required room.
- Option to mark today's past events as Present or Absent while the events is in Waiting Status.</t>
  </si>
  <si>
    <t xml:space="preserve">The event is cancelled and no longer displayed in the calendar. </t>
  </si>
  <si>
    <t>Date: 02-09-2017</t>
  </si>
  <si>
    <t>Main page - View</t>
  </si>
  <si>
    <t xml:space="preserve">Samsung </t>
  </si>
  <si>
    <t>1. Error message appears, event is not created.
2. Error message appears, event is not created.
3. Error message appears, event is not created.</t>
  </si>
  <si>
    <t>1. Error message appears, event is not created.
2. Error message appears, event is not created.</t>
  </si>
  <si>
    <t>1. Choose to book at an exact hour and Save. (X:00)
2. Choose to book at an exact half an hour and Save. (X:30)</t>
  </si>
  <si>
    <t>1. The event is saved. The event appears as 'Booked'. Event's status is: 'Waiting'.
2. The event is saved. The event appears as 'Booked'. Event's status is: 'Waiting'.</t>
  </si>
  <si>
    <t>1. Error message appears, event is not created.
2. Error message appears, event is not created.
3. Error message appears, event is not created.
4. Error message appears, event is not created.</t>
  </si>
  <si>
    <t>The event is saved. The event appears as 'Booked'. Event's status is: 'Waiting'.</t>
  </si>
  <si>
    <t>Try to create a new event.</t>
  </si>
  <si>
    <t>Error message appears, event is not cancelled.</t>
  </si>
  <si>
    <t>Try to cancel an upcoming event that has 15 or less minutes until the actual start.</t>
  </si>
  <si>
    <t>Try to cancel an upcoming event that has at least 15 minutes until the actual start.</t>
  </si>
  <si>
    <t>Try to cancel an event of another user.</t>
  </si>
  <si>
    <t>Try to cancel an own event.</t>
  </si>
  <si>
    <t>Try to create a new event localized in current month or next full month.</t>
  </si>
  <si>
    <t>Try to create a new event localized at least 2 months later that current time.</t>
  </si>
  <si>
    <t>Try to create a new event in any room.</t>
  </si>
  <si>
    <t>1. Try to create a new event of 60 minutes in any room.
2. Try to create a new event of 30 minutes in any room.</t>
  </si>
  <si>
    <t>REQ 2.01
&amp;
REQ 2.02</t>
  </si>
  <si>
    <t>REQ 3.01</t>
  </si>
  <si>
    <t>RS7.01</t>
  </si>
  <si>
    <t>RS8.01</t>
  </si>
  <si>
    <t>RS9.01</t>
  </si>
  <si>
    <t>RS9.02</t>
  </si>
  <si>
    <t>RS10.01</t>
  </si>
  <si>
    <t>RS10.02</t>
  </si>
  <si>
    <t>RS11.01</t>
  </si>
  <si>
    <t>RS11.02</t>
  </si>
  <si>
    <t>The Login page contains the following elements:
- Fields: Username, Password.
- Button: Sign in.</t>
  </si>
  <si>
    <t>User role: 
Attendee/Host/Admin</t>
  </si>
  <si>
    <t>User role: Attendee/Host/Admin.
Active domain user.</t>
  </si>
  <si>
    <t>User role: Attendee
Less than 15 minutes until the event starts.</t>
  </si>
  <si>
    <t>User role: Attendee
More than 15 minutes until the event starts.</t>
  </si>
  <si>
    <t>User role: Attendee
Have at least one event created.</t>
  </si>
  <si>
    <t>User role: Host.
Event is situated at any time in future.</t>
  </si>
  <si>
    <t xml:space="preserve">User role: Attendee/Host </t>
  </si>
  <si>
    <t>User role: Attendee.
Have at least one event of 60 minutes created in a day / 
Have at least 2 events of 30 minutes created in a day</t>
  </si>
  <si>
    <t>User role: Attendee.
Have no event of 60 minutes created in a day / 
Have only 1 event of 30 minutes created in a day</t>
  </si>
  <si>
    <t>The Main page contains:
- Calendar displaying the available time intervals and highlights the busy ones.
- Filters: Required room.
- The first room is loaded automatically.
- A legend in which the hosts and their time interval will be displayed.
- Events (if any are available).</t>
  </si>
  <si>
    <t>Main page - Create event - Booking Start time - Invalid values</t>
  </si>
  <si>
    <t>Main page - Create event - Booking Start time - Valid values</t>
  </si>
  <si>
    <t>Main page - Create event - Booking Timeframe - Invalid values</t>
  </si>
  <si>
    <t>Main page - Create event - Booking Timeframe - Valid values</t>
  </si>
  <si>
    <t>Main page - Cancel event - Before actual start - Invalid values</t>
  </si>
  <si>
    <t>Main page - Cancel event - Before actual start - Valid values</t>
  </si>
  <si>
    <t>Main page - Create event - Room availability - Invalid values</t>
  </si>
  <si>
    <t>Main page - Create event - Room availability - Valid values</t>
  </si>
  <si>
    <t>Main page - Create event - Overlap events - Invalid values</t>
  </si>
  <si>
    <t>Main page - Create event - Actual start - Invalid values</t>
  </si>
  <si>
    <t>Main page - Create event - Actual start - Valid values</t>
  </si>
  <si>
    <t>Main Page - Create Event - Missed Bookings - Valid values</t>
  </si>
  <si>
    <t>1. Try to create for less than 30 minutes.
2. Try to create for more than 30 minutes but less than 60 minutes.
3. Try to create for more than 60 minutes.</t>
  </si>
  <si>
    <t>1. Try to create for 30 minutes and Save.
2. Try to create for 60 minutes and Save.</t>
  </si>
  <si>
    <r>
      <t>1. Try to create from 1</t>
    </r>
    <r>
      <rPr>
        <vertAlign val="superscript"/>
        <sz val="11"/>
        <color theme="1"/>
        <rFont val="Calibri"/>
        <family val="2"/>
        <scheme val="minor"/>
      </rPr>
      <t>st</t>
    </r>
    <r>
      <rPr>
        <sz val="11"/>
        <color theme="1"/>
        <rFont val="Calibri"/>
        <family val="2"/>
        <scheme val="minor"/>
      </rPr>
      <t xml:space="preserve"> to 29</t>
    </r>
    <r>
      <rPr>
        <vertAlign val="superscript"/>
        <sz val="11"/>
        <color theme="1"/>
        <rFont val="Calibri"/>
        <family val="2"/>
        <scheme val="minor"/>
      </rPr>
      <t>th</t>
    </r>
    <r>
      <rPr>
        <sz val="11"/>
        <color theme="1"/>
        <rFont val="Calibri"/>
        <family val="2"/>
        <scheme val="minor"/>
      </rPr>
      <t xml:space="preserve"> minute.
2. Try to create from 31</t>
    </r>
    <r>
      <rPr>
        <vertAlign val="superscript"/>
        <sz val="11"/>
        <color theme="1"/>
        <rFont val="Calibri"/>
        <family val="2"/>
        <scheme val="minor"/>
      </rPr>
      <t>st</t>
    </r>
    <r>
      <rPr>
        <sz val="11"/>
        <color theme="1"/>
        <rFont val="Calibri"/>
        <family val="2"/>
        <scheme val="minor"/>
      </rPr>
      <t xml:space="preserve"> to 59</t>
    </r>
    <r>
      <rPr>
        <vertAlign val="superscript"/>
        <sz val="11"/>
        <color theme="1"/>
        <rFont val="Calibri"/>
        <family val="2"/>
        <scheme val="minor"/>
      </rPr>
      <t>th</t>
    </r>
    <r>
      <rPr>
        <sz val="11"/>
        <color theme="1"/>
        <rFont val="Calibri"/>
        <family val="2"/>
        <scheme val="minor"/>
      </rPr>
      <t xml:space="preserve"> minute.</t>
    </r>
  </si>
  <si>
    <t>Try to create a timeframe that is situated in past.</t>
  </si>
  <si>
    <t>1. Try to create an event by totally place it before the availability of the room.
2. Try to create an event by totally place it after the availability of the room.
3. Try to create an event by spanning it before the availability of the room.
4. Try to create an event by spanning it after the availability of the room.</t>
  </si>
  <si>
    <t>Try to create an event by placing it inside the availability of the room.</t>
  </si>
  <si>
    <t>In the same room, try to create an event by overlapping it with another event.</t>
  </si>
  <si>
    <t>Try to create an event at a minute before the actual start.</t>
  </si>
  <si>
    <t>Try to create an event at a minute after the actual start.</t>
  </si>
  <si>
    <t>Main page - Create event - Booking Start time - Invalid values - Past</t>
  </si>
  <si>
    <t>Main Page - Cancel Event - Other user - Invalid values</t>
  </si>
  <si>
    <t>Main Page - Cancel Event - Other user - Valid values</t>
  </si>
  <si>
    <t>Main Page - Cancel Event - Own user - Valid values</t>
  </si>
  <si>
    <t>Main Page - Create Event - Events already created - Invalid values</t>
  </si>
  <si>
    <t>Main Page - Create Event - Events already created - Valid values</t>
  </si>
  <si>
    <t>Main page - Create Event - Missed Bookings - Invalid values</t>
  </si>
  <si>
    <t>Main page - Change language</t>
  </si>
  <si>
    <t>Main page - Default Language</t>
  </si>
  <si>
    <t>Login - Valid credentials</t>
  </si>
  <si>
    <t>Login - No username &amp; Password</t>
  </si>
  <si>
    <t>Login - No password</t>
  </si>
  <si>
    <t>Login - No username</t>
  </si>
  <si>
    <t>Login - Invalid password</t>
  </si>
  <si>
    <t>Login - Invalid username</t>
  </si>
  <si>
    <t>Login - View</t>
  </si>
  <si>
    <t>RS7.02</t>
  </si>
  <si>
    <t>Main Page - Create Event - Future Bookings - Invalid values</t>
  </si>
  <si>
    <t>Main Page - Create Event - Future Bookings - Valid values</t>
  </si>
  <si>
    <t>RS12.01</t>
  </si>
  <si>
    <t>RS12.02</t>
  </si>
  <si>
    <t>RS13.01</t>
  </si>
  <si>
    <t>RS13.02</t>
  </si>
  <si>
    <t>RS13.03</t>
  </si>
  <si>
    <t xml:space="preserve"> </t>
  </si>
  <si>
    <t>User role: Attendee/Host with 3 events absences. 
Less than 30 days passed since the last absence. 
Less than 15 days passed from 3rd event absence.</t>
  </si>
  <si>
    <t>User role: Attendee/Host with 3 events absences. 
More than 30 days passed since the last absence.
More than 15 days passed from 3rd event absence.</t>
  </si>
  <si>
    <t>Error message appears, event is not created.
The already events booked by the user in last 15 days are cancelled.</t>
  </si>
  <si>
    <t>Further testing is needed.</t>
  </si>
  <si>
    <t>Executed by: Alina Pila</t>
  </si>
  <si>
    <r>
      <rPr>
        <b/>
        <i/>
        <sz val="11"/>
        <color rgb="FF7F7F7F"/>
        <rFont val="Calibri"/>
        <family val="2"/>
        <scheme val="minor"/>
      </rPr>
      <t xml:space="preserve">
</t>
    </r>
    <r>
      <rPr>
        <i/>
        <sz val="11"/>
        <color rgb="FF7F7F7F"/>
        <rFont val="Calibri"/>
        <family val="2"/>
        <scheme val="minor"/>
      </rPr>
      <t xml:space="preserve">Project Name: </t>
    </r>
    <r>
      <rPr>
        <b/>
        <i/>
        <sz val="11"/>
        <color rgb="FF7F7F7F"/>
        <rFont val="Calibri"/>
        <family val="2"/>
        <scheme val="minor"/>
      </rPr>
      <t>Room Scheduler</t>
    </r>
    <r>
      <rPr>
        <i/>
        <sz val="11"/>
        <color rgb="FF7F7F7F"/>
        <rFont val="Calibri"/>
        <family val="2"/>
        <scheme val="minor"/>
      </rPr>
      <t xml:space="preserve">
Module: Sprint 2 - Demo fixes
Authors: Alina Pila
Reviewed by: Catalin Marin</t>
    </r>
  </si>
  <si>
    <t>Date: 20-11-2017</t>
  </si>
  <si>
    <t>1. Right click on an event.
2. Click on Edit appointment.</t>
  </si>
  <si>
    <t>1. Contextual menu is displayed.
2. Edit appointment window is displayed and contains the following:
- Fields: From, To 
- Notes 
- Buttons: Cancel Appointment, Save, Close.</t>
  </si>
  <si>
    <t>Main page - Edit Appointment - View</t>
  </si>
  <si>
    <t>Main page - Edit appointment - Cancel event - Before actual start - Invalid values</t>
  </si>
  <si>
    <t>Main page - Edit appointment - Cancel event - Before actual start - Valid values</t>
  </si>
  <si>
    <t>Main Page - Edit appointment - Cancel Event - Other user - Invalid values</t>
  </si>
  <si>
    <t>Main Page - Edit appointment - Cancel Event - Other user - Valid values</t>
  </si>
  <si>
    <t>Main Page - Edit appointment - Cancel Event - Own user - Valid values</t>
  </si>
  <si>
    <r>
      <rPr>
        <b/>
        <i/>
        <sz val="11"/>
        <color rgb="FF7F7F7F"/>
        <rFont val="Calibri"/>
        <family val="2"/>
        <scheme val="minor"/>
      </rPr>
      <t xml:space="preserve">
</t>
    </r>
    <r>
      <rPr>
        <i/>
        <sz val="11"/>
        <color rgb="FF7F7F7F"/>
        <rFont val="Calibri"/>
        <family val="2"/>
        <scheme val="minor"/>
      </rPr>
      <t xml:space="preserve">Project Name: </t>
    </r>
    <r>
      <rPr>
        <b/>
        <i/>
        <sz val="11"/>
        <color rgb="FF7F7F7F"/>
        <rFont val="Calibri"/>
        <family val="2"/>
        <scheme val="minor"/>
      </rPr>
      <t>Room Scheduler</t>
    </r>
    <r>
      <rPr>
        <i/>
        <sz val="11"/>
        <color rgb="FF7F7F7F"/>
        <rFont val="Calibri"/>
        <family val="2"/>
        <scheme val="minor"/>
      </rPr>
      <t xml:space="preserve">
Module: Sprint 
Authors: Alina Pila
Reviewed by: Catalin Marin</t>
    </r>
  </si>
  <si>
    <t>Date:13-11-2017</t>
  </si>
  <si>
    <t>Version: Sprint 2</t>
  </si>
  <si>
    <t>1. Open the developer tools and select Toggle device toolbar.
3. Check the page for responsiveness.</t>
  </si>
  <si>
    <t>1. Developer tools opens and Toggle device toolbar is displayed.
3. The application has responsive Design.</t>
  </si>
  <si>
    <t>Check the rooms  available in Rooms drop-down.</t>
  </si>
  <si>
    <t>Main page - Rooms - View</t>
  </si>
  <si>
    <t>All Rooms are displayed in drop-down.</t>
  </si>
  <si>
    <r>
      <rPr>
        <b/>
        <sz val="11"/>
        <color theme="1"/>
        <rFont val="Calibri"/>
        <family val="2"/>
        <scheme val="minor"/>
      </rPr>
      <t>#8106</t>
    </r>
    <r>
      <rPr>
        <sz val="11"/>
        <color theme="1"/>
        <rFont val="Calibri"/>
        <family val="2"/>
        <scheme val="minor"/>
      </rPr>
      <t xml:space="preserve"> - 17:00-18:00 hours are not always displayed in Calendar when you change the room</t>
    </r>
  </si>
  <si>
    <t>Main page - Edit appointment  - Cancel Event - Past event</t>
  </si>
  <si>
    <t>Try to cancel an event  that is situated in past.</t>
  </si>
  <si>
    <r>
      <rPr>
        <b/>
        <sz val="11"/>
        <color theme="1"/>
        <rFont val="Calibri"/>
        <family val="2"/>
        <scheme val="minor"/>
      </rPr>
      <t>#8105</t>
    </r>
    <r>
      <rPr>
        <sz val="11"/>
        <color theme="1"/>
        <rFont val="Calibri"/>
        <family val="2"/>
        <scheme val="minor"/>
      </rPr>
      <t xml:space="preserve"> - User should not be able to Delete events that have passed.</t>
    </r>
  </si>
  <si>
    <t xml:space="preserve">Main page - View - Own events </t>
  </si>
  <si>
    <t>Check that  the own created events are colored differently than others events.</t>
  </si>
  <si>
    <t>Own events have a distinctive color than the events of other users.</t>
  </si>
  <si>
    <r>
      <rPr>
        <b/>
        <sz val="11"/>
        <color theme="1"/>
        <rFont val="Calibri"/>
        <family val="2"/>
        <scheme val="minor"/>
      </rPr>
      <t xml:space="preserve">#8104 </t>
    </r>
    <r>
      <rPr>
        <sz val="11"/>
        <color theme="1"/>
        <rFont val="Calibri"/>
        <family val="2"/>
        <scheme val="minor"/>
      </rPr>
      <t>- The events created by the current logged in user should be colored differently</t>
    </r>
  </si>
  <si>
    <r>
      <rPr>
        <b/>
        <sz val="11"/>
        <color theme="1"/>
        <rFont val="Calibri"/>
        <family val="2"/>
        <scheme val="minor"/>
      </rPr>
      <t>#8130</t>
    </r>
    <r>
      <rPr>
        <sz val="11"/>
        <color theme="1"/>
        <rFont val="Calibri"/>
        <family val="2"/>
        <scheme val="minor"/>
      </rPr>
      <t xml:space="preserve"> - User can Edit/Cancel the event added by another user</t>
    </r>
  </si>
  <si>
    <r>
      <rPr>
        <b/>
        <sz val="11"/>
        <color theme="1"/>
        <rFont val="Calibri"/>
        <family val="2"/>
        <scheme val="minor"/>
      </rPr>
      <t>#8100</t>
    </r>
    <r>
      <rPr>
        <sz val="11"/>
        <color theme="1"/>
        <rFont val="Calibri"/>
        <family val="2"/>
        <scheme val="minor"/>
      </rPr>
      <t xml:space="preserve"> - For the 'Not available' events, you can still click on 'Create new appointment'</t>
    </r>
    <r>
      <rPr>
        <b/>
        <sz val="11"/>
        <color theme="1"/>
        <rFont val="Calibri"/>
        <family val="2"/>
        <scheme val="minor"/>
      </rPr>
      <t xml:space="preserve">
#8088 -</t>
    </r>
    <r>
      <rPr>
        <sz val="11"/>
        <color theme="1"/>
        <rFont val="Calibri"/>
        <family val="2"/>
        <scheme val="minor"/>
      </rPr>
      <t xml:space="preserve"> For the 'Not available' events, user should not be able to open Edit/Create modal</t>
    </r>
  </si>
  <si>
    <r>
      <rPr>
        <b/>
        <sz val="11"/>
        <color theme="1"/>
        <rFont val="Calibri"/>
        <family val="2"/>
        <scheme val="minor"/>
      </rPr>
      <t>#8107 -</t>
    </r>
    <r>
      <rPr>
        <sz val="11"/>
        <color theme="1"/>
        <rFont val="Calibri"/>
        <family val="2"/>
        <scheme val="minor"/>
      </rPr>
      <t xml:space="preserve"> Add timestamp for an already created event in 'Edit Appointment' modal
</t>
    </r>
    <r>
      <rPr>
        <b/>
        <sz val="11"/>
        <color theme="1"/>
        <rFont val="Calibri"/>
        <family val="2"/>
        <scheme val="minor"/>
      </rPr>
      <t xml:space="preserve">#8087 </t>
    </r>
    <r>
      <rPr>
        <sz val="11"/>
        <color theme="1"/>
        <rFont val="Calibri"/>
        <family val="2"/>
        <scheme val="minor"/>
      </rPr>
      <t>- Take out 'Create new appointment' option from context menu for an existing appointment</t>
    </r>
  </si>
  <si>
    <r>
      <rPr>
        <b/>
        <sz val="11"/>
        <color theme="1"/>
        <rFont val="Calibri"/>
        <family val="2"/>
        <scheme val="minor"/>
      </rPr>
      <t>#8041</t>
    </r>
    <r>
      <rPr>
        <sz val="11"/>
        <color theme="1"/>
        <rFont val="Calibri"/>
        <family val="2"/>
        <scheme val="minor"/>
      </rPr>
      <t xml:space="preserve"> - "Invalid username or password" warning displayed in "Create new appointment" modal when you try to Save</t>
    </r>
  </si>
  <si>
    <r>
      <rPr>
        <b/>
        <sz val="11"/>
        <color theme="1"/>
        <rFont val="Calibri"/>
        <family val="2"/>
        <scheme val="minor"/>
      </rPr>
      <t>#8099</t>
    </r>
    <r>
      <rPr>
        <sz val="11"/>
        <color theme="1"/>
        <rFont val="Calibri"/>
        <family val="2"/>
        <scheme val="minor"/>
      </rPr>
      <t xml:space="preserve"> - Take out 'Create new appointment' option from Calendar days header
</t>
    </r>
    <r>
      <rPr>
        <b/>
        <sz val="11"/>
        <color theme="1"/>
        <rFont val="Calibri"/>
        <family val="2"/>
        <scheme val="minor"/>
      </rPr>
      <t xml:space="preserve">#8101 </t>
    </r>
    <r>
      <rPr>
        <sz val="11"/>
        <color theme="1"/>
        <rFont val="Calibri"/>
        <family val="2"/>
        <scheme val="minor"/>
      </rPr>
      <t xml:space="preserve">- User should not be able to drag &amp; drop and resize events in Calendar
</t>
    </r>
    <r>
      <rPr>
        <b/>
        <sz val="11"/>
        <color theme="1"/>
        <rFont val="Calibri"/>
        <family val="2"/>
        <scheme val="minor"/>
      </rPr>
      <t xml:space="preserve">#7998 - </t>
    </r>
    <r>
      <rPr>
        <sz val="11"/>
        <color theme="1"/>
        <rFont val="Calibri"/>
        <family val="2"/>
        <scheme val="minor"/>
      </rPr>
      <t xml:space="preserve">Routing issue - User should be redirected to a 'Not found' page
</t>
    </r>
  </si>
  <si>
    <r>
      <rPr>
        <b/>
        <sz val="11"/>
        <color theme="1"/>
        <rFont val="Calibri"/>
        <family val="2"/>
        <scheme val="minor"/>
      </rPr>
      <t xml:space="preserve">#7981 - </t>
    </r>
    <r>
      <rPr>
        <sz val="11"/>
        <color theme="1"/>
        <rFont val="Calibri"/>
        <family val="2"/>
        <scheme val="minor"/>
      </rPr>
      <t>Translations issues - Items are not localized</t>
    </r>
  </si>
  <si>
    <t>REQ 3.04</t>
  </si>
  <si>
    <t>RS7.03</t>
  </si>
  <si>
    <t>RS8.02</t>
  </si>
  <si>
    <t>RS14.01</t>
  </si>
  <si>
    <t>RS15.01</t>
  </si>
  <si>
    <t>RS15.02</t>
  </si>
  <si>
    <t>RS16.01</t>
  </si>
  <si>
    <t>RS16.02</t>
  </si>
  <si>
    <t>RS16.03</t>
  </si>
  <si>
    <t>RS17.01</t>
  </si>
  <si>
    <t>RS18.01</t>
  </si>
  <si>
    <r>
      <rPr>
        <b/>
        <sz val="11"/>
        <color theme="1"/>
        <rFont val="Calibri"/>
        <family val="2"/>
        <scheme val="minor"/>
      </rPr>
      <t>#7959</t>
    </r>
    <r>
      <rPr>
        <sz val="11"/>
        <color theme="1"/>
        <rFont val="Calibri"/>
        <family val="2"/>
        <scheme val="minor"/>
      </rPr>
      <t xml:space="preserve"> - Main page: The width of the calendar columns is affected by setting the zoom of the browser lower than 100%</t>
    </r>
  </si>
  <si>
    <t>Not implemented yet.</t>
  </si>
  <si>
    <t>Further testing is required.</t>
  </si>
  <si>
    <t>Version: Sprint 1</t>
  </si>
  <si>
    <r>
      <rPr>
        <b/>
        <i/>
        <sz val="11"/>
        <color rgb="FF7F7F7F"/>
        <rFont val="Calibri"/>
        <family val="2"/>
        <scheme val="minor"/>
      </rPr>
      <t xml:space="preserve">
</t>
    </r>
    <r>
      <rPr>
        <i/>
        <sz val="11"/>
        <color rgb="FF7F7F7F"/>
        <rFont val="Calibri"/>
        <family val="2"/>
        <scheme val="minor"/>
      </rPr>
      <t xml:space="preserve">Project Name: </t>
    </r>
    <r>
      <rPr>
        <b/>
        <i/>
        <sz val="11"/>
        <color rgb="FF7F7F7F"/>
        <rFont val="Calibri"/>
        <family val="2"/>
        <scheme val="minor"/>
      </rPr>
      <t>Room Scheduler</t>
    </r>
    <r>
      <rPr>
        <i/>
        <sz val="11"/>
        <color rgb="FF7F7F7F"/>
        <rFont val="Calibri"/>
        <family val="2"/>
        <scheme val="minor"/>
      </rPr>
      <t xml:space="preserve">
Module: Sprint 3
Authors: Catalin Marin
Reviewed by:</t>
    </r>
  </si>
  <si>
    <t>Version: Sprint 3</t>
  </si>
  <si>
    <t>Login - Invalid credentials</t>
  </si>
  <si>
    <t>1. In the login page, enter an invalid username.
2. In the login page, enter a valid username and an invalid password.
3. In the login page, enter no username and a valid password.
4. In the login page, enter a valid username and no password.
5. In the login page, try to sign in with no username and no password.</t>
  </si>
  <si>
    <t>1. Error message appears, login fails.
2. Error message appears, login fails.
3. Error message appears, login fails.
4. Error message appears, login fails.
5. Error message appears, login fails.</t>
  </si>
  <si>
    <t>Login - Attendee - Valid credentials</t>
  </si>
  <si>
    <t>Login - Host - Valid credentials</t>
  </si>
  <si>
    <t>Login - Admin - Valid credentials</t>
  </si>
  <si>
    <t>In the login page, sign in with valid credentials for attendee role.</t>
  </si>
  <si>
    <t>In the login page, sign in with valid credentials for host role.</t>
  </si>
  <si>
    <t>In the login page, sign in with valid credentials for admin role.</t>
  </si>
  <si>
    <t>REQ 2.01
&amp;
REQ 2.03</t>
  </si>
  <si>
    <t>REQ 2.01
&amp;
REQ 2.04</t>
  </si>
  <si>
    <t>Attendee account must be available</t>
  </si>
  <si>
    <t>Host account must be available</t>
  </si>
  <si>
    <t>Admin account must be available</t>
  </si>
  <si>
    <t>1. Change the language from English to Romanian and refresh the page.
2. Change the language from Romanian to English and refresh the page.</t>
  </si>
  <si>
    <t>App - Default Language</t>
  </si>
  <si>
    <t>App - Change language</t>
  </si>
  <si>
    <t>Calendar - View</t>
  </si>
  <si>
    <t>App - Menus and general buttons</t>
  </si>
  <si>
    <t>Attendee is successfully logged in the application.
Calendar page is displayed by default.
Welcome message is displayed on top right.
Sign In button is replaced by Sign Out button.</t>
  </si>
  <si>
    <t>Host is successfully logged in the application.
Calendar page is displayed by default.
Welcome message is displayed on top right.
Sign In button is replaced by Sign Out button.</t>
  </si>
  <si>
    <t>Admin is successfully logged in the application.
Calendar page is displayed by default.
Welcome message is displayed on top right.
Sign In button is replaced by Sign Out button.</t>
  </si>
  <si>
    <t>Open the application and verify top menu and buttons.</t>
  </si>
  <si>
    <t>The following tabs are available: Calendar and Register. The following buttons are available: Sign In and Language selector.</t>
  </si>
  <si>
    <t xml:space="preserve">The Main page contains:
- Calendar displaying the available time intervals and highlights the busy ones.
- Filters: Required room.
- The first room is loaded automatically.
- A legend in which the hosts and their time interval will be displayed.
- Events (if any are available).
</t>
  </si>
  <si>
    <t>The main page contains:
- Calendar displaying the available time intervals and highlights the busy ones.
- Filter: Required room.
- Option to mark today's past events as Present or Absent while the events is in Waiting Status.
- Navigation controls: Previous,Next,Today, Day/Week toggle</t>
  </si>
  <si>
    <t>Check the elements available in Calendar page.</t>
  </si>
  <si>
    <t>No user is logged in</t>
  </si>
  <si>
    <t>User role: 
Any</t>
  </si>
  <si>
    <t>Menus - Attendee</t>
  </si>
  <si>
    <t>Login with attendee and verify available menus.</t>
  </si>
  <si>
    <t>Available menus are: Calendar</t>
  </si>
  <si>
    <t>Menus - Host</t>
  </si>
  <si>
    <t>Login with host and verify available menus.</t>
  </si>
  <si>
    <t>Menus - Admin</t>
  </si>
  <si>
    <t>Login with admin and verify available menus.</t>
  </si>
  <si>
    <t>Available menus are: Calendar, Admin</t>
  </si>
  <si>
    <r>
      <t xml:space="preserve">The main page contains:
- Calendar displaying the available time intervals and highlights the busy ones.
- Filter: Required room.
- Navigation controls: Previous,Next,Today, Day/Week toggle
</t>
    </r>
    <r>
      <rPr>
        <sz val="11"/>
        <color rgb="FFFF0000"/>
        <rFont val="Calibri"/>
        <family val="2"/>
        <scheme val="minor"/>
      </rPr>
      <t>TBD</t>
    </r>
  </si>
  <si>
    <t>Calendar - Rooms</t>
  </si>
  <si>
    <t>Calendar - Rooms - Filter</t>
  </si>
  <si>
    <t>1. Check the rooms  available in Rooms drop-down.
2. Select any room</t>
  </si>
  <si>
    <t>1. All Rooms are displayed in drop-down.
2. Calendar for selected room is displayed.</t>
  </si>
  <si>
    <t>All Rooms that match filtered locations are displayed.</t>
  </si>
  <si>
    <t>Filter room by location.</t>
  </si>
  <si>
    <t xml:space="preserve">Calendar - View - Own events </t>
  </si>
  <si>
    <t>1. Create event of 30 minutes and Save.
2. Create event of 60 minutes and Save.</t>
  </si>
  <si>
    <t>Calendar - Create appointment - Room availability - Invalid values</t>
  </si>
  <si>
    <t>Calendar - Create appointment - Actual start - Invalid values</t>
  </si>
  <si>
    <t>Calendar - Create appointment - Actual start - Valid values</t>
  </si>
  <si>
    <t>Calendar - Create appointment - Missed Bookings - Invalid values</t>
  </si>
  <si>
    <t>Calendar - Create appointment - Missed Bookings - Valid values</t>
  </si>
  <si>
    <t>1. Create event having less than 30 minutes.
2. Create event having more than 30 minutes but less than 60 minutes.
3. Create event having more than 60 minutes.
4. Create event in the past.</t>
  </si>
  <si>
    <t>Calendar - Create appointment - Period - Invalid values</t>
  </si>
  <si>
    <t>Calendar - Create appointment - Period - Valid values</t>
  </si>
  <si>
    <t>Calendar - Create appointment - Overlap - Invalid values</t>
  </si>
  <si>
    <t>Calendar - Create appointment - Future limit - Invalid values</t>
  </si>
  <si>
    <t>Calendar - Create appointment - Future limit - Valid values</t>
  </si>
  <si>
    <t>Calendar - Create appointment - Limit per day - Invalid values</t>
  </si>
  <si>
    <t>Calendar - Create appointment - Limit per day - Valid values</t>
  </si>
  <si>
    <t>Calendar - Edit Appointment - View</t>
  </si>
  <si>
    <t>Application - Responsiveness</t>
  </si>
  <si>
    <t>Calendar - Cancel appointment - More than 15 minutes before</t>
  </si>
  <si>
    <t>Calendar - Cancel appointment - Less than 15 minutes before</t>
  </si>
  <si>
    <t>1. Try to cancel an upcoming appointment that has 15 or less minutes until the actual start.
2. Try to cancel an appointment that is currently in progress.</t>
  </si>
  <si>
    <t>1. Error message appears, event is not cancelled.
2. Error message appears, event is not cancelled.</t>
  </si>
  <si>
    <t>Calendar - Cancel appointment - Past event</t>
  </si>
  <si>
    <t>Try to cancel an event that is situated in past.</t>
  </si>
  <si>
    <t>RS14.02</t>
  </si>
  <si>
    <t>Calendar - Edit Appointment - Other user</t>
  </si>
  <si>
    <t>1. Right click on an own appointment.
2. Click on Edit appointment.</t>
  </si>
  <si>
    <t>1. Right click on another user's appointment.
2. Click on Edit appointment.</t>
  </si>
  <si>
    <t>1. No context menu is displayed. An attendee cannot modify other user's appointments.</t>
  </si>
  <si>
    <t>Calendar - Host - Cancel appointment - Future events</t>
  </si>
  <si>
    <t>Try to cancel a future event of another user.</t>
  </si>
  <si>
    <t>1. Context menu is displayed, with options: Edit appointment, Cancel appointment.
2. Edit appointment window is displayed and contains the following:
- Created at, displaying the date of appointment creation
- From, displaying appointment start date
- To, displaying appointment end date
- Notes text area
- Buttons: Cancel Appointment, Save, Close.</t>
  </si>
  <si>
    <t>Calendar - Edit Appointment - Edit</t>
  </si>
  <si>
    <t>1. In Edit appointment panel, try to edit date fields.
2. Edit Notes text area and Save. Reopen Edit appointment panel.
3. Edit Notes text area and Close.</t>
  </si>
  <si>
    <t>1. Operation is denied. Created at, From and To date fields are read-only.
2. Edited note is saved and confirmation message appears. When reopening, the last saved note is displayed.
3. Edit appointment panel is closed. No data is changed.</t>
  </si>
  <si>
    <t>RS14.03</t>
  </si>
  <si>
    <t>Calendar - Legend of hosts</t>
  </si>
  <si>
    <t>REQ 3.03</t>
  </si>
  <si>
    <t>User role: Any</t>
  </si>
  <si>
    <t>1. Open any room with hosts defined.
2. Open a room with no hosts defined.</t>
  </si>
  <si>
    <t>1. For selected room, all hosts and their schedule are displayed next to calendar.
2. No legend of hosts is displayed.</t>
  </si>
  <si>
    <t>Calendar - Navigation</t>
  </si>
  <si>
    <t>1. Click Back button in Navigation menu.
2. Click Next button in Navigation menu.
3. Click on Go to Today in Navigation menu.
4. Select Day in Day/Week toggle.
5. Select Week in Day/Week toggle.</t>
  </si>
  <si>
    <t>1. Previous day or week is displayed in calendar. Also, selected period is shown near Day/Week toggle.
2. Next day or week is displayed in calendar. Also, selected period is shown near Day/Week toggle.
3. Current day or week is displayed in calendar. Also, selected period is shown near Day/Week toggle.
4. Calendar displayes only one day.
5. Calendar displayes week working days.</t>
  </si>
  <si>
    <t>Register - View</t>
  </si>
  <si>
    <t>Open Register menu or from Sign In panel, click on Register here link.</t>
  </si>
  <si>
    <t>Register page opens. It contains: First name, Last name, Username, Email, Password, Confirm Password, Department toggle and Create account button.</t>
  </si>
  <si>
    <t>Register - Mandatory fields</t>
  </si>
  <si>
    <t>Click on Create account without filling in any field.</t>
  </si>
  <si>
    <t>Validation messages are displayed. All fields except for department toogle are mandatory.</t>
  </si>
  <si>
    <t>Register - Invalid values</t>
  </si>
  <si>
    <t>Insert invalid values (ex: invalid email address) and click on Create account.</t>
  </si>
  <si>
    <t>Validation messages are displayed. Invalid values are not allowed.</t>
  </si>
  <si>
    <t>Register - Duplicate values</t>
  </si>
  <si>
    <t xml:space="preserve">1. Insert already existing Username, fill in the rest of the fields with valid values and click on Create account.
2. Insert already existing email, fill in the rest of the fields with valid values and click on Create account.
</t>
  </si>
  <si>
    <t>1. Validation messages are displayed. Username must be unique.
2. Validation messages are displayed. Email must be unique.</t>
  </si>
  <si>
    <t>Register - Valid values</t>
  </si>
  <si>
    <t>1. Fill in all fields, unique values for Username and Email and then click on Create account.
2. Login with just created user and add correctly an appointment.</t>
  </si>
  <si>
    <t>1. Account is saved successfully and user is redirected to Login page.
2. Login is successful and the appointment is created successfully.</t>
  </si>
  <si>
    <t xml:space="preserve"> Admin - View</t>
  </si>
  <si>
    <t>Login as admin and open Admin page.</t>
  </si>
  <si>
    <t>Admin page opens. It contains Users and Rooms tab.</t>
  </si>
  <si>
    <t>Admin - Users - View</t>
  </si>
  <si>
    <t>Users section is displayed. It contains: a table with existing users, Edit button for each record, Add user button and navigation controls.</t>
  </si>
  <si>
    <t>Admin - Users - Add</t>
  </si>
  <si>
    <t>In Admin page, click on Users tab.</t>
  </si>
  <si>
    <t>In Users tab, click on Add user button.</t>
  </si>
  <si>
    <t>Add user page opens. It contains: First name, Last name, Username, Email, Password, Confirm Password, Department toggle, Active/Inactive toggle, User role and Create account button. The default values for toggle fields are: Active and Attendee.</t>
  </si>
  <si>
    <t>1. Fill in all fields, unique values for Username and Email, role Attendeee and then click on Create account.
2. Login with just created user and add correctly an appointment.</t>
  </si>
  <si>
    <t>1. Fill in all fields, unique values for Username and Email, role Host and then click on Create account.
2. Login with just created user and add correctly an appointment.</t>
  </si>
  <si>
    <t>1. Fill in all fields, unique values for Username and Email, role Admin and then click on Create account.
2. Login with just created user and add correctly an appointment.</t>
  </si>
  <si>
    <t>Admin - Users - Edit</t>
  </si>
  <si>
    <t>In Users tab, click on Edit button for existing user in grid.</t>
  </si>
  <si>
    <t>Edit user page opens. It contains: First name, Last name, Username, Email, Password, Confirm Password, Department toggle, Active/Inactive toggle, User role and Save button. All fields are populated with existing user data.</t>
  </si>
  <si>
    <t>Admin - Users - Add - Mandatory fields</t>
  </si>
  <si>
    <t>Admin - Users - Add - Invalid values</t>
  </si>
  <si>
    <t>Admin - Users - Add - Duplicate values</t>
  </si>
  <si>
    <t>Admin - Users - Add - Valid values - Attendee</t>
  </si>
  <si>
    <t>Admin - Users - Add - Valid values - Host</t>
  </si>
  <si>
    <t>Admin - Users - Add - Valid values - Admin</t>
  </si>
  <si>
    <t>Admin - Users - Edit - Mandatory fields</t>
  </si>
  <si>
    <t>Empty all fields and click on Save.</t>
  </si>
  <si>
    <t>Insert invalid values (ex: invalid email address) and click on Save.</t>
  </si>
  <si>
    <t>Admin - Users - Edit - Invalid values</t>
  </si>
  <si>
    <t>Admin - Users - Edit - Duplicate values</t>
  </si>
  <si>
    <t>Admin - Users - Edit - Valid values</t>
  </si>
  <si>
    <t>Admin  - Users - Pagination</t>
  </si>
  <si>
    <t>1. Click Next/Previous buttons.
2. Click page number.</t>
  </si>
  <si>
    <t>1. Next or Previous page with users is displayed in grid.
2. Selected page of users is displayed in grid.</t>
  </si>
  <si>
    <t>Admin - Rooms - View</t>
  </si>
  <si>
    <t>In Admin page, click on Rooms tab.</t>
  </si>
  <si>
    <t>Rooms section is displayed. It contains: a table with existing rooms, Edit button for each record, Add room button and navigation controls.</t>
  </si>
  <si>
    <t>Admin - Rooms - Add</t>
  </si>
  <si>
    <t>Admin - Rooms - Add - Mandatory fields</t>
  </si>
  <si>
    <t>Admin - Rooms - Add - Invalid values</t>
  </si>
  <si>
    <t>Admin - Rooms - Add - Duplicate values</t>
  </si>
  <si>
    <t>In Rooms tab, click on Add room button.</t>
  </si>
  <si>
    <t>Add room page opens. It contains: Name, Location, Active/Inactive toggle, Add room button. The default value for toggle field is: Active</t>
  </si>
  <si>
    <t>Click on Add room without filling in any field.</t>
  </si>
  <si>
    <t>Validation messages are displayed. All fields are mandatory.</t>
  </si>
  <si>
    <t>Insert invalid values and click on Add room.</t>
  </si>
  <si>
    <t>1. Insert already existing pair (Name,Location) and click on Save.
2. Insert already existing name, but unique location and click on Save.</t>
  </si>
  <si>
    <t>1. Validation messages are displayed. Pair (Name,Location) must be unique.
2. Room is saved successfully.</t>
  </si>
  <si>
    <t>Admin - Rooms - Add - Valid values</t>
  </si>
  <si>
    <t>Admin - Rooms - Edit</t>
  </si>
  <si>
    <t>In Rooms tab, click on Edit button for existing room in grid.</t>
  </si>
  <si>
    <t>Edit room page opens. It contains: Name, Location, Active/Inactive toggle, Save button. All fields are populated with existing room data.</t>
  </si>
  <si>
    <t>Admin - Rooms - Edit - Mandatory fields</t>
  </si>
  <si>
    <t>Admin - Rooms - Edit - Invalid values</t>
  </si>
  <si>
    <t>Insert invalid values and click on Save.</t>
  </si>
  <si>
    <t>Admin - Rooms - Edit - Duplicate values</t>
  </si>
  <si>
    <t>1. Fill in unique pair of values for name and location and then click on Add room.
2. Go to Calendar page and select the just added room.</t>
  </si>
  <si>
    <t>1. Modify all fields, insert unique values for Username and Email and then click on Create account.
2. Login with just edited user and add correctly an appointment.</t>
  </si>
  <si>
    <t>1. Modify all fields, insert unique pair of values for name and location and then click on Save.
2. Go to Calendar page and select the just edited room.</t>
  </si>
  <si>
    <t>1. Successful message is displayed. Room is saved successfully and displayed in Rooms grid.
2. Edited room is displayed in Calendar.</t>
  </si>
  <si>
    <t>1. Successful message is displayed. Room is saved successfully and displayed in Rooms grid.
2. Added room is displayed in Calendar.</t>
  </si>
  <si>
    <t>1. Successful message is displayed. User is saved successfully and all modifications are shown in grid.
2. Login is successful and the appointment is created successfully.</t>
  </si>
  <si>
    <t>1. Successful message is displayed. Admin is saved successfully and user is redirected to Login page.
2. Login is successful and the appointment is created successfully.</t>
  </si>
  <si>
    <t>1. Successful message is displayed. Host is saved successfully and user is redirected to Login page.
2. Login is successful and the appointment is created successfully.</t>
  </si>
  <si>
    <t>RS2.07</t>
  </si>
  <si>
    <t>RS8.03</t>
  </si>
  <si>
    <t>RS8.04</t>
  </si>
  <si>
    <t>RS8.05</t>
  </si>
  <si>
    <t>RS8.06</t>
  </si>
  <si>
    <t>RS8.07</t>
  </si>
  <si>
    <t>RS8.08</t>
  </si>
  <si>
    <t>RS8.09</t>
  </si>
  <si>
    <t>RS8.10</t>
  </si>
  <si>
    <t>RS8.11</t>
  </si>
  <si>
    <t>RS8.12</t>
  </si>
  <si>
    <t>RS9.03</t>
  </si>
  <si>
    <t>RS10.03</t>
  </si>
  <si>
    <t>RS11.04</t>
  </si>
  <si>
    <t>At least a room must be defined</t>
  </si>
  <si>
    <t>RS14.04</t>
  </si>
  <si>
    <t>RS17.02</t>
  </si>
  <si>
    <t>RS17.03</t>
  </si>
  <si>
    <t>RS17.04</t>
  </si>
  <si>
    <t>RS17.05</t>
  </si>
  <si>
    <t>RS17.06</t>
  </si>
  <si>
    <t>RS17.07</t>
  </si>
  <si>
    <t>RS18.02</t>
  </si>
  <si>
    <t>RS18.03</t>
  </si>
  <si>
    <t>RS18.04</t>
  </si>
  <si>
    <t>RS18.05</t>
  </si>
  <si>
    <t>RS19.01</t>
  </si>
  <si>
    <t>RS20.01</t>
  </si>
  <si>
    <t>RS21.01</t>
  </si>
  <si>
    <t>RS21.02</t>
  </si>
  <si>
    <t>RS21.03</t>
  </si>
  <si>
    <t>RS21.04</t>
  </si>
  <si>
    <t>RS21.05</t>
  </si>
  <si>
    <t>RS22.01</t>
  </si>
  <si>
    <t>RS22.02</t>
  </si>
  <si>
    <t>RS22.03</t>
  </si>
  <si>
    <t>RS22.04</t>
  </si>
  <si>
    <t>RS22.05</t>
  </si>
  <si>
    <t>Admin - Rooms - Edit - Valid values</t>
  </si>
  <si>
    <t>RS23.01</t>
  </si>
  <si>
    <t>REQ 5</t>
  </si>
  <si>
    <t>REQ 5.01</t>
  </si>
  <si>
    <t>REQ 5.05</t>
  </si>
  <si>
    <t>Low</t>
  </si>
  <si>
    <t>Valid admin account created</t>
  </si>
  <si>
    <t>User role: admin</t>
  </si>
  <si>
    <t>User role: admin
Attendee already created</t>
  </si>
  <si>
    <t>User role: admin
Multiple attendees already created</t>
  </si>
  <si>
    <t>User role: admin
Room already created</t>
  </si>
  <si>
    <t>Some Attendee accounts must be available</t>
  </si>
  <si>
    <t>None</t>
  </si>
  <si>
    <t>Executed by: Catalin Marin</t>
  </si>
  <si>
    <t>Date: 15-12-2017</t>
  </si>
  <si>
    <r>
      <rPr>
        <b/>
        <sz val="11"/>
        <color theme="1"/>
        <rFont val="Calibri"/>
        <family val="2"/>
        <scheme val="minor"/>
      </rPr>
      <t>#8378</t>
    </r>
    <r>
      <rPr>
        <sz val="11"/>
        <color theme="1"/>
        <rFont val="Calibri"/>
        <family val="2"/>
        <scheme val="minor"/>
      </rPr>
      <t xml:space="preserve"> - Show Admin tab only when logged in with Admin account</t>
    </r>
  </si>
  <si>
    <t>The Login page contains the following elements:
- App logo
- Fields: Username, Password.
- Buttons: Sign in and Register here</t>
  </si>
  <si>
    <r>
      <rPr>
        <b/>
        <sz val="11"/>
        <color theme="1"/>
        <rFont val="Calibri"/>
        <family val="2"/>
        <scheme val="minor"/>
      </rPr>
      <t>#8378</t>
    </r>
    <r>
      <rPr>
        <sz val="11"/>
        <color theme="1"/>
        <rFont val="Calibri"/>
        <family val="2"/>
        <scheme val="minor"/>
      </rPr>
      <t xml:space="preserve"> - Show Admin tab only when logged in with Admin account
</t>
    </r>
    <r>
      <rPr>
        <b/>
        <sz val="11"/>
        <color theme="1"/>
        <rFont val="Calibri"/>
        <family val="2"/>
        <scheme val="minor"/>
      </rPr>
      <t>#8388</t>
    </r>
    <r>
      <rPr>
        <sz val="11"/>
        <color theme="1"/>
        <rFont val="Calibri"/>
        <family val="2"/>
        <scheme val="minor"/>
      </rPr>
      <t xml:space="preserve"> - Show Register menu only when not logged in</t>
    </r>
  </si>
  <si>
    <r>
      <rPr>
        <b/>
        <sz val="11"/>
        <color theme="1"/>
        <rFont val="Calibri"/>
        <family val="2"/>
        <scheme val="minor"/>
      </rPr>
      <t>#8388</t>
    </r>
    <r>
      <rPr>
        <sz val="11"/>
        <color theme="1"/>
        <rFont val="Calibri"/>
        <family val="2"/>
        <scheme val="minor"/>
      </rPr>
      <t xml:space="preserve"> - Show Register menu only when not logged in</t>
    </r>
  </si>
  <si>
    <r>
      <rPr>
        <b/>
        <sz val="11"/>
        <color theme="1"/>
        <rFont val="Calibri"/>
        <family val="2"/>
        <scheme val="minor"/>
      </rPr>
      <t xml:space="preserve">#8365 - </t>
    </r>
    <r>
      <rPr>
        <sz val="11"/>
        <color theme="1"/>
        <rFont val="Calibri"/>
        <family val="2"/>
        <scheme val="minor"/>
      </rPr>
      <t>When page is refreshed, language selection is lost</t>
    </r>
  </si>
  <si>
    <r>
      <rPr>
        <b/>
        <sz val="11"/>
        <color theme="1"/>
        <rFont val="Calibri"/>
        <family val="2"/>
        <scheme val="minor"/>
      </rPr>
      <t>#8099</t>
    </r>
    <r>
      <rPr>
        <sz val="11"/>
        <color theme="1"/>
        <rFont val="Calibri"/>
        <family val="2"/>
        <scheme val="minor"/>
      </rPr>
      <t xml:space="preserve"> - Take out 'Create new appointment' option from Calendar days header</t>
    </r>
    <r>
      <rPr>
        <b/>
        <sz val="11"/>
        <color theme="1"/>
        <rFont val="Calibri"/>
        <family val="2"/>
        <scheme val="minor"/>
      </rPr>
      <t/>
    </r>
  </si>
  <si>
    <r>
      <rPr>
        <b/>
        <sz val="11"/>
        <color theme="1"/>
        <rFont val="Calibri"/>
        <family val="2"/>
        <scheme val="minor"/>
      </rPr>
      <t>#7892</t>
    </r>
    <r>
      <rPr>
        <sz val="11"/>
        <color theme="1"/>
        <rFont val="Calibri"/>
        <family val="2"/>
        <scheme val="minor"/>
      </rPr>
      <t xml:space="preserve"> - Filter calendar by location</t>
    </r>
  </si>
  <si>
    <r>
      <rPr>
        <b/>
        <sz val="11"/>
        <color theme="1"/>
        <rFont val="Calibri"/>
        <family val="2"/>
        <scheme val="minor"/>
      </rPr>
      <t xml:space="preserve">#8099 </t>
    </r>
    <r>
      <rPr>
        <sz val="11"/>
        <color theme="1"/>
        <rFont val="Calibri"/>
        <family val="2"/>
        <scheme val="minor"/>
      </rPr>
      <t xml:space="preserve">- Take out 'Create new appointment' option from Calendar days header
</t>
    </r>
    <r>
      <rPr>
        <b/>
        <sz val="11"/>
        <color theme="1"/>
        <rFont val="Calibri"/>
        <family val="2"/>
        <scheme val="minor"/>
      </rPr>
      <t>#8176</t>
    </r>
    <r>
      <rPr>
        <sz val="11"/>
        <color theme="1"/>
        <rFont val="Calibri"/>
        <family val="2"/>
        <scheme val="minor"/>
      </rPr>
      <t xml:space="preserve"> - Take out 'Create new appointment' option from Calendar unavailable footer</t>
    </r>
  </si>
  <si>
    <r>
      <rPr>
        <b/>
        <sz val="11"/>
        <color theme="1"/>
        <rFont val="Calibri"/>
        <family val="2"/>
        <scheme val="minor"/>
      </rPr>
      <t>#8100</t>
    </r>
    <r>
      <rPr>
        <sz val="11"/>
        <color theme="1"/>
        <rFont val="Calibri"/>
        <family val="2"/>
        <scheme val="minor"/>
      </rPr>
      <t xml:space="preserve"> - For the 'Not available' events, you can still click on 'Create new appointment'</t>
    </r>
  </si>
  <si>
    <t>No time</t>
  </si>
  <si>
    <t>Try to create a new event later than current month + next month.</t>
  </si>
  <si>
    <t>1. Create 2 events of 30 minutes each, for same day.
2. Create 1 event of 60 minutes.</t>
  </si>
  <si>
    <t>1. Both events are created successfully.
2. Event is created successfully.</t>
  </si>
  <si>
    <t xml:space="preserve">
The last event cannot be created, an user is allowed to maximum 60 minutes per day.</t>
  </si>
  <si>
    <t xml:space="preserve">
Create event(s) of total 60 minutes for specific day and then create another event for same day, in any room.
</t>
  </si>
  <si>
    <r>
      <rPr>
        <b/>
        <sz val="11"/>
        <color theme="1"/>
        <rFont val="Calibri"/>
        <family val="2"/>
        <scheme val="minor"/>
      </rPr>
      <t>#8443 -</t>
    </r>
    <r>
      <rPr>
        <sz val="11"/>
        <color theme="1"/>
        <rFont val="Calibri"/>
        <family val="2"/>
        <scheme val="minor"/>
      </rPr>
      <t xml:space="preserve"> Edit appointment - Timestamp for Created at is not displayed anymore</t>
    </r>
    <r>
      <rPr>
        <b/>
        <sz val="11"/>
        <color theme="1"/>
        <rFont val="Calibri"/>
        <family val="2"/>
        <scheme val="minor"/>
      </rPr>
      <t/>
    </r>
  </si>
  <si>
    <r>
      <rPr>
        <b/>
        <sz val="11"/>
        <color theme="1"/>
        <rFont val="Calibri"/>
        <family val="2"/>
        <scheme val="minor"/>
      </rPr>
      <t>#8447</t>
    </r>
    <r>
      <rPr>
        <sz val="11"/>
        <color theme="1"/>
        <rFont val="Calibri"/>
        <family val="2"/>
        <scheme val="minor"/>
      </rPr>
      <t xml:space="preserve"> - Legend of hosts behavior in Day view</t>
    </r>
  </si>
  <si>
    <r>
      <rPr>
        <b/>
        <sz val="11"/>
        <color theme="1"/>
        <rFont val="Calibri"/>
        <family val="2"/>
        <scheme val="minor"/>
      </rPr>
      <t>#8451</t>
    </r>
    <r>
      <rPr>
        <sz val="11"/>
        <color theme="1"/>
        <rFont val="Calibri"/>
        <family val="2"/>
        <scheme val="minor"/>
      </rPr>
      <t xml:space="preserve"> - Register - When creating account without inserting mandatory fields, there is no validation message</t>
    </r>
  </si>
  <si>
    <r>
      <t xml:space="preserve">blocked by </t>
    </r>
    <r>
      <rPr>
        <b/>
        <sz val="11"/>
        <color theme="1"/>
        <rFont val="Calibri"/>
        <family val="2"/>
        <scheme val="minor"/>
      </rPr>
      <t>#8452</t>
    </r>
    <r>
      <rPr>
        <sz val="11"/>
        <color theme="1"/>
        <rFont val="Calibri"/>
        <family val="2"/>
        <scheme val="minor"/>
      </rPr>
      <t xml:space="preserve"> - Register - User cannot be created anymore</t>
    </r>
  </si>
  <si>
    <r>
      <rPr>
        <b/>
        <sz val="11"/>
        <color theme="1"/>
        <rFont val="Calibri"/>
        <family val="2"/>
        <scheme val="minor"/>
      </rPr>
      <t>#8452</t>
    </r>
    <r>
      <rPr>
        <sz val="11"/>
        <color theme="1"/>
        <rFont val="Calibri"/>
        <family val="2"/>
        <scheme val="minor"/>
      </rPr>
      <t xml:space="preserve"> - Register - User cannot be created anymore</t>
    </r>
  </si>
  <si>
    <r>
      <rPr>
        <b/>
        <sz val="11"/>
        <color theme="1"/>
        <rFont val="Calibri"/>
        <family val="2"/>
        <scheme val="minor"/>
      </rPr>
      <t>#8422</t>
    </r>
    <r>
      <rPr>
        <sz val="11"/>
        <color theme="1"/>
        <rFont val="Calibri"/>
        <family val="2"/>
        <scheme val="minor"/>
      </rPr>
      <t xml:space="preserve"> - In Add/Edit user, the admin should have the possibility to set user role
</t>
    </r>
    <r>
      <rPr>
        <b/>
        <sz val="11"/>
        <color theme="1"/>
        <rFont val="Calibri"/>
        <family val="2"/>
        <scheme val="minor"/>
      </rPr>
      <t>#8368</t>
    </r>
    <r>
      <rPr>
        <sz val="11"/>
        <color theme="1"/>
        <rFont val="Calibri"/>
        <family val="2"/>
        <scheme val="minor"/>
      </rPr>
      <t xml:space="preserve"> - Remove the delete button and add Active/Inactive toggle in Add/Edit panels</t>
    </r>
  </si>
  <si>
    <t>1. Successful message is displayed. Attendee is saved successfully and displayed in Users grid.
2. Login is successful and the appointment is created successfully.</t>
  </si>
  <si>
    <r>
      <rPr>
        <b/>
        <sz val="11"/>
        <color theme="1"/>
        <rFont val="Calibri"/>
        <family val="2"/>
        <scheme val="minor"/>
      </rPr>
      <t>#8422</t>
    </r>
    <r>
      <rPr>
        <sz val="11"/>
        <color theme="1"/>
        <rFont val="Calibri"/>
        <family val="2"/>
        <scheme val="minor"/>
      </rPr>
      <t xml:space="preserve"> - In Add/Edit user, the admin should have the possibility to set user role</t>
    </r>
  </si>
  <si>
    <t>1. Insert already existing Username and click on Save.
2. Insert already existing email and click on Save.</t>
  </si>
  <si>
    <r>
      <rPr>
        <b/>
        <sz val="11"/>
        <color theme="1"/>
        <rFont val="Calibri"/>
        <family val="2"/>
        <scheme val="minor"/>
      </rPr>
      <t>#8453</t>
    </r>
    <r>
      <rPr>
        <sz val="11"/>
        <color theme="1"/>
        <rFont val="Calibri"/>
        <family val="2"/>
        <scheme val="minor"/>
      </rPr>
      <t xml:space="preserve"> - Login - When inserting invalid credentials, show error message</t>
    </r>
  </si>
  <si>
    <r>
      <rPr>
        <b/>
        <sz val="11"/>
        <color theme="1"/>
        <rFont val="Calibri"/>
        <family val="2"/>
        <scheme val="minor"/>
      </rPr>
      <t>#8368</t>
    </r>
    <r>
      <rPr>
        <sz val="11"/>
        <color theme="1"/>
        <rFont val="Calibri"/>
        <family val="2"/>
        <scheme val="minor"/>
      </rPr>
      <t xml:space="preserve"> - Remove the delete button and add Active/Inactive toggle in Add/Edit panels</t>
    </r>
  </si>
  <si>
    <t>Validation messages are missing</t>
  </si>
  <si>
    <t>Rooms with no events have white background</t>
  </si>
  <si>
    <t>Inactive room is still displayed in admin's calendar and can be booked</t>
  </si>
  <si>
    <r>
      <rPr>
        <b/>
        <sz val="11"/>
        <color theme="1"/>
        <rFont val="Calibri"/>
        <family val="2"/>
        <scheme val="minor"/>
      </rPr>
      <t>#7959</t>
    </r>
    <r>
      <rPr>
        <sz val="11"/>
        <color theme="1"/>
        <rFont val="Calibri"/>
        <family val="2"/>
        <scheme val="minor"/>
      </rPr>
      <t xml:space="preserve"> - Main page: The width of the calendar columns is affected by setting the zoom of the browser lower than 100%
</t>
    </r>
    <r>
      <rPr>
        <b/>
        <sz val="11"/>
        <color theme="1"/>
        <rFont val="Calibri"/>
        <family val="2"/>
        <scheme val="minor"/>
      </rPr>
      <t>#8454</t>
    </r>
    <r>
      <rPr>
        <sz val="11"/>
        <color theme="1"/>
        <rFont val="Calibri"/>
        <family val="2"/>
        <scheme val="minor"/>
      </rPr>
      <t xml:space="preserve"> - Problems with responsive design</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</si>
</sst>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i/>
      <sz val="11"/>
      <color rgb="FF7F7F7F"/>
      <name val="Calibri"/>
      <family val="2"/>
      <scheme val="minor"/>
    </font>
    <font>
      <b/>
      <i/>
      <sz val="11"/>
      <color rgb="FF7F7F7F"/>
      <name val="Calibri"/>
      <family val="2"/>
      <scheme val="minor"/>
    </font>
    <font>
      <b/>
      <sz val="11"/>
      <color rgb="FF00B050"/>
      <name val="Calibri"/>
      <family val="2"/>
      <scheme val="minor"/>
    </font>
    <font>
      <b/>
      <sz val="11"/>
      <color rgb="FFFF0000"/>
      <name val="Calibri"/>
      <family val="2"/>
      <scheme val="minor"/>
    </font>
    <font>
      <u/>
      <sz val="11"/>
      <color theme="10"/>
      <name val="Calibri"/>
      <family val="2"/>
      <scheme val="minor"/>
    </font>
    <font>
      <b/>
      <sz val="11"/>
      <color theme="8"/>
      <name val="Calibri"/>
      <family val="2"/>
      <scheme val="minor"/>
    </font>
    <font>
      <i/>
      <sz val="11"/>
      <color theme="1"/>
      <name val="Calibri"/>
      <family val="2"/>
      <scheme val="minor"/>
    </font>
    <font>
      <sz val="11"/>
      <color theme="0"/>
      <name val="Calibri"/>
      <family val="2"/>
      <scheme val="minor"/>
    </font>
    <font>
      <sz val="8"/>
      <color theme="0"/>
      <name val="Calibri"/>
      <family val="2"/>
      <scheme val="minor"/>
    </font>
    <font>
      <b/>
      <i/>
      <sz val="11"/>
      <color theme="9" tint="-0.249977111117893"/>
      <name val="Calibri"/>
      <family val="2"/>
      <scheme val="minor"/>
    </font>
    <font>
      <b/>
      <sz val="11"/>
      <color rgb="FFFFC000"/>
      <name val="Calibri"/>
      <family val="2"/>
      <scheme val="minor"/>
    </font>
    <font>
      <vertAlign val="superscript"/>
      <sz val="11"/>
      <color theme="1"/>
      <name val="Calibri"/>
      <family val="2"/>
      <scheme val="minor"/>
    </font>
    <font>
      <sz val="11"/>
      <name val="Calibri"/>
      <family val="2"/>
      <scheme val="minor"/>
    </font>
    <font>
      <sz val="11"/>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002060"/>
        <bgColor indexed="64"/>
      </patternFill>
    </fill>
    <fill>
      <patternFill patternType="solid">
        <fgColor rgb="FF002060"/>
        <bgColor theme="7"/>
      </patternFill>
    </fill>
  </fills>
  <borders count="9">
    <border>
      <left/>
      <right/>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3">
    <xf numFmtId="0" fontId="0" fillId="0" borderId="0"/>
    <xf numFmtId="0" fontId="2" fillId="0" borderId="0" applyNumberFormat="0" applyFill="0" applyBorder="0" applyAlignment="0" applyProtection="0"/>
    <xf numFmtId="0" fontId="6" fillId="0" borderId="0" applyNumberFormat="0" applyFill="0" applyBorder="0" applyAlignment="0" applyProtection="0"/>
  </cellStyleXfs>
  <cellXfs count="52">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1"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2" fillId="2" borderId="0" xfId="1" applyFill="1" applyBorder="1" applyAlignment="1">
      <alignment horizontal="left" wrapText="1"/>
    </xf>
    <xf numFmtId="0" fontId="6" fillId="2" borderId="0" xfId="2" quotePrefix="1" applyFill="1" applyBorder="1" applyAlignment="1">
      <alignment horizontal="left" wrapText="1"/>
    </xf>
    <xf numFmtId="0" fontId="0" fillId="0" borderId="0" xfId="0" applyAlignment="1">
      <alignment horizontal="left" vertical="center" wrapText="1"/>
    </xf>
    <xf numFmtId="0" fontId="0" fillId="0" borderId="0" xfId="0"/>
    <xf numFmtId="0" fontId="0" fillId="0" borderId="0" xfId="0" applyAlignment="1">
      <alignment vertical="center" wrapText="1"/>
    </xf>
    <xf numFmtId="0" fontId="0" fillId="0" borderId="0" xfId="0" applyFont="1" applyAlignment="1">
      <alignment vertical="center" wrapText="1"/>
    </xf>
    <xf numFmtId="0" fontId="0" fillId="0" borderId="0" xfId="0" applyAlignment="1">
      <alignment horizontal="center" vertical="center" wrapText="1"/>
    </xf>
    <xf numFmtId="0" fontId="3" fillId="2" borderId="0" xfId="1" applyFont="1" applyFill="1" applyBorder="1" applyAlignment="1">
      <alignment horizontal="center" vertical="center" wrapText="1"/>
    </xf>
    <xf numFmtId="10" fontId="3" fillId="2" borderId="0" xfId="1" applyNumberFormat="1" applyFont="1" applyFill="1" applyBorder="1" applyAlignment="1">
      <alignment horizontal="center" vertical="center" wrapText="1"/>
    </xf>
    <xf numFmtId="0" fontId="7" fillId="0" borderId="0" xfId="0" applyFont="1" applyAlignment="1">
      <alignment horizontal="center" vertical="center"/>
    </xf>
    <xf numFmtId="0" fontId="8" fillId="0" borderId="0" xfId="0" applyFont="1"/>
    <xf numFmtId="0" fontId="1" fillId="3" borderId="0" xfId="0" applyFont="1" applyFill="1" applyAlignment="1">
      <alignment horizontal="center"/>
    </xf>
    <xf numFmtId="0" fontId="12" fillId="0" borderId="0" xfId="0" applyFont="1" applyAlignment="1">
      <alignment horizontal="center" vertical="center"/>
    </xf>
    <xf numFmtId="0" fontId="0" fillId="0" borderId="2" xfId="0" applyFont="1" applyBorder="1" applyAlignment="1">
      <alignment horizontal="center" vertical="center" wrapText="1"/>
    </xf>
    <xf numFmtId="0" fontId="1" fillId="0" borderId="4" xfId="0" applyFont="1" applyBorder="1" applyAlignment="1">
      <alignment horizontal="center" vertical="center"/>
    </xf>
    <xf numFmtId="0" fontId="0" fillId="0" borderId="0" xfId="0" applyBorder="1"/>
    <xf numFmtId="0" fontId="0" fillId="0" borderId="5" xfId="0" applyBorder="1"/>
    <xf numFmtId="0" fontId="4" fillId="0" borderId="4" xfId="0" applyFont="1" applyBorder="1" applyAlignment="1">
      <alignment horizontal="center" vertical="center"/>
    </xf>
    <xf numFmtId="0" fontId="12" fillId="0" borderId="4" xfId="0" applyFont="1" applyBorder="1" applyAlignment="1">
      <alignment horizontal="center" vertical="center"/>
    </xf>
    <xf numFmtId="0" fontId="5" fillId="0" borderId="4" xfId="0" applyFont="1" applyBorder="1" applyAlignment="1">
      <alignment horizontal="center" vertical="center"/>
    </xf>
    <xf numFmtId="0" fontId="11" fillId="0" borderId="6" xfId="0" applyFont="1" applyBorder="1" applyAlignment="1">
      <alignment horizontal="center" vertical="center"/>
    </xf>
    <xf numFmtId="10" fontId="1" fillId="0" borderId="7" xfId="0" applyNumberFormat="1" applyFont="1" applyBorder="1"/>
    <xf numFmtId="10" fontId="1" fillId="0" borderId="8" xfId="0" applyNumberFormat="1" applyFont="1" applyBorder="1"/>
    <xf numFmtId="0" fontId="0" fillId="4" borderId="0" xfId="0" applyFill="1" applyAlignment="1">
      <alignment horizontal="left" vertical="center" wrapText="1"/>
    </xf>
    <xf numFmtId="0" fontId="0" fillId="4" borderId="0" xfId="0" applyFill="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0" fillId="5" borderId="3" xfId="0" applyFont="1" applyFill="1" applyBorder="1" applyAlignment="1">
      <alignment horizontal="center" vertical="center" wrapText="1"/>
    </xf>
    <xf numFmtId="49" fontId="0" fillId="4" borderId="0" xfId="0" applyNumberFormat="1" applyFill="1" applyAlignment="1">
      <alignment horizontal="left" vertical="center" wrapText="1"/>
    </xf>
    <xf numFmtId="49" fontId="0" fillId="0" borderId="0" xfId="0" applyNumberFormat="1" applyAlignment="1">
      <alignment horizontal="center" vertical="center" wrapText="1"/>
    </xf>
    <xf numFmtId="49" fontId="0" fillId="0" borderId="0" xfId="0" applyNumberFormat="1"/>
    <xf numFmtId="0" fontId="8" fillId="0" borderId="0" xfId="0" applyFont="1" applyAlignment="1">
      <alignment horizontal="center" vertical="center" wrapText="1"/>
    </xf>
    <xf numFmtId="0" fontId="0" fillId="0" borderId="0" xfId="0" applyFont="1" applyAlignment="1">
      <alignment horizontal="left"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1" fillId="0" borderId="0" xfId="0" applyFont="1" applyAlignment="1">
      <alignment vertical="center" wrapText="1"/>
    </xf>
    <xf numFmtId="0" fontId="1" fillId="0" borderId="0" xfId="0" applyFont="1"/>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1" fillId="0" borderId="0" xfId="0" applyFont="1" applyAlignment="1">
      <alignment horizontal="left" vertical="center" wrapText="1"/>
    </xf>
    <xf numFmtId="0" fontId="14" fillId="0" borderId="0" xfId="0" applyFont="1" applyAlignment="1">
      <alignment horizontal="center" vertical="center" wrapText="1"/>
    </xf>
    <xf numFmtId="49" fontId="14" fillId="0" borderId="0" xfId="0" applyNumberFormat="1" applyFont="1" applyAlignment="1">
      <alignment horizontal="center" vertical="center" wrapText="1"/>
    </xf>
    <xf numFmtId="0" fontId="14" fillId="0" borderId="0" xfId="0" applyFont="1" applyAlignment="1">
      <alignment vertical="center" wrapText="1"/>
    </xf>
    <xf numFmtId="0" fontId="2" fillId="2" borderId="0" xfId="1" applyFill="1" applyBorder="1" applyAlignment="1">
      <alignment horizontal="left" vertical="center" wrapText="1"/>
    </xf>
    <xf numFmtId="0" fontId="0" fillId="0" borderId="0" xfId="0" applyAlignment="1">
      <alignment horizontal="left" vertical="center"/>
    </xf>
  </cellXfs>
  <cellStyles count="3">
    <cellStyle name="Explanatory Text" xfId="1" builtinId="53"/>
    <cellStyle name="Hyperlink" xfId="2" builtinId="8"/>
    <cellStyle name="Normal" xfId="0" builtinId="0"/>
  </cellStyles>
  <dxfs count="96">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font>
        <b/>
        <i val="0"/>
        <color theme="0" tint="-4.9989318521683403E-2"/>
      </font>
      <fill>
        <patternFill>
          <bgColor rgb="FFFF0000"/>
        </patternFill>
      </fill>
    </dxf>
    <dxf>
      <font>
        <b/>
        <i val="0"/>
        <color theme="0" tint="-4.9989318521683403E-2"/>
      </font>
      <fill>
        <patternFill>
          <bgColor rgb="FF00B050"/>
        </patternFill>
      </fill>
    </dxf>
    <dxf>
      <font>
        <color theme="0"/>
      </font>
      <fill>
        <patternFill>
          <bgColor rgb="FFFFC000"/>
        </patternFill>
      </fill>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border outline="0">
        <top style="medium">
          <color rgb="FF000000"/>
        </top>
      </border>
    </dxf>
    <dxf>
      <alignment horizontal="general" vertical="center" textRotation="0" wrapText="1" indent="0" justifyLastLine="0" shrinkToFit="0" readingOrder="0"/>
    </dxf>
    <dxf>
      <fill>
        <patternFill patternType="solid">
          <fgColor indexed="64"/>
          <bgColor rgb="FF002060"/>
        </patternFill>
      </fill>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border outline="0">
        <top style="medium">
          <color rgb="FF000000"/>
        </top>
      </border>
    </dxf>
    <dxf>
      <alignment horizontal="general" vertical="center" textRotation="0" wrapText="1" indent="0" justifyLastLine="0" shrinkToFit="0" readingOrder="0"/>
    </dxf>
    <dxf>
      <fill>
        <patternFill patternType="solid">
          <fgColor indexed="64"/>
          <bgColor rgb="FF002060"/>
        </patternFill>
      </fill>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border outline="0">
        <top style="medium">
          <color rgb="FF000000"/>
        </top>
      </border>
    </dxf>
    <dxf>
      <alignment horizontal="general" vertical="center" textRotation="0" wrapText="1" indent="0" justifyLastLine="0" shrinkToFit="0" readingOrder="0"/>
    </dxf>
    <dxf>
      <fill>
        <patternFill patternType="solid">
          <fgColor indexed="64"/>
          <bgColor rgb="FF002060"/>
        </patternFill>
      </fill>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border outline="0">
        <top style="medium">
          <color rgb="FF000000"/>
        </top>
      </border>
    </dxf>
    <dxf>
      <alignment horizontal="general" vertical="center" textRotation="0" wrapText="1" indent="0" justifyLastLine="0" shrinkToFit="0" readingOrder="0"/>
    </dxf>
    <dxf>
      <fill>
        <patternFill patternType="solid">
          <fgColor indexed="64"/>
          <bgColor rgb="FF002060"/>
        </patternFill>
      </fill>
      <alignment horizontal="center" vertical="center" textRotation="0" wrapText="1" indent="0" justifyLastLine="0" shrinkToFit="0" readingOrder="0"/>
    </dxf>
  </dxfs>
  <tableStyles count="0" defaultTableStyle="TableStyleMedium2" defaultPivotStyle="PivotStyleLight16"/>
  <colors>
    <mruColors>
      <color rgb="FFFF0000"/>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62695193403854"/>
          <c:y val="9.9062759270879902E-2"/>
          <c:w val="0.62968212306794979"/>
          <c:h val="0.71448150637170882"/>
        </c:manualLayout>
      </c:layout>
      <c:pieChart>
        <c:varyColors val="1"/>
        <c:ser>
          <c:idx val="1"/>
          <c:order val="0"/>
          <c:dPt>
            <c:idx val="0"/>
            <c:bubble3D val="0"/>
            <c:spPr>
              <a:solidFill>
                <a:srgbClr val="00B050"/>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rgbClr val="FF0000"/>
              </a:solidFill>
              <a:ln w="19050">
                <a:solidFill>
                  <a:schemeClr val="lt1"/>
                </a:solidFill>
              </a:ln>
              <a:effectLst/>
            </c:spPr>
          </c:dPt>
          <c:dPt>
            <c:idx val="3"/>
            <c:bubble3D val="0"/>
            <c:spPr>
              <a:solidFill>
                <a:schemeClr val="accent3"/>
              </a:solidFill>
              <a:ln w="19050">
                <a:solidFill>
                  <a:schemeClr val="lt1"/>
                </a:solidFill>
              </a:ln>
              <a:effectLst/>
            </c:spPr>
          </c:dPt>
          <c:dLbls>
            <c:dLbl>
              <c:idx val="0"/>
              <c:layout>
                <c:manualLayout>
                  <c:x val="1.1783186192635011E-2"/>
                  <c:y val="-1.7972604750699863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7256024815079934"/>
                  <c:y val="-5.5561805966261018E-3"/>
                </c:manualLayout>
              </c:layout>
              <c:tx>
                <c:rich>
                  <a:bodyPr/>
                  <a:lstStyle/>
                  <a:p>
                    <a:fld id="{1689CE4A-196B-4787-9FBE-FA3335349747}"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2"/>
              <c:layout>
                <c:manualLayout>
                  <c:x val="0.14562157003101886"/>
                  <c:y val="-7.4663996972528339E-3"/>
                </c:manualLayout>
              </c:layout>
              <c:tx>
                <c:rich>
                  <a:bodyPr/>
                  <a:lstStyle/>
                  <a:p>
                    <a:fld id="{AE83FC0E-66D0-4A74-815E-49AFFBAD1F7B}"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3"/>
              <c:layout/>
              <c:tx>
                <c:rich>
                  <a:bodyPr/>
                  <a:lstStyle/>
                  <a:p>
                    <a:fld id="{EF240F0D-E27D-49EE-B6EA-63EEC2CECD51}"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'Overall Status'!$I$5:$I$8</c:f>
              <c:strCache>
                <c:ptCount val="4"/>
                <c:pt idx="0">
                  <c:v>PASSED</c:v>
                </c:pt>
                <c:pt idx="1">
                  <c:v>Partially PASSED</c:v>
                </c:pt>
                <c:pt idx="2">
                  <c:v>FAILED</c:v>
                </c:pt>
                <c:pt idx="3">
                  <c:v>NOT TESTED</c:v>
                </c:pt>
              </c:strCache>
            </c:strRef>
          </c:cat>
          <c:val>
            <c:numRef>
              <c:f>'Overall Status'!$J$5:$J$8</c:f>
              <c:numCache>
                <c:formatCode>General</c:formatCode>
                <c:ptCount val="4"/>
                <c:pt idx="0">
                  <c:v>8</c:v>
                </c:pt>
                <c:pt idx="1">
                  <c:v>12</c:v>
                </c:pt>
                <c:pt idx="2">
                  <c:v>7</c:v>
                </c:pt>
                <c:pt idx="3">
                  <c:v>11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4.7119745277741917E-2"/>
          <c:y val="0.91260702491346857"/>
          <c:w val="0.89756357299599854"/>
          <c:h val="6.8290784080264094E-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62695193403854"/>
          <c:y val="9.9062759270879902E-2"/>
          <c:w val="0.62968212306794979"/>
          <c:h val="0.71448150637170882"/>
        </c:manualLayout>
      </c:layout>
      <c:pieChart>
        <c:varyColors val="1"/>
        <c:ser>
          <c:idx val="1"/>
          <c:order val="0"/>
          <c:dPt>
            <c:idx val="0"/>
            <c:bubble3D val="0"/>
            <c:spPr>
              <a:solidFill>
                <a:srgbClr val="00B050"/>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rgbClr val="FF0000"/>
              </a:solidFill>
              <a:ln w="19050">
                <a:solidFill>
                  <a:schemeClr val="lt1"/>
                </a:solidFill>
              </a:ln>
              <a:effectLst/>
            </c:spPr>
          </c:dPt>
          <c:dPt>
            <c:idx val="3"/>
            <c:bubble3D val="0"/>
            <c:spPr>
              <a:solidFill>
                <a:schemeClr val="accent3"/>
              </a:solidFill>
              <a:ln w="19050">
                <a:solidFill>
                  <a:schemeClr val="lt1"/>
                </a:solidFill>
              </a:ln>
              <a:effectLst/>
            </c:spPr>
          </c:dPt>
          <c:dLbls>
            <c:dLbl>
              <c:idx val="0"/>
              <c:layout/>
              <c:tx>
                <c:rich>
                  <a:bodyPr/>
                  <a:lstStyle/>
                  <a:p>
                    <a:fld id="{9D3F7F08-BB0A-4572-BF5C-822842EFE3F3}"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
              <c:layout/>
              <c:tx>
                <c:rich>
                  <a:bodyPr/>
                  <a:lstStyle/>
                  <a:p>
                    <a:fld id="{FFA0FC2D-0DCF-4D40-BB93-E41C7BDDB4B0}"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2"/>
              <c:layout/>
              <c:tx>
                <c:rich>
                  <a:bodyPr/>
                  <a:lstStyle/>
                  <a:p>
                    <a:fld id="{E6551603-DBB4-4F6B-B8C0-B9CF0DA00DD0}"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3"/>
              <c:layout/>
              <c:tx>
                <c:rich>
                  <a:bodyPr/>
                  <a:lstStyle/>
                  <a:p>
                    <a:fld id="{47E6B330-7E32-4AAB-8869-D559DDDB0532}"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'Overall Status'!$B$5:$B$8</c:f>
              <c:strCache>
                <c:ptCount val="4"/>
                <c:pt idx="0">
                  <c:v>PASSED</c:v>
                </c:pt>
                <c:pt idx="1">
                  <c:v>Partially PASSED</c:v>
                </c:pt>
                <c:pt idx="2">
                  <c:v>FAILED</c:v>
                </c:pt>
                <c:pt idx="3">
                  <c:v>NOT TESTED</c:v>
                </c:pt>
              </c:strCache>
            </c:strRef>
          </c:cat>
          <c:val>
            <c:numRef>
              <c:f>'Overall Status'!$C$5:$C$8</c:f>
              <c:numCache>
                <c:formatCode>General</c:formatCode>
                <c:ptCount val="4"/>
                <c:pt idx="0">
                  <c:v>39</c:v>
                </c:pt>
                <c:pt idx="1">
                  <c:v>16</c:v>
                </c:pt>
                <c:pt idx="2">
                  <c:v>9</c:v>
                </c:pt>
                <c:pt idx="3">
                  <c:v>6</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4.7119745277741917E-2"/>
          <c:y val="0.91260702491346857"/>
          <c:w val="0.89756357299599854"/>
          <c:h val="6.8290784080264094E-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62695193403854"/>
          <c:y val="9.9062759270879902E-2"/>
          <c:w val="0.62968212306794979"/>
          <c:h val="0.71448150637170882"/>
        </c:manualLayout>
      </c:layout>
      <c:pieChart>
        <c:varyColors val="1"/>
        <c:ser>
          <c:idx val="1"/>
          <c:order val="0"/>
          <c:dPt>
            <c:idx val="0"/>
            <c:bubble3D val="0"/>
            <c:spPr>
              <a:solidFill>
                <a:srgbClr val="00B050"/>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rgbClr val="FF0000"/>
              </a:solidFill>
              <a:ln w="19050">
                <a:solidFill>
                  <a:schemeClr val="lt1"/>
                </a:solidFill>
              </a:ln>
              <a:effectLst/>
            </c:spPr>
          </c:dPt>
          <c:dPt>
            <c:idx val="3"/>
            <c:bubble3D val="0"/>
            <c:spPr>
              <a:solidFill>
                <a:schemeClr val="accent3"/>
              </a:solidFill>
              <a:ln w="19050">
                <a:solidFill>
                  <a:schemeClr val="lt1"/>
                </a:solidFill>
              </a:ln>
              <a:effectLst/>
            </c:spPr>
          </c:dPt>
          <c:dLbls>
            <c:dLbl>
              <c:idx val="0"/>
              <c:layout/>
              <c:tx>
                <c:rich>
                  <a:bodyPr/>
                  <a:lstStyle/>
                  <a:p>
                    <a:fld id="{2C579353-6370-4249-8B4F-996DCC43D650}"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
              <c:layout/>
              <c:tx>
                <c:rich>
                  <a:bodyPr/>
                  <a:lstStyle/>
                  <a:p>
                    <a:fld id="{55D043D1-BB64-416A-BA74-4EEE8338FB9F}"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2"/>
              <c:layout/>
              <c:tx>
                <c:rich>
                  <a:bodyPr/>
                  <a:lstStyle/>
                  <a:p>
                    <a:fld id="{340D0D2F-F94E-4494-BB65-AB1DC4BEB651}"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3"/>
              <c:layout/>
              <c:tx>
                <c:rich>
                  <a:bodyPr/>
                  <a:lstStyle/>
                  <a:p>
                    <a:fld id="{36357D2B-39FA-443C-AEAF-58A9D76B314C}" type="PERCENTAGE">
                      <a:rPr lang="en-US"/>
                      <a:pPr/>
                      <a:t>[PERCENTAGE]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'Overall Status'!$P$5:$P$8</c:f>
              <c:strCache>
                <c:ptCount val="4"/>
                <c:pt idx="0">
                  <c:v>PASSED</c:v>
                </c:pt>
                <c:pt idx="1">
                  <c:v>Partially PASSED</c:v>
                </c:pt>
                <c:pt idx="2">
                  <c:v>FAILED</c:v>
                </c:pt>
                <c:pt idx="3">
                  <c:v>NOT TESTED</c:v>
                </c:pt>
              </c:strCache>
            </c:strRef>
          </c:cat>
          <c:val>
            <c:numRef>
              <c:f>'Overall Status'!$Q$5:$Q$8</c:f>
              <c:numCache>
                <c:formatCode>General</c:formatCode>
                <c:ptCount val="4"/>
                <c:pt idx="0">
                  <c:v>7</c:v>
                </c:pt>
                <c:pt idx="1">
                  <c:v>2</c:v>
                </c:pt>
                <c:pt idx="2">
                  <c:v>0</c:v>
                </c:pt>
                <c:pt idx="3">
                  <c:v>24</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4.7119745277741917E-2"/>
          <c:y val="0.91260702491346857"/>
          <c:w val="0.89756357299599854"/>
          <c:h val="6.8290784080264094E-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0</xdr:colOff>
      <xdr:row>10</xdr:row>
      <xdr:rowOff>0</xdr:rowOff>
    </xdr:from>
    <xdr:to>
      <xdr:col>13</xdr:col>
      <xdr:colOff>0</xdr:colOff>
      <xdr:row>27</xdr:row>
      <xdr:rowOff>85726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6</xdr:col>
      <xdr:colOff>0</xdr:colOff>
      <xdr:row>27</xdr:row>
      <xdr:rowOff>85726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10</xdr:row>
      <xdr:rowOff>0</xdr:rowOff>
    </xdr:from>
    <xdr:to>
      <xdr:col>19</xdr:col>
      <xdr:colOff>857250</xdr:colOff>
      <xdr:row>27</xdr:row>
      <xdr:rowOff>85726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Room%20Scheduler\Room%20Scheduler%20-%20Test%20Cases%20and%20Results-v1-Iri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all Status"/>
      <sheetName val="Room Scheduler - Session1"/>
    </sheetNames>
    <sheetDataSet>
      <sheetData sheetId="0">
        <row r="2">
          <cell r="S2" t="str">
            <v>PASSED</v>
          </cell>
        </row>
        <row r="3">
          <cell r="S3" t="str">
            <v>FAILED</v>
          </cell>
        </row>
        <row r="4">
          <cell r="S4" t="str">
            <v>NOT TESTED</v>
          </cell>
        </row>
        <row r="5">
          <cell r="S5" t="str">
            <v>Partially PASSED</v>
          </cell>
        </row>
      </sheetData>
      <sheetData sheetId="1" refreshError="1"/>
    </sheetDataSet>
  </externalBook>
</externalLink>
</file>

<file path=xl/tables/table1.xml><?xml version="1.0" encoding="utf-8"?>
<table xmlns="http://schemas.openxmlformats.org/spreadsheetml/2006/main" id="4" name="Table134325" displayName="Table134325" ref="A7:M77" totalsRowShown="0" headerRowDxfId="48" dataDxfId="47" tableBorderDxfId="46">
  <autoFilter ref="A7:M77"/>
  <tableColumns count="13">
    <tableColumn id="2" name="  TEST CASE ID" dataDxfId="45"/>
    <tableColumn id="10" name="REQ ID" dataDxfId="44"/>
    <tableColumn id="11" name="Priority" dataDxfId="43"/>
    <tableColumn id="4" name="Prerequisite" dataDxfId="42"/>
    <tableColumn id="5" name="Description" dataDxfId="41"/>
    <tableColumn id="1" name="Test Steps" dataDxfId="40"/>
    <tableColumn id="6" name="Expected Results" dataDxfId="39"/>
    <tableColumn id="9" name="Chrome - Windows" dataDxfId="38"/>
    <tableColumn id="3" name="Edge - Windows" dataDxfId="37"/>
    <tableColumn id="7" name="Firefox - Windows " dataDxfId="36"/>
    <tableColumn id="8" name="Safari - iOS" dataDxfId="35"/>
    <tableColumn id="13" name="Samsung " dataDxfId="34"/>
    <tableColumn id="12" name="Additional Notes" dataDxfId="33"/>
  </tableColumns>
  <tableStyleInfo name="TableStyleDark10" showFirstColumn="0" showLastColumn="0" showRowStripes="1" showColumnStripes="0"/>
</table>
</file>

<file path=xl/tables/table2.xml><?xml version="1.0" encoding="utf-8"?>
<table xmlns="http://schemas.openxmlformats.org/spreadsheetml/2006/main" id="1" name="Table13432" displayName="Table13432" ref="A7:M45" totalsRowShown="0" headerRowDxfId="95" dataDxfId="94" tableBorderDxfId="93">
  <autoFilter ref="A7:M45"/>
  <tableColumns count="13">
    <tableColumn id="2" name="  TEST CASE ID" dataDxfId="92"/>
    <tableColumn id="10" name="REQ ID" dataDxfId="91"/>
    <tableColumn id="11" name="Priority" dataDxfId="90"/>
    <tableColumn id="4" name="Prerequisite" dataDxfId="89"/>
    <tableColumn id="5" name="Description" dataDxfId="88"/>
    <tableColumn id="1" name="Test Steps" dataDxfId="87"/>
    <tableColumn id="6" name="Expected Results" dataDxfId="86"/>
    <tableColumn id="9" name="Chrome - Windows" dataDxfId="85"/>
    <tableColumn id="3" name="Edge - Windows" dataDxfId="84"/>
    <tableColumn id="7" name="Firefox - Windows " dataDxfId="83"/>
    <tableColumn id="8" name="Safari - iOS" dataDxfId="82"/>
    <tableColumn id="13" name="Samsung " dataDxfId="81"/>
    <tableColumn id="12" name="Additional Notes" dataDxfId="80"/>
  </tableColumns>
  <tableStyleInfo name="TableStyleDark10" showFirstColumn="0" showLastColumn="0" showRowStripes="1" showColumnStripes="0"/>
</table>
</file>

<file path=xl/tables/table3.xml><?xml version="1.0" encoding="utf-8"?>
<table xmlns="http://schemas.openxmlformats.org/spreadsheetml/2006/main" id="3" name="Table134324" displayName="Table134324" ref="A7:M40" totalsRowShown="0" headerRowDxfId="79" dataDxfId="78" tableBorderDxfId="77">
  <autoFilter ref="A7:M40"/>
  <tableColumns count="13">
    <tableColumn id="2" name="  TEST CASE ID" dataDxfId="76"/>
    <tableColumn id="10" name="REQ ID" dataDxfId="75"/>
    <tableColumn id="11" name="Priority" dataDxfId="74"/>
    <tableColumn id="4" name="Prerequisite" dataDxfId="73"/>
    <tableColumn id="5" name="Description" dataDxfId="72"/>
    <tableColumn id="1" name="Test Steps" dataDxfId="71"/>
    <tableColumn id="6" name="Expected Results" dataDxfId="70"/>
    <tableColumn id="9" name="Chrome - Windows" dataDxfId="69"/>
    <tableColumn id="3" name="Edge - Windows" dataDxfId="68"/>
    <tableColumn id="7" name="Firefox - Windows " dataDxfId="67"/>
    <tableColumn id="8" name="Safari - iOS" dataDxfId="66"/>
    <tableColumn id="13" name="Samsung " dataDxfId="65"/>
    <tableColumn id="12" name="Additional Notes" dataDxfId="64"/>
  </tableColumns>
  <tableStyleInfo name="TableStyleDark10" showFirstColumn="0" showLastColumn="0" showRowStripes="1" showColumnStripes="0"/>
</table>
</file>

<file path=xl/tables/table4.xml><?xml version="1.0" encoding="utf-8"?>
<table xmlns="http://schemas.openxmlformats.org/spreadsheetml/2006/main" id="2" name="Table134323" displayName="Table134323" ref="A7:L62" totalsRowShown="0" headerRowDxfId="63" dataDxfId="62" tableBorderDxfId="61">
  <autoFilter ref="A7:L62"/>
  <tableColumns count="12">
    <tableColumn id="2" name="  TEST CASE ID" dataDxfId="60"/>
    <tableColumn id="10" name="REQ ID" dataDxfId="59"/>
    <tableColumn id="11" name="Priority" dataDxfId="58"/>
    <tableColumn id="4" name="Prerequisite" dataDxfId="57"/>
    <tableColumn id="5" name="Description" dataDxfId="56"/>
    <tableColumn id="1" name="Test Steps" dataDxfId="55"/>
    <tableColumn id="6" name="Expected Results" dataDxfId="54"/>
    <tableColumn id="9" name="Chrome - Windows" dataDxfId="53"/>
    <tableColumn id="3" name="Edge - Windows" dataDxfId="52"/>
    <tableColumn id="7" name="Firefox - Windows " dataDxfId="51"/>
    <tableColumn id="8" name="Safari - iOS" dataDxfId="50"/>
    <tableColumn id="12" name="Additional Notes" dataDxfId="49"/>
  </tableColumns>
  <tableStyleInfo name="TableStyleDark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M37" sqref="M37"/>
    </sheetView>
  </sheetViews>
  <sheetFormatPr defaultRowHeight="15" x14ac:dyDescent="0.25"/>
  <cols>
    <col min="1" max="1" width="9.140625" style="10"/>
    <col min="2" max="2" width="16.140625" style="10" customWidth="1"/>
    <col min="3" max="3" width="9.7109375" style="10" customWidth="1"/>
    <col min="4" max="6" width="8" style="10" customWidth="1"/>
    <col min="7" max="8" width="9.140625" style="10"/>
    <col min="9" max="9" width="16.28515625" customWidth="1"/>
    <col min="10" max="10" width="9" customWidth="1"/>
    <col min="11" max="13" width="8" customWidth="1"/>
    <col min="14" max="15" width="9.140625" style="10"/>
    <col min="16" max="16" width="16.28515625" style="10" customWidth="1"/>
    <col min="17" max="19" width="9.140625" style="10"/>
    <col min="20" max="20" width="13.140625" style="10" customWidth="1"/>
    <col min="21" max="21" width="9.140625" style="10"/>
    <col min="22" max="22" width="15.5703125" bestFit="1" customWidth="1"/>
    <col min="23" max="23" width="21" customWidth="1"/>
  </cols>
  <sheetData>
    <row r="1" spans="2:26" s="10" customFormat="1" x14ac:dyDescent="0.25"/>
    <row r="2" spans="2:26" ht="15.75" thickBot="1" x14ac:dyDescent="0.3">
      <c r="B2" s="10" t="str">
        <f>'Room Scheduler - Sprint 3'!F5</f>
        <v>Date: 15-12-2017</v>
      </c>
      <c r="I2" s="10" t="str">
        <f>'Room Scheduler - Sprint 2'!F5</f>
        <v>Date: 20-11-2017</v>
      </c>
      <c r="J2" s="10"/>
      <c r="K2" s="10"/>
      <c r="L2" s="10"/>
      <c r="M2" s="10"/>
      <c r="P2" s="10" t="str">
        <f>'Room Scheduler - Sprint 1'!F5</f>
        <v>Date:13-11-2017</v>
      </c>
      <c r="V2" s="1" t="s">
        <v>14</v>
      </c>
      <c r="W2" s="10"/>
      <c r="X2" s="10"/>
      <c r="Y2" s="10"/>
      <c r="Z2" s="10"/>
    </row>
    <row r="3" spans="2:26" ht="45" x14ac:dyDescent="0.25">
      <c r="B3" s="20" t="str">
        <f>'Room Scheduler - Sprint 3'!F4</f>
        <v>Version: Sprint 3</v>
      </c>
      <c r="C3" s="32" t="str">
        <f>Table13432[[#Headers],[Chrome - Windows]]</f>
        <v>Chrome - Windows</v>
      </c>
      <c r="D3" s="33" t="str">
        <f>Table13432[[#Headers],[Edge - Windows]]</f>
        <v>Edge - Windows</v>
      </c>
      <c r="E3" s="33" t="str">
        <f>Table13432[[#Headers],[Firefox - Windows ]]</f>
        <v xml:space="preserve">Firefox - Windows </v>
      </c>
      <c r="F3" s="33" t="str">
        <f>Table13432[[#Headers],[Safari - iOS]]</f>
        <v>Safari - iOS</v>
      </c>
      <c r="G3" s="34" t="str">
        <f>Table13432[[#Headers],[Samsung ]]</f>
        <v xml:space="preserve">Samsung </v>
      </c>
      <c r="I3" s="20" t="str">
        <f>'Room Scheduler - Sprint 2'!F4</f>
        <v>Version: Sprint 2</v>
      </c>
      <c r="J3" s="32" t="str">
        <f>Table13432[[#Headers],[Chrome - Windows]]</f>
        <v>Chrome - Windows</v>
      </c>
      <c r="K3" s="33" t="str">
        <f>Table13432[[#Headers],[Edge - Windows]]</f>
        <v>Edge - Windows</v>
      </c>
      <c r="L3" s="33" t="str">
        <f>Table13432[[#Headers],[Firefox - Windows ]]</f>
        <v xml:space="preserve">Firefox - Windows </v>
      </c>
      <c r="M3" s="33" t="str">
        <f>Table13432[[#Headers],[Safari - iOS]]</f>
        <v>Safari - iOS</v>
      </c>
      <c r="N3" s="34" t="str">
        <f>Table13432[[#Headers],[Samsung ]]</f>
        <v xml:space="preserve">Samsung </v>
      </c>
      <c r="P3" s="20" t="str">
        <f>'Room Scheduler - Sprint 1'!F4</f>
        <v>Version: Sprint 1</v>
      </c>
      <c r="Q3" s="32" t="str">
        <f>Table13432[[#Headers],[Chrome - Windows]]</f>
        <v>Chrome - Windows</v>
      </c>
      <c r="R3" s="33" t="str">
        <f>Table13432[[#Headers],[Edge - Windows]]</f>
        <v>Edge - Windows</v>
      </c>
      <c r="S3" s="33" t="str">
        <f>Table13432[[#Headers],[Firefox - Windows ]]</f>
        <v xml:space="preserve">Firefox - Windows </v>
      </c>
      <c r="T3" s="34" t="str">
        <f>Table13432[[#Headers],[Safari - iOS]]</f>
        <v>Safari - iOS</v>
      </c>
      <c r="V3" s="5" t="s">
        <v>8</v>
      </c>
      <c r="W3" s="10"/>
      <c r="X3" s="10"/>
      <c r="Y3" s="10"/>
      <c r="Z3" s="10"/>
    </row>
    <row r="4" spans="2:26" x14ac:dyDescent="0.25">
      <c r="B4" s="21" t="s">
        <v>13</v>
      </c>
      <c r="C4" s="22">
        <f>'Room Scheduler - Sprint 3'!H1</f>
        <v>70</v>
      </c>
      <c r="D4" s="22">
        <f>'Room Scheduler - Sprint 3'!I1</f>
        <v>70</v>
      </c>
      <c r="E4" s="22">
        <f>'Room Scheduler - Sprint 3'!J1</f>
        <v>70</v>
      </c>
      <c r="F4" s="22">
        <f>'Room Scheduler - Sprint 3'!K1</f>
        <v>70</v>
      </c>
      <c r="G4" s="23">
        <f>'Room Scheduler - Sprint 3'!L1</f>
        <v>70</v>
      </c>
      <c r="I4" s="21" t="s">
        <v>13</v>
      </c>
      <c r="J4" s="22">
        <f>'Room Scheduler - Sprint 2'!H1</f>
        <v>38</v>
      </c>
      <c r="K4" s="22">
        <f>'Room Scheduler - Sprint 2'!I1</f>
        <v>38</v>
      </c>
      <c r="L4" s="22">
        <f>'Room Scheduler - Sprint 2'!J1</f>
        <v>38</v>
      </c>
      <c r="M4" s="22">
        <f>'Room Scheduler - Sprint 2'!K1</f>
        <v>38</v>
      </c>
      <c r="N4" s="23">
        <f>'Room Scheduler - Sprint 2'!L1</f>
        <v>38</v>
      </c>
      <c r="P4" s="21" t="s">
        <v>13</v>
      </c>
      <c r="Q4" s="22">
        <f>'Room Scheduler - Sprint 1'!H1</f>
        <v>33</v>
      </c>
      <c r="R4" s="22">
        <f>'Room Scheduler - Sprint 1'!I1</f>
        <v>33</v>
      </c>
      <c r="S4" s="22">
        <f>'Room Scheduler - Sprint 1'!J1</f>
        <v>33</v>
      </c>
      <c r="T4" s="23">
        <f>'Room Scheduler - Sprint 1'!K1</f>
        <v>33</v>
      </c>
      <c r="V4" s="6" t="s">
        <v>2</v>
      </c>
      <c r="W4" s="10"/>
      <c r="X4" s="10"/>
      <c r="Y4" s="10"/>
      <c r="Z4" s="10"/>
    </row>
    <row r="5" spans="2:26" x14ac:dyDescent="0.25">
      <c r="B5" s="24" t="s">
        <v>8</v>
      </c>
      <c r="C5" s="22">
        <f>'Room Scheduler - Sprint 3'!H2</f>
        <v>39</v>
      </c>
      <c r="D5" s="22">
        <f>'Room Scheduler - Sprint 3'!I2</f>
        <v>0</v>
      </c>
      <c r="E5" s="22">
        <f>'Room Scheduler - Sprint 3'!J2</f>
        <v>0</v>
      </c>
      <c r="F5" s="22">
        <f>'Room Scheduler - Sprint 3'!K2</f>
        <v>0</v>
      </c>
      <c r="G5" s="23">
        <f>'Room Scheduler - Sprint 3'!L2</f>
        <v>0</v>
      </c>
      <c r="I5" s="24" t="s">
        <v>8</v>
      </c>
      <c r="J5" s="22">
        <f>'Room Scheduler - Sprint 2'!H2</f>
        <v>8</v>
      </c>
      <c r="K5" s="22">
        <f>'Room Scheduler - Sprint 2'!I2</f>
        <v>0</v>
      </c>
      <c r="L5" s="22">
        <f>'Room Scheduler - Sprint 2'!J2</f>
        <v>9</v>
      </c>
      <c r="M5" s="22">
        <f>'Room Scheduler - Sprint 2'!K2</f>
        <v>0</v>
      </c>
      <c r="N5" s="23">
        <f>'Room Scheduler - Sprint 2'!L2</f>
        <v>0</v>
      </c>
      <c r="P5" s="24" t="s">
        <v>8</v>
      </c>
      <c r="Q5" s="22">
        <f>'Room Scheduler - Sprint 1'!H2</f>
        <v>7</v>
      </c>
      <c r="R5" s="22">
        <f>'Room Scheduler - Sprint 1'!I2</f>
        <v>0</v>
      </c>
      <c r="S5" s="22">
        <f>'Room Scheduler - Sprint 1'!J2</f>
        <v>7</v>
      </c>
      <c r="T5" s="23">
        <f>'Room Scheduler - Sprint 1'!K2</f>
        <v>0</v>
      </c>
      <c r="V5" s="4" t="s">
        <v>3</v>
      </c>
      <c r="W5" s="10"/>
      <c r="X5" s="10"/>
      <c r="Y5" s="10"/>
      <c r="Z5" s="10"/>
    </row>
    <row r="6" spans="2:26" s="10" customFormat="1" x14ac:dyDescent="0.25">
      <c r="B6" s="25" t="s">
        <v>17</v>
      </c>
      <c r="C6" s="22">
        <f>'Room Scheduler - Sprint 3'!H3</f>
        <v>16</v>
      </c>
      <c r="D6" s="22">
        <f>'Room Scheduler - Sprint 3'!I3</f>
        <v>0</v>
      </c>
      <c r="E6" s="22">
        <f>'Room Scheduler - Sprint 3'!J3</f>
        <v>0</v>
      </c>
      <c r="F6" s="22">
        <f>'Room Scheduler - Sprint 3'!K3</f>
        <v>0</v>
      </c>
      <c r="G6" s="23">
        <f>'Room Scheduler - Sprint 3'!L3</f>
        <v>0</v>
      </c>
      <c r="I6" s="25" t="s">
        <v>17</v>
      </c>
      <c r="J6" s="22">
        <f>'Room Scheduler - Sprint 2'!H3</f>
        <v>12</v>
      </c>
      <c r="K6" s="22">
        <f>'Room Scheduler - Sprint 2'!I3</f>
        <v>0</v>
      </c>
      <c r="L6" s="22">
        <f>'Room Scheduler - Sprint 2'!J3</f>
        <v>3</v>
      </c>
      <c r="M6" s="22">
        <f>'Room Scheduler - Sprint 2'!K3</f>
        <v>0</v>
      </c>
      <c r="N6" s="23">
        <f>'Room Scheduler - Sprint 2'!L3</f>
        <v>0</v>
      </c>
      <c r="P6" s="25" t="s">
        <v>17</v>
      </c>
      <c r="Q6" s="22">
        <f>'Room Scheduler - Sprint 1'!H3</f>
        <v>2</v>
      </c>
      <c r="R6" s="22">
        <f>'Room Scheduler - Sprint 1'!I3</f>
        <v>0</v>
      </c>
      <c r="S6" s="22">
        <f>'Room Scheduler - Sprint 1'!J3</f>
        <v>2</v>
      </c>
      <c r="T6" s="23">
        <f>'Room Scheduler - Sprint 1'!K3</f>
        <v>0</v>
      </c>
      <c r="V6" s="18" t="s">
        <v>17</v>
      </c>
      <c r="W6" s="10" t="s">
        <v>18</v>
      </c>
    </row>
    <row r="7" spans="2:26" x14ac:dyDescent="0.25">
      <c r="B7" s="26" t="s">
        <v>2</v>
      </c>
      <c r="C7" s="22">
        <f>'Room Scheduler - Sprint 3'!H4</f>
        <v>9</v>
      </c>
      <c r="D7" s="22">
        <f>'Room Scheduler - Sprint 3'!I4</f>
        <v>0</v>
      </c>
      <c r="E7" s="22">
        <f>'Room Scheduler - Sprint 3'!J4</f>
        <v>0</v>
      </c>
      <c r="F7" s="22">
        <f>'Room Scheduler - Sprint 3'!K4</f>
        <v>0</v>
      </c>
      <c r="G7" s="23">
        <f>'Room Scheduler - Sprint 3'!L4</f>
        <v>0</v>
      </c>
      <c r="I7" s="26" t="s">
        <v>2</v>
      </c>
      <c r="J7" s="22">
        <f>'Room Scheduler - Sprint 2'!H4</f>
        <v>7</v>
      </c>
      <c r="K7" s="22">
        <f>'Room Scheduler - Sprint 2'!I4</f>
        <v>0</v>
      </c>
      <c r="L7" s="22">
        <f>'Room Scheduler - Sprint 2'!J4</f>
        <v>5</v>
      </c>
      <c r="M7" s="22">
        <f>'Room Scheduler - Sprint 2'!K4</f>
        <v>0</v>
      </c>
      <c r="N7" s="23">
        <f>'Room Scheduler - Sprint 2'!L4</f>
        <v>0</v>
      </c>
      <c r="P7" s="26" t="s">
        <v>2</v>
      </c>
      <c r="Q7" s="22">
        <f>'Room Scheduler - Sprint 1'!H4</f>
        <v>0</v>
      </c>
      <c r="R7" s="22">
        <f>'Room Scheduler - Sprint 1'!I4</f>
        <v>0</v>
      </c>
      <c r="S7" s="22">
        <f>'Room Scheduler - Sprint 1'!J4</f>
        <v>0</v>
      </c>
      <c r="T7" s="23">
        <f>'Room Scheduler - Sprint 1'!K4</f>
        <v>0</v>
      </c>
      <c r="X7" s="10"/>
      <c r="Y7" s="10"/>
      <c r="Z7" s="10"/>
    </row>
    <row r="8" spans="2:26" x14ac:dyDescent="0.25">
      <c r="B8" s="21" t="s">
        <v>3</v>
      </c>
      <c r="C8" s="22">
        <f>'Room Scheduler - Sprint 3'!H5</f>
        <v>6</v>
      </c>
      <c r="D8" s="22">
        <f>'Room Scheduler - Sprint 3'!I5</f>
        <v>70</v>
      </c>
      <c r="E8" s="22">
        <f>'Room Scheduler - Sprint 3'!J5</f>
        <v>70</v>
      </c>
      <c r="F8" s="22">
        <f>'Room Scheduler - Sprint 3'!K5</f>
        <v>70</v>
      </c>
      <c r="G8" s="23">
        <f>'Room Scheduler - Sprint 3'!L5</f>
        <v>70</v>
      </c>
      <c r="I8" s="21" t="s">
        <v>3</v>
      </c>
      <c r="J8" s="22">
        <f>'Room Scheduler - Sprint 2'!H5</f>
        <v>11</v>
      </c>
      <c r="K8" s="22">
        <f>'Room Scheduler - Sprint 2'!I5</f>
        <v>38</v>
      </c>
      <c r="L8" s="22">
        <f>'Room Scheduler - Sprint 2'!J5</f>
        <v>21</v>
      </c>
      <c r="M8" s="22">
        <f>'Room Scheduler - Sprint 2'!K5</f>
        <v>38</v>
      </c>
      <c r="N8" s="23">
        <f>'Room Scheduler - Sprint 2'!L5</f>
        <v>38</v>
      </c>
      <c r="P8" s="21" t="s">
        <v>3</v>
      </c>
      <c r="Q8" s="22">
        <f>'Room Scheduler - Sprint 1'!H5</f>
        <v>24</v>
      </c>
      <c r="R8" s="22">
        <f>'Room Scheduler - Sprint 1'!I5</f>
        <v>33</v>
      </c>
      <c r="S8" s="22">
        <f>'Room Scheduler - Sprint 1'!J5</f>
        <v>24</v>
      </c>
      <c r="T8" s="23">
        <f>'Room Scheduler - Sprint 1'!K5</f>
        <v>33</v>
      </c>
      <c r="V8" s="10"/>
      <c r="W8" s="10"/>
      <c r="X8" s="10"/>
      <c r="Y8" s="10"/>
      <c r="Z8" s="10"/>
    </row>
    <row r="9" spans="2:26" ht="15.75" thickBot="1" x14ac:dyDescent="0.3">
      <c r="B9" s="27" t="s">
        <v>11</v>
      </c>
      <c r="C9" s="28">
        <f>(C5+C6)/C4</f>
        <v>0.7857142857142857</v>
      </c>
      <c r="D9" s="28">
        <f t="shared" ref="D9:G9" si="0">(D5+D6)/D4</f>
        <v>0</v>
      </c>
      <c r="E9" s="28">
        <f t="shared" si="0"/>
        <v>0</v>
      </c>
      <c r="F9" s="28">
        <f t="shared" si="0"/>
        <v>0</v>
      </c>
      <c r="G9" s="29">
        <f t="shared" si="0"/>
        <v>0</v>
      </c>
      <c r="I9" s="27" t="s">
        <v>11</v>
      </c>
      <c r="J9" s="28">
        <f>(J5+J6)/J4</f>
        <v>0.52631578947368418</v>
      </c>
      <c r="K9" s="28">
        <f t="shared" ref="K9:N9" si="1">(K5+K6)/K4</f>
        <v>0</v>
      </c>
      <c r="L9" s="28">
        <f t="shared" si="1"/>
        <v>0.31578947368421051</v>
      </c>
      <c r="M9" s="28">
        <f t="shared" si="1"/>
        <v>0</v>
      </c>
      <c r="N9" s="29">
        <f t="shared" si="1"/>
        <v>0</v>
      </c>
      <c r="P9" s="27" t="s">
        <v>11</v>
      </c>
      <c r="Q9" s="28">
        <f>(Q5+Q6)/Q4</f>
        <v>0.27272727272727271</v>
      </c>
      <c r="R9" s="28">
        <f t="shared" ref="R9:T9" si="2">(R5+R6)/R4</f>
        <v>0</v>
      </c>
      <c r="S9" s="28">
        <f t="shared" si="2"/>
        <v>0.27272727272727271</v>
      </c>
      <c r="T9" s="29">
        <f t="shared" si="2"/>
        <v>0</v>
      </c>
      <c r="V9" s="10"/>
      <c r="W9" s="10"/>
      <c r="X9" s="10"/>
      <c r="Y9" s="10"/>
      <c r="Z9" s="10"/>
    </row>
  </sheetData>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7"/>
  <sheetViews>
    <sheetView showGridLines="0" tabSelected="1" zoomScale="85" zoomScaleNormal="85" workbookViewId="0">
      <selection activeCell="A8" sqref="A8"/>
    </sheetView>
  </sheetViews>
  <sheetFormatPr defaultColWidth="9" defaultRowHeight="15" x14ac:dyDescent="0.25"/>
  <cols>
    <col min="1" max="1" width="10.140625" style="10" customWidth="1"/>
    <col min="2" max="2" width="8.5703125" style="37" customWidth="1"/>
    <col min="3" max="3" width="8.5703125" style="2" customWidth="1"/>
    <col min="4" max="4" width="31.28515625" style="1" customWidth="1"/>
    <col min="5" max="5" width="47" style="10" customWidth="1"/>
    <col min="6" max="6" width="69.42578125" style="10" customWidth="1"/>
    <col min="7" max="7" width="69.5703125" style="10" customWidth="1"/>
    <col min="8" max="12" width="10.5703125" style="2" customWidth="1"/>
    <col min="13" max="13" width="29.140625" style="10" customWidth="1"/>
    <col min="14" max="14" width="38.7109375" style="10" customWidth="1"/>
    <col min="15" max="16384" width="9" style="10"/>
  </cols>
  <sheetData>
    <row r="1" spans="1:15" x14ac:dyDescent="0.25">
      <c r="A1" s="50" t="s">
        <v>355</v>
      </c>
      <c r="B1" s="50"/>
      <c r="C1" s="51"/>
      <c r="D1" s="51"/>
      <c r="E1" s="51"/>
      <c r="G1" s="16" t="s">
        <v>12</v>
      </c>
      <c r="H1" s="2">
        <f>COUNTA(H8:H297)</f>
        <v>70</v>
      </c>
      <c r="I1" s="2">
        <f>COUNTA(I8:I297)</f>
        <v>70</v>
      </c>
      <c r="J1" s="2">
        <f>COUNTA(J8:J297)</f>
        <v>70</v>
      </c>
      <c r="K1" s="2">
        <f>COUNTA(K8:K297)</f>
        <v>70</v>
      </c>
      <c r="L1" s="2">
        <f>COUNTA(L8:L297)</f>
        <v>70</v>
      </c>
      <c r="M1" s="2">
        <f>SUM(H1:L1)</f>
        <v>350</v>
      </c>
    </row>
    <row r="2" spans="1:15" ht="15" customHeight="1" x14ac:dyDescent="0.25">
      <c r="A2" s="51"/>
      <c r="B2" s="51"/>
      <c r="C2" s="51"/>
      <c r="D2" s="51"/>
      <c r="E2" s="51"/>
      <c r="G2" s="5" t="s">
        <v>8</v>
      </c>
      <c r="H2" s="2">
        <f>COUNTIF(H7:H571,"PASSED")</f>
        <v>39</v>
      </c>
      <c r="I2" s="2">
        <f>COUNTIF(I7:I571,"PASSED")</f>
        <v>0</v>
      </c>
      <c r="J2" s="2">
        <f>COUNTIF(J7:J571,"PASSED")</f>
        <v>0</v>
      </c>
      <c r="K2" s="2">
        <f>COUNTIF(K7:K571,"PASSED")</f>
        <v>0</v>
      </c>
      <c r="L2" s="2">
        <f>COUNTIF(L7:L571,"PASSED")</f>
        <v>0</v>
      </c>
      <c r="M2" s="2">
        <f t="shared" ref="M2:M5" si="0">SUM(H2:L2)</f>
        <v>39</v>
      </c>
    </row>
    <row r="3" spans="1:15" ht="15" customHeight="1" x14ac:dyDescent="0.25">
      <c r="A3" s="51"/>
      <c r="B3" s="51"/>
      <c r="C3" s="51"/>
      <c r="D3" s="51"/>
      <c r="E3" s="51"/>
      <c r="F3" s="17" t="s">
        <v>570</v>
      </c>
      <c r="G3" s="19" t="s">
        <v>17</v>
      </c>
      <c r="H3" s="2">
        <f>COUNTIF(H8:H572,"Partially PASSED")</f>
        <v>16</v>
      </c>
      <c r="I3" s="2">
        <f>COUNTIF(I8:I572,"Partially PASSED")</f>
        <v>0</v>
      </c>
      <c r="J3" s="2">
        <f>COUNTIF(J8:J572,"Partially PASSED")</f>
        <v>0</v>
      </c>
      <c r="K3" s="2">
        <f>COUNTIF(K8:K572,"Partially PASSED")</f>
        <v>0</v>
      </c>
      <c r="L3" s="2">
        <f>COUNTIF(L8:L572,"Partially PASSED")</f>
        <v>0</v>
      </c>
      <c r="M3" s="2">
        <f t="shared" si="0"/>
        <v>16</v>
      </c>
    </row>
    <row r="4" spans="1:15" x14ac:dyDescent="0.25">
      <c r="A4" s="51"/>
      <c r="B4" s="51"/>
      <c r="C4" s="51"/>
      <c r="D4" s="51"/>
      <c r="E4" s="51"/>
      <c r="F4" s="17" t="s">
        <v>356</v>
      </c>
      <c r="G4" s="6" t="s">
        <v>2</v>
      </c>
      <c r="H4" s="2">
        <f>COUNTIF(H5:H571,"FAILED")</f>
        <v>9</v>
      </c>
      <c r="I4" s="2">
        <f>COUNTIF(I5:I571,"FAILED")</f>
        <v>0</v>
      </c>
      <c r="J4" s="2">
        <f>COUNTIF(J5:J571,"FAILED")</f>
        <v>0</v>
      </c>
      <c r="K4" s="2">
        <f>COUNTIF(K5:K571,"FAILED")</f>
        <v>0</v>
      </c>
      <c r="L4" s="2">
        <f>COUNTIF(L5:L571,"FAILED")</f>
        <v>0</v>
      </c>
      <c r="M4" s="2">
        <f t="shared" si="0"/>
        <v>9</v>
      </c>
    </row>
    <row r="5" spans="1:15" x14ac:dyDescent="0.25">
      <c r="A5" s="51"/>
      <c r="B5" s="51"/>
      <c r="C5" s="51"/>
      <c r="D5" s="51"/>
      <c r="E5" s="51"/>
      <c r="F5" s="17" t="s">
        <v>571</v>
      </c>
      <c r="G5" s="4" t="s">
        <v>3</v>
      </c>
      <c r="H5" s="2">
        <f>COUNTIF(H7:H571,"NOT TESTED")</f>
        <v>6</v>
      </c>
      <c r="I5" s="2">
        <f>COUNTIF(I7:I571,"NOT TESTED")</f>
        <v>70</v>
      </c>
      <c r="J5" s="2">
        <f>COUNTIF(J7:J571,"NOT TESTED")</f>
        <v>70</v>
      </c>
      <c r="K5" s="2">
        <f>COUNTIF(K7:K571,"NOT TESTED")</f>
        <v>70</v>
      </c>
      <c r="L5" s="2">
        <f>COUNTIF(L7:L571,"NOT TESTED")</f>
        <v>70</v>
      </c>
      <c r="M5" s="2">
        <f t="shared" si="0"/>
        <v>286</v>
      </c>
    </row>
    <row r="6" spans="1:15" s="3" customFormat="1" x14ac:dyDescent="0.25">
      <c r="A6" s="51"/>
      <c r="B6" s="51"/>
      <c r="C6" s="51"/>
      <c r="D6" s="51"/>
      <c r="E6" s="51"/>
      <c r="F6" s="8"/>
      <c r="G6" s="14" t="s">
        <v>11</v>
      </c>
      <c r="H6" s="15">
        <f t="shared" ref="H6:M6" si="1">H2/H1</f>
        <v>0.55714285714285716</v>
      </c>
      <c r="I6" s="15">
        <f t="shared" si="1"/>
        <v>0</v>
      </c>
      <c r="J6" s="15">
        <f t="shared" si="1"/>
        <v>0</v>
      </c>
      <c r="K6" s="15">
        <f t="shared" si="1"/>
        <v>0</v>
      </c>
      <c r="L6" s="15">
        <f t="shared" si="1"/>
        <v>0</v>
      </c>
      <c r="M6" s="15">
        <f t="shared" si="1"/>
        <v>0.11142857142857143</v>
      </c>
      <c r="N6" s="7"/>
      <c r="O6" s="7"/>
    </row>
    <row r="7" spans="1:15" ht="30" x14ac:dyDescent="0.25">
      <c r="A7" s="30" t="s">
        <v>9</v>
      </c>
      <c r="B7" s="35" t="s">
        <v>21</v>
      </c>
      <c r="C7" s="31" t="s">
        <v>1</v>
      </c>
      <c r="D7" s="31" t="s">
        <v>0</v>
      </c>
      <c r="E7" s="31" t="s">
        <v>5</v>
      </c>
      <c r="F7" s="31" t="s">
        <v>4</v>
      </c>
      <c r="G7" s="31" t="s">
        <v>7</v>
      </c>
      <c r="H7" s="31" t="s">
        <v>15</v>
      </c>
      <c r="I7" s="31" t="s">
        <v>16</v>
      </c>
      <c r="J7" s="31" t="s">
        <v>20</v>
      </c>
      <c r="K7" s="31" t="s">
        <v>19</v>
      </c>
      <c r="L7" s="31" t="s">
        <v>219</v>
      </c>
      <c r="M7" s="31" t="s">
        <v>6</v>
      </c>
    </row>
    <row r="8" spans="1:15" ht="60" x14ac:dyDescent="0.25">
      <c r="A8" s="13" t="s">
        <v>24</v>
      </c>
      <c r="B8" s="36"/>
      <c r="C8" s="13" t="s">
        <v>10</v>
      </c>
      <c r="D8" s="13" t="s">
        <v>569</v>
      </c>
      <c r="E8" s="11" t="s">
        <v>293</v>
      </c>
      <c r="F8" s="11" t="s">
        <v>204</v>
      </c>
      <c r="G8" s="11" t="s">
        <v>573</v>
      </c>
      <c r="H8" s="13" t="s">
        <v>8</v>
      </c>
      <c r="I8" s="13" t="s">
        <v>3</v>
      </c>
      <c r="J8" s="13" t="s">
        <v>3</v>
      </c>
      <c r="K8" s="13" t="s">
        <v>3</v>
      </c>
      <c r="L8" s="13" t="s">
        <v>3</v>
      </c>
      <c r="M8" s="11"/>
    </row>
    <row r="9" spans="1:15" s="43" customFormat="1" ht="51.75" customHeight="1" x14ac:dyDescent="0.25">
      <c r="A9" s="44" t="s">
        <v>35</v>
      </c>
      <c r="B9" s="36"/>
      <c r="C9" s="44" t="s">
        <v>212</v>
      </c>
      <c r="D9" s="44" t="s">
        <v>384</v>
      </c>
      <c r="E9" s="12" t="s">
        <v>375</v>
      </c>
      <c r="F9" s="12" t="s">
        <v>379</v>
      </c>
      <c r="G9" s="12" t="s">
        <v>380</v>
      </c>
      <c r="H9" s="13" t="s">
        <v>17</v>
      </c>
      <c r="I9" s="13" t="s">
        <v>3</v>
      </c>
      <c r="J9" s="13" t="s">
        <v>3</v>
      </c>
      <c r="K9" s="13" t="s">
        <v>3</v>
      </c>
      <c r="L9" s="13" t="s">
        <v>3</v>
      </c>
      <c r="M9" s="11" t="s">
        <v>572</v>
      </c>
    </row>
    <row r="10" spans="1:15" s="43" customFormat="1" ht="75" x14ac:dyDescent="0.25">
      <c r="A10" s="44" t="s">
        <v>40</v>
      </c>
      <c r="B10" s="45" t="s">
        <v>236</v>
      </c>
      <c r="C10" s="44" t="s">
        <v>10</v>
      </c>
      <c r="D10" s="13" t="s">
        <v>438</v>
      </c>
      <c r="E10" s="12" t="s">
        <v>357</v>
      </c>
      <c r="F10" s="12" t="s">
        <v>358</v>
      </c>
      <c r="G10" s="12" t="s">
        <v>359</v>
      </c>
      <c r="H10" s="13" t="s">
        <v>17</v>
      </c>
      <c r="I10" s="13" t="s">
        <v>3</v>
      </c>
      <c r="J10" s="13" t="s">
        <v>3</v>
      </c>
      <c r="K10" s="13" t="s">
        <v>3</v>
      </c>
      <c r="L10" s="13" t="s">
        <v>3</v>
      </c>
      <c r="M10" s="11" t="s">
        <v>596</v>
      </c>
    </row>
    <row r="11" spans="1:15" s="43" customFormat="1" ht="60" x14ac:dyDescent="0.25">
      <c r="A11" s="44" t="s">
        <v>41</v>
      </c>
      <c r="B11" s="45" t="s">
        <v>236</v>
      </c>
      <c r="C11" s="44" t="s">
        <v>10</v>
      </c>
      <c r="D11" s="44" t="s">
        <v>368</v>
      </c>
      <c r="E11" s="12" t="s">
        <v>360</v>
      </c>
      <c r="F11" s="12" t="s">
        <v>363</v>
      </c>
      <c r="G11" s="12" t="s">
        <v>376</v>
      </c>
      <c r="H11" s="13" t="s">
        <v>8</v>
      </c>
      <c r="I11" s="13" t="s">
        <v>3</v>
      </c>
      <c r="J11" s="13" t="s">
        <v>3</v>
      </c>
      <c r="K11" s="13" t="s">
        <v>3</v>
      </c>
      <c r="L11" s="13" t="s">
        <v>3</v>
      </c>
      <c r="M11" s="11"/>
    </row>
    <row r="12" spans="1:15" s="43" customFormat="1" ht="75" x14ac:dyDescent="0.25">
      <c r="A12" s="44" t="s">
        <v>42</v>
      </c>
      <c r="B12" s="45" t="s">
        <v>236</v>
      </c>
      <c r="C12" s="44" t="s">
        <v>10</v>
      </c>
      <c r="D12" s="44" t="s">
        <v>368</v>
      </c>
      <c r="E12" s="11" t="s">
        <v>386</v>
      </c>
      <c r="F12" s="11" t="s">
        <v>387</v>
      </c>
      <c r="G12" s="11" t="s">
        <v>388</v>
      </c>
      <c r="H12" s="13" t="s">
        <v>2</v>
      </c>
      <c r="I12" s="13" t="s">
        <v>3</v>
      </c>
      <c r="J12" s="13" t="s">
        <v>3</v>
      </c>
      <c r="K12" s="13" t="s">
        <v>3</v>
      </c>
      <c r="L12" s="13" t="s">
        <v>3</v>
      </c>
      <c r="M12" s="11" t="s">
        <v>574</v>
      </c>
    </row>
    <row r="13" spans="1:15" s="43" customFormat="1" ht="60" x14ac:dyDescent="0.25">
      <c r="A13" s="44" t="s">
        <v>83</v>
      </c>
      <c r="B13" s="45" t="s">
        <v>366</v>
      </c>
      <c r="C13" s="44" t="s">
        <v>10</v>
      </c>
      <c r="D13" s="44" t="s">
        <v>369</v>
      </c>
      <c r="E13" s="12" t="s">
        <v>361</v>
      </c>
      <c r="F13" s="12" t="s">
        <v>364</v>
      </c>
      <c r="G13" s="12" t="s">
        <v>377</v>
      </c>
      <c r="H13" s="13" t="s">
        <v>8</v>
      </c>
      <c r="I13" s="13" t="s">
        <v>3</v>
      </c>
      <c r="J13" s="13" t="s">
        <v>3</v>
      </c>
      <c r="K13" s="13" t="s">
        <v>3</v>
      </c>
      <c r="L13" s="13" t="s">
        <v>3</v>
      </c>
      <c r="M13" s="11"/>
    </row>
    <row r="14" spans="1:15" s="43" customFormat="1" ht="75" x14ac:dyDescent="0.25">
      <c r="A14" s="44" t="s">
        <v>84</v>
      </c>
      <c r="B14" s="45" t="s">
        <v>236</v>
      </c>
      <c r="C14" s="44" t="s">
        <v>10</v>
      </c>
      <c r="D14" s="44" t="s">
        <v>369</v>
      </c>
      <c r="E14" s="11" t="s">
        <v>389</v>
      </c>
      <c r="F14" s="11" t="s">
        <v>390</v>
      </c>
      <c r="G14" s="11" t="s">
        <v>388</v>
      </c>
      <c r="H14" s="13" t="s">
        <v>2</v>
      </c>
      <c r="I14" s="13" t="s">
        <v>3</v>
      </c>
      <c r="J14" s="13" t="s">
        <v>3</v>
      </c>
      <c r="K14" s="13" t="s">
        <v>3</v>
      </c>
      <c r="L14" s="13" t="s">
        <v>3</v>
      </c>
      <c r="M14" s="11" t="s">
        <v>574</v>
      </c>
    </row>
    <row r="15" spans="1:15" s="43" customFormat="1" ht="60" x14ac:dyDescent="0.25">
      <c r="A15" s="44" t="s">
        <v>85</v>
      </c>
      <c r="B15" s="45" t="s">
        <v>367</v>
      </c>
      <c r="C15" s="44" t="s">
        <v>10</v>
      </c>
      <c r="D15" s="44" t="s">
        <v>370</v>
      </c>
      <c r="E15" s="12" t="s">
        <v>362</v>
      </c>
      <c r="F15" s="12" t="s">
        <v>365</v>
      </c>
      <c r="G15" s="12" t="s">
        <v>378</v>
      </c>
      <c r="H15" s="13" t="s">
        <v>8</v>
      </c>
      <c r="I15" s="13" t="s">
        <v>3</v>
      </c>
      <c r="J15" s="13" t="s">
        <v>3</v>
      </c>
      <c r="K15" s="13" t="s">
        <v>3</v>
      </c>
      <c r="L15" s="13" t="s">
        <v>3</v>
      </c>
      <c r="M15" s="11"/>
    </row>
    <row r="16" spans="1:15" s="43" customFormat="1" ht="45" x14ac:dyDescent="0.25">
      <c r="A16" s="44" t="s">
        <v>519</v>
      </c>
      <c r="B16" s="45" t="s">
        <v>236</v>
      </c>
      <c r="C16" s="44" t="s">
        <v>10</v>
      </c>
      <c r="D16" s="44" t="s">
        <v>370</v>
      </c>
      <c r="E16" s="11" t="s">
        <v>391</v>
      </c>
      <c r="F16" s="11" t="s">
        <v>392</v>
      </c>
      <c r="G16" s="11" t="s">
        <v>393</v>
      </c>
      <c r="H16" s="13" t="s">
        <v>17</v>
      </c>
      <c r="I16" s="13" t="s">
        <v>3</v>
      </c>
      <c r="J16" s="13" t="s">
        <v>3</v>
      </c>
      <c r="K16" s="13" t="s">
        <v>3</v>
      </c>
      <c r="L16" s="13" t="s">
        <v>3</v>
      </c>
      <c r="M16" s="11" t="s">
        <v>575</v>
      </c>
    </row>
    <row r="17" spans="1:13" s="43" customFormat="1" ht="35.25" customHeight="1" x14ac:dyDescent="0.25">
      <c r="A17" s="13" t="s">
        <v>43</v>
      </c>
      <c r="B17" s="36" t="s">
        <v>77</v>
      </c>
      <c r="C17" s="13" t="s">
        <v>10</v>
      </c>
      <c r="D17" s="13" t="s">
        <v>385</v>
      </c>
      <c r="E17" s="11" t="s">
        <v>372</v>
      </c>
      <c r="F17" s="11" t="s">
        <v>201</v>
      </c>
      <c r="G17" s="11" t="s">
        <v>136</v>
      </c>
      <c r="H17" s="13" t="s">
        <v>8</v>
      </c>
      <c r="I17" s="13" t="s">
        <v>3</v>
      </c>
      <c r="J17" s="13" t="s">
        <v>3</v>
      </c>
      <c r="K17" s="13" t="s">
        <v>3</v>
      </c>
      <c r="L17" s="13" t="s">
        <v>3</v>
      </c>
      <c r="M17" s="11"/>
    </row>
    <row r="18" spans="1:13" s="43" customFormat="1" ht="45" x14ac:dyDescent="0.25">
      <c r="A18" s="13" t="s">
        <v>44</v>
      </c>
      <c r="B18" s="36" t="s">
        <v>77</v>
      </c>
      <c r="C18" s="13" t="s">
        <v>10</v>
      </c>
      <c r="D18" s="13" t="s">
        <v>385</v>
      </c>
      <c r="E18" s="11" t="s">
        <v>373</v>
      </c>
      <c r="F18" s="11" t="s">
        <v>371</v>
      </c>
      <c r="G18" s="11" t="s">
        <v>203</v>
      </c>
      <c r="H18" s="13" t="s">
        <v>2</v>
      </c>
      <c r="I18" s="13" t="s">
        <v>3</v>
      </c>
      <c r="J18" s="13" t="s">
        <v>3</v>
      </c>
      <c r="K18" s="13" t="s">
        <v>3</v>
      </c>
      <c r="L18" s="13" t="s">
        <v>3</v>
      </c>
      <c r="M18" s="11" t="s">
        <v>576</v>
      </c>
    </row>
    <row r="19" spans="1:13" ht="163.5" customHeight="1" x14ac:dyDescent="0.25">
      <c r="A19" s="13" t="s">
        <v>63</v>
      </c>
      <c r="B19" s="36" t="s">
        <v>237</v>
      </c>
      <c r="C19" s="13" t="s">
        <v>10</v>
      </c>
      <c r="D19" s="13" t="s">
        <v>108</v>
      </c>
      <c r="E19" s="11" t="s">
        <v>374</v>
      </c>
      <c r="F19" s="11" t="s">
        <v>383</v>
      </c>
      <c r="G19" s="12" t="s">
        <v>381</v>
      </c>
      <c r="H19" s="13" t="s">
        <v>17</v>
      </c>
      <c r="I19" s="13" t="s">
        <v>3</v>
      </c>
      <c r="J19" s="13" t="s">
        <v>3</v>
      </c>
      <c r="K19" s="13" t="s">
        <v>3</v>
      </c>
      <c r="L19" s="13" t="s">
        <v>3</v>
      </c>
      <c r="M19" s="11" t="s">
        <v>577</v>
      </c>
    </row>
    <row r="20" spans="1:13" ht="108.75" customHeight="1" x14ac:dyDescent="0.25">
      <c r="A20" s="13" t="s">
        <v>64</v>
      </c>
      <c r="B20" s="36" t="s">
        <v>47</v>
      </c>
      <c r="C20" s="13" t="s">
        <v>10</v>
      </c>
      <c r="D20" s="13" t="s">
        <v>109</v>
      </c>
      <c r="E20" s="11" t="s">
        <v>374</v>
      </c>
      <c r="F20" s="11" t="s">
        <v>383</v>
      </c>
      <c r="G20" s="12" t="s">
        <v>382</v>
      </c>
      <c r="H20" s="13" t="s">
        <v>3</v>
      </c>
      <c r="I20" s="13" t="s">
        <v>3</v>
      </c>
      <c r="J20" s="13" t="s">
        <v>3</v>
      </c>
      <c r="K20" s="13" t="s">
        <v>3</v>
      </c>
      <c r="L20" s="13" t="s">
        <v>3</v>
      </c>
      <c r="M20" s="11" t="s">
        <v>352</v>
      </c>
    </row>
    <row r="21" spans="1:13" ht="90" x14ac:dyDescent="0.25">
      <c r="A21" s="13" t="s">
        <v>86</v>
      </c>
      <c r="B21" s="36" t="s">
        <v>48</v>
      </c>
      <c r="C21" s="13" t="s">
        <v>10</v>
      </c>
      <c r="D21" s="13" t="s">
        <v>110</v>
      </c>
      <c r="E21" s="11" t="s">
        <v>374</v>
      </c>
      <c r="F21" s="11" t="s">
        <v>383</v>
      </c>
      <c r="G21" s="12" t="s">
        <v>394</v>
      </c>
      <c r="H21" s="13" t="s">
        <v>3</v>
      </c>
      <c r="I21" s="13" t="s">
        <v>3</v>
      </c>
      <c r="J21" s="13" t="s">
        <v>3</v>
      </c>
      <c r="K21" s="13" t="s">
        <v>3</v>
      </c>
      <c r="L21" s="13" t="s">
        <v>3</v>
      </c>
      <c r="M21" s="11" t="s">
        <v>352</v>
      </c>
    </row>
    <row r="22" spans="1:13" ht="30" x14ac:dyDescent="0.25">
      <c r="A22" s="13" t="s">
        <v>65</v>
      </c>
      <c r="B22" s="36" t="s">
        <v>71</v>
      </c>
      <c r="C22" s="13" t="s">
        <v>10</v>
      </c>
      <c r="D22" s="13" t="s">
        <v>385</v>
      </c>
      <c r="E22" s="11" t="s">
        <v>395</v>
      </c>
      <c r="F22" s="11" t="s">
        <v>397</v>
      </c>
      <c r="G22" s="12" t="s">
        <v>398</v>
      </c>
      <c r="H22" s="13" t="s">
        <v>8</v>
      </c>
      <c r="I22" s="13" t="s">
        <v>3</v>
      </c>
      <c r="J22" s="13" t="s">
        <v>3</v>
      </c>
      <c r="K22" s="13" t="s">
        <v>3</v>
      </c>
      <c r="L22" s="13" t="s">
        <v>3</v>
      </c>
      <c r="M22" s="11"/>
    </row>
    <row r="23" spans="1:13" ht="30" x14ac:dyDescent="0.25">
      <c r="A23" s="13" t="s">
        <v>66</v>
      </c>
      <c r="B23" s="36" t="s">
        <v>71</v>
      </c>
      <c r="C23" s="13" t="s">
        <v>10</v>
      </c>
      <c r="D23" s="13" t="s">
        <v>385</v>
      </c>
      <c r="E23" s="11" t="s">
        <v>396</v>
      </c>
      <c r="F23" s="11" t="s">
        <v>400</v>
      </c>
      <c r="G23" s="12" t="s">
        <v>399</v>
      </c>
      <c r="H23" s="13" t="s">
        <v>17</v>
      </c>
      <c r="I23" s="13" t="s">
        <v>3</v>
      </c>
      <c r="J23" s="13" t="s">
        <v>3</v>
      </c>
      <c r="K23" s="13" t="s">
        <v>3</v>
      </c>
      <c r="L23" s="13" t="s">
        <v>3</v>
      </c>
      <c r="M23" s="11" t="s">
        <v>578</v>
      </c>
    </row>
    <row r="24" spans="1:13" ht="30" x14ac:dyDescent="0.25">
      <c r="A24" s="13" t="s">
        <v>93</v>
      </c>
      <c r="B24" s="36" t="s">
        <v>56</v>
      </c>
      <c r="C24" s="13" t="s">
        <v>10</v>
      </c>
      <c r="D24" s="13" t="s">
        <v>251</v>
      </c>
      <c r="E24" s="11" t="s">
        <v>401</v>
      </c>
      <c r="F24" s="11" t="s">
        <v>331</v>
      </c>
      <c r="G24" s="12" t="s">
        <v>332</v>
      </c>
      <c r="H24" s="13" t="s">
        <v>8</v>
      </c>
      <c r="I24" s="13" t="s">
        <v>3</v>
      </c>
      <c r="J24" s="13" t="s">
        <v>3</v>
      </c>
      <c r="K24" s="13" t="s">
        <v>3</v>
      </c>
      <c r="L24" s="13" t="s">
        <v>3</v>
      </c>
      <c r="M24" s="11"/>
    </row>
    <row r="25" spans="1:13" ht="45" x14ac:dyDescent="0.25">
      <c r="A25" s="13" t="s">
        <v>238</v>
      </c>
      <c r="B25" s="36" t="s">
        <v>437</v>
      </c>
      <c r="C25" s="13" t="s">
        <v>212</v>
      </c>
      <c r="D25" s="13" t="s">
        <v>438</v>
      </c>
      <c r="E25" s="11" t="s">
        <v>436</v>
      </c>
      <c r="F25" s="11" t="s">
        <v>439</v>
      </c>
      <c r="G25" s="12" t="s">
        <v>440</v>
      </c>
      <c r="H25" s="13" t="s">
        <v>8</v>
      </c>
      <c r="I25" s="13" t="s">
        <v>3</v>
      </c>
      <c r="J25" s="13" t="s">
        <v>3</v>
      </c>
      <c r="K25" s="13" t="s">
        <v>3</v>
      </c>
      <c r="L25" s="13" t="s">
        <v>3</v>
      </c>
      <c r="M25" s="11"/>
    </row>
    <row r="26" spans="1:13" ht="60" customHeight="1" x14ac:dyDescent="0.25">
      <c r="A26" s="13" t="s">
        <v>239</v>
      </c>
      <c r="B26" s="36" t="s">
        <v>50</v>
      </c>
      <c r="C26" s="13" t="s">
        <v>212</v>
      </c>
      <c r="D26" s="13" t="s">
        <v>108</v>
      </c>
      <c r="E26" s="11" t="s">
        <v>409</v>
      </c>
      <c r="F26" s="11" t="s">
        <v>408</v>
      </c>
      <c r="G26" s="12" t="s">
        <v>224</v>
      </c>
      <c r="H26" s="13" t="s">
        <v>8</v>
      </c>
      <c r="I26" s="13" t="s">
        <v>3</v>
      </c>
      <c r="J26" s="13" t="s">
        <v>3</v>
      </c>
      <c r="K26" s="13" t="s">
        <v>3</v>
      </c>
      <c r="L26" s="13" t="s">
        <v>3</v>
      </c>
      <c r="M26" s="11"/>
    </row>
    <row r="27" spans="1:13" ht="60" x14ac:dyDescent="0.25">
      <c r="A27" s="13" t="s">
        <v>342</v>
      </c>
      <c r="B27" s="36" t="s">
        <v>50</v>
      </c>
      <c r="C27" s="13" t="s">
        <v>10</v>
      </c>
      <c r="D27" s="13" t="s">
        <v>108</v>
      </c>
      <c r="E27" s="11" t="s">
        <v>410</v>
      </c>
      <c r="F27" s="11" t="s">
        <v>402</v>
      </c>
      <c r="G27" s="12" t="s">
        <v>223</v>
      </c>
      <c r="H27" s="13" t="s">
        <v>8</v>
      </c>
      <c r="I27" s="13" t="s">
        <v>3</v>
      </c>
      <c r="J27" s="13" t="s">
        <v>3</v>
      </c>
      <c r="K27" s="13" t="s">
        <v>3</v>
      </c>
      <c r="L27" s="13" t="s">
        <v>3</v>
      </c>
      <c r="M27" s="11"/>
    </row>
    <row r="28" spans="1:13" ht="99" customHeight="1" x14ac:dyDescent="0.25">
      <c r="A28" s="13" t="s">
        <v>520</v>
      </c>
      <c r="B28" s="45" t="s">
        <v>50</v>
      </c>
      <c r="C28" s="44" t="s">
        <v>10</v>
      </c>
      <c r="D28" s="44" t="s">
        <v>108</v>
      </c>
      <c r="E28" s="12" t="s">
        <v>403</v>
      </c>
      <c r="F28" s="12" t="s">
        <v>273</v>
      </c>
      <c r="G28" s="12" t="s">
        <v>224</v>
      </c>
      <c r="H28" s="13" t="s">
        <v>17</v>
      </c>
      <c r="I28" s="13" t="s">
        <v>3</v>
      </c>
      <c r="J28" s="13" t="s">
        <v>3</v>
      </c>
      <c r="K28" s="13" t="s">
        <v>3</v>
      </c>
      <c r="L28" s="13" t="s">
        <v>3</v>
      </c>
      <c r="M28" s="11" t="s">
        <v>579</v>
      </c>
    </row>
    <row r="29" spans="1:13" ht="45" x14ac:dyDescent="0.25">
      <c r="A29" s="13" t="s">
        <v>521</v>
      </c>
      <c r="B29" s="45" t="s">
        <v>50</v>
      </c>
      <c r="C29" s="44" t="s">
        <v>10</v>
      </c>
      <c r="D29" s="44" t="s">
        <v>251</v>
      </c>
      <c r="E29" s="12" t="s">
        <v>411</v>
      </c>
      <c r="F29" s="12" t="s">
        <v>275</v>
      </c>
      <c r="G29" s="12" t="s">
        <v>55</v>
      </c>
      <c r="H29" s="13" t="s">
        <v>17</v>
      </c>
      <c r="I29" s="13" t="s">
        <v>3</v>
      </c>
      <c r="J29" s="13" t="s">
        <v>3</v>
      </c>
      <c r="K29" s="13" t="s">
        <v>3</v>
      </c>
      <c r="L29" s="13" t="s">
        <v>3</v>
      </c>
      <c r="M29" s="11" t="s">
        <v>580</v>
      </c>
    </row>
    <row r="30" spans="1:13" ht="41.25" customHeight="1" x14ac:dyDescent="0.25">
      <c r="A30" s="13" t="s">
        <v>522</v>
      </c>
      <c r="B30" s="45" t="s">
        <v>50</v>
      </c>
      <c r="C30" s="44" t="s">
        <v>10</v>
      </c>
      <c r="D30" s="44" t="s">
        <v>251</v>
      </c>
      <c r="E30" s="12" t="s">
        <v>404</v>
      </c>
      <c r="F30" s="11" t="s">
        <v>277</v>
      </c>
      <c r="G30" s="12" t="s">
        <v>55</v>
      </c>
      <c r="H30" s="13" t="s">
        <v>8</v>
      </c>
      <c r="I30" s="13" t="s">
        <v>3</v>
      </c>
      <c r="J30" s="13" t="s">
        <v>3</v>
      </c>
      <c r="K30" s="13" t="s">
        <v>3</v>
      </c>
      <c r="L30" s="13" t="s">
        <v>3</v>
      </c>
      <c r="M30" s="11"/>
    </row>
    <row r="31" spans="1:13" ht="66.75" customHeight="1" x14ac:dyDescent="0.25">
      <c r="A31" s="13" t="s">
        <v>523</v>
      </c>
      <c r="B31" s="45" t="s">
        <v>50</v>
      </c>
      <c r="C31" s="44" t="s">
        <v>10</v>
      </c>
      <c r="D31" s="44" t="s">
        <v>251</v>
      </c>
      <c r="E31" s="12" t="s">
        <v>405</v>
      </c>
      <c r="F31" s="11" t="s">
        <v>276</v>
      </c>
      <c r="G31" s="12" t="s">
        <v>225</v>
      </c>
      <c r="H31" s="13" t="s">
        <v>8</v>
      </c>
      <c r="I31" s="13" t="s">
        <v>3</v>
      </c>
      <c r="J31" s="13" t="s">
        <v>3</v>
      </c>
      <c r="K31" s="13" t="s">
        <v>3</v>
      </c>
      <c r="L31" s="13" t="s">
        <v>3</v>
      </c>
      <c r="M31" s="11"/>
    </row>
    <row r="32" spans="1:13" ht="95.25" customHeight="1" x14ac:dyDescent="0.25">
      <c r="A32" s="13" t="s">
        <v>524</v>
      </c>
      <c r="B32" s="45" t="s">
        <v>50</v>
      </c>
      <c r="C32" s="13" t="s">
        <v>10</v>
      </c>
      <c r="D32" s="13" t="s">
        <v>303</v>
      </c>
      <c r="E32" s="11" t="s">
        <v>406</v>
      </c>
      <c r="F32" s="11" t="s">
        <v>226</v>
      </c>
      <c r="G32" s="12" t="s">
        <v>305</v>
      </c>
      <c r="H32" s="13" t="s">
        <v>3</v>
      </c>
      <c r="I32" s="13" t="s">
        <v>3</v>
      </c>
      <c r="J32" s="13" t="s">
        <v>3</v>
      </c>
      <c r="K32" s="13" t="s">
        <v>3</v>
      </c>
      <c r="L32" s="13" t="s">
        <v>3</v>
      </c>
      <c r="M32" s="11" t="s">
        <v>581</v>
      </c>
    </row>
    <row r="33" spans="1:13" ht="98.25" customHeight="1" x14ac:dyDescent="0.25">
      <c r="A33" s="13" t="s">
        <v>525</v>
      </c>
      <c r="B33" s="45" t="s">
        <v>50</v>
      </c>
      <c r="C33" s="13" t="s">
        <v>10</v>
      </c>
      <c r="D33" s="13" t="s">
        <v>304</v>
      </c>
      <c r="E33" s="11" t="s">
        <v>407</v>
      </c>
      <c r="F33" s="11" t="s">
        <v>226</v>
      </c>
      <c r="G33" s="12" t="s">
        <v>225</v>
      </c>
      <c r="H33" s="13" t="s">
        <v>3</v>
      </c>
      <c r="I33" s="13" t="s">
        <v>3</v>
      </c>
      <c r="J33" s="13" t="s">
        <v>3</v>
      </c>
      <c r="K33" s="13" t="s">
        <v>3</v>
      </c>
      <c r="L33" s="13" t="s">
        <v>3</v>
      </c>
      <c r="M33" s="11" t="s">
        <v>581</v>
      </c>
    </row>
    <row r="34" spans="1:13" ht="90.75" customHeight="1" x14ac:dyDescent="0.25">
      <c r="A34" s="13" t="s">
        <v>526</v>
      </c>
      <c r="B34" s="45" t="s">
        <v>50</v>
      </c>
      <c r="C34" s="44" t="s">
        <v>10</v>
      </c>
      <c r="D34" s="44" t="s">
        <v>253</v>
      </c>
      <c r="E34" s="12" t="s">
        <v>412</v>
      </c>
      <c r="F34" s="12" t="s">
        <v>582</v>
      </c>
      <c r="G34" s="12" t="s">
        <v>55</v>
      </c>
      <c r="H34" s="13" t="s">
        <v>8</v>
      </c>
      <c r="I34" s="13" t="s">
        <v>3</v>
      </c>
      <c r="J34" s="13" t="s">
        <v>3</v>
      </c>
      <c r="K34" s="13" t="s">
        <v>3</v>
      </c>
      <c r="L34" s="13" t="s">
        <v>3</v>
      </c>
      <c r="M34" s="11"/>
    </row>
    <row r="35" spans="1:13" ht="85.5" customHeight="1" x14ac:dyDescent="0.25">
      <c r="A35" s="13" t="s">
        <v>527</v>
      </c>
      <c r="B35" s="45" t="s">
        <v>50</v>
      </c>
      <c r="C35" s="44" t="s">
        <v>10</v>
      </c>
      <c r="D35" s="44" t="s">
        <v>253</v>
      </c>
      <c r="E35" s="12" t="s">
        <v>413</v>
      </c>
      <c r="F35" s="12" t="s">
        <v>232</v>
      </c>
      <c r="G35" s="12" t="s">
        <v>225</v>
      </c>
      <c r="H35" s="13" t="s">
        <v>8</v>
      </c>
      <c r="I35" s="13" t="s">
        <v>3</v>
      </c>
      <c r="J35" s="13" t="s">
        <v>3</v>
      </c>
      <c r="K35" s="13" t="s">
        <v>3</v>
      </c>
      <c r="L35" s="13" t="s">
        <v>3</v>
      </c>
      <c r="M35" s="11"/>
    </row>
    <row r="36" spans="1:13" ht="88.5" customHeight="1" x14ac:dyDescent="0.25">
      <c r="A36" s="13" t="s">
        <v>528</v>
      </c>
      <c r="B36" s="45" t="s">
        <v>50</v>
      </c>
      <c r="C36" s="44" t="s">
        <v>10</v>
      </c>
      <c r="D36" s="44" t="s">
        <v>254</v>
      </c>
      <c r="E36" s="12" t="s">
        <v>414</v>
      </c>
      <c r="F36" s="12" t="s">
        <v>586</v>
      </c>
      <c r="G36" s="12" t="s">
        <v>585</v>
      </c>
      <c r="H36" s="13" t="s">
        <v>8</v>
      </c>
      <c r="I36" s="13" t="s">
        <v>3</v>
      </c>
      <c r="J36" s="13" t="s">
        <v>3</v>
      </c>
      <c r="K36" s="13" t="s">
        <v>3</v>
      </c>
      <c r="L36" s="13" t="s">
        <v>3</v>
      </c>
      <c r="M36" s="11"/>
    </row>
    <row r="37" spans="1:13" ht="107.25" customHeight="1" x14ac:dyDescent="0.25">
      <c r="A37" s="13" t="s">
        <v>529</v>
      </c>
      <c r="B37" s="45" t="s">
        <v>50</v>
      </c>
      <c r="C37" s="44" t="s">
        <v>10</v>
      </c>
      <c r="D37" s="44" t="s">
        <v>255</v>
      </c>
      <c r="E37" s="12" t="s">
        <v>415</v>
      </c>
      <c r="F37" s="12" t="s">
        <v>583</v>
      </c>
      <c r="G37" s="12" t="s">
        <v>584</v>
      </c>
      <c r="H37" s="13" t="s">
        <v>8</v>
      </c>
      <c r="I37" s="13" t="s">
        <v>3</v>
      </c>
      <c r="J37" s="13" t="s">
        <v>3</v>
      </c>
      <c r="K37" s="13" t="s">
        <v>3</v>
      </c>
      <c r="L37" s="13" t="s">
        <v>3</v>
      </c>
      <c r="M37" s="12"/>
    </row>
    <row r="38" spans="1:13" ht="120" x14ac:dyDescent="0.25">
      <c r="A38" s="13" t="s">
        <v>240</v>
      </c>
      <c r="B38" s="45" t="s">
        <v>340</v>
      </c>
      <c r="C38" s="13" t="s">
        <v>212</v>
      </c>
      <c r="D38" s="13" t="s">
        <v>251</v>
      </c>
      <c r="E38" s="11" t="s">
        <v>416</v>
      </c>
      <c r="F38" s="12" t="s">
        <v>426</v>
      </c>
      <c r="G38" s="12" t="s">
        <v>431</v>
      </c>
      <c r="H38" s="13" t="s">
        <v>2</v>
      </c>
      <c r="I38" s="13" t="s">
        <v>3</v>
      </c>
      <c r="J38" s="13" t="s">
        <v>3</v>
      </c>
      <c r="K38" s="13" t="s">
        <v>3</v>
      </c>
      <c r="L38" s="13" t="s">
        <v>3</v>
      </c>
      <c r="M38" s="12" t="s">
        <v>587</v>
      </c>
    </row>
    <row r="39" spans="1:13" ht="107.25" customHeight="1" x14ac:dyDescent="0.25">
      <c r="A39" s="13" t="s">
        <v>241</v>
      </c>
      <c r="B39" s="45" t="s">
        <v>340</v>
      </c>
      <c r="C39" s="13" t="s">
        <v>212</v>
      </c>
      <c r="D39" s="13" t="s">
        <v>251</v>
      </c>
      <c r="E39" s="11" t="s">
        <v>425</v>
      </c>
      <c r="F39" s="12" t="s">
        <v>427</v>
      </c>
      <c r="G39" s="12" t="s">
        <v>428</v>
      </c>
      <c r="H39" s="13" t="s">
        <v>8</v>
      </c>
      <c r="I39" s="13" t="s">
        <v>3</v>
      </c>
      <c r="J39" s="13" t="s">
        <v>3</v>
      </c>
      <c r="K39" s="13" t="s">
        <v>3</v>
      </c>
      <c r="L39" s="13" t="s">
        <v>3</v>
      </c>
      <c r="M39" s="12"/>
    </row>
    <row r="40" spans="1:13" ht="107.25" customHeight="1" x14ac:dyDescent="0.25">
      <c r="A40" s="13" t="s">
        <v>530</v>
      </c>
      <c r="B40" s="45" t="s">
        <v>340</v>
      </c>
      <c r="C40" s="13" t="s">
        <v>212</v>
      </c>
      <c r="D40" s="13" t="s">
        <v>251</v>
      </c>
      <c r="E40" s="11" t="s">
        <v>432</v>
      </c>
      <c r="F40" s="12" t="s">
        <v>433</v>
      </c>
      <c r="G40" s="12" t="s">
        <v>434</v>
      </c>
      <c r="H40" s="13" t="s">
        <v>8</v>
      </c>
      <c r="I40" s="13" t="s">
        <v>3</v>
      </c>
      <c r="J40" s="13" t="s">
        <v>3</v>
      </c>
      <c r="K40" s="13" t="s">
        <v>3</v>
      </c>
      <c r="L40" s="13" t="s">
        <v>3</v>
      </c>
      <c r="M40" s="12"/>
    </row>
    <row r="41" spans="1:13" ht="58.5" customHeight="1" x14ac:dyDescent="0.25">
      <c r="A41" s="13" t="s">
        <v>242</v>
      </c>
      <c r="B41" s="45" t="s">
        <v>50</v>
      </c>
      <c r="C41" s="44" t="s">
        <v>10</v>
      </c>
      <c r="D41" s="44" t="s">
        <v>249</v>
      </c>
      <c r="E41" s="12" t="s">
        <v>419</v>
      </c>
      <c r="F41" s="12" t="s">
        <v>420</v>
      </c>
      <c r="G41" s="12" t="s">
        <v>421</v>
      </c>
      <c r="H41" s="13" t="s">
        <v>3</v>
      </c>
      <c r="I41" s="13" t="s">
        <v>3</v>
      </c>
      <c r="J41" s="13" t="s">
        <v>3</v>
      </c>
      <c r="K41" s="13" t="s">
        <v>3</v>
      </c>
      <c r="L41" s="13" t="s">
        <v>3</v>
      </c>
      <c r="M41" s="12" t="s">
        <v>352</v>
      </c>
    </row>
    <row r="42" spans="1:13" ht="60.75" customHeight="1" x14ac:dyDescent="0.25">
      <c r="A42" s="13" t="s">
        <v>243</v>
      </c>
      <c r="B42" s="45" t="s">
        <v>50</v>
      </c>
      <c r="C42" s="44" t="s">
        <v>10</v>
      </c>
      <c r="D42" s="44" t="s">
        <v>250</v>
      </c>
      <c r="E42" s="12" t="s">
        <v>418</v>
      </c>
      <c r="F42" s="12" t="s">
        <v>229</v>
      </c>
      <c r="G42" s="12" t="s">
        <v>216</v>
      </c>
      <c r="H42" s="13" t="s">
        <v>8</v>
      </c>
      <c r="I42" s="13" t="s">
        <v>3</v>
      </c>
      <c r="J42" s="13" t="s">
        <v>3</v>
      </c>
      <c r="K42" s="13" t="s">
        <v>3</v>
      </c>
      <c r="L42" s="13" t="s">
        <v>3</v>
      </c>
      <c r="M42" s="11"/>
    </row>
    <row r="43" spans="1:13" ht="48.75" customHeight="1" x14ac:dyDescent="0.25">
      <c r="A43" s="13" t="s">
        <v>531</v>
      </c>
      <c r="B43" s="45" t="s">
        <v>50</v>
      </c>
      <c r="C43" s="44" t="s">
        <v>10</v>
      </c>
      <c r="D43" s="44" t="s">
        <v>108</v>
      </c>
      <c r="E43" s="12" t="s">
        <v>422</v>
      </c>
      <c r="F43" s="12" t="s">
        <v>423</v>
      </c>
      <c r="G43" s="12" t="s">
        <v>227</v>
      </c>
      <c r="H43" s="13" t="s">
        <v>8</v>
      </c>
      <c r="I43" s="13" t="s">
        <v>3</v>
      </c>
      <c r="J43" s="13" t="s">
        <v>3</v>
      </c>
      <c r="K43" s="13" t="s">
        <v>3</v>
      </c>
      <c r="L43" s="13" t="s">
        <v>3</v>
      </c>
      <c r="M43" s="11"/>
    </row>
    <row r="44" spans="1:13" ht="51" customHeight="1" x14ac:dyDescent="0.25">
      <c r="A44" s="13" t="s">
        <v>532</v>
      </c>
      <c r="B44" s="45" t="s">
        <v>50</v>
      </c>
      <c r="C44" s="13" t="s">
        <v>10</v>
      </c>
      <c r="D44" s="13" t="s">
        <v>252</v>
      </c>
      <c r="E44" s="11" t="s">
        <v>429</v>
      </c>
      <c r="F44" s="11" t="s">
        <v>430</v>
      </c>
      <c r="G44" s="12" t="s">
        <v>216</v>
      </c>
      <c r="H44" s="13" t="s">
        <v>8</v>
      </c>
      <c r="I44" s="13" t="s">
        <v>3</v>
      </c>
      <c r="J44" s="13" t="s">
        <v>3</v>
      </c>
      <c r="K44" s="13" t="s">
        <v>3</v>
      </c>
      <c r="L44" s="13" t="s">
        <v>3</v>
      </c>
      <c r="M44" s="11"/>
    </row>
    <row r="45" spans="1:13" ht="120" x14ac:dyDescent="0.25">
      <c r="A45" s="13" t="s">
        <v>297</v>
      </c>
      <c r="B45" s="45" t="s">
        <v>50</v>
      </c>
      <c r="C45" s="13" t="s">
        <v>212</v>
      </c>
      <c r="D45" s="13" t="s">
        <v>533</v>
      </c>
      <c r="E45" s="11" t="s">
        <v>441</v>
      </c>
      <c r="F45" s="11" t="s">
        <v>442</v>
      </c>
      <c r="G45" s="12" t="s">
        <v>443</v>
      </c>
      <c r="H45" s="13" t="s">
        <v>17</v>
      </c>
      <c r="I45" s="13" t="s">
        <v>3</v>
      </c>
      <c r="J45" s="13" t="s">
        <v>3</v>
      </c>
      <c r="K45" s="13" t="s">
        <v>3</v>
      </c>
      <c r="L45" s="13" t="s">
        <v>3</v>
      </c>
      <c r="M45" s="11" t="s">
        <v>588</v>
      </c>
    </row>
    <row r="46" spans="1:13" s="43" customFormat="1" ht="45" x14ac:dyDescent="0.25">
      <c r="A46" s="44" t="s">
        <v>299</v>
      </c>
      <c r="B46" s="45"/>
      <c r="C46" s="44" t="s">
        <v>212</v>
      </c>
      <c r="D46" s="44" t="s">
        <v>569</v>
      </c>
      <c r="E46" s="12" t="s">
        <v>444</v>
      </c>
      <c r="F46" s="12" t="s">
        <v>445</v>
      </c>
      <c r="G46" s="12" t="s">
        <v>446</v>
      </c>
      <c r="H46" s="13" t="s">
        <v>8</v>
      </c>
      <c r="I46" s="13" t="s">
        <v>3</v>
      </c>
      <c r="J46" s="13" t="s">
        <v>3</v>
      </c>
      <c r="K46" s="13" t="s">
        <v>3</v>
      </c>
      <c r="L46" s="13" t="s">
        <v>3</v>
      </c>
      <c r="M46" s="11"/>
    </row>
    <row r="47" spans="1:13" s="43" customFormat="1" ht="60" x14ac:dyDescent="0.25">
      <c r="A47" s="44" t="s">
        <v>343</v>
      </c>
      <c r="B47" s="45"/>
      <c r="C47" s="44" t="s">
        <v>212</v>
      </c>
      <c r="D47" s="44" t="s">
        <v>569</v>
      </c>
      <c r="E47" s="12" t="s">
        <v>447</v>
      </c>
      <c r="F47" s="12" t="s">
        <v>448</v>
      </c>
      <c r="G47" s="12" t="s">
        <v>449</v>
      </c>
      <c r="H47" s="13" t="s">
        <v>17</v>
      </c>
      <c r="I47" s="13" t="s">
        <v>3</v>
      </c>
      <c r="J47" s="13" t="s">
        <v>3</v>
      </c>
      <c r="K47" s="13" t="s">
        <v>3</v>
      </c>
      <c r="L47" s="13" t="s">
        <v>3</v>
      </c>
      <c r="M47" s="11" t="s">
        <v>589</v>
      </c>
    </row>
    <row r="48" spans="1:13" ht="30" x14ac:dyDescent="0.25">
      <c r="A48" s="13" t="s">
        <v>424</v>
      </c>
      <c r="B48" s="36"/>
      <c r="C48" s="13" t="s">
        <v>562</v>
      </c>
      <c r="D48" s="44" t="s">
        <v>569</v>
      </c>
      <c r="E48" s="11" t="s">
        <v>450</v>
      </c>
      <c r="F48" s="12" t="s">
        <v>451</v>
      </c>
      <c r="G48" s="12" t="s">
        <v>452</v>
      </c>
      <c r="H48" s="13" t="s">
        <v>8</v>
      </c>
      <c r="I48" s="13" t="s">
        <v>3</v>
      </c>
      <c r="J48" s="13" t="s">
        <v>3</v>
      </c>
      <c r="K48" s="13" t="s">
        <v>3</v>
      </c>
      <c r="L48" s="13" t="s">
        <v>3</v>
      </c>
      <c r="M48" s="11"/>
    </row>
    <row r="49" spans="1:13" ht="75" x14ac:dyDescent="0.25">
      <c r="A49" s="13" t="s">
        <v>435</v>
      </c>
      <c r="B49" s="36"/>
      <c r="C49" s="44" t="s">
        <v>212</v>
      </c>
      <c r="D49" s="13" t="s">
        <v>568</v>
      </c>
      <c r="E49" s="11" t="s">
        <v>453</v>
      </c>
      <c r="F49" s="12" t="s">
        <v>454</v>
      </c>
      <c r="G49" s="12" t="s">
        <v>455</v>
      </c>
      <c r="H49" s="13" t="s">
        <v>3</v>
      </c>
      <c r="I49" s="13" t="s">
        <v>3</v>
      </c>
      <c r="J49" s="13" t="s">
        <v>3</v>
      </c>
      <c r="K49" s="13" t="s">
        <v>3</v>
      </c>
      <c r="L49" s="13" t="s">
        <v>3</v>
      </c>
      <c r="M49" s="11" t="s">
        <v>590</v>
      </c>
    </row>
    <row r="50" spans="1:13" ht="45" x14ac:dyDescent="0.25">
      <c r="A50" s="13" t="s">
        <v>534</v>
      </c>
      <c r="B50" s="36"/>
      <c r="C50" s="13" t="s">
        <v>10</v>
      </c>
      <c r="D50" s="44" t="s">
        <v>569</v>
      </c>
      <c r="E50" s="11" t="s">
        <v>456</v>
      </c>
      <c r="F50" s="12" t="s">
        <v>457</v>
      </c>
      <c r="G50" s="12" t="s">
        <v>458</v>
      </c>
      <c r="H50" s="13" t="s">
        <v>2</v>
      </c>
      <c r="I50" s="13" t="s">
        <v>3</v>
      </c>
      <c r="J50" s="13" t="s">
        <v>3</v>
      </c>
      <c r="K50" s="13" t="s">
        <v>3</v>
      </c>
      <c r="L50" s="13" t="s">
        <v>3</v>
      </c>
      <c r="M50" s="11" t="s">
        <v>591</v>
      </c>
    </row>
    <row r="51" spans="1:13" ht="30" x14ac:dyDescent="0.25">
      <c r="A51" s="13" t="s">
        <v>344</v>
      </c>
      <c r="B51" s="36" t="s">
        <v>559</v>
      </c>
      <c r="C51" s="13" t="s">
        <v>212</v>
      </c>
      <c r="D51" s="13" t="s">
        <v>563</v>
      </c>
      <c r="E51" s="12" t="s">
        <v>459</v>
      </c>
      <c r="F51" s="12" t="s">
        <v>460</v>
      </c>
      <c r="G51" s="12" t="s">
        <v>461</v>
      </c>
      <c r="H51" s="13" t="s">
        <v>8</v>
      </c>
      <c r="I51" s="13" t="s">
        <v>3</v>
      </c>
      <c r="J51" s="13" t="s">
        <v>3</v>
      </c>
      <c r="K51" s="13" t="s">
        <v>3</v>
      </c>
      <c r="L51" s="13" t="s">
        <v>3</v>
      </c>
      <c r="M51" s="11"/>
    </row>
    <row r="52" spans="1:13" ht="30" x14ac:dyDescent="0.25">
      <c r="A52" s="44" t="s">
        <v>346</v>
      </c>
      <c r="B52" s="36" t="s">
        <v>560</v>
      </c>
      <c r="C52" s="44" t="s">
        <v>10</v>
      </c>
      <c r="D52" s="44" t="s">
        <v>564</v>
      </c>
      <c r="E52" s="12" t="s">
        <v>462</v>
      </c>
      <c r="F52" s="12" t="s">
        <v>465</v>
      </c>
      <c r="G52" s="12" t="s">
        <v>463</v>
      </c>
      <c r="H52" s="13" t="s">
        <v>8</v>
      </c>
      <c r="I52" s="13" t="s">
        <v>3</v>
      </c>
      <c r="J52" s="13" t="s">
        <v>3</v>
      </c>
      <c r="K52" s="13" t="s">
        <v>3</v>
      </c>
      <c r="L52" s="13" t="s">
        <v>3</v>
      </c>
      <c r="M52" s="11"/>
    </row>
    <row r="53" spans="1:13" ht="90" x14ac:dyDescent="0.25">
      <c r="A53" s="44" t="s">
        <v>349</v>
      </c>
      <c r="B53" s="36" t="s">
        <v>560</v>
      </c>
      <c r="C53" s="44" t="s">
        <v>212</v>
      </c>
      <c r="D53" s="44" t="s">
        <v>564</v>
      </c>
      <c r="E53" s="12" t="s">
        <v>464</v>
      </c>
      <c r="F53" s="12" t="s">
        <v>466</v>
      </c>
      <c r="G53" s="12" t="s">
        <v>467</v>
      </c>
      <c r="H53" s="13" t="s">
        <v>2</v>
      </c>
      <c r="I53" s="13" t="s">
        <v>3</v>
      </c>
      <c r="J53" s="13" t="s">
        <v>3</v>
      </c>
      <c r="K53" s="13" t="s">
        <v>3</v>
      </c>
      <c r="L53" s="13" t="s">
        <v>3</v>
      </c>
      <c r="M53" s="11" t="s">
        <v>592</v>
      </c>
    </row>
    <row r="54" spans="1:13" ht="30" x14ac:dyDescent="0.25">
      <c r="A54" s="44" t="s">
        <v>535</v>
      </c>
      <c r="B54" s="36" t="s">
        <v>560</v>
      </c>
      <c r="C54" s="44" t="s">
        <v>212</v>
      </c>
      <c r="D54" s="44" t="s">
        <v>564</v>
      </c>
      <c r="E54" s="12" t="s">
        <v>474</v>
      </c>
      <c r="F54" s="12" t="s">
        <v>448</v>
      </c>
      <c r="G54" s="12" t="s">
        <v>449</v>
      </c>
      <c r="H54" s="13" t="s">
        <v>8</v>
      </c>
      <c r="I54" s="13" t="s">
        <v>3</v>
      </c>
      <c r="J54" s="13" t="s">
        <v>3</v>
      </c>
      <c r="K54" s="13" t="s">
        <v>3</v>
      </c>
      <c r="L54" s="13" t="s">
        <v>3</v>
      </c>
      <c r="M54" s="11"/>
    </row>
    <row r="55" spans="1:13" ht="30" x14ac:dyDescent="0.25">
      <c r="A55" s="44" t="s">
        <v>536</v>
      </c>
      <c r="B55" s="36" t="s">
        <v>560</v>
      </c>
      <c r="C55" s="44" t="s">
        <v>562</v>
      </c>
      <c r="D55" s="44" t="s">
        <v>564</v>
      </c>
      <c r="E55" s="12" t="s">
        <v>475</v>
      </c>
      <c r="F55" s="12" t="s">
        <v>451</v>
      </c>
      <c r="G55" s="12" t="s">
        <v>452</v>
      </c>
      <c r="H55" s="13" t="s">
        <v>8</v>
      </c>
      <c r="I55" s="13" t="s">
        <v>3</v>
      </c>
      <c r="J55" s="13" t="s">
        <v>3</v>
      </c>
      <c r="K55" s="13" t="s">
        <v>3</v>
      </c>
      <c r="L55" s="13" t="s">
        <v>3</v>
      </c>
      <c r="M55" s="11"/>
    </row>
    <row r="56" spans="1:13" ht="75" x14ac:dyDescent="0.25">
      <c r="A56" s="44" t="s">
        <v>537</v>
      </c>
      <c r="B56" s="36" t="s">
        <v>560</v>
      </c>
      <c r="C56" s="44" t="s">
        <v>212</v>
      </c>
      <c r="D56" s="44" t="s">
        <v>564</v>
      </c>
      <c r="E56" s="12" t="s">
        <v>476</v>
      </c>
      <c r="F56" s="12" t="s">
        <v>454</v>
      </c>
      <c r="G56" s="12" t="s">
        <v>455</v>
      </c>
      <c r="H56" s="13" t="s">
        <v>8</v>
      </c>
      <c r="I56" s="13" t="s">
        <v>3</v>
      </c>
      <c r="J56" s="13" t="s">
        <v>3</v>
      </c>
      <c r="K56" s="13" t="s">
        <v>3</v>
      </c>
      <c r="L56" s="13" t="s">
        <v>3</v>
      </c>
      <c r="M56" s="11"/>
    </row>
    <row r="57" spans="1:13" ht="45" x14ac:dyDescent="0.25">
      <c r="A57" s="44" t="s">
        <v>538</v>
      </c>
      <c r="B57" s="36" t="s">
        <v>560</v>
      </c>
      <c r="C57" s="44" t="s">
        <v>10</v>
      </c>
      <c r="D57" s="44" t="s">
        <v>564</v>
      </c>
      <c r="E57" s="12" t="s">
        <v>477</v>
      </c>
      <c r="F57" s="12" t="s">
        <v>468</v>
      </c>
      <c r="G57" s="12" t="s">
        <v>593</v>
      </c>
      <c r="H57" s="13" t="s">
        <v>8</v>
      </c>
      <c r="I57" s="13" t="s">
        <v>3</v>
      </c>
      <c r="J57" s="13" t="s">
        <v>3</v>
      </c>
      <c r="K57" s="13" t="s">
        <v>3</v>
      </c>
      <c r="L57" s="13" t="s">
        <v>3</v>
      </c>
      <c r="M57" s="11"/>
    </row>
    <row r="58" spans="1:13" ht="45" x14ac:dyDescent="0.25">
      <c r="A58" s="44" t="s">
        <v>539</v>
      </c>
      <c r="B58" s="36" t="s">
        <v>560</v>
      </c>
      <c r="C58" s="44" t="s">
        <v>10</v>
      </c>
      <c r="D58" s="44" t="s">
        <v>564</v>
      </c>
      <c r="E58" s="12" t="s">
        <v>478</v>
      </c>
      <c r="F58" s="12" t="s">
        <v>469</v>
      </c>
      <c r="G58" s="12" t="s">
        <v>518</v>
      </c>
      <c r="H58" s="13" t="s">
        <v>17</v>
      </c>
      <c r="I58" s="13" t="s">
        <v>3</v>
      </c>
      <c r="J58" s="13" t="s">
        <v>3</v>
      </c>
      <c r="K58" s="13" t="s">
        <v>3</v>
      </c>
      <c r="L58" s="13" t="s">
        <v>3</v>
      </c>
      <c r="M58" s="11" t="s">
        <v>594</v>
      </c>
    </row>
    <row r="59" spans="1:13" ht="45" x14ac:dyDescent="0.25">
      <c r="A59" s="44" t="s">
        <v>540</v>
      </c>
      <c r="B59" s="36" t="s">
        <v>560</v>
      </c>
      <c r="C59" s="44" t="s">
        <v>10</v>
      </c>
      <c r="D59" s="44" t="s">
        <v>564</v>
      </c>
      <c r="E59" s="12" t="s">
        <v>479</v>
      </c>
      <c r="F59" s="12" t="s">
        <v>470</v>
      </c>
      <c r="G59" s="12" t="s">
        <v>517</v>
      </c>
      <c r="H59" s="13" t="s">
        <v>17</v>
      </c>
      <c r="I59" s="13" t="s">
        <v>3</v>
      </c>
      <c r="J59" s="13" t="s">
        <v>3</v>
      </c>
      <c r="K59" s="13" t="s">
        <v>3</v>
      </c>
      <c r="L59" s="13" t="s">
        <v>3</v>
      </c>
      <c r="M59" s="11" t="s">
        <v>594</v>
      </c>
    </row>
    <row r="60" spans="1:13" ht="45" x14ac:dyDescent="0.25">
      <c r="A60" s="13" t="s">
        <v>350</v>
      </c>
      <c r="B60" s="36" t="s">
        <v>560</v>
      </c>
      <c r="C60" s="13" t="s">
        <v>212</v>
      </c>
      <c r="D60" s="44" t="s">
        <v>565</v>
      </c>
      <c r="E60" s="11" t="s">
        <v>471</v>
      </c>
      <c r="F60" s="12" t="s">
        <v>472</v>
      </c>
      <c r="G60" s="12" t="s">
        <v>473</v>
      </c>
      <c r="H60" s="13" t="s">
        <v>17</v>
      </c>
      <c r="I60" s="13" t="s">
        <v>3</v>
      </c>
      <c r="J60" s="13" t="s">
        <v>3</v>
      </c>
      <c r="K60" s="13" t="s">
        <v>3</v>
      </c>
      <c r="L60" s="13" t="s">
        <v>3</v>
      </c>
      <c r="M60" s="11" t="s">
        <v>594</v>
      </c>
    </row>
    <row r="61" spans="1:13" ht="30" x14ac:dyDescent="0.25">
      <c r="A61" s="13" t="s">
        <v>541</v>
      </c>
      <c r="B61" s="36" t="s">
        <v>560</v>
      </c>
      <c r="C61" s="13" t="s">
        <v>212</v>
      </c>
      <c r="D61" s="44" t="s">
        <v>565</v>
      </c>
      <c r="E61" s="12" t="s">
        <v>480</v>
      </c>
      <c r="F61" s="12" t="s">
        <v>481</v>
      </c>
      <c r="G61" s="12" t="s">
        <v>449</v>
      </c>
      <c r="H61" s="13" t="s">
        <v>8</v>
      </c>
      <c r="I61" s="13" t="s">
        <v>3</v>
      </c>
      <c r="J61" s="13" t="s">
        <v>3</v>
      </c>
      <c r="K61" s="13" t="s">
        <v>3</v>
      </c>
      <c r="L61" s="13" t="s">
        <v>3</v>
      </c>
      <c r="M61" s="11"/>
    </row>
    <row r="62" spans="1:13" ht="30" x14ac:dyDescent="0.25">
      <c r="A62" s="13" t="s">
        <v>542</v>
      </c>
      <c r="B62" s="36" t="s">
        <v>560</v>
      </c>
      <c r="C62" s="13" t="s">
        <v>562</v>
      </c>
      <c r="D62" s="44" t="s">
        <v>565</v>
      </c>
      <c r="E62" s="12" t="s">
        <v>483</v>
      </c>
      <c r="F62" s="12" t="s">
        <v>482</v>
      </c>
      <c r="G62" s="12" t="s">
        <v>452</v>
      </c>
      <c r="H62" s="13" t="s">
        <v>8</v>
      </c>
      <c r="I62" s="13" t="s">
        <v>3</v>
      </c>
      <c r="J62" s="13" t="s">
        <v>3</v>
      </c>
      <c r="K62" s="13" t="s">
        <v>3</v>
      </c>
      <c r="L62" s="13" t="s">
        <v>3</v>
      </c>
      <c r="M62" s="11"/>
    </row>
    <row r="63" spans="1:13" ht="30" x14ac:dyDescent="0.25">
      <c r="A63" s="13" t="s">
        <v>543</v>
      </c>
      <c r="B63" s="36" t="s">
        <v>560</v>
      </c>
      <c r="C63" s="13" t="s">
        <v>212</v>
      </c>
      <c r="D63" s="44" t="s">
        <v>565</v>
      </c>
      <c r="E63" s="12" t="s">
        <v>484</v>
      </c>
      <c r="F63" s="12" t="s">
        <v>595</v>
      </c>
      <c r="G63" s="12" t="s">
        <v>455</v>
      </c>
      <c r="H63" s="13" t="s">
        <v>8</v>
      </c>
      <c r="I63" s="13" t="s">
        <v>3</v>
      </c>
      <c r="J63" s="13" t="s">
        <v>3</v>
      </c>
      <c r="K63" s="13" t="s">
        <v>3</v>
      </c>
      <c r="L63" s="13" t="s">
        <v>3</v>
      </c>
      <c r="M63" s="11"/>
    </row>
    <row r="64" spans="1:13" ht="45" x14ac:dyDescent="0.25">
      <c r="A64" s="13" t="s">
        <v>544</v>
      </c>
      <c r="B64" s="36" t="s">
        <v>560</v>
      </c>
      <c r="C64" s="13" t="s">
        <v>10</v>
      </c>
      <c r="D64" s="44" t="s">
        <v>565</v>
      </c>
      <c r="E64" s="12" t="s">
        <v>485</v>
      </c>
      <c r="F64" s="12" t="s">
        <v>512</v>
      </c>
      <c r="G64" s="12" t="s">
        <v>516</v>
      </c>
      <c r="H64" s="13" t="s">
        <v>17</v>
      </c>
      <c r="I64" s="13" t="s">
        <v>3</v>
      </c>
      <c r="J64" s="13" t="s">
        <v>3</v>
      </c>
      <c r="K64" s="13" t="s">
        <v>3</v>
      </c>
      <c r="L64" s="13" t="s">
        <v>3</v>
      </c>
      <c r="M64" s="11" t="s">
        <v>594</v>
      </c>
    </row>
    <row r="65" spans="1:13" ht="45" x14ac:dyDescent="0.25">
      <c r="A65" s="13" t="s">
        <v>545</v>
      </c>
      <c r="B65" s="36" t="s">
        <v>560</v>
      </c>
      <c r="C65" s="13" t="s">
        <v>562</v>
      </c>
      <c r="D65" s="44" t="s">
        <v>566</v>
      </c>
      <c r="E65" s="11" t="s">
        <v>486</v>
      </c>
      <c r="F65" s="11" t="s">
        <v>487</v>
      </c>
      <c r="G65" s="12" t="s">
        <v>488</v>
      </c>
      <c r="H65" s="13" t="s">
        <v>8</v>
      </c>
      <c r="I65" s="13" t="s">
        <v>3</v>
      </c>
      <c r="J65" s="13" t="s">
        <v>3</v>
      </c>
      <c r="K65" s="13" t="s">
        <v>3</v>
      </c>
      <c r="L65" s="13" t="s">
        <v>3</v>
      </c>
      <c r="M65" s="11"/>
    </row>
    <row r="66" spans="1:13" ht="30" x14ac:dyDescent="0.25">
      <c r="A66" s="13" t="s">
        <v>546</v>
      </c>
      <c r="B66" s="36" t="s">
        <v>561</v>
      </c>
      <c r="C66" s="13" t="s">
        <v>212</v>
      </c>
      <c r="D66" s="44" t="s">
        <v>564</v>
      </c>
      <c r="E66" s="12" t="s">
        <v>489</v>
      </c>
      <c r="F66" s="12" t="s">
        <v>490</v>
      </c>
      <c r="G66" s="12" t="s">
        <v>491</v>
      </c>
      <c r="H66" s="13" t="s">
        <v>8</v>
      </c>
      <c r="I66" s="13" t="s">
        <v>3</v>
      </c>
      <c r="J66" s="13" t="s">
        <v>3</v>
      </c>
      <c r="K66" s="13" t="s">
        <v>3</v>
      </c>
      <c r="L66" s="13" t="s">
        <v>3</v>
      </c>
      <c r="M66" s="11"/>
    </row>
    <row r="67" spans="1:13" ht="45" x14ac:dyDescent="0.25">
      <c r="A67" s="13" t="s">
        <v>547</v>
      </c>
      <c r="B67" s="36" t="s">
        <v>561</v>
      </c>
      <c r="C67" s="13" t="s">
        <v>212</v>
      </c>
      <c r="D67" s="44" t="s">
        <v>564</v>
      </c>
      <c r="E67" s="12" t="s">
        <v>492</v>
      </c>
      <c r="F67" s="12" t="s">
        <v>496</v>
      </c>
      <c r="G67" s="12" t="s">
        <v>497</v>
      </c>
      <c r="H67" s="13" t="s">
        <v>17</v>
      </c>
      <c r="I67" s="13" t="s">
        <v>3</v>
      </c>
      <c r="J67" s="13" t="s">
        <v>3</v>
      </c>
      <c r="K67" s="13" t="s">
        <v>3</v>
      </c>
      <c r="L67" s="13" t="s">
        <v>3</v>
      </c>
      <c r="M67" s="11" t="s">
        <v>597</v>
      </c>
    </row>
    <row r="68" spans="1:13" ht="30" x14ac:dyDescent="0.25">
      <c r="A68" s="13" t="s">
        <v>548</v>
      </c>
      <c r="B68" s="36" t="s">
        <v>561</v>
      </c>
      <c r="C68" s="13" t="s">
        <v>212</v>
      </c>
      <c r="D68" s="44" t="s">
        <v>564</v>
      </c>
      <c r="E68" s="12" t="s">
        <v>493</v>
      </c>
      <c r="F68" s="12" t="s">
        <v>498</v>
      </c>
      <c r="G68" s="12" t="s">
        <v>499</v>
      </c>
      <c r="H68" s="13" t="s">
        <v>8</v>
      </c>
      <c r="I68" s="13" t="s">
        <v>3</v>
      </c>
      <c r="J68" s="13" t="s">
        <v>3</v>
      </c>
      <c r="K68" s="13" t="s">
        <v>3</v>
      </c>
      <c r="L68" s="13" t="s">
        <v>3</v>
      </c>
      <c r="M68" s="11"/>
    </row>
    <row r="69" spans="1:13" ht="30" x14ac:dyDescent="0.25">
      <c r="A69" s="13" t="s">
        <v>549</v>
      </c>
      <c r="B69" s="36" t="s">
        <v>561</v>
      </c>
      <c r="C69" s="13" t="s">
        <v>562</v>
      </c>
      <c r="D69" s="44" t="s">
        <v>564</v>
      </c>
      <c r="E69" s="12" t="s">
        <v>494</v>
      </c>
      <c r="F69" s="12" t="s">
        <v>500</v>
      </c>
      <c r="G69" s="12" t="s">
        <v>452</v>
      </c>
      <c r="H69" s="13" t="s">
        <v>2</v>
      </c>
      <c r="I69" s="13" t="s">
        <v>3</v>
      </c>
      <c r="J69" s="13" t="s">
        <v>3</v>
      </c>
      <c r="K69" s="13" t="s">
        <v>3</v>
      </c>
      <c r="L69" s="13" t="s">
        <v>3</v>
      </c>
      <c r="M69" s="11" t="s">
        <v>598</v>
      </c>
    </row>
    <row r="70" spans="1:13" ht="45" x14ac:dyDescent="0.25">
      <c r="A70" s="13" t="s">
        <v>550</v>
      </c>
      <c r="B70" s="36" t="s">
        <v>561</v>
      </c>
      <c r="C70" s="13" t="s">
        <v>212</v>
      </c>
      <c r="D70" s="44" t="s">
        <v>564</v>
      </c>
      <c r="E70" s="12" t="s">
        <v>495</v>
      </c>
      <c r="F70" s="12" t="s">
        <v>501</v>
      </c>
      <c r="G70" s="12" t="s">
        <v>502</v>
      </c>
      <c r="H70" s="13" t="s">
        <v>8</v>
      </c>
      <c r="I70" s="13" t="s">
        <v>3</v>
      </c>
      <c r="J70" s="13" t="s">
        <v>3</v>
      </c>
      <c r="K70" s="13" t="s">
        <v>3</v>
      </c>
      <c r="L70" s="13" t="s">
        <v>3</v>
      </c>
      <c r="M70" s="11"/>
    </row>
    <row r="71" spans="1:13" ht="45" x14ac:dyDescent="0.25">
      <c r="A71" s="13" t="s">
        <v>551</v>
      </c>
      <c r="B71" s="36" t="s">
        <v>561</v>
      </c>
      <c r="C71" s="13" t="s">
        <v>10</v>
      </c>
      <c r="D71" s="44" t="s">
        <v>564</v>
      </c>
      <c r="E71" s="12" t="s">
        <v>503</v>
      </c>
      <c r="F71" s="12" t="s">
        <v>511</v>
      </c>
      <c r="G71" s="12" t="s">
        <v>515</v>
      </c>
      <c r="H71" s="13" t="s">
        <v>17</v>
      </c>
      <c r="I71" s="13" t="s">
        <v>3</v>
      </c>
      <c r="J71" s="13" t="s">
        <v>3</v>
      </c>
      <c r="K71" s="13" t="s">
        <v>3</v>
      </c>
      <c r="L71" s="13" t="s">
        <v>3</v>
      </c>
      <c r="M71" s="11" t="s">
        <v>599</v>
      </c>
    </row>
    <row r="72" spans="1:13" ht="30" x14ac:dyDescent="0.25">
      <c r="A72" s="13" t="s">
        <v>552</v>
      </c>
      <c r="B72" s="36" t="s">
        <v>561</v>
      </c>
      <c r="C72" s="13" t="s">
        <v>212</v>
      </c>
      <c r="D72" s="44" t="s">
        <v>567</v>
      </c>
      <c r="E72" s="12" t="s">
        <v>504</v>
      </c>
      <c r="F72" s="12" t="s">
        <v>505</v>
      </c>
      <c r="G72" s="12" t="s">
        <v>506</v>
      </c>
      <c r="H72" s="13" t="s">
        <v>8</v>
      </c>
      <c r="I72" s="13" t="s">
        <v>3</v>
      </c>
      <c r="J72" s="13" t="s">
        <v>3</v>
      </c>
      <c r="K72" s="13" t="s">
        <v>3</v>
      </c>
      <c r="L72" s="13" t="s">
        <v>3</v>
      </c>
      <c r="M72" s="11"/>
    </row>
    <row r="73" spans="1:13" ht="30" x14ac:dyDescent="0.25">
      <c r="A73" s="13" t="s">
        <v>553</v>
      </c>
      <c r="B73" s="36" t="s">
        <v>561</v>
      </c>
      <c r="C73" s="13" t="s">
        <v>212</v>
      </c>
      <c r="D73" s="44" t="s">
        <v>567</v>
      </c>
      <c r="E73" s="12" t="s">
        <v>507</v>
      </c>
      <c r="F73" s="12" t="s">
        <v>481</v>
      </c>
      <c r="G73" s="12" t="s">
        <v>499</v>
      </c>
      <c r="H73" s="13" t="s">
        <v>8</v>
      </c>
      <c r="I73" s="13" t="s">
        <v>3</v>
      </c>
      <c r="J73" s="13" t="s">
        <v>3</v>
      </c>
      <c r="K73" s="13" t="s">
        <v>3</v>
      </c>
      <c r="L73" s="13" t="s">
        <v>3</v>
      </c>
      <c r="M73" s="11"/>
    </row>
    <row r="74" spans="1:13" ht="30" x14ac:dyDescent="0.25">
      <c r="A74" s="13" t="s">
        <v>554</v>
      </c>
      <c r="B74" s="36" t="s">
        <v>561</v>
      </c>
      <c r="C74" s="13" t="s">
        <v>562</v>
      </c>
      <c r="D74" s="44" t="s">
        <v>567</v>
      </c>
      <c r="E74" s="12" t="s">
        <v>508</v>
      </c>
      <c r="F74" s="12" t="s">
        <v>509</v>
      </c>
      <c r="G74" s="12" t="s">
        <v>452</v>
      </c>
      <c r="H74" s="13" t="s">
        <v>2</v>
      </c>
      <c r="I74" s="13" t="s">
        <v>3</v>
      </c>
      <c r="J74" s="13" t="s">
        <v>3</v>
      </c>
      <c r="K74" s="13" t="s">
        <v>3</v>
      </c>
      <c r="L74" s="13" t="s">
        <v>3</v>
      </c>
      <c r="M74" s="11" t="s">
        <v>598</v>
      </c>
    </row>
    <row r="75" spans="1:13" ht="45" x14ac:dyDescent="0.25">
      <c r="A75" s="13" t="s">
        <v>555</v>
      </c>
      <c r="B75" s="36" t="s">
        <v>561</v>
      </c>
      <c r="C75" s="13" t="s">
        <v>212</v>
      </c>
      <c r="D75" s="44" t="s">
        <v>567</v>
      </c>
      <c r="E75" s="12" t="s">
        <v>510</v>
      </c>
      <c r="F75" s="12" t="s">
        <v>501</v>
      </c>
      <c r="G75" s="12" t="s">
        <v>502</v>
      </c>
      <c r="H75" s="13" t="s">
        <v>8</v>
      </c>
      <c r="I75" s="13" t="s">
        <v>3</v>
      </c>
      <c r="J75" s="13" t="s">
        <v>3</v>
      </c>
      <c r="K75" s="13" t="s">
        <v>3</v>
      </c>
      <c r="L75" s="13" t="s">
        <v>3</v>
      </c>
      <c r="M75" s="11"/>
    </row>
    <row r="76" spans="1:13" ht="45" x14ac:dyDescent="0.25">
      <c r="A76" s="13" t="s">
        <v>556</v>
      </c>
      <c r="B76" s="36" t="s">
        <v>561</v>
      </c>
      <c r="C76" s="13" t="s">
        <v>10</v>
      </c>
      <c r="D76" s="44" t="s">
        <v>567</v>
      </c>
      <c r="E76" s="12" t="s">
        <v>557</v>
      </c>
      <c r="F76" s="12" t="s">
        <v>513</v>
      </c>
      <c r="G76" s="12" t="s">
        <v>514</v>
      </c>
      <c r="H76" s="13" t="s">
        <v>17</v>
      </c>
      <c r="I76" s="13" t="s">
        <v>3</v>
      </c>
      <c r="J76" s="13" t="s">
        <v>3</v>
      </c>
      <c r="K76" s="13" t="s">
        <v>3</v>
      </c>
      <c r="L76" s="13" t="s">
        <v>3</v>
      </c>
      <c r="M76" s="11" t="s">
        <v>600</v>
      </c>
    </row>
    <row r="77" spans="1:13" ht="90" x14ac:dyDescent="0.25">
      <c r="A77" s="47" t="s">
        <v>558</v>
      </c>
      <c r="B77" s="48" t="s">
        <v>78</v>
      </c>
      <c r="C77" s="47" t="s">
        <v>10</v>
      </c>
      <c r="D77" s="47" t="s">
        <v>438</v>
      </c>
      <c r="E77" s="49" t="s">
        <v>417</v>
      </c>
      <c r="F77" s="49" t="s">
        <v>321</v>
      </c>
      <c r="G77" s="49" t="s">
        <v>322</v>
      </c>
      <c r="H77" s="13" t="s">
        <v>2</v>
      </c>
      <c r="I77" s="13" t="s">
        <v>3</v>
      </c>
      <c r="J77" s="13" t="s">
        <v>3</v>
      </c>
      <c r="K77" s="13" t="s">
        <v>3</v>
      </c>
      <c r="L77" s="13" t="s">
        <v>3</v>
      </c>
      <c r="M77" s="11" t="s">
        <v>601</v>
      </c>
    </row>
  </sheetData>
  <mergeCells count="1">
    <mergeCell ref="A1:E6"/>
  </mergeCells>
  <conditionalFormatting sqref="J17:L17 H17:I76 H8:L16 J18:J77 K18:L76">
    <cfRule type="containsText" dxfId="32" priority="7" operator="containsText" text="Partially Passed">
      <formula>NOT(ISERROR(SEARCH("Partially Passed",H8)))</formula>
    </cfRule>
    <cfRule type="containsText" dxfId="31" priority="8" operator="containsText" text="PASS">
      <formula>NOT(ISERROR(SEARCH("PASS",H8)))</formula>
    </cfRule>
    <cfRule type="containsText" dxfId="30" priority="9" operator="containsText" text="FAIL">
      <formula>NOT(ISERROR(SEARCH("FAIL",H8)))</formula>
    </cfRule>
  </conditionalFormatting>
  <conditionalFormatting sqref="H41 K41:L41">
    <cfRule type="containsText" dxfId="29" priority="4" operator="containsText" text="Partially Passed">
      <formula>NOT(ISERROR(SEARCH("Partially Passed",H41)))</formula>
    </cfRule>
    <cfRule type="containsText" dxfId="28" priority="5" operator="containsText" text="PASS">
      <formula>NOT(ISERROR(SEARCH("PASS",H41)))</formula>
    </cfRule>
    <cfRule type="containsText" dxfId="27" priority="6" operator="containsText" text="FAIL">
      <formula>NOT(ISERROR(SEARCH("FAIL",H41)))</formula>
    </cfRule>
  </conditionalFormatting>
  <conditionalFormatting sqref="H77:I77 K77:L77">
    <cfRule type="containsText" dxfId="26" priority="1" operator="containsText" text="Partially Passed">
      <formula>NOT(ISERROR(SEARCH("Partially Passed",H77)))</formula>
    </cfRule>
    <cfRule type="containsText" dxfId="25" priority="2" operator="containsText" text="PASS">
      <formula>NOT(ISERROR(SEARCH("PASS",H77)))</formula>
    </cfRule>
    <cfRule type="containsText" dxfId="24" priority="3" operator="containsText" text="FAIL">
      <formula>NOT(ISERROR(SEARCH("FAIL",H77)))</formula>
    </cfRule>
  </conditionalFormatting>
  <dataValidations count="1">
    <dataValidation type="list" allowBlank="1" showInputMessage="1" showErrorMessage="1" sqref="H8:L77">
      <formula1>STATUS</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showGridLines="0" zoomScale="85" zoomScaleNormal="85" workbookViewId="0">
      <selection activeCell="H1" sqref="H1"/>
    </sheetView>
  </sheetViews>
  <sheetFormatPr defaultColWidth="9" defaultRowHeight="15" x14ac:dyDescent="0.25"/>
  <cols>
    <col min="1" max="1" width="13.5703125" style="10" bestFit="1" customWidth="1"/>
    <col min="2" max="2" width="13.7109375" style="37" customWidth="1"/>
    <col min="3" max="3" width="8.5703125" style="2" customWidth="1"/>
    <col min="4" max="4" width="31.28515625" style="1" customWidth="1"/>
    <col min="5" max="5" width="52.42578125" style="10" customWidth="1"/>
    <col min="6" max="6" width="77.7109375" style="10" customWidth="1"/>
    <col min="7" max="7" width="69.5703125" style="10" customWidth="1"/>
    <col min="8" max="12" width="10.5703125" style="2" customWidth="1"/>
    <col min="13" max="13" width="29.140625" style="10" customWidth="1"/>
    <col min="14" max="14" width="38.7109375" style="10" customWidth="1"/>
    <col min="15" max="16384" width="9" style="10"/>
  </cols>
  <sheetData>
    <row r="1" spans="1:15" x14ac:dyDescent="0.25">
      <c r="A1" s="50" t="s">
        <v>308</v>
      </c>
      <c r="B1" s="50"/>
      <c r="C1" s="51"/>
      <c r="D1" s="51"/>
      <c r="E1" s="51"/>
      <c r="G1" s="16" t="s">
        <v>12</v>
      </c>
      <c r="H1" s="2">
        <f>COUNTA(H8:H66)</f>
        <v>38</v>
      </c>
      <c r="I1" s="2">
        <f>COUNTA(I8:I66)</f>
        <v>38</v>
      </c>
      <c r="J1" s="2">
        <f>COUNTA(J8:J66)</f>
        <v>38</v>
      </c>
      <c r="K1" s="2">
        <f>COUNTA(K8:K45)</f>
        <v>38</v>
      </c>
      <c r="L1" s="2">
        <f>COUNTA(L8:L45)</f>
        <v>38</v>
      </c>
      <c r="M1" s="2">
        <f>SUM(H1:K1)</f>
        <v>152</v>
      </c>
    </row>
    <row r="2" spans="1:15" ht="15" customHeight="1" x14ac:dyDescent="0.25">
      <c r="A2" s="51"/>
      <c r="B2" s="51"/>
      <c r="C2" s="51"/>
      <c r="D2" s="51"/>
      <c r="E2" s="51"/>
      <c r="G2" s="5" t="s">
        <v>8</v>
      </c>
      <c r="H2" s="2">
        <f>COUNTIF(H7:H571,"PASSED")</f>
        <v>8</v>
      </c>
      <c r="I2" s="2">
        <f>COUNTIF(I7:I571,"PASSED")</f>
        <v>0</v>
      </c>
      <c r="J2" s="2">
        <f>COUNTIF(J7:J571,"PASSED")</f>
        <v>9</v>
      </c>
      <c r="K2" s="2">
        <f>COUNTIF(K7:K571,"PASSED")</f>
        <v>0</v>
      </c>
      <c r="L2" s="2">
        <f>COUNTIF(L7:L571,"PASSED")</f>
        <v>0</v>
      </c>
      <c r="M2" s="2">
        <f>SUM(H2:K2)</f>
        <v>17</v>
      </c>
    </row>
    <row r="3" spans="1:15" ht="15" customHeight="1" x14ac:dyDescent="0.25">
      <c r="A3" s="51"/>
      <c r="B3" s="51"/>
      <c r="C3" s="51"/>
      <c r="D3" s="51"/>
      <c r="E3" s="51"/>
      <c r="F3" s="17" t="s">
        <v>307</v>
      </c>
      <c r="G3" s="19" t="s">
        <v>17</v>
      </c>
      <c r="H3" s="2">
        <f>COUNTIF(H8:H572,"Partially PASSED")</f>
        <v>12</v>
      </c>
      <c r="I3" s="2">
        <f>COUNTIF(I8:I572,"Partially PASSED")</f>
        <v>0</v>
      </c>
      <c r="J3" s="2">
        <f>COUNTIF(J8:J572,"Partially PASSED")</f>
        <v>3</v>
      </c>
      <c r="K3" s="2">
        <f>COUNTIF(K8:K572,"Partially PASSED")</f>
        <v>0</v>
      </c>
      <c r="L3" s="2">
        <f>COUNTIF(L8:L572,"Partially PASSED")</f>
        <v>0</v>
      </c>
      <c r="M3" s="2">
        <f>SUM(H3:K3)</f>
        <v>15</v>
      </c>
    </row>
    <row r="4" spans="1:15" x14ac:dyDescent="0.25">
      <c r="A4" s="51"/>
      <c r="B4" s="51"/>
      <c r="C4" s="51"/>
      <c r="D4" s="51"/>
      <c r="E4" s="51"/>
      <c r="F4" s="17" t="s">
        <v>320</v>
      </c>
      <c r="G4" s="6" t="s">
        <v>2</v>
      </c>
      <c r="H4" s="2">
        <f>COUNTIF(H5:H571,"FAILED")</f>
        <v>7</v>
      </c>
      <c r="I4" s="2">
        <f>COUNTIF(I5:I571,"FAILED")</f>
        <v>0</v>
      </c>
      <c r="J4" s="2">
        <f>COUNTIF(J5:J571,"FAILED")</f>
        <v>5</v>
      </c>
      <c r="K4" s="2">
        <f>COUNTIF(K5:K571,"FAILED")</f>
        <v>0</v>
      </c>
      <c r="L4" s="2">
        <f>COUNTIF(L5:L571,"FAILED")</f>
        <v>0</v>
      </c>
      <c r="M4" s="2">
        <f>SUM(H4:K4)</f>
        <v>12</v>
      </c>
    </row>
    <row r="5" spans="1:15" x14ac:dyDescent="0.25">
      <c r="A5" s="51"/>
      <c r="B5" s="51"/>
      <c r="C5" s="51"/>
      <c r="D5" s="51"/>
      <c r="E5" s="51"/>
      <c r="F5" s="17" t="s">
        <v>309</v>
      </c>
      <c r="G5" s="4" t="s">
        <v>3</v>
      </c>
      <c r="H5" s="2">
        <f>COUNTIF(H7:H571,"NOT TESTED")</f>
        <v>11</v>
      </c>
      <c r="I5" s="2">
        <f>COUNTIF(I7:I571,"NOT TESTED")</f>
        <v>38</v>
      </c>
      <c r="J5" s="2">
        <f>COUNTIF(J7:J571,"NOT TESTED")</f>
        <v>21</v>
      </c>
      <c r="K5" s="2">
        <f>COUNTIF(K7:K571,"NOT TESTED")</f>
        <v>38</v>
      </c>
      <c r="L5" s="2">
        <f>COUNTIF(L7:L571,"NOT TESTED")</f>
        <v>38</v>
      </c>
      <c r="M5" s="2">
        <f>SUM(H5:K5)</f>
        <v>108</v>
      </c>
    </row>
    <row r="6" spans="1:15" s="3" customFormat="1" x14ac:dyDescent="0.25">
      <c r="A6" s="51"/>
      <c r="B6" s="51"/>
      <c r="C6" s="51"/>
      <c r="D6" s="51"/>
      <c r="E6" s="51"/>
      <c r="F6" s="8"/>
      <c r="G6" s="14" t="s">
        <v>11</v>
      </c>
      <c r="H6" s="15">
        <f t="shared" ref="H6:M6" si="0">H2/H1</f>
        <v>0.21052631578947367</v>
      </c>
      <c r="I6" s="15">
        <f t="shared" si="0"/>
        <v>0</v>
      </c>
      <c r="J6" s="15">
        <f t="shared" si="0"/>
        <v>0.23684210526315788</v>
      </c>
      <c r="K6" s="15">
        <f t="shared" si="0"/>
        <v>0</v>
      </c>
      <c r="L6" s="15">
        <f t="shared" si="0"/>
        <v>0</v>
      </c>
      <c r="M6" s="15">
        <f t="shared" si="0"/>
        <v>0.1118421052631579</v>
      </c>
      <c r="N6" s="7"/>
      <c r="O6" s="7"/>
    </row>
    <row r="7" spans="1:15" ht="30" x14ac:dyDescent="0.25">
      <c r="A7" s="30" t="s">
        <v>9</v>
      </c>
      <c r="B7" s="35" t="s">
        <v>21</v>
      </c>
      <c r="C7" s="31" t="s">
        <v>1</v>
      </c>
      <c r="D7" s="31" t="s">
        <v>0</v>
      </c>
      <c r="E7" s="31" t="s">
        <v>5</v>
      </c>
      <c r="F7" s="31" t="s">
        <v>4</v>
      </c>
      <c r="G7" s="31" t="s">
        <v>7</v>
      </c>
      <c r="H7" s="31" t="s">
        <v>15</v>
      </c>
      <c r="I7" s="31" t="s">
        <v>16</v>
      </c>
      <c r="J7" s="31" t="s">
        <v>20</v>
      </c>
      <c r="K7" s="31" t="s">
        <v>19</v>
      </c>
      <c r="L7" s="31" t="s">
        <v>219</v>
      </c>
      <c r="M7" s="31" t="s">
        <v>6</v>
      </c>
    </row>
    <row r="8" spans="1:15" ht="45" x14ac:dyDescent="0.25">
      <c r="A8" s="13" t="s">
        <v>24</v>
      </c>
      <c r="B8" s="36" t="s">
        <v>77</v>
      </c>
      <c r="C8" s="13" t="s">
        <v>10</v>
      </c>
      <c r="D8" s="13" t="s">
        <v>247</v>
      </c>
      <c r="E8" s="11" t="s">
        <v>293</v>
      </c>
      <c r="F8" s="11" t="s">
        <v>204</v>
      </c>
      <c r="G8" s="11" t="s">
        <v>246</v>
      </c>
      <c r="H8" s="13" t="s">
        <v>8</v>
      </c>
      <c r="I8" s="13" t="s">
        <v>3</v>
      </c>
      <c r="J8" s="13" t="s">
        <v>8</v>
      </c>
      <c r="K8" s="13" t="s">
        <v>3</v>
      </c>
      <c r="L8" s="13" t="s">
        <v>3</v>
      </c>
      <c r="M8" s="11" t="s">
        <v>353</v>
      </c>
    </row>
    <row r="9" spans="1:15" s="43" customFormat="1" ht="45" x14ac:dyDescent="0.25">
      <c r="A9" s="44" t="s">
        <v>40</v>
      </c>
      <c r="B9" s="45" t="s">
        <v>236</v>
      </c>
      <c r="C9" s="44" t="s">
        <v>10</v>
      </c>
      <c r="D9" s="13" t="s">
        <v>247</v>
      </c>
      <c r="E9" s="12" t="s">
        <v>292</v>
      </c>
      <c r="F9" s="12" t="s">
        <v>205</v>
      </c>
      <c r="G9" s="12" t="s">
        <v>163</v>
      </c>
      <c r="H9" s="13" t="s">
        <v>8</v>
      </c>
      <c r="I9" s="13" t="s">
        <v>3</v>
      </c>
      <c r="J9" s="13" t="s">
        <v>8</v>
      </c>
      <c r="K9" s="13" t="s">
        <v>3</v>
      </c>
      <c r="L9" s="13" t="s">
        <v>3</v>
      </c>
      <c r="M9" s="11" t="s">
        <v>353</v>
      </c>
    </row>
    <row r="10" spans="1:15" s="43" customFormat="1" ht="45" x14ac:dyDescent="0.25">
      <c r="A10" s="44" t="s">
        <v>41</v>
      </c>
      <c r="B10" s="45" t="s">
        <v>236</v>
      </c>
      <c r="C10" s="44" t="s">
        <v>10</v>
      </c>
      <c r="D10" s="13" t="s">
        <v>247</v>
      </c>
      <c r="E10" s="12" t="s">
        <v>291</v>
      </c>
      <c r="F10" s="12" t="s">
        <v>206</v>
      </c>
      <c r="G10" s="12" t="s">
        <v>163</v>
      </c>
      <c r="H10" s="13" t="s">
        <v>8</v>
      </c>
      <c r="I10" s="13" t="s">
        <v>3</v>
      </c>
      <c r="J10" s="13" t="s">
        <v>8</v>
      </c>
      <c r="K10" s="13" t="s">
        <v>3</v>
      </c>
      <c r="L10" s="13" t="s">
        <v>3</v>
      </c>
      <c r="M10" s="11" t="s">
        <v>353</v>
      </c>
    </row>
    <row r="11" spans="1:15" s="43" customFormat="1" ht="45" x14ac:dyDescent="0.25">
      <c r="A11" s="44" t="s">
        <v>42</v>
      </c>
      <c r="B11" s="45" t="s">
        <v>236</v>
      </c>
      <c r="C11" s="44" t="s">
        <v>10</v>
      </c>
      <c r="D11" s="13" t="s">
        <v>247</v>
      </c>
      <c r="E11" s="12" t="s">
        <v>290</v>
      </c>
      <c r="F11" s="12" t="s">
        <v>208</v>
      </c>
      <c r="G11" s="12" t="s">
        <v>163</v>
      </c>
      <c r="H11" s="13" t="s">
        <v>8</v>
      </c>
      <c r="I11" s="13" t="s">
        <v>3</v>
      </c>
      <c r="J11" s="13" t="s">
        <v>8</v>
      </c>
      <c r="K11" s="13" t="s">
        <v>3</v>
      </c>
      <c r="L11" s="13" t="s">
        <v>3</v>
      </c>
      <c r="M11" s="11" t="s">
        <v>353</v>
      </c>
    </row>
    <row r="12" spans="1:15" s="43" customFormat="1" ht="45" x14ac:dyDescent="0.25">
      <c r="A12" s="44" t="s">
        <v>83</v>
      </c>
      <c r="B12" s="45" t="s">
        <v>236</v>
      </c>
      <c r="C12" s="44" t="s">
        <v>10</v>
      </c>
      <c r="D12" s="13" t="s">
        <v>247</v>
      </c>
      <c r="E12" s="12" t="s">
        <v>289</v>
      </c>
      <c r="F12" s="12" t="s">
        <v>207</v>
      </c>
      <c r="G12" s="12" t="s">
        <v>163</v>
      </c>
      <c r="H12" s="13" t="s">
        <v>8</v>
      </c>
      <c r="I12" s="13" t="s">
        <v>3</v>
      </c>
      <c r="J12" s="13" t="s">
        <v>8</v>
      </c>
      <c r="K12" s="13" t="s">
        <v>3</v>
      </c>
      <c r="L12" s="13" t="s">
        <v>3</v>
      </c>
      <c r="M12" s="11" t="s">
        <v>353</v>
      </c>
    </row>
    <row r="13" spans="1:15" s="43" customFormat="1" ht="45" x14ac:dyDescent="0.25">
      <c r="A13" s="44" t="s">
        <v>84</v>
      </c>
      <c r="B13" s="45" t="s">
        <v>236</v>
      </c>
      <c r="C13" s="44" t="s">
        <v>10</v>
      </c>
      <c r="D13" s="13" t="s">
        <v>247</v>
      </c>
      <c r="E13" s="12" t="s">
        <v>288</v>
      </c>
      <c r="F13" s="12" t="s">
        <v>209</v>
      </c>
      <c r="G13" s="12" t="s">
        <v>163</v>
      </c>
      <c r="H13" s="13" t="s">
        <v>8</v>
      </c>
      <c r="I13" s="13" t="s">
        <v>3</v>
      </c>
      <c r="J13" s="13" t="s">
        <v>8</v>
      </c>
      <c r="K13" s="13" t="s">
        <v>3</v>
      </c>
      <c r="L13" s="13" t="s">
        <v>3</v>
      </c>
      <c r="M13" s="11" t="s">
        <v>353</v>
      </c>
    </row>
    <row r="14" spans="1:15" s="43" customFormat="1" ht="51.75" customHeight="1" x14ac:dyDescent="0.25">
      <c r="A14" s="44" t="s">
        <v>85</v>
      </c>
      <c r="B14" s="45" t="s">
        <v>236</v>
      </c>
      <c r="C14" s="44" t="s">
        <v>10</v>
      </c>
      <c r="D14" s="44" t="s">
        <v>248</v>
      </c>
      <c r="E14" s="12" t="s">
        <v>287</v>
      </c>
      <c r="F14" s="12" t="s">
        <v>210</v>
      </c>
      <c r="G14" s="12" t="s">
        <v>211</v>
      </c>
      <c r="H14" s="13" t="s">
        <v>8</v>
      </c>
      <c r="I14" s="13" t="s">
        <v>3</v>
      </c>
      <c r="J14" s="13" t="s">
        <v>8</v>
      </c>
      <c r="K14" s="13" t="s">
        <v>3</v>
      </c>
      <c r="L14" s="13" t="s">
        <v>3</v>
      </c>
      <c r="M14" s="11" t="s">
        <v>353</v>
      </c>
    </row>
    <row r="15" spans="1:15" s="43" customFormat="1" ht="35.25" customHeight="1" x14ac:dyDescent="0.25">
      <c r="A15" s="13" t="s">
        <v>43</v>
      </c>
      <c r="B15" s="36" t="s">
        <v>77</v>
      </c>
      <c r="C15" s="13" t="s">
        <v>10</v>
      </c>
      <c r="D15" s="13" t="s">
        <v>247</v>
      </c>
      <c r="E15" s="11" t="s">
        <v>286</v>
      </c>
      <c r="F15" s="11" t="s">
        <v>201</v>
      </c>
      <c r="G15" s="11" t="s">
        <v>136</v>
      </c>
      <c r="H15" s="13" t="s">
        <v>8</v>
      </c>
      <c r="I15" s="13" t="s">
        <v>3</v>
      </c>
      <c r="J15" s="13" t="s">
        <v>8</v>
      </c>
      <c r="K15" s="13" t="s">
        <v>3</v>
      </c>
      <c r="L15" s="13" t="s">
        <v>3</v>
      </c>
      <c r="M15" s="11" t="s">
        <v>353</v>
      </c>
    </row>
    <row r="16" spans="1:15" s="43" customFormat="1" ht="38.25" customHeight="1" x14ac:dyDescent="0.25">
      <c r="A16" s="13" t="s">
        <v>44</v>
      </c>
      <c r="B16" s="36" t="s">
        <v>77</v>
      </c>
      <c r="C16" s="13" t="s">
        <v>10</v>
      </c>
      <c r="D16" s="13" t="s">
        <v>247</v>
      </c>
      <c r="E16" s="11" t="s">
        <v>285</v>
      </c>
      <c r="F16" s="11" t="s">
        <v>202</v>
      </c>
      <c r="G16" s="11" t="s">
        <v>203</v>
      </c>
      <c r="H16" s="13" t="s">
        <v>17</v>
      </c>
      <c r="I16" s="13" t="s">
        <v>3</v>
      </c>
      <c r="J16" s="13" t="s">
        <v>17</v>
      </c>
      <c r="K16" s="13" t="s">
        <v>3</v>
      </c>
      <c r="L16" s="13" t="s">
        <v>3</v>
      </c>
      <c r="M16" s="11" t="s">
        <v>339</v>
      </c>
    </row>
    <row r="17" spans="1:13" ht="163.5" customHeight="1" x14ac:dyDescent="0.25">
      <c r="A17" s="13" t="s">
        <v>63</v>
      </c>
      <c r="B17" s="36" t="s">
        <v>237</v>
      </c>
      <c r="C17" s="13" t="s">
        <v>10</v>
      </c>
      <c r="D17" s="13" t="s">
        <v>108</v>
      </c>
      <c r="E17" s="11" t="s">
        <v>218</v>
      </c>
      <c r="F17" s="11" t="s">
        <v>213</v>
      </c>
      <c r="G17" s="12" t="s">
        <v>256</v>
      </c>
      <c r="H17" s="13" t="s">
        <v>17</v>
      </c>
      <c r="I17" s="13" t="s">
        <v>3</v>
      </c>
      <c r="J17" s="13" t="s">
        <v>17</v>
      </c>
      <c r="K17" s="13" t="s">
        <v>3</v>
      </c>
      <c r="L17" s="13" t="s">
        <v>3</v>
      </c>
      <c r="M17" s="11" t="s">
        <v>338</v>
      </c>
    </row>
    <row r="18" spans="1:13" ht="108.75" customHeight="1" x14ac:dyDescent="0.25">
      <c r="A18" s="13" t="s">
        <v>64</v>
      </c>
      <c r="B18" s="36" t="s">
        <v>47</v>
      </c>
      <c r="C18" s="13" t="s">
        <v>10</v>
      </c>
      <c r="D18" s="13" t="s">
        <v>109</v>
      </c>
      <c r="E18" s="11" t="s">
        <v>218</v>
      </c>
      <c r="F18" s="11" t="s">
        <v>213</v>
      </c>
      <c r="G18" s="12" t="s">
        <v>215</v>
      </c>
      <c r="H18" s="13" t="s">
        <v>3</v>
      </c>
      <c r="I18" s="13" t="s">
        <v>3</v>
      </c>
      <c r="J18" s="13" t="s">
        <v>3</v>
      </c>
      <c r="K18" s="13" t="s">
        <v>3</v>
      </c>
      <c r="L18" s="13" t="s">
        <v>3</v>
      </c>
      <c r="M18" s="11" t="s">
        <v>352</v>
      </c>
    </row>
    <row r="19" spans="1:13" ht="105" x14ac:dyDescent="0.25">
      <c r="A19" s="13" t="s">
        <v>86</v>
      </c>
      <c r="B19" s="36" t="s">
        <v>48</v>
      </c>
      <c r="C19" s="13" t="s">
        <v>10</v>
      </c>
      <c r="D19" s="13" t="s">
        <v>110</v>
      </c>
      <c r="E19" s="11" t="s">
        <v>218</v>
      </c>
      <c r="F19" s="11" t="s">
        <v>213</v>
      </c>
      <c r="G19" s="12" t="s">
        <v>214</v>
      </c>
      <c r="H19" s="13" t="s">
        <v>3</v>
      </c>
      <c r="I19" s="13" t="s">
        <v>3</v>
      </c>
      <c r="J19" s="13" t="s">
        <v>3</v>
      </c>
      <c r="K19" s="13" t="s">
        <v>3</v>
      </c>
      <c r="L19" s="13" t="s">
        <v>3</v>
      </c>
      <c r="M19" s="11" t="s">
        <v>352</v>
      </c>
    </row>
    <row r="20" spans="1:13" ht="60" x14ac:dyDescent="0.25">
      <c r="A20" s="13" t="s">
        <v>87</v>
      </c>
      <c r="B20" s="36" t="s">
        <v>71</v>
      </c>
      <c r="C20" s="13" t="s">
        <v>10</v>
      </c>
      <c r="D20" s="13" t="s">
        <v>247</v>
      </c>
      <c r="E20" s="11" t="s">
        <v>324</v>
      </c>
      <c r="F20" s="11" t="s">
        <v>323</v>
      </c>
      <c r="G20" s="12" t="s">
        <v>325</v>
      </c>
      <c r="H20" s="13" t="s">
        <v>2</v>
      </c>
      <c r="I20" s="13" t="s">
        <v>3</v>
      </c>
      <c r="J20" s="13" t="s">
        <v>2</v>
      </c>
      <c r="K20" s="13" t="s">
        <v>3</v>
      </c>
      <c r="L20" s="13" t="s">
        <v>3</v>
      </c>
      <c r="M20" s="11" t="s">
        <v>326</v>
      </c>
    </row>
    <row r="21" spans="1:13" ht="45" x14ac:dyDescent="0.25">
      <c r="A21" s="13" t="s">
        <v>65</v>
      </c>
      <c r="B21" s="36" t="s">
        <v>56</v>
      </c>
      <c r="C21" s="13" t="s">
        <v>10</v>
      </c>
      <c r="D21" s="13" t="s">
        <v>251</v>
      </c>
      <c r="E21" s="11" t="s">
        <v>330</v>
      </c>
      <c r="F21" s="11" t="s">
        <v>331</v>
      </c>
      <c r="G21" s="12" t="s">
        <v>332</v>
      </c>
      <c r="H21" s="13" t="s">
        <v>2</v>
      </c>
      <c r="I21" s="13" t="s">
        <v>3</v>
      </c>
      <c r="J21" s="13" t="s">
        <v>2</v>
      </c>
      <c r="K21" s="13" t="s">
        <v>3</v>
      </c>
      <c r="L21" s="13" t="s">
        <v>3</v>
      </c>
      <c r="M21" s="11" t="s">
        <v>333</v>
      </c>
    </row>
    <row r="22" spans="1:13" ht="60" customHeight="1" x14ac:dyDescent="0.25">
      <c r="A22" s="13" t="s">
        <v>93</v>
      </c>
      <c r="B22" s="36" t="s">
        <v>50</v>
      </c>
      <c r="C22" s="13" t="s">
        <v>212</v>
      </c>
      <c r="D22" s="13" t="s">
        <v>108</v>
      </c>
      <c r="E22" s="11" t="s">
        <v>259</v>
      </c>
      <c r="F22" s="11" t="s">
        <v>269</v>
      </c>
      <c r="G22" s="12" t="s">
        <v>220</v>
      </c>
      <c r="H22" s="13" t="s">
        <v>3</v>
      </c>
      <c r="I22" s="13" t="s">
        <v>3</v>
      </c>
      <c r="J22" s="13" t="s">
        <v>3</v>
      </c>
      <c r="K22" s="13" t="s">
        <v>3</v>
      </c>
      <c r="L22" s="13" t="s">
        <v>3</v>
      </c>
      <c r="M22" s="11" t="s">
        <v>352</v>
      </c>
    </row>
    <row r="23" spans="1:13" ht="60" x14ac:dyDescent="0.25">
      <c r="A23" s="13" t="s">
        <v>94</v>
      </c>
      <c r="B23" s="36" t="s">
        <v>50</v>
      </c>
      <c r="C23" s="13" t="s">
        <v>10</v>
      </c>
      <c r="D23" s="13" t="s">
        <v>108</v>
      </c>
      <c r="E23" s="11" t="s">
        <v>260</v>
      </c>
      <c r="F23" s="11" t="s">
        <v>270</v>
      </c>
      <c r="G23" s="12" t="s">
        <v>223</v>
      </c>
      <c r="H23" s="13" t="s">
        <v>17</v>
      </c>
      <c r="I23" s="13" t="s">
        <v>3</v>
      </c>
      <c r="J23" s="13" t="s">
        <v>17</v>
      </c>
      <c r="K23" s="13" t="s">
        <v>3</v>
      </c>
      <c r="L23" s="13" t="s">
        <v>3</v>
      </c>
      <c r="M23" s="11" t="s">
        <v>337</v>
      </c>
    </row>
    <row r="24" spans="1:13" ht="34.5" x14ac:dyDescent="0.25">
      <c r="A24" s="13" t="s">
        <v>238</v>
      </c>
      <c r="B24" s="45" t="s">
        <v>50</v>
      </c>
      <c r="C24" s="44" t="s">
        <v>212</v>
      </c>
      <c r="D24" s="44" t="s">
        <v>108</v>
      </c>
      <c r="E24" s="12" t="s">
        <v>257</v>
      </c>
      <c r="F24" s="12" t="s">
        <v>271</v>
      </c>
      <c r="G24" s="12" t="s">
        <v>221</v>
      </c>
      <c r="H24" s="13" t="s">
        <v>17</v>
      </c>
      <c r="I24" s="13" t="s">
        <v>3</v>
      </c>
      <c r="J24" s="13" t="s">
        <v>3</v>
      </c>
      <c r="K24" s="13" t="s">
        <v>3</v>
      </c>
      <c r="L24" s="13" t="s">
        <v>3</v>
      </c>
      <c r="M24" s="11" t="s">
        <v>353</v>
      </c>
    </row>
    <row r="25" spans="1:13" ht="39.75" customHeight="1" x14ac:dyDescent="0.25">
      <c r="A25" s="13" t="s">
        <v>294</v>
      </c>
      <c r="B25" s="45" t="s">
        <v>50</v>
      </c>
      <c r="C25" s="44" t="s">
        <v>10</v>
      </c>
      <c r="D25" s="44" t="s">
        <v>108</v>
      </c>
      <c r="E25" s="12" t="s">
        <v>278</v>
      </c>
      <c r="F25" s="12" t="s">
        <v>272</v>
      </c>
      <c r="G25" s="12" t="s">
        <v>55</v>
      </c>
      <c r="H25" s="13" t="s">
        <v>17</v>
      </c>
      <c r="I25" s="13" t="s">
        <v>3</v>
      </c>
      <c r="J25" s="13" t="s">
        <v>3</v>
      </c>
      <c r="K25" s="13" t="s">
        <v>3</v>
      </c>
      <c r="L25" s="13" t="s">
        <v>3</v>
      </c>
      <c r="M25" s="11" t="s">
        <v>353</v>
      </c>
    </row>
    <row r="26" spans="1:13" ht="60" x14ac:dyDescent="0.25">
      <c r="A26" s="13" t="s">
        <v>341</v>
      </c>
      <c r="B26" s="45" t="s">
        <v>50</v>
      </c>
      <c r="C26" s="44" t="s">
        <v>10</v>
      </c>
      <c r="D26" s="44" t="s">
        <v>108</v>
      </c>
      <c r="E26" s="12" t="s">
        <v>258</v>
      </c>
      <c r="F26" s="12" t="s">
        <v>222</v>
      </c>
      <c r="G26" s="12" t="s">
        <v>223</v>
      </c>
      <c r="H26" s="13" t="s">
        <v>17</v>
      </c>
      <c r="I26" s="13" t="s">
        <v>3</v>
      </c>
      <c r="J26" s="13" t="s">
        <v>3</v>
      </c>
      <c r="K26" s="13" t="s">
        <v>3</v>
      </c>
      <c r="L26" s="13" t="s">
        <v>3</v>
      </c>
      <c r="M26" s="11" t="s">
        <v>353</v>
      </c>
    </row>
    <row r="27" spans="1:13" ht="99" customHeight="1" x14ac:dyDescent="0.25">
      <c r="A27" s="13" t="s">
        <v>239</v>
      </c>
      <c r="B27" s="45" t="s">
        <v>50</v>
      </c>
      <c r="C27" s="44" t="s">
        <v>10</v>
      </c>
      <c r="D27" s="44" t="s">
        <v>108</v>
      </c>
      <c r="E27" s="12" t="s">
        <v>263</v>
      </c>
      <c r="F27" s="12" t="s">
        <v>273</v>
      </c>
      <c r="G27" s="12" t="s">
        <v>224</v>
      </c>
      <c r="H27" s="13" t="s">
        <v>17</v>
      </c>
      <c r="I27" s="13" t="s">
        <v>3</v>
      </c>
      <c r="J27" s="13" t="s">
        <v>3</v>
      </c>
      <c r="K27" s="13" t="s">
        <v>3</v>
      </c>
      <c r="L27" s="13" t="s">
        <v>3</v>
      </c>
      <c r="M27" s="11" t="s">
        <v>353</v>
      </c>
    </row>
    <row r="28" spans="1:13" ht="30" x14ac:dyDescent="0.25">
      <c r="A28" s="13" t="s">
        <v>342</v>
      </c>
      <c r="B28" s="45" t="s">
        <v>50</v>
      </c>
      <c r="C28" s="44" t="s">
        <v>10</v>
      </c>
      <c r="D28" s="44" t="s">
        <v>108</v>
      </c>
      <c r="E28" s="12" t="s">
        <v>264</v>
      </c>
      <c r="F28" s="12" t="s">
        <v>274</v>
      </c>
      <c r="G28" s="12" t="s">
        <v>225</v>
      </c>
      <c r="H28" s="13" t="s">
        <v>17</v>
      </c>
      <c r="I28" s="13" t="s">
        <v>3</v>
      </c>
      <c r="J28" s="13" t="s">
        <v>3</v>
      </c>
      <c r="K28" s="13" t="s">
        <v>3</v>
      </c>
      <c r="L28" s="13" t="s">
        <v>3</v>
      </c>
      <c r="M28" s="11" t="s">
        <v>353</v>
      </c>
    </row>
    <row r="29" spans="1:13" ht="105" x14ac:dyDescent="0.25">
      <c r="A29" s="13" t="s">
        <v>240</v>
      </c>
      <c r="B29" s="45" t="s">
        <v>50</v>
      </c>
      <c r="C29" s="44" t="s">
        <v>10</v>
      </c>
      <c r="D29" s="44" t="s">
        <v>251</v>
      </c>
      <c r="E29" s="12" t="s">
        <v>265</v>
      </c>
      <c r="F29" s="12" t="s">
        <v>275</v>
      </c>
      <c r="G29" s="12" t="s">
        <v>55</v>
      </c>
      <c r="H29" s="13" t="s">
        <v>2</v>
      </c>
      <c r="I29" s="13" t="s">
        <v>3</v>
      </c>
      <c r="J29" s="13" t="s">
        <v>2</v>
      </c>
      <c r="K29" s="13" t="s">
        <v>3</v>
      </c>
      <c r="L29" s="13" t="s">
        <v>3</v>
      </c>
      <c r="M29" s="11" t="s">
        <v>335</v>
      </c>
    </row>
    <row r="30" spans="1:13" ht="41.25" customHeight="1" x14ac:dyDescent="0.25">
      <c r="A30" s="13" t="s">
        <v>242</v>
      </c>
      <c r="B30" s="45" t="s">
        <v>50</v>
      </c>
      <c r="C30" s="44" t="s">
        <v>10</v>
      </c>
      <c r="D30" s="44" t="s">
        <v>251</v>
      </c>
      <c r="E30" s="12" t="s">
        <v>266</v>
      </c>
      <c r="F30" s="11" t="s">
        <v>276</v>
      </c>
      <c r="G30" s="12" t="s">
        <v>55</v>
      </c>
      <c r="H30" s="13" t="s">
        <v>3</v>
      </c>
      <c r="I30" s="13" t="s">
        <v>3</v>
      </c>
      <c r="J30" s="13" t="s">
        <v>3</v>
      </c>
      <c r="K30" s="13" t="s">
        <v>3</v>
      </c>
      <c r="L30" s="13" t="s">
        <v>3</v>
      </c>
      <c r="M30" s="11" t="s">
        <v>352</v>
      </c>
    </row>
    <row r="31" spans="1:13" ht="66.75" customHeight="1" x14ac:dyDescent="0.25">
      <c r="A31" s="13" t="s">
        <v>243</v>
      </c>
      <c r="B31" s="45" t="s">
        <v>50</v>
      </c>
      <c r="C31" s="44" t="s">
        <v>10</v>
      </c>
      <c r="D31" s="44" t="s">
        <v>251</v>
      </c>
      <c r="E31" s="12" t="s">
        <v>267</v>
      </c>
      <c r="F31" s="11" t="s">
        <v>277</v>
      </c>
      <c r="G31" s="12" t="s">
        <v>225</v>
      </c>
      <c r="H31" s="13" t="s">
        <v>3</v>
      </c>
      <c r="I31" s="13" t="s">
        <v>3</v>
      </c>
      <c r="J31" s="13" t="s">
        <v>3</v>
      </c>
      <c r="K31" s="13" t="s">
        <v>3</v>
      </c>
      <c r="L31" s="13" t="s">
        <v>3</v>
      </c>
      <c r="M31" s="11" t="s">
        <v>352</v>
      </c>
    </row>
    <row r="32" spans="1:13" ht="95.25" customHeight="1" x14ac:dyDescent="0.25">
      <c r="A32" s="13" t="s">
        <v>244</v>
      </c>
      <c r="B32" s="45" t="s">
        <v>50</v>
      </c>
      <c r="C32" s="13" t="s">
        <v>10</v>
      </c>
      <c r="D32" s="13" t="s">
        <v>303</v>
      </c>
      <c r="E32" s="11" t="s">
        <v>284</v>
      </c>
      <c r="F32" s="11" t="s">
        <v>226</v>
      </c>
      <c r="G32" s="12" t="s">
        <v>305</v>
      </c>
      <c r="H32" s="13" t="s">
        <v>3</v>
      </c>
      <c r="I32" s="13" t="s">
        <v>3</v>
      </c>
      <c r="J32" s="13" t="s">
        <v>3</v>
      </c>
      <c r="K32" s="13" t="s">
        <v>3</v>
      </c>
      <c r="L32" s="13" t="s">
        <v>3</v>
      </c>
      <c r="M32" s="11" t="s">
        <v>352</v>
      </c>
    </row>
    <row r="33" spans="1:13" ht="98.25" customHeight="1" x14ac:dyDescent="0.25">
      <c r="A33" s="13" t="s">
        <v>245</v>
      </c>
      <c r="B33" s="45" t="s">
        <v>50</v>
      </c>
      <c r="C33" s="13" t="s">
        <v>10</v>
      </c>
      <c r="D33" s="13" t="s">
        <v>304</v>
      </c>
      <c r="E33" s="11" t="s">
        <v>268</v>
      </c>
      <c r="F33" s="11" t="s">
        <v>226</v>
      </c>
      <c r="G33" s="12" t="s">
        <v>225</v>
      </c>
      <c r="H33" s="13" t="s">
        <v>3</v>
      </c>
      <c r="I33" s="13" t="s">
        <v>3</v>
      </c>
      <c r="J33" s="13" t="s">
        <v>3</v>
      </c>
      <c r="K33" s="13" t="s">
        <v>3</v>
      </c>
      <c r="L33" s="13" t="s">
        <v>3</v>
      </c>
      <c r="M33" s="11" t="s">
        <v>352</v>
      </c>
    </row>
    <row r="34" spans="1:13" ht="90.75" customHeight="1" x14ac:dyDescent="0.25">
      <c r="A34" s="13" t="s">
        <v>297</v>
      </c>
      <c r="B34" s="45" t="s">
        <v>50</v>
      </c>
      <c r="C34" s="44" t="s">
        <v>10</v>
      </c>
      <c r="D34" s="44" t="s">
        <v>253</v>
      </c>
      <c r="E34" s="12" t="s">
        <v>295</v>
      </c>
      <c r="F34" s="12" t="s">
        <v>233</v>
      </c>
      <c r="G34" s="12" t="s">
        <v>55</v>
      </c>
      <c r="H34" s="13" t="s">
        <v>17</v>
      </c>
      <c r="I34" s="13" t="s">
        <v>3</v>
      </c>
      <c r="J34" s="13" t="s">
        <v>3</v>
      </c>
      <c r="K34" s="13" t="s">
        <v>3</v>
      </c>
      <c r="L34" s="13" t="s">
        <v>3</v>
      </c>
      <c r="M34" s="11" t="s">
        <v>353</v>
      </c>
    </row>
    <row r="35" spans="1:13" ht="85.5" customHeight="1" x14ac:dyDescent="0.25">
      <c r="A35" s="13" t="s">
        <v>298</v>
      </c>
      <c r="B35" s="45" t="s">
        <v>50</v>
      </c>
      <c r="C35" s="44" t="s">
        <v>10</v>
      </c>
      <c r="D35" s="44" t="s">
        <v>253</v>
      </c>
      <c r="E35" s="12" t="s">
        <v>296</v>
      </c>
      <c r="F35" s="12" t="s">
        <v>232</v>
      </c>
      <c r="G35" s="12" t="s">
        <v>225</v>
      </c>
      <c r="H35" s="13" t="s">
        <v>17</v>
      </c>
      <c r="I35" s="13" t="s">
        <v>3</v>
      </c>
      <c r="J35" s="13" t="s">
        <v>3</v>
      </c>
      <c r="K35" s="13" t="s">
        <v>3</v>
      </c>
      <c r="L35" s="13" t="s">
        <v>3</v>
      </c>
      <c r="M35" s="11" t="s">
        <v>353</v>
      </c>
    </row>
    <row r="36" spans="1:13" ht="88.5" customHeight="1" x14ac:dyDescent="0.25">
      <c r="A36" s="13" t="s">
        <v>299</v>
      </c>
      <c r="B36" s="45" t="s">
        <v>50</v>
      </c>
      <c r="C36" s="44" t="s">
        <v>10</v>
      </c>
      <c r="D36" s="44" t="s">
        <v>254</v>
      </c>
      <c r="E36" s="12" t="s">
        <v>282</v>
      </c>
      <c r="F36" s="12" t="s">
        <v>234</v>
      </c>
      <c r="G36" s="12" t="s">
        <v>227</v>
      </c>
      <c r="H36" s="13" t="s">
        <v>3</v>
      </c>
      <c r="I36" s="13" t="s">
        <v>3</v>
      </c>
      <c r="J36" s="13" t="s">
        <v>3</v>
      </c>
      <c r="K36" s="13" t="s">
        <v>3</v>
      </c>
      <c r="L36" s="13" t="s">
        <v>3</v>
      </c>
      <c r="M36" s="11" t="s">
        <v>352</v>
      </c>
    </row>
    <row r="37" spans="1:13" ht="107.25" customHeight="1" x14ac:dyDescent="0.25">
      <c r="A37" s="13" t="s">
        <v>300</v>
      </c>
      <c r="B37" s="45" t="s">
        <v>50</v>
      </c>
      <c r="C37" s="44" t="s">
        <v>10</v>
      </c>
      <c r="D37" s="44" t="s">
        <v>255</v>
      </c>
      <c r="E37" s="12" t="s">
        <v>283</v>
      </c>
      <c r="F37" s="12" t="s">
        <v>235</v>
      </c>
      <c r="G37" s="12" t="s">
        <v>227</v>
      </c>
      <c r="H37" s="13" t="s">
        <v>17</v>
      </c>
      <c r="I37" s="13" t="s">
        <v>3</v>
      </c>
      <c r="J37" s="13" t="s">
        <v>3</v>
      </c>
      <c r="K37" s="13" t="s">
        <v>3</v>
      </c>
      <c r="L37" s="13" t="s">
        <v>3</v>
      </c>
      <c r="M37" s="12" t="s">
        <v>353</v>
      </c>
    </row>
    <row r="38" spans="1:13" ht="107.25" customHeight="1" x14ac:dyDescent="0.25">
      <c r="A38" s="13" t="s">
        <v>343</v>
      </c>
      <c r="B38" s="45" t="s">
        <v>340</v>
      </c>
      <c r="C38" s="13" t="s">
        <v>212</v>
      </c>
      <c r="D38" s="13" t="s">
        <v>251</v>
      </c>
      <c r="E38" s="11" t="s">
        <v>312</v>
      </c>
      <c r="F38" s="12" t="s">
        <v>310</v>
      </c>
      <c r="G38" s="12" t="s">
        <v>311</v>
      </c>
      <c r="H38" s="13" t="s">
        <v>2</v>
      </c>
      <c r="I38" s="13" t="s">
        <v>3</v>
      </c>
      <c r="J38" s="13" t="s">
        <v>3</v>
      </c>
      <c r="K38" s="13" t="s">
        <v>3</v>
      </c>
      <c r="L38" s="13" t="s">
        <v>3</v>
      </c>
      <c r="M38" s="12" t="s">
        <v>336</v>
      </c>
    </row>
    <row r="39" spans="1:13" ht="58.5" customHeight="1" x14ac:dyDescent="0.25">
      <c r="A39" s="13" t="s">
        <v>344</v>
      </c>
      <c r="B39" s="45" t="s">
        <v>50</v>
      </c>
      <c r="C39" s="44" t="s">
        <v>10</v>
      </c>
      <c r="D39" s="44" t="s">
        <v>249</v>
      </c>
      <c r="E39" s="12" t="s">
        <v>313</v>
      </c>
      <c r="F39" s="12" t="s">
        <v>228</v>
      </c>
      <c r="G39" s="12" t="s">
        <v>227</v>
      </c>
      <c r="H39" s="13" t="s">
        <v>3</v>
      </c>
      <c r="I39" s="13" t="s">
        <v>3</v>
      </c>
      <c r="J39" s="13" t="s">
        <v>3</v>
      </c>
      <c r="K39" s="13" t="s">
        <v>3</v>
      </c>
      <c r="L39" s="13" t="s">
        <v>3</v>
      </c>
      <c r="M39" s="12" t="s">
        <v>352</v>
      </c>
    </row>
    <row r="40" spans="1:13" ht="60.75" customHeight="1" x14ac:dyDescent="0.25">
      <c r="A40" s="13" t="s">
        <v>345</v>
      </c>
      <c r="B40" s="45" t="s">
        <v>50</v>
      </c>
      <c r="C40" s="44" t="s">
        <v>10</v>
      </c>
      <c r="D40" s="44" t="s">
        <v>250</v>
      </c>
      <c r="E40" s="12" t="s">
        <v>314</v>
      </c>
      <c r="F40" s="12" t="s">
        <v>229</v>
      </c>
      <c r="G40" s="12" t="s">
        <v>216</v>
      </c>
      <c r="H40" s="13" t="s">
        <v>3</v>
      </c>
      <c r="I40" s="13" t="s">
        <v>3</v>
      </c>
      <c r="J40" s="13" t="s">
        <v>3</v>
      </c>
      <c r="K40" s="13" t="s">
        <v>3</v>
      </c>
      <c r="L40" s="13" t="s">
        <v>3</v>
      </c>
      <c r="M40" s="11" t="s">
        <v>352</v>
      </c>
    </row>
    <row r="41" spans="1:13" ht="40.5" customHeight="1" x14ac:dyDescent="0.25">
      <c r="A41" s="13" t="s">
        <v>346</v>
      </c>
      <c r="B41" s="45" t="s">
        <v>50</v>
      </c>
      <c r="C41" s="13" t="s">
        <v>10</v>
      </c>
      <c r="D41" s="13" t="s">
        <v>108</v>
      </c>
      <c r="E41" s="11" t="s">
        <v>315</v>
      </c>
      <c r="F41" s="11" t="s">
        <v>230</v>
      </c>
      <c r="G41" s="12" t="s">
        <v>227</v>
      </c>
      <c r="H41" s="13" t="s">
        <v>2</v>
      </c>
      <c r="I41" s="13" t="s">
        <v>3</v>
      </c>
      <c r="J41" s="13" t="s">
        <v>2</v>
      </c>
      <c r="K41" s="13" t="s">
        <v>3</v>
      </c>
      <c r="L41" s="13" t="s">
        <v>3</v>
      </c>
      <c r="M41" s="11" t="s">
        <v>334</v>
      </c>
    </row>
    <row r="42" spans="1:13" ht="51" customHeight="1" x14ac:dyDescent="0.25">
      <c r="A42" s="13" t="s">
        <v>347</v>
      </c>
      <c r="B42" s="45" t="s">
        <v>50</v>
      </c>
      <c r="C42" s="13" t="s">
        <v>10</v>
      </c>
      <c r="D42" s="13" t="s">
        <v>252</v>
      </c>
      <c r="E42" s="11" t="s">
        <v>316</v>
      </c>
      <c r="F42" s="11" t="s">
        <v>230</v>
      </c>
      <c r="G42" s="12" t="s">
        <v>216</v>
      </c>
      <c r="H42" s="13" t="s">
        <v>3</v>
      </c>
      <c r="I42" s="13" t="s">
        <v>3</v>
      </c>
      <c r="J42" s="13" t="s">
        <v>3</v>
      </c>
      <c r="K42" s="13" t="s">
        <v>3</v>
      </c>
      <c r="L42" s="13" t="s">
        <v>3</v>
      </c>
      <c r="M42" s="11" t="s">
        <v>352</v>
      </c>
    </row>
    <row r="43" spans="1:13" ht="32.25" customHeight="1" x14ac:dyDescent="0.25">
      <c r="A43" s="13" t="s">
        <v>348</v>
      </c>
      <c r="B43" s="45" t="s">
        <v>50</v>
      </c>
      <c r="C43" s="13" t="s">
        <v>10</v>
      </c>
      <c r="D43" s="13" t="s">
        <v>108</v>
      </c>
      <c r="E43" s="11" t="s">
        <v>317</v>
      </c>
      <c r="F43" s="11" t="s">
        <v>231</v>
      </c>
      <c r="G43" s="12" t="s">
        <v>216</v>
      </c>
      <c r="H43" s="13" t="s">
        <v>17</v>
      </c>
      <c r="I43" s="13" t="s">
        <v>3</v>
      </c>
      <c r="J43" s="13" t="s">
        <v>3</v>
      </c>
      <c r="K43" s="13" t="s">
        <v>3</v>
      </c>
      <c r="L43" s="13" t="s">
        <v>3</v>
      </c>
      <c r="M43" s="11" t="s">
        <v>353</v>
      </c>
    </row>
    <row r="44" spans="1:13" ht="48.75" customHeight="1" x14ac:dyDescent="0.25">
      <c r="A44" s="13" t="s">
        <v>349</v>
      </c>
      <c r="B44" s="45" t="s">
        <v>50</v>
      </c>
      <c r="C44" s="44" t="s">
        <v>10</v>
      </c>
      <c r="D44" s="44" t="s">
        <v>108</v>
      </c>
      <c r="E44" s="12" t="s">
        <v>327</v>
      </c>
      <c r="F44" s="12" t="s">
        <v>328</v>
      </c>
      <c r="G44" s="12" t="s">
        <v>227</v>
      </c>
      <c r="H44" s="13" t="s">
        <v>2</v>
      </c>
      <c r="I44" s="13" t="s">
        <v>3</v>
      </c>
      <c r="J44" s="13" t="s">
        <v>2</v>
      </c>
      <c r="K44" s="13" t="s">
        <v>3</v>
      </c>
      <c r="L44" s="13" t="s">
        <v>3</v>
      </c>
      <c r="M44" s="11" t="s">
        <v>329</v>
      </c>
    </row>
    <row r="45" spans="1:13" ht="75.75" customHeight="1" x14ac:dyDescent="0.25">
      <c r="A45" s="47" t="s">
        <v>350</v>
      </c>
      <c r="B45" s="48" t="s">
        <v>78</v>
      </c>
      <c r="C45" s="47" t="s">
        <v>10</v>
      </c>
      <c r="D45" s="47" t="s">
        <v>107</v>
      </c>
      <c r="E45" s="49" t="s">
        <v>197</v>
      </c>
      <c r="F45" s="49" t="s">
        <v>321</v>
      </c>
      <c r="G45" s="49" t="s">
        <v>322</v>
      </c>
      <c r="H45" s="13" t="s">
        <v>2</v>
      </c>
      <c r="I45" s="13" t="s">
        <v>3</v>
      </c>
      <c r="J45" s="13" t="s">
        <v>8</v>
      </c>
      <c r="K45" s="13" t="s">
        <v>3</v>
      </c>
      <c r="L45" s="13" t="s">
        <v>3</v>
      </c>
      <c r="M45" s="11" t="s">
        <v>351</v>
      </c>
    </row>
    <row r="46" spans="1:13" x14ac:dyDescent="0.25">
      <c r="A46" s="13"/>
      <c r="B46" s="36"/>
      <c r="C46" s="13"/>
      <c r="D46" s="13"/>
      <c r="E46" s="11"/>
      <c r="F46" s="38"/>
      <c r="G46" s="38"/>
      <c r="H46" s="13"/>
      <c r="I46" s="13"/>
      <c r="J46" s="13"/>
      <c r="K46" s="13"/>
      <c r="L46" s="13"/>
      <c r="M46" s="11"/>
    </row>
    <row r="47" spans="1:13" x14ac:dyDescent="0.25">
      <c r="A47" s="13"/>
      <c r="B47" s="36"/>
      <c r="C47" s="13"/>
      <c r="D47" s="13"/>
      <c r="E47" s="11"/>
      <c r="F47" s="38"/>
      <c r="G47" s="38"/>
      <c r="H47" s="13"/>
      <c r="I47" s="13"/>
      <c r="J47" s="13"/>
      <c r="K47" s="13"/>
      <c r="L47" s="13"/>
      <c r="M47" s="11"/>
    </row>
    <row r="48" spans="1:13" x14ac:dyDescent="0.25">
      <c r="A48" s="13"/>
      <c r="B48" s="36"/>
      <c r="C48" s="13"/>
      <c r="D48" s="13"/>
      <c r="E48" s="11"/>
      <c r="F48" s="38"/>
      <c r="G48" s="38"/>
      <c r="H48" s="13"/>
      <c r="I48" s="13"/>
      <c r="J48" s="13"/>
      <c r="K48" s="13"/>
      <c r="L48" s="13"/>
      <c r="M48" s="11"/>
    </row>
    <row r="49" spans="1:13" x14ac:dyDescent="0.25">
      <c r="A49" s="13"/>
      <c r="B49" s="36"/>
      <c r="C49" s="13"/>
      <c r="D49" s="13"/>
      <c r="E49" s="11"/>
      <c r="F49" s="38"/>
      <c r="G49" s="38"/>
      <c r="H49" s="13"/>
      <c r="I49" s="13"/>
      <c r="J49" s="13"/>
      <c r="K49" s="13"/>
      <c r="L49" s="13"/>
      <c r="M49" s="11"/>
    </row>
    <row r="50" spans="1:13" x14ac:dyDescent="0.25">
      <c r="A50" s="13"/>
      <c r="B50" s="36"/>
      <c r="C50" s="13"/>
      <c r="D50" s="13"/>
      <c r="E50" s="11"/>
      <c r="F50" s="38"/>
      <c r="G50" s="38"/>
      <c r="H50" s="13"/>
      <c r="I50" s="13"/>
      <c r="J50" s="13"/>
      <c r="K50" s="13"/>
      <c r="L50" s="13"/>
      <c r="M50" s="11"/>
    </row>
    <row r="51" spans="1:13" x14ac:dyDescent="0.25">
      <c r="A51" s="13"/>
      <c r="B51" s="36"/>
      <c r="C51" s="13"/>
      <c r="D51" s="13"/>
      <c r="E51" s="11" t="s">
        <v>302</v>
      </c>
      <c r="F51" s="38"/>
      <c r="G51" s="38"/>
      <c r="H51" s="13"/>
      <c r="I51" s="13"/>
      <c r="J51" s="13"/>
      <c r="K51" s="13"/>
      <c r="L51" s="13"/>
      <c r="M51" s="11"/>
    </row>
    <row r="52" spans="1:13" x14ac:dyDescent="0.25">
      <c r="A52" s="40"/>
      <c r="B52" s="41"/>
      <c r="C52" s="40"/>
      <c r="D52" s="40"/>
      <c r="E52" s="42"/>
      <c r="F52" s="46"/>
      <c r="G52" s="42"/>
      <c r="H52" s="13"/>
      <c r="I52" s="13"/>
      <c r="J52" s="13"/>
      <c r="K52" s="13"/>
      <c r="L52" s="13"/>
      <c r="M52" s="11"/>
    </row>
    <row r="53" spans="1:13" x14ac:dyDescent="0.25">
      <c r="A53" s="40"/>
      <c r="B53" s="41"/>
      <c r="C53" s="40"/>
      <c r="D53" s="40"/>
      <c r="E53" s="42"/>
      <c r="F53" s="46"/>
      <c r="G53" s="42"/>
      <c r="H53" s="13"/>
      <c r="I53" s="13"/>
      <c r="J53" s="13"/>
      <c r="K53" s="13"/>
      <c r="L53" s="13"/>
      <c r="M53" s="11"/>
    </row>
    <row r="54" spans="1:13" x14ac:dyDescent="0.25">
      <c r="A54" s="40"/>
      <c r="B54" s="41"/>
      <c r="C54" s="40"/>
      <c r="D54" s="40"/>
      <c r="E54" s="42"/>
      <c r="F54" s="46"/>
      <c r="G54" s="42"/>
      <c r="H54" s="13"/>
      <c r="I54" s="13"/>
      <c r="J54" s="13"/>
      <c r="K54" s="13"/>
      <c r="L54" s="13"/>
      <c r="M54" s="11"/>
    </row>
    <row r="55" spans="1:13" x14ac:dyDescent="0.25">
      <c r="A55" s="13"/>
      <c r="B55" s="41"/>
      <c r="C55" s="40"/>
      <c r="D55" s="40"/>
      <c r="E55" s="42"/>
      <c r="F55" s="46"/>
      <c r="G55" s="42"/>
      <c r="H55" s="13"/>
      <c r="I55" s="13"/>
      <c r="J55" s="13"/>
      <c r="K55" s="13"/>
      <c r="L55" s="13"/>
      <c r="M55" s="11"/>
    </row>
    <row r="56" spans="1:13" x14ac:dyDescent="0.25">
      <c r="A56" s="13"/>
      <c r="B56" s="41"/>
      <c r="C56" s="40"/>
      <c r="D56" s="40"/>
      <c r="E56" s="42"/>
      <c r="F56" s="46"/>
      <c r="G56" s="42"/>
      <c r="H56" s="13"/>
      <c r="I56" s="13"/>
      <c r="J56" s="13"/>
      <c r="K56" s="13"/>
      <c r="L56" s="13"/>
      <c r="M56" s="11"/>
    </row>
    <row r="57" spans="1:13" x14ac:dyDescent="0.25">
      <c r="A57" s="13"/>
      <c r="B57" s="41"/>
      <c r="C57" s="40"/>
      <c r="D57" s="40"/>
      <c r="E57" s="42"/>
      <c r="F57" s="42"/>
      <c r="G57" s="42"/>
      <c r="H57" s="13"/>
      <c r="I57" s="13"/>
      <c r="J57" s="13"/>
      <c r="K57" s="13"/>
      <c r="L57" s="13"/>
      <c r="M57" s="11"/>
    </row>
    <row r="58" spans="1:13" x14ac:dyDescent="0.25">
      <c r="A58" s="13"/>
      <c r="B58" s="36"/>
      <c r="C58" s="13"/>
      <c r="D58" s="13"/>
      <c r="E58" s="11"/>
      <c r="F58" s="11"/>
      <c r="G58" s="12"/>
      <c r="H58" s="13"/>
      <c r="I58" s="13"/>
      <c r="J58" s="13"/>
      <c r="K58" s="13"/>
      <c r="L58" s="13"/>
      <c r="M58" s="11"/>
    </row>
    <row r="59" spans="1:13" x14ac:dyDescent="0.25">
      <c r="A59" s="13"/>
      <c r="B59" s="36"/>
      <c r="C59" s="13"/>
      <c r="D59" s="13"/>
      <c r="E59" s="11"/>
      <c r="F59" s="11"/>
      <c r="G59" s="12"/>
      <c r="H59" s="13"/>
      <c r="I59" s="13"/>
      <c r="J59" s="13"/>
      <c r="K59" s="13"/>
      <c r="L59" s="13"/>
      <c r="M59" s="11"/>
    </row>
    <row r="60" spans="1:13" x14ac:dyDescent="0.25">
      <c r="A60" s="13"/>
      <c r="B60" s="36"/>
      <c r="C60" s="13"/>
      <c r="D60" s="13"/>
      <c r="E60" s="11"/>
      <c r="F60" s="11"/>
      <c r="G60" s="12"/>
      <c r="H60" s="13"/>
      <c r="I60" s="13"/>
      <c r="J60" s="13"/>
      <c r="K60" s="13"/>
      <c r="L60" s="13"/>
      <c r="M60" s="11"/>
    </row>
    <row r="61" spans="1:13" x14ac:dyDescent="0.25">
      <c r="A61" s="13"/>
      <c r="B61" s="36"/>
      <c r="C61" s="13"/>
      <c r="D61" s="13"/>
      <c r="E61" s="11"/>
      <c r="F61" s="11"/>
      <c r="G61" s="12"/>
      <c r="H61" s="13"/>
      <c r="I61" s="13"/>
      <c r="J61" s="13"/>
      <c r="K61" s="13"/>
      <c r="L61" s="13"/>
      <c r="M61" s="11"/>
    </row>
    <row r="62" spans="1:13" x14ac:dyDescent="0.25">
      <c r="A62" s="13"/>
      <c r="B62" s="36"/>
      <c r="C62" s="13"/>
      <c r="D62" s="13"/>
      <c r="E62" s="11"/>
      <c r="F62" s="11"/>
      <c r="G62" s="12"/>
      <c r="H62" s="13"/>
      <c r="I62" s="13"/>
      <c r="J62" s="13"/>
      <c r="K62" s="13"/>
      <c r="L62" s="13"/>
      <c r="M62" s="11"/>
    </row>
    <row r="63" spans="1:13" x14ac:dyDescent="0.25">
      <c r="A63" s="13"/>
      <c r="B63" s="36"/>
      <c r="C63" s="13"/>
      <c r="D63" s="13"/>
      <c r="E63" s="11"/>
      <c r="F63" s="11"/>
      <c r="G63" s="12"/>
      <c r="H63" s="13"/>
      <c r="I63" s="13"/>
      <c r="J63" s="13"/>
      <c r="K63" s="13"/>
      <c r="L63" s="13"/>
      <c r="M63" s="11"/>
    </row>
    <row r="64" spans="1:13" x14ac:dyDescent="0.25">
      <c r="A64" s="13"/>
      <c r="B64" s="36"/>
      <c r="C64" s="13"/>
      <c r="D64" s="13"/>
      <c r="E64" s="11"/>
      <c r="F64" s="11"/>
      <c r="G64" s="12"/>
      <c r="H64" s="13"/>
      <c r="I64" s="13"/>
      <c r="J64" s="13"/>
      <c r="K64" s="13"/>
      <c r="L64" s="13"/>
      <c r="M64" s="11"/>
    </row>
    <row r="65" spans="1:13" x14ac:dyDescent="0.25">
      <c r="A65" s="13"/>
      <c r="B65" s="36"/>
      <c r="C65" s="13"/>
      <c r="D65" s="13"/>
      <c r="E65" s="11"/>
      <c r="F65" s="11"/>
      <c r="G65" s="12"/>
      <c r="H65" s="13"/>
      <c r="I65" s="13"/>
      <c r="J65" s="13"/>
      <c r="K65" s="13"/>
      <c r="L65" s="13"/>
      <c r="M65" s="11"/>
    </row>
    <row r="66" spans="1:13" x14ac:dyDescent="0.25">
      <c r="A66" s="13"/>
      <c r="B66" s="36"/>
      <c r="C66" s="13"/>
      <c r="D66" s="13"/>
      <c r="E66" s="11"/>
      <c r="F66" s="11"/>
      <c r="G66" s="12"/>
      <c r="H66" s="13"/>
      <c r="I66" s="13"/>
      <c r="J66" s="13"/>
      <c r="K66" s="13"/>
      <c r="L66" s="13"/>
      <c r="M66" s="11"/>
    </row>
    <row r="67" spans="1:13" x14ac:dyDescent="0.25">
      <c r="A67" s="13"/>
      <c r="B67" s="36"/>
      <c r="C67" s="13"/>
      <c r="D67" s="13"/>
      <c r="E67" s="11"/>
      <c r="F67" s="11"/>
      <c r="G67" s="11"/>
      <c r="H67" s="13"/>
      <c r="I67" s="13"/>
      <c r="J67" s="13"/>
      <c r="K67" s="13"/>
      <c r="L67" s="13"/>
      <c r="M67" s="11"/>
    </row>
    <row r="68" spans="1:13" x14ac:dyDescent="0.25">
      <c r="A68" s="13"/>
      <c r="B68" s="36"/>
      <c r="C68" s="13"/>
      <c r="D68" s="13"/>
      <c r="E68" s="11"/>
      <c r="F68" s="11"/>
      <c r="G68" s="11"/>
      <c r="H68" s="13"/>
      <c r="I68" s="13"/>
      <c r="J68" s="13"/>
      <c r="K68" s="13"/>
      <c r="L68" s="13"/>
      <c r="M68" s="11"/>
    </row>
    <row r="69" spans="1:13" x14ac:dyDescent="0.25">
      <c r="C69" s="13"/>
      <c r="D69" s="13"/>
      <c r="E69" s="11"/>
      <c r="F69" s="11"/>
      <c r="G69" s="11"/>
      <c r="H69" s="13"/>
      <c r="I69" s="13"/>
      <c r="J69" s="13"/>
      <c r="K69" s="13"/>
      <c r="L69" s="13"/>
      <c r="M69" s="11"/>
    </row>
  </sheetData>
  <mergeCells count="1">
    <mergeCell ref="A1:E6"/>
  </mergeCells>
  <conditionalFormatting sqref="H8:L66">
    <cfRule type="containsText" dxfId="23" priority="16" operator="containsText" text="Partially Passed">
      <formula>NOT(ISERROR(SEARCH("Partially Passed",H8)))</formula>
    </cfRule>
    <cfRule type="containsText" dxfId="22" priority="17" operator="containsText" text="PASS">
      <formula>NOT(ISERROR(SEARCH("PASS",H8)))</formula>
    </cfRule>
    <cfRule type="containsText" dxfId="21" priority="18" operator="containsText" text="FAIL">
      <formula>NOT(ISERROR(SEARCH("FAIL",H8)))</formula>
    </cfRule>
  </conditionalFormatting>
  <conditionalFormatting sqref="H39:L39">
    <cfRule type="containsText" dxfId="20" priority="1" operator="containsText" text="Partially Passed">
      <formula>NOT(ISERROR(SEARCH("Partially Passed",H39)))</formula>
    </cfRule>
    <cfRule type="containsText" dxfId="19" priority="2" operator="containsText" text="PASS">
      <formula>NOT(ISERROR(SEARCH("PASS",H39)))</formula>
    </cfRule>
    <cfRule type="containsText" dxfId="18" priority="3" operator="containsText" text="FAIL">
      <formula>NOT(ISERROR(SEARCH("FAIL",H39)))</formula>
    </cfRule>
  </conditionalFormatting>
  <dataValidations count="1">
    <dataValidation type="list" allowBlank="1" showInputMessage="1" showErrorMessage="1" sqref="H8:L45">
      <formula1>STATUS</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showGridLines="0" zoomScale="85" zoomScaleNormal="85" workbookViewId="0">
      <selection activeCell="H1" sqref="H1"/>
    </sheetView>
  </sheetViews>
  <sheetFormatPr defaultColWidth="9" defaultRowHeight="15" x14ac:dyDescent="0.25"/>
  <cols>
    <col min="1" max="1" width="13.5703125" style="10" bestFit="1" customWidth="1"/>
    <col min="2" max="2" width="13.7109375" style="37" customWidth="1"/>
    <col min="3" max="3" width="8.5703125" style="2" customWidth="1"/>
    <col min="4" max="4" width="31.28515625" style="1" customWidth="1"/>
    <col min="5" max="5" width="43.7109375" style="10" customWidth="1"/>
    <col min="6" max="6" width="77.7109375" style="10" customWidth="1"/>
    <col min="7" max="7" width="69.5703125" style="10" customWidth="1"/>
    <col min="8" max="12" width="10.5703125" style="2" customWidth="1"/>
    <col min="13" max="13" width="29.140625" style="10" customWidth="1"/>
    <col min="14" max="14" width="38.7109375" style="10" customWidth="1"/>
    <col min="15" max="16384" width="9" style="10"/>
  </cols>
  <sheetData>
    <row r="1" spans="1:15" x14ac:dyDescent="0.25">
      <c r="A1" s="50" t="s">
        <v>318</v>
      </c>
      <c r="B1" s="50"/>
      <c r="C1" s="51"/>
      <c r="D1" s="51"/>
      <c r="E1" s="51"/>
      <c r="G1" s="16" t="s">
        <v>12</v>
      </c>
      <c r="H1" s="2">
        <f>COUNTA(H8:H65)</f>
        <v>33</v>
      </c>
      <c r="I1" s="2">
        <f>COUNTA(I8:I65)</f>
        <v>33</v>
      </c>
      <c r="J1" s="2">
        <f>COUNTA(J8:J65)</f>
        <v>33</v>
      </c>
      <c r="K1" s="2">
        <f>COUNTA(K8:K40)</f>
        <v>33</v>
      </c>
      <c r="L1" s="2">
        <f>COUNTA(L8:L40)</f>
        <v>33</v>
      </c>
      <c r="M1" s="2">
        <f>SUM(H1:K1)</f>
        <v>132</v>
      </c>
    </row>
    <row r="2" spans="1:15" ht="15" customHeight="1" x14ac:dyDescent="0.25">
      <c r="A2" s="51"/>
      <c r="B2" s="51"/>
      <c r="C2" s="51"/>
      <c r="D2" s="51"/>
      <c r="E2" s="51"/>
      <c r="G2" s="5" t="s">
        <v>8</v>
      </c>
      <c r="H2" s="2">
        <f>COUNTIF(H7:H570,"PASSED")</f>
        <v>7</v>
      </c>
      <c r="I2" s="2">
        <f>COUNTIF(I7:I570,"PASSED")</f>
        <v>0</v>
      </c>
      <c r="J2" s="2">
        <f>COUNTIF(J7:J570,"PASSED")</f>
        <v>7</v>
      </c>
      <c r="K2" s="2">
        <f>COUNTIF(K7:K570,"PASSED")</f>
        <v>0</v>
      </c>
      <c r="L2" s="2">
        <f>COUNTIF(L7:L570,"PASSED")</f>
        <v>0</v>
      </c>
      <c r="M2" s="2">
        <f>SUM(H2:K2)</f>
        <v>14</v>
      </c>
    </row>
    <row r="3" spans="1:15" ht="15" customHeight="1" x14ac:dyDescent="0.25">
      <c r="A3" s="51"/>
      <c r="B3" s="51"/>
      <c r="C3" s="51"/>
      <c r="D3" s="51"/>
      <c r="E3" s="51"/>
      <c r="F3" s="17" t="s">
        <v>307</v>
      </c>
      <c r="G3" s="19" t="s">
        <v>17</v>
      </c>
      <c r="H3" s="2">
        <f>COUNTIF(H8:H571,"Partially PASSED")</f>
        <v>2</v>
      </c>
      <c r="I3" s="2">
        <f>COUNTIF(I8:I571,"Partially PASSED")</f>
        <v>0</v>
      </c>
      <c r="J3" s="2">
        <f>COUNTIF(J8:J571,"Partially PASSED")</f>
        <v>2</v>
      </c>
      <c r="K3" s="2">
        <f>COUNTIF(K8:K571,"Partially PASSED")</f>
        <v>0</v>
      </c>
      <c r="L3" s="2">
        <f>COUNTIF(L8:L571,"Partially PASSED")</f>
        <v>0</v>
      </c>
      <c r="M3" s="2">
        <f>SUM(H3:K3)</f>
        <v>4</v>
      </c>
    </row>
    <row r="4" spans="1:15" x14ac:dyDescent="0.25">
      <c r="A4" s="51"/>
      <c r="B4" s="51"/>
      <c r="C4" s="51"/>
      <c r="D4" s="51"/>
      <c r="E4" s="51"/>
      <c r="F4" s="17" t="s">
        <v>354</v>
      </c>
      <c r="G4" s="6" t="s">
        <v>2</v>
      </c>
      <c r="H4" s="2">
        <f>COUNTIF(H5:H570,"FAILED")</f>
        <v>0</v>
      </c>
      <c r="I4" s="2">
        <f>COUNTIF(I5:I570,"FAILED")</f>
        <v>0</v>
      </c>
      <c r="J4" s="2">
        <f>COUNTIF(J5:J570,"FAILED")</f>
        <v>0</v>
      </c>
      <c r="K4" s="2">
        <f>COUNTIF(K5:K570,"FAILED")</f>
        <v>0</v>
      </c>
      <c r="L4" s="2">
        <f>COUNTIF(L5:L570,"FAILED")</f>
        <v>0</v>
      </c>
      <c r="M4" s="2">
        <f>SUM(H4:K4)</f>
        <v>0</v>
      </c>
    </row>
    <row r="5" spans="1:15" x14ac:dyDescent="0.25">
      <c r="A5" s="51"/>
      <c r="B5" s="51"/>
      <c r="C5" s="51"/>
      <c r="D5" s="51"/>
      <c r="E5" s="51"/>
      <c r="F5" s="17" t="s">
        <v>319</v>
      </c>
      <c r="G5" s="4" t="s">
        <v>3</v>
      </c>
      <c r="H5" s="2">
        <f>COUNTIF(H7:H570,"NOT TESTED")</f>
        <v>24</v>
      </c>
      <c r="I5" s="2">
        <f>COUNTIF(I7:I570,"NOT TESTED")</f>
        <v>33</v>
      </c>
      <c r="J5" s="2">
        <f>COUNTIF(J7:J570,"NOT TESTED")</f>
        <v>24</v>
      </c>
      <c r="K5" s="2">
        <f>COUNTIF(K7:K570,"NOT TESTED")</f>
        <v>33</v>
      </c>
      <c r="L5" s="2">
        <f>COUNTIF(L7:L570,"NOT TESTED")</f>
        <v>33</v>
      </c>
      <c r="M5" s="2">
        <f>SUM(H5:K5)</f>
        <v>114</v>
      </c>
    </row>
    <row r="6" spans="1:15" s="3" customFormat="1" x14ac:dyDescent="0.25">
      <c r="A6" s="51"/>
      <c r="B6" s="51"/>
      <c r="C6" s="51"/>
      <c r="D6" s="51"/>
      <c r="E6" s="51"/>
      <c r="F6" s="8"/>
      <c r="G6" s="14" t="s">
        <v>11</v>
      </c>
      <c r="H6" s="15">
        <f t="shared" ref="H6:M6" si="0">H2/H1</f>
        <v>0.21212121212121213</v>
      </c>
      <c r="I6" s="15">
        <f t="shared" si="0"/>
        <v>0</v>
      </c>
      <c r="J6" s="15">
        <f t="shared" si="0"/>
        <v>0.21212121212121213</v>
      </c>
      <c r="K6" s="15">
        <f t="shared" si="0"/>
        <v>0</v>
      </c>
      <c r="L6" s="15">
        <f t="shared" si="0"/>
        <v>0</v>
      </c>
      <c r="M6" s="15">
        <f t="shared" si="0"/>
        <v>0.10606060606060606</v>
      </c>
      <c r="N6" s="7"/>
      <c r="O6" s="7"/>
    </row>
    <row r="7" spans="1:15" ht="30" x14ac:dyDescent="0.25">
      <c r="A7" s="30" t="s">
        <v>9</v>
      </c>
      <c r="B7" s="35" t="s">
        <v>21</v>
      </c>
      <c r="C7" s="31" t="s">
        <v>1</v>
      </c>
      <c r="D7" s="31" t="s">
        <v>0</v>
      </c>
      <c r="E7" s="31" t="s">
        <v>5</v>
      </c>
      <c r="F7" s="31" t="s">
        <v>4</v>
      </c>
      <c r="G7" s="31" t="s">
        <v>7</v>
      </c>
      <c r="H7" s="31" t="s">
        <v>15</v>
      </c>
      <c r="I7" s="31" t="s">
        <v>16</v>
      </c>
      <c r="J7" s="31" t="s">
        <v>20</v>
      </c>
      <c r="K7" s="31" t="s">
        <v>19</v>
      </c>
      <c r="L7" s="31" t="s">
        <v>219</v>
      </c>
      <c r="M7" s="31" t="s">
        <v>6</v>
      </c>
    </row>
    <row r="8" spans="1:15" ht="45" x14ac:dyDescent="0.25">
      <c r="A8" s="13" t="s">
        <v>24</v>
      </c>
      <c r="B8" s="36" t="s">
        <v>77</v>
      </c>
      <c r="C8" s="13" t="s">
        <v>10</v>
      </c>
      <c r="D8" s="13" t="s">
        <v>247</v>
      </c>
      <c r="E8" s="11" t="s">
        <v>293</v>
      </c>
      <c r="F8" s="11" t="s">
        <v>204</v>
      </c>
      <c r="G8" s="11" t="s">
        <v>246</v>
      </c>
      <c r="H8" s="13" t="s">
        <v>8</v>
      </c>
      <c r="I8" s="13" t="s">
        <v>3</v>
      </c>
      <c r="J8" s="13" t="s">
        <v>8</v>
      </c>
      <c r="K8" s="13" t="s">
        <v>3</v>
      </c>
      <c r="L8" s="13" t="s">
        <v>3</v>
      </c>
      <c r="M8" s="11"/>
    </row>
    <row r="9" spans="1:15" s="43" customFormat="1" ht="45" x14ac:dyDescent="0.25">
      <c r="A9" s="44" t="s">
        <v>40</v>
      </c>
      <c r="B9" s="45" t="s">
        <v>236</v>
      </c>
      <c r="C9" s="44" t="s">
        <v>10</v>
      </c>
      <c r="D9" s="13" t="s">
        <v>247</v>
      </c>
      <c r="E9" s="12" t="s">
        <v>292</v>
      </c>
      <c r="F9" s="12" t="s">
        <v>205</v>
      </c>
      <c r="G9" s="12" t="s">
        <v>163</v>
      </c>
      <c r="H9" s="13" t="s">
        <v>8</v>
      </c>
      <c r="I9" s="13" t="s">
        <v>3</v>
      </c>
      <c r="J9" s="13" t="s">
        <v>8</v>
      </c>
      <c r="K9" s="13" t="s">
        <v>3</v>
      </c>
      <c r="L9" s="13" t="s">
        <v>3</v>
      </c>
      <c r="M9" s="42"/>
    </row>
    <row r="10" spans="1:15" s="43" customFormat="1" ht="45" x14ac:dyDescent="0.25">
      <c r="A10" s="44" t="s">
        <v>41</v>
      </c>
      <c r="B10" s="45" t="s">
        <v>236</v>
      </c>
      <c r="C10" s="44" t="s">
        <v>10</v>
      </c>
      <c r="D10" s="13" t="s">
        <v>247</v>
      </c>
      <c r="E10" s="12" t="s">
        <v>291</v>
      </c>
      <c r="F10" s="12" t="s">
        <v>206</v>
      </c>
      <c r="G10" s="12" t="s">
        <v>163</v>
      </c>
      <c r="H10" s="13" t="s">
        <v>8</v>
      </c>
      <c r="I10" s="13" t="s">
        <v>3</v>
      </c>
      <c r="J10" s="13" t="s">
        <v>8</v>
      </c>
      <c r="K10" s="13" t="s">
        <v>3</v>
      </c>
      <c r="L10" s="13" t="s">
        <v>3</v>
      </c>
      <c r="M10" s="42"/>
    </row>
    <row r="11" spans="1:15" s="43" customFormat="1" ht="45" x14ac:dyDescent="0.25">
      <c r="A11" s="44" t="s">
        <v>42</v>
      </c>
      <c r="B11" s="45" t="s">
        <v>236</v>
      </c>
      <c r="C11" s="44" t="s">
        <v>10</v>
      </c>
      <c r="D11" s="13" t="s">
        <v>247</v>
      </c>
      <c r="E11" s="12" t="s">
        <v>290</v>
      </c>
      <c r="F11" s="12" t="s">
        <v>208</v>
      </c>
      <c r="G11" s="12" t="s">
        <v>163</v>
      </c>
      <c r="H11" s="13" t="s">
        <v>8</v>
      </c>
      <c r="I11" s="13" t="s">
        <v>3</v>
      </c>
      <c r="J11" s="13" t="s">
        <v>8</v>
      </c>
      <c r="K11" s="13" t="s">
        <v>3</v>
      </c>
      <c r="L11" s="13" t="s">
        <v>3</v>
      </c>
      <c r="M11" s="42"/>
    </row>
    <row r="12" spans="1:15" s="43" customFormat="1" ht="45" x14ac:dyDescent="0.25">
      <c r="A12" s="44" t="s">
        <v>83</v>
      </c>
      <c r="B12" s="45" t="s">
        <v>236</v>
      </c>
      <c r="C12" s="44" t="s">
        <v>10</v>
      </c>
      <c r="D12" s="13" t="s">
        <v>247</v>
      </c>
      <c r="E12" s="12" t="s">
        <v>289</v>
      </c>
      <c r="F12" s="12" t="s">
        <v>207</v>
      </c>
      <c r="G12" s="12" t="s">
        <v>163</v>
      </c>
      <c r="H12" s="13" t="s">
        <v>8</v>
      </c>
      <c r="I12" s="13" t="s">
        <v>3</v>
      </c>
      <c r="J12" s="13" t="s">
        <v>8</v>
      </c>
      <c r="K12" s="13" t="s">
        <v>3</v>
      </c>
      <c r="L12" s="13" t="s">
        <v>3</v>
      </c>
      <c r="M12" s="42"/>
    </row>
    <row r="13" spans="1:15" s="43" customFormat="1" ht="45" x14ac:dyDescent="0.25">
      <c r="A13" s="44" t="s">
        <v>84</v>
      </c>
      <c r="B13" s="45" t="s">
        <v>236</v>
      </c>
      <c r="C13" s="44" t="s">
        <v>10</v>
      </c>
      <c r="D13" s="13" t="s">
        <v>247</v>
      </c>
      <c r="E13" s="12" t="s">
        <v>288</v>
      </c>
      <c r="F13" s="12" t="s">
        <v>209</v>
      </c>
      <c r="G13" s="12" t="s">
        <v>163</v>
      </c>
      <c r="H13" s="13" t="s">
        <v>8</v>
      </c>
      <c r="I13" s="13" t="s">
        <v>3</v>
      </c>
      <c r="J13" s="13" t="s">
        <v>8</v>
      </c>
      <c r="K13" s="13" t="s">
        <v>3</v>
      </c>
      <c r="L13" s="13" t="s">
        <v>3</v>
      </c>
      <c r="M13" s="42"/>
    </row>
    <row r="14" spans="1:15" s="43" customFormat="1" ht="51.75" customHeight="1" x14ac:dyDescent="0.25">
      <c r="A14" s="44" t="s">
        <v>85</v>
      </c>
      <c r="B14" s="45" t="s">
        <v>236</v>
      </c>
      <c r="C14" s="44" t="s">
        <v>10</v>
      </c>
      <c r="D14" s="44" t="s">
        <v>248</v>
      </c>
      <c r="E14" s="12" t="s">
        <v>287</v>
      </c>
      <c r="F14" s="12" t="s">
        <v>210</v>
      </c>
      <c r="G14" s="12" t="s">
        <v>211</v>
      </c>
      <c r="H14" s="13" t="s">
        <v>8</v>
      </c>
      <c r="I14" s="13" t="s">
        <v>3</v>
      </c>
      <c r="J14" s="13" t="s">
        <v>8</v>
      </c>
      <c r="K14" s="13" t="s">
        <v>3</v>
      </c>
      <c r="L14" s="13" t="s">
        <v>3</v>
      </c>
      <c r="M14" s="42"/>
    </row>
    <row r="15" spans="1:15" s="43" customFormat="1" ht="35.25" customHeight="1" x14ac:dyDescent="0.25">
      <c r="A15" s="13" t="s">
        <v>43</v>
      </c>
      <c r="B15" s="36" t="s">
        <v>77</v>
      </c>
      <c r="C15" s="13" t="s">
        <v>10</v>
      </c>
      <c r="D15" s="13" t="s">
        <v>247</v>
      </c>
      <c r="E15" s="11" t="s">
        <v>286</v>
      </c>
      <c r="F15" s="11" t="s">
        <v>201</v>
      </c>
      <c r="G15" s="11" t="s">
        <v>136</v>
      </c>
      <c r="H15" s="13" t="s">
        <v>3</v>
      </c>
      <c r="I15" s="13" t="s">
        <v>3</v>
      </c>
      <c r="J15" s="13" t="s">
        <v>3</v>
      </c>
      <c r="K15" s="13" t="s">
        <v>3</v>
      </c>
      <c r="L15" s="13" t="s">
        <v>3</v>
      </c>
      <c r="M15" s="11"/>
    </row>
    <row r="16" spans="1:15" s="43" customFormat="1" ht="38.25" customHeight="1" x14ac:dyDescent="0.25">
      <c r="A16" s="13" t="s">
        <v>44</v>
      </c>
      <c r="B16" s="36" t="s">
        <v>77</v>
      </c>
      <c r="C16" s="13" t="s">
        <v>10</v>
      </c>
      <c r="D16" s="13" t="s">
        <v>247</v>
      </c>
      <c r="E16" s="11" t="s">
        <v>285</v>
      </c>
      <c r="F16" s="11" t="s">
        <v>202</v>
      </c>
      <c r="G16" s="11" t="s">
        <v>203</v>
      </c>
      <c r="H16" s="13" t="s">
        <v>17</v>
      </c>
      <c r="I16" s="13" t="s">
        <v>3</v>
      </c>
      <c r="J16" s="13" t="s">
        <v>17</v>
      </c>
      <c r="K16" s="13" t="s">
        <v>3</v>
      </c>
      <c r="L16" s="13" t="s">
        <v>3</v>
      </c>
      <c r="M16" s="11" t="s">
        <v>306</v>
      </c>
    </row>
    <row r="17" spans="1:13" ht="117.75" customHeight="1" x14ac:dyDescent="0.25">
      <c r="A17" s="13" t="s">
        <v>63</v>
      </c>
      <c r="B17" s="36" t="s">
        <v>237</v>
      </c>
      <c r="C17" s="13" t="s">
        <v>10</v>
      </c>
      <c r="D17" s="13" t="s">
        <v>108</v>
      </c>
      <c r="E17" s="11" t="s">
        <v>218</v>
      </c>
      <c r="F17" s="11" t="s">
        <v>213</v>
      </c>
      <c r="G17" s="12" t="s">
        <v>256</v>
      </c>
      <c r="H17" s="13" t="s">
        <v>17</v>
      </c>
      <c r="I17" s="13" t="s">
        <v>3</v>
      </c>
      <c r="J17" s="13" t="s">
        <v>17</v>
      </c>
      <c r="K17" s="13" t="s">
        <v>3</v>
      </c>
      <c r="L17" s="13" t="s">
        <v>3</v>
      </c>
      <c r="M17" s="11" t="s">
        <v>306</v>
      </c>
    </row>
    <row r="18" spans="1:13" ht="108.75" customHeight="1" x14ac:dyDescent="0.25">
      <c r="A18" s="13" t="s">
        <v>64</v>
      </c>
      <c r="B18" s="36" t="s">
        <v>47</v>
      </c>
      <c r="C18" s="13" t="s">
        <v>10</v>
      </c>
      <c r="D18" s="13" t="s">
        <v>109</v>
      </c>
      <c r="E18" s="11" t="s">
        <v>218</v>
      </c>
      <c r="F18" s="11" t="s">
        <v>213</v>
      </c>
      <c r="G18" s="12" t="s">
        <v>215</v>
      </c>
      <c r="H18" s="13" t="s">
        <v>3</v>
      </c>
      <c r="I18" s="13" t="s">
        <v>3</v>
      </c>
      <c r="J18" s="13" t="s">
        <v>3</v>
      </c>
      <c r="K18" s="13" t="s">
        <v>3</v>
      </c>
      <c r="L18" s="13" t="s">
        <v>3</v>
      </c>
      <c r="M18" s="11"/>
    </row>
    <row r="19" spans="1:13" ht="105" x14ac:dyDescent="0.25">
      <c r="A19" s="13" t="s">
        <v>86</v>
      </c>
      <c r="B19" s="36" t="s">
        <v>48</v>
      </c>
      <c r="C19" s="13" t="s">
        <v>10</v>
      </c>
      <c r="D19" s="13" t="s">
        <v>110</v>
      </c>
      <c r="E19" s="11" t="s">
        <v>218</v>
      </c>
      <c r="F19" s="11" t="s">
        <v>213</v>
      </c>
      <c r="G19" s="12" t="s">
        <v>214</v>
      </c>
      <c r="H19" s="13" t="s">
        <v>3</v>
      </c>
      <c r="I19" s="13" t="s">
        <v>3</v>
      </c>
      <c r="J19" s="13" t="s">
        <v>3</v>
      </c>
      <c r="K19" s="13" t="s">
        <v>3</v>
      </c>
      <c r="L19" s="13" t="s">
        <v>3</v>
      </c>
      <c r="M19" s="11"/>
    </row>
    <row r="20" spans="1:13" ht="60" customHeight="1" x14ac:dyDescent="0.25">
      <c r="A20" s="13" t="s">
        <v>65</v>
      </c>
      <c r="B20" s="36" t="s">
        <v>50</v>
      </c>
      <c r="C20" s="13" t="s">
        <v>212</v>
      </c>
      <c r="D20" s="13" t="s">
        <v>108</v>
      </c>
      <c r="E20" s="11" t="s">
        <v>259</v>
      </c>
      <c r="F20" s="11" t="s">
        <v>269</v>
      </c>
      <c r="G20" s="12" t="s">
        <v>220</v>
      </c>
      <c r="H20" s="13" t="s">
        <v>3</v>
      </c>
      <c r="I20" s="13" t="s">
        <v>3</v>
      </c>
      <c r="J20" s="13" t="s">
        <v>3</v>
      </c>
      <c r="K20" s="13" t="s">
        <v>3</v>
      </c>
      <c r="L20" s="13" t="s">
        <v>3</v>
      </c>
      <c r="M20" s="11"/>
    </row>
    <row r="21" spans="1:13" ht="60" x14ac:dyDescent="0.25">
      <c r="A21" s="13" t="s">
        <v>66</v>
      </c>
      <c r="B21" s="36" t="s">
        <v>50</v>
      </c>
      <c r="C21" s="13" t="s">
        <v>10</v>
      </c>
      <c r="D21" s="13" t="s">
        <v>108</v>
      </c>
      <c r="E21" s="11" t="s">
        <v>260</v>
      </c>
      <c r="F21" s="11" t="s">
        <v>270</v>
      </c>
      <c r="G21" s="12" t="s">
        <v>223</v>
      </c>
      <c r="H21" s="13" t="s">
        <v>3</v>
      </c>
      <c r="I21" s="13" t="s">
        <v>3</v>
      </c>
      <c r="J21" s="13" t="s">
        <v>3</v>
      </c>
      <c r="K21" s="13" t="s">
        <v>3</v>
      </c>
      <c r="L21" s="13" t="s">
        <v>3</v>
      </c>
      <c r="M21" s="11"/>
    </row>
    <row r="22" spans="1:13" ht="34.5" x14ac:dyDescent="0.25">
      <c r="A22" s="13" t="s">
        <v>93</v>
      </c>
      <c r="B22" s="45" t="s">
        <v>50</v>
      </c>
      <c r="C22" s="44" t="s">
        <v>212</v>
      </c>
      <c r="D22" s="44" t="s">
        <v>108</v>
      </c>
      <c r="E22" s="12" t="s">
        <v>257</v>
      </c>
      <c r="F22" s="12" t="s">
        <v>271</v>
      </c>
      <c r="G22" s="12" t="s">
        <v>221</v>
      </c>
      <c r="H22" s="13" t="s">
        <v>3</v>
      </c>
      <c r="I22" s="13" t="s">
        <v>3</v>
      </c>
      <c r="J22" s="13" t="s">
        <v>3</v>
      </c>
      <c r="K22" s="13" t="s">
        <v>3</v>
      </c>
      <c r="L22" s="13" t="s">
        <v>3</v>
      </c>
      <c r="M22" s="11"/>
    </row>
    <row r="23" spans="1:13" ht="24.75" customHeight="1" x14ac:dyDescent="0.25">
      <c r="A23" s="13" t="s">
        <v>94</v>
      </c>
      <c r="B23" s="45" t="s">
        <v>50</v>
      </c>
      <c r="C23" s="44" t="s">
        <v>10</v>
      </c>
      <c r="D23" s="44" t="s">
        <v>108</v>
      </c>
      <c r="E23" s="12" t="s">
        <v>278</v>
      </c>
      <c r="F23" s="12" t="s">
        <v>272</v>
      </c>
      <c r="G23" s="12" t="s">
        <v>55</v>
      </c>
      <c r="H23" s="13" t="s">
        <v>3</v>
      </c>
      <c r="I23" s="13" t="s">
        <v>3</v>
      </c>
      <c r="J23" s="13" t="s">
        <v>3</v>
      </c>
      <c r="K23" s="13" t="s">
        <v>3</v>
      </c>
      <c r="L23" s="13" t="s">
        <v>3</v>
      </c>
      <c r="M23" s="11"/>
    </row>
    <row r="24" spans="1:13" ht="60" x14ac:dyDescent="0.25">
      <c r="A24" s="13" t="s">
        <v>95</v>
      </c>
      <c r="B24" s="45" t="s">
        <v>50</v>
      </c>
      <c r="C24" s="44" t="s">
        <v>10</v>
      </c>
      <c r="D24" s="44" t="s">
        <v>108</v>
      </c>
      <c r="E24" s="12" t="s">
        <v>258</v>
      </c>
      <c r="F24" s="12" t="s">
        <v>222</v>
      </c>
      <c r="G24" s="12" t="s">
        <v>223</v>
      </c>
      <c r="H24" s="13" t="s">
        <v>3</v>
      </c>
      <c r="I24" s="13" t="s">
        <v>3</v>
      </c>
      <c r="J24" s="13" t="s">
        <v>3</v>
      </c>
      <c r="K24" s="13" t="s">
        <v>3</v>
      </c>
      <c r="L24" s="13" t="s">
        <v>3</v>
      </c>
      <c r="M24" s="11"/>
    </row>
    <row r="25" spans="1:13" ht="99" customHeight="1" x14ac:dyDescent="0.25">
      <c r="A25" s="13" t="s">
        <v>238</v>
      </c>
      <c r="B25" s="45" t="s">
        <v>50</v>
      </c>
      <c r="C25" s="44" t="s">
        <v>10</v>
      </c>
      <c r="D25" s="44" t="s">
        <v>108</v>
      </c>
      <c r="E25" s="12" t="s">
        <v>263</v>
      </c>
      <c r="F25" s="12" t="s">
        <v>273</v>
      </c>
      <c r="G25" s="12" t="s">
        <v>224</v>
      </c>
      <c r="H25" s="13" t="s">
        <v>3</v>
      </c>
      <c r="I25" s="13" t="s">
        <v>3</v>
      </c>
      <c r="J25" s="13" t="s">
        <v>3</v>
      </c>
      <c r="K25" s="13" t="s">
        <v>3</v>
      </c>
      <c r="L25" s="13" t="s">
        <v>3</v>
      </c>
      <c r="M25" s="11"/>
    </row>
    <row r="26" spans="1:13" ht="30" x14ac:dyDescent="0.25">
      <c r="A26" s="13" t="s">
        <v>294</v>
      </c>
      <c r="B26" s="45" t="s">
        <v>50</v>
      </c>
      <c r="C26" s="44" t="s">
        <v>10</v>
      </c>
      <c r="D26" s="44" t="s">
        <v>108</v>
      </c>
      <c r="E26" s="12" t="s">
        <v>264</v>
      </c>
      <c r="F26" s="12" t="s">
        <v>274</v>
      </c>
      <c r="G26" s="12" t="s">
        <v>225</v>
      </c>
      <c r="H26" s="13" t="s">
        <v>3</v>
      </c>
      <c r="I26" s="13" t="s">
        <v>3</v>
      </c>
      <c r="J26" s="13" t="s">
        <v>3</v>
      </c>
      <c r="K26" s="13" t="s">
        <v>3</v>
      </c>
      <c r="L26" s="13" t="s">
        <v>3</v>
      </c>
      <c r="M26" s="11"/>
    </row>
    <row r="27" spans="1:13" ht="30" x14ac:dyDescent="0.25">
      <c r="A27" s="13" t="s">
        <v>239</v>
      </c>
      <c r="B27" s="45" t="s">
        <v>50</v>
      </c>
      <c r="C27" s="44" t="s">
        <v>10</v>
      </c>
      <c r="D27" s="44" t="s">
        <v>251</v>
      </c>
      <c r="E27" s="12" t="s">
        <v>265</v>
      </c>
      <c r="F27" s="12" t="s">
        <v>275</v>
      </c>
      <c r="G27" s="12" t="s">
        <v>55</v>
      </c>
      <c r="H27" s="13" t="s">
        <v>3</v>
      </c>
      <c r="I27" s="13" t="s">
        <v>3</v>
      </c>
      <c r="J27" s="13" t="s">
        <v>3</v>
      </c>
      <c r="K27" s="13" t="s">
        <v>3</v>
      </c>
      <c r="L27" s="13" t="s">
        <v>3</v>
      </c>
      <c r="M27" s="11"/>
    </row>
    <row r="28" spans="1:13" ht="41.25" customHeight="1" x14ac:dyDescent="0.25">
      <c r="A28" s="13" t="s">
        <v>240</v>
      </c>
      <c r="B28" s="45" t="s">
        <v>50</v>
      </c>
      <c r="C28" s="44" t="s">
        <v>10</v>
      </c>
      <c r="D28" s="44" t="s">
        <v>251</v>
      </c>
      <c r="E28" s="12" t="s">
        <v>266</v>
      </c>
      <c r="F28" s="11" t="s">
        <v>276</v>
      </c>
      <c r="G28" s="12" t="s">
        <v>55</v>
      </c>
      <c r="H28" s="13" t="s">
        <v>3</v>
      </c>
      <c r="I28" s="13" t="s">
        <v>3</v>
      </c>
      <c r="J28" s="13" t="s">
        <v>3</v>
      </c>
      <c r="K28" s="13" t="s">
        <v>3</v>
      </c>
      <c r="L28" s="13" t="s">
        <v>3</v>
      </c>
      <c r="M28" s="11"/>
    </row>
    <row r="29" spans="1:13" ht="66.75" customHeight="1" x14ac:dyDescent="0.25">
      <c r="A29" s="13" t="s">
        <v>241</v>
      </c>
      <c r="B29" s="45" t="s">
        <v>50</v>
      </c>
      <c r="C29" s="44" t="s">
        <v>10</v>
      </c>
      <c r="D29" s="44" t="s">
        <v>251</v>
      </c>
      <c r="E29" s="12" t="s">
        <v>267</v>
      </c>
      <c r="F29" s="11" t="s">
        <v>277</v>
      </c>
      <c r="G29" s="12" t="s">
        <v>225</v>
      </c>
      <c r="H29" s="13" t="s">
        <v>3</v>
      </c>
      <c r="I29" s="13" t="s">
        <v>3</v>
      </c>
      <c r="J29" s="13" t="s">
        <v>3</v>
      </c>
      <c r="K29" s="13" t="s">
        <v>3</v>
      </c>
      <c r="L29" s="13" t="s">
        <v>3</v>
      </c>
      <c r="M29" s="11"/>
    </row>
    <row r="30" spans="1:13" ht="95.25" customHeight="1" x14ac:dyDescent="0.25">
      <c r="A30" s="13" t="s">
        <v>242</v>
      </c>
      <c r="B30" s="45" t="s">
        <v>50</v>
      </c>
      <c r="C30" s="13" t="s">
        <v>10</v>
      </c>
      <c r="D30" s="13" t="s">
        <v>303</v>
      </c>
      <c r="E30" s="11" t="s">
        <v>284</v>
      </c>
      <c r="F30" s="11" t="s">
        <v>226</v>
      </c>
      <c r="G30" s="12" t="s">
        <v>305</v>
      </c>
      <c r="H30" s="13" t="s">
        <v>3</v>
      </c>
      <c r="I30" s="13" t="s">
        <v>3</v>
      </c>
      <c r="J30" s="13" t="s">
        <v>3</v>
      </c>
      <c r="K30" s="13" t="s">
        <v>3</v>
      </c>
      <c r="L30" s="13" t="s">
        <v>3</v>
      </c>
      <c r="M30" s="11"/>
    </row>
    <row r="31" spans="1:13" ht="98.25" customHeight="1" x14ac:dyDescent="0.25">
      <c r="A31" s="13" t="s">
        <v>243</v>
      </c>
      <c r="B31" s="45" t="s">
        <v>50</v>
      </c>
      <c r="C31" s="13" t="s">
        <v>10</v>
      </c>
      <c r="D31" s="13" t="s">
        <v>304</v>
      </c>
      <c r="E31" s="11" t="s">
        <v>268</v>
      </c>
      <c r="F31" s="11" t="s">
        <v>226</v>
      </c>
      <c r="G31" s="12" t="s">
        <v>225</v>
      </c>
      <c r="H31" s="13" t="s">
        <v>3</v>
      </c>
      <c r="I31" s="13" t="s">
        <v>3</v>
      </c>
      <c r="J31" s="13" t="s">
        <v>3</v>
      </c>
      <c r="K31" s="13" t="s">
        <v>3</v>
      </c>
      <c r="L31" s="13" t="s">
        <v>3</v>
      </c>
      <c r="M31" s="11"/>
    </row>
    <row r="32" spans="1:13" ht="90.75" customHeight="1" x14ac:dyDescent="0.25">
      <c r="A32" s="13" t="s">
        <v>244</v>
      </c>
      <c r="B32" s="45" t="s">
        <v>50</v>
      </c>
      <c r="C32" s="44" t="s">
        <v>10</v>
      </c>
      <c r="D32" s="44" t="s">
        <v>253</v>
      </c>
      <c r="E32" s="12" t="s">
        <v>295</v>
      </c>
      <c r="F32" s="12" t="s">
        <v>233</v>
      </c>
      <c r="G32" s="12" t="s">
        <v>55</v>
      </c>
      <c r="H32" s="13" t="s">
        <v>3</v>
      </c>
      <c r="I32" s="13" t="s">
        <v>3</v>
      </c>
      <c r="J32" s="13" t="s">
        <v>3</v>
      </c>
      <c r="K32" s="13" t="s">
        <v>3</v>
      </c>
      <c r="L32" s="13" t="s">
        <v>3</v>
      </c>
      <c r="M32" s="11"/>
    </row>
    <row r="33" spans="1:13" ht="85.5" customHeight="1" x14ac:dyDescent="0.25">
      <c r="A33" s="13" t="s">
        <v>245</v>
      </c>
      <c r="B33" s="45" t="s">
        <v>50</v>
      </c>
      <c r="C33" s="44" t="s">
        <v>10</v>
      </c>
      <c r="D33" s="44" t="s">
        <v>253</v>
      </c>
      <c r="E33" s="12" t="s">
        <v>296</v>
      </c>
      <c r="F33" s="12" t="s">
        <v>232</v>
      </c>
      <c r="G33" s="12" t="s">
        <v>225</v>
      </c>
      <c r="H33" s="13" t="s">
        <v>3</v>
      </c>
      <c r="I33" s="13" t="s">
        <v>3</v>
      </c>
      <c r="J33" s="13" t="s">
        <v>3</v>
      </c>
      <c r="K33" s="13" t="s">
        <v>3</v>
      </c>
      <c r="L33" s="13" t="s">
        <v>3</v>
      </c>
      <c r="M33" s="11"/>
    </row>
    <row r="34" spans="1:13" ht="88.5" customHeight="1" x14ac:dyDescent="0.25">
      <c r="A34" s="13" t="s">
        <v>297</v>
      </c>
      <c r="B34" s="45" t="s">
        <v>50</v>
      </c>
      <c r="C34" s="44" t="s">
        <v>10</v>
      </c>
      <c r="D34" s="44" t="s">
        <v>254</v>
      </c>
      <c r="E34" s="12" t="s">
        <v>282</v>
      </c>
      <c r="F34" s="12" t="s">
        <v>234</v>
      </c>
      <c r="G34" s="12" t="s">
        <v>227</v>
      </c>
      <c r="H34" s="13" t="s">
        <v>3</v>
      </c>
      <c r="I34" s="13" t="s">
        <v>3</v>
      </c>
      <c r="J34" s="13" t="s">
        <v>3</v>
      </c>
      <c r="K34" s="13" t="s">
        <v>3</v>
      </c>
      <c r="L34" s="13" t="s">
        <v>3</v>
      </c>
      <c r="M34" s="42"/>
    </row>
    <row r="35" spans="1:13" ht="107.25" customHeight="1" x14ac:dyDescent="0.25">
      <c r="A35" s="13" t="s">
        <v>298</v>
      </c>
      <c r="B35" s="45" t="s">
        <v>50</v>
      </c>
      <c r="C35" s="44" t="s">
        <v>10</v>
      </c>
      <c r="D35" s="44" t="s">
        <v>255</v>
      </c>
      <c r="E35" s="12" t="s">
        <v>283</v>
      </c>
      <c r="F35" s="12" t="s">
        <v>235</v>
      </c>
      <c r="G35" s="12" t="s">
        <v>227</v>
      </c>
      <c r="H35" s="13" t="s">
        <v>3</v>
      </c>
      <c r="I35" s="13" t="s">
        <v>3</v>
      </c>
      <c r="J35" s="13" t="s">
        <v>3</v>
      </c>
      <c r="K35" s="13" t="s">
        <v>3</v>
      </c>
      <c r="L35" s="13" t="s">
        <v>3</v>
      </c>
      <c r="M35" s="42"/>
    </row>
    <row r="36" spans="1:13" ht="58.5" customHeight="1" x14ac:dyDescent="0.25">
      <c r="A36" s="13" t="s">
        <v>299</v>
      </c>
      <c r="B36" s="45" t="s">
        <v>50</v>
      </c>
      <c r="C36" s="44" t="s">
        <v>10</v>
      </c>
      <c r="D36" s="44" t="s">
        <v>249</v>
      </c>
      <c r="E36" s="12" t="s">
        <v>261</v>
      </c>
      <c r="F36" s="12" t="s">
        <v>228</v>
      </c>
      <c r="G36" s="12" t="s">
        <v>227</v>
      </c>
      <c r="H36" s="13" t="s">
        <v>3</v>
      </c>
      <c r="I36" s="13" t="s">
        <v>3</v>
      </c>
      <c r="J36" s="13" t="s">
        <v>3</v>
      </c>
      <c r="K36" s="13" t="s">
        <v>3</v>
      </c>
      <c r="L36" s="13" t="s">
        <v>3</v>
      </c>
      <c r="M36" s="42"/>
    </row>
    <row r="37" spans="1:13" ht="45" x14ac:dyDescent="0.25">
      <c r="A37" s="13" t="s">
        <v>300</v>
      </c>
      <c r="B37" s="45" t="s">
        <v>50</v>
      </c>
      <c r="C37" s="44" t="s">
        <v>10</v>
      </c>
      <c r="D37" s="44" t="s">
        <v>250</v>
      </c>
      <c r="E37" s="12" t="s">
        <v>262</v>
      </c>
      <c r="F37" s="12" t="s">
        <v>229</v>
      </c>
      <c r="G37" s="12" t="s">
        <v>216</v>
      </c>
      <c r="H37" s="13" t="s">
        <v>3</v>
      </c>
      <c r="I37" s="13" t="s">
        <v>3</v>
      </c>
      <c r="J37" s="13" t="s">
        <v>3</v>
      </c>
      <c r="K37" s="13" t="s">
        <v>3</v>
      </c>
      <c r="L37" s="13" t="s">
        <v>3</v>
      </c>
      <c r="M37" s="11"/>
    </row>
    <row r="38" spans="1:13" ht="26.25" customHeight="1" x14ac:dyDescent="0.25">
      <c r="A38" s="13" t="s">
        <v>299</v>
      </c>
      <c r="B38" s="45" t="s">
        <v>50</v>
      </c>
      <c r="C38" s="13" t="s">
        <v>10</v>
      </c>
      <c r="D38" s="13" t="s">
        <v>108</v>
      </c>
      <c r="E38" s="11" t="s">
        <v>279</v>
      </c>
      <c r="F38" s="11" t="s">
        <v>230</v>
      </c>
      <c r="G38" s="12" t="s">
        <v>227</v>
      </c>
      <c r="H38" s="13" t="s">
        <v>3</v>
      </c>
      <c r="I38" s="13" t="s">
        <v>3</v>
      </c>
      <c r="J38" s="13" t="s">
        <v>3</v>
      </c>
      <c r="K38" s="13" t="s">
        <v>3</v>
      </c>
      <c r="L38" s="13" t="s">
        <v>3</v>
      </c>
      <c r="M38" s="11"/>
    </row>
    <row r="39" spans="1:13" ht="51" customHeight="1" x14ac:dyDescent="0.25">
      <c r="A39" s="13" t="s">
        <v>300</v>
      </c>
      <c r="B39" s="45" t="s">
        <v>50</v>
      </c>
      <c r="C39" s="13" t="s">
        <v>10</v>
      </c>
      <c r="D39" s="13" t="s">
        <v>252</v>
      </c>
      <c r="E39" s="11" t="s">
        <v>280</v>
      </c>
      <c r="F39" s="11" t="s">
        <v>230</v>
      </c>
      <c r="G39" s="12" t="s">
        <v>216</v>
      </c>
      <c r="H39" s="13" t="s">
        <v>3</v>
      </c>
      <c r="I39" s="13" t="s">
        <v>3</v>
      </c>
      <c r="J39" s="13" t="s">
        <v>3</v>
      </c>
      <c r="K39" s="13" t="s">
        <v>3</v>
      </c>
      <c r="L39" s="13" t="s">
        <v>3</v>
      </c>
      <c r="M39" s="11"/>
    </row>
    <row r="40" spans="1:13" ht="27" customHeight="1" x14ac:dyDescent="0.25">
      <c r="A40" s="13" t="s">
        <v>301</v>
      </c>
      <c r="B40" s="45" t="s">
        <v>50</v>
      </c>
      <c r="C40" s="13" t="s">
        <v>10</v>
      </c>
      <c r="D40" s="13" t="s">
        <v>108</v>
      </c>
      <c r="E40" s="11" t="s">
        <v>281</v>
      </c>
      <c r="F40" s="11" t="s">
        <v>231</v>
      </c>
      <c r="G40" s="12" t="s">
        <v>216</v>
      </c>
      <c r="H40" s="13" t="s">
        <v>3</v>
      </c>
      <c r="I40" s="13" t="s">
        <v>3</v>
      </c>
      <c r="J40" s="13" t="s">
        <v>3</v>
      </c>
      <c r="K40" s="13" t="s">
        <v>3</v>
      </c>
      <c r="L40" s="13" t="s">
        <v>3</v>
      </c>
      <c r="M40" s="11"/>
    </row>
    <row r="41" spans="1:13" ht="72.75" customHeight="1" x14ac:dyDescent="0.25">
      <c r="A41" s="13"/>
      <c r="B41" s="36"/>
      <c r="C41" s="13"/>
      <c r="D41" s="13"/>
      <c r="E41" s="11"/>
      <c r="F41" s="11"/>
      <c r="G41" s="12"/>
      <c r="H41" s="13"/>
      <c r="I41" s="13"/>
      <c r="J41" s="13"/>
      <c r="K41" s="13"/>
      <c r="L41" s="13"/>
      <c r="M41" s="11"/>
    </row>
    <row r="42" spans="1:13" x14ac:dyDescent="0.25">
      <c r="A42" s="13"/>
      <c r="B42" s="36"/>
      <c r="C42" s="13"/>
      <c r="D42" s="13"/>
      <c r="E42" s="11"/>
      <c r="F42" s="11"/>
      <c r="G42" s="12"/>
      <c r="H42" s="13"/>
      <c r="I42" s="13"/>
      <c r="J42" s="13"/>
      <c r="K42" s="13"/>
      <c r="L42" s="13"/>
      <c r="M42" s="11"/>
    </row>
    <row r="43" spans="1:13" ht="65.25" customHeight="1" x14ac:dyDescent="0.25">
      <c r="A43" s="13"/>
      <c r="B43" s="36"/>
      <c r="C43" s="13"/>
      <c r="D43" s="13"/>
      <c r="E43" s="11"/>
      <c r="F43" s="9"/>
      <c r="G43" s="12"/>
      <c r="H43" s="13"/>
      <c r="I43" s="13"/>
      <c r="J43" s="13"/>
      <c r="K43" s="13"/>
      <c r="L43" s="13"/>
      <c r="M43" s="11"/>
    </row>
    <row r="44" spans="1:13" x14ac:dyDescent="0.25">
      <c r="A44" s="13"/>
      <c r="B44" s="36"/>
      <c r="C44" s="13"/>
      <c r="D44" s="13"/>
      <c r="E44" s="11"/>
      <c r="F44" s="11"/>
      <c r="G44" s="12"/>
      <c r="H44" s="13"/>
      <c r="I44" s="13"/>
      <c r="J44" s="13"/>
      <c r="K44" s="13"/>
      <c r="L44" s="13"/>
      <c r="M44" s="11"/>
    </row>
    <row r="45" spans="1:13" x14ac:dyDescent="0.25">
      <c r="A45" s="13"/>
      <c r="B45" s="36"/>
      <c r="C45" s="13"/>
      <c r="D45" s="13"/>
      <c r="E45" s="11"/>
      <c r="F45" s="38"/>
      <c r="G45" s="38"/>
      <c r="H45" s="13"/>
      <c r="I45" s="13"/>
      <c r="J45" s="13"/>
      <c r="K45" s="13"/>
      <c r="L45" s="13"/>
      <c r="M45" s="11"/>
    </row>
    <row r="46" spans="1:13" x14ac:dyDescent="0.25">
      <c r="A46" s="13"/>
      <c r="B46" s="36"/>
      <c r="C46" s="13"/>
      <c r="D46" s="13"/>
      <c r="E46" s="11"/>
      <c r="F46" s="38"/>
      <c r="G46" s="38"/>
      <c r="H46" s="13"/>
      <c r="I46" s="13"/>
      <c r="J46" s="13"/>
      <c r="K46" s="13"/>
      <c r="L46" s="13"/>
      <c r="M46" s="11"/>
    </row>
    <row r="47" spans="1:13" x14ac:dyDescent="0.25">
      <c r="A47" s="13"/>
      <c r="B47" s="36"/>
      <c r="C47" s="13"/>
      <c r="D47" s="13"/>
      <c r="E47" s="11"/>
      <c r="F47" s="38"/>
      <c r="G47" s="38"/>
      <c r="H47" s="13"/>
      <c r="I47" s="13"/>
      <c r="J47" s="13"/>
      <c r="K47" s="13"/>
      <c r="L47" s="13"/>
      <c r="M47" s="11"/>
    </row>
    <row r="48" spans="1:13" x14ac:dyDescent="0.25">
      <c r="A48" s="13"/>
      <c r="B48" s="36"/>
      <c r="C48" s="13"/>
      <c r="D48" s="13"/>
      <c r="E48" s="11"/>
      <c r="F48" s="38"/>
      <c r="G48" s="38"/>
      <c r="H48" s="13"/>
      <c r="I48" s="13"/>
      <c r="J48" s="13"/>
      <c r="K48" s="13"/>
      <c r="L48" s="13"/>
      <c r="M48" s="11"/>
    </row>
    <row r="49" spans="1:13" x14ac:dyDescent="0.25">
      <c r="A49" s="13"/>
      <c r="B49" s="36"/>
      <c r="C49" s="13"/>
      <c r="D49" s="13"/>
      <c r="E49" s="11"/>
      <c r="F49" s="38"/>
      <c r="G49" s="38"/>
      <c r="H49" s="13"/>
      <c r="I49" s="13"/>
      <c r="J49" s="13"/>
      <c r="K49" s="13"/>
      <c r="L49" s="13"/>
      <c r="M49" s="11"/>
    </row>
    <row r="50" spans="1:13" x14ac:dyDescent="0.25">
      <c r="A50" s="13"/>
      <c r="B50" s="36"/>
      <c r="C50" s="13"/>
      <c r="D50" s="13"/>
      <c r="E50" s="11" t="s">
        <v>302</v>
      </c>
      <c r="F50" s="38"/>
      <c r="G50" s="38"/>
      <c r="H50" s="13"/>
      <c r="I50" s="13"/>
      <c r="J50" s="13"/>
      <c r="K50" s="13"/>
      <c r="L50" s="13"/>
      <c r="M50" s="11"/>
    </row>
    <row r="51" spans="1:13" x14ac:dyDescent="0.25">
      <c r="A51" s="40"/>
      <c r="B51" s="41"/>
      <c r="C51" s="40"/>
      <c r="D51" s="40"/>
      <c r="E51" s="42"/>
      <c r="F51" s="46"/>
      <c r="G51" s="42"/>
      <c r="H51" s="13"/>
      <c r="I51" s="13"/>
      <c r="J51" s="13"/>
      <c r="K51" s="13"/>
      <c r="L51" s="13"/>
      <c r="M51" s="11"/>
    </row>
    <row r="52" spans="1:13" x14ac:dyDescent="0.25">
      <c r="A52" s="40"/>
      <c r="B52" s="41"/>
      <c r="C52" s="40"/>
      <c r="D52" s="40"/>
      <c r="E52" s="42"/>
      <c r="F52" s="46"/>
      <c r="G52" s="42"/>
      <c r="H52" s="13"/>
      <c r="I52" s="13"/>
      <c r="J52" s="13"/>
      <c r="K52" s="13"/>
      <c r="L52" s="13"/>
      <c r="M52" s="11"/>
    </row>
    <row r="53" spans="1:13" x14ac:dyDescent="0.25">
      <c r="A53" s="40"/>
      <c r="B53" s="41"/>
      <c r="C53" s="40"/>
      <c r="D53" s="40"/>
      <c r="E53" s="42"/>
      <c r="F53" s="46"/>
      <c r="G53" s="42"/>
      <c r="H53" s="13"/>
      <c r="I53" s="13"/>
      <c r="J53" s="13"/>
      <c r="K53" s="13"/>
      <c r="L53" s="13"/>
      <c r="M53" s="11"/>
    </row>
    <row r="54" spans="1:13" x14ac:dyDescent="0.25">
      <c r="A54" s="13"/>
      <c r="B54" s="41"/>
      <c r="C54" s="40"/>
      <c r="D54" s="40"/>
      <c r="E54" s="42"/>
      <c r="F54" s="46"/>
      <c r="G54" s="42"/>
      <c r="H54" s="13"/>
      <c r="I54" s="13"/>
      <c r="J54" s="13"/>
      <c r="K54" s="13"/>
      <c r="L54" s="13"/>
      <c r="M54" s="11"/>
    </row>
    <row r="55" spans="1:13" x14ac:dyDescent="0.25">
      <c r="A55" s="13"/>
      <c r="B55" s="41"/>
      <c r="C55" s="40"/>
      <c r="D55" s="40"/>
      <c r="E55" s="42"/>
      <c r="F55" s="46"/>
      <c r="G55" s="42"/>
      <c r="H55" s="13"/>
      <c r="I55" s="13"/>
      <c r="J55" s="13"/>
      <c r="K55" s="13"/>
      <c r="L55" s="13"/>
      <c r="M55" s="11"/>
    </row>
    <row r="56" spans="1:13" x14ac:dyDescent="0.25">
      <c r="A56" s="13"/>
      <c r="B56" s="41"/>
      <c r="C56" s="40"/>
      <c r="D56" s="40"/>
      <c r="E56" s="42"/>
      <c r="F56" s="42"/>
      <c r="G56" s="42"/>
      <c r="H56" s="13"/>
      <c r="I56" s="13"/>
      <c r="J56" s="13"/>
      <c r="K56" s="13"/>
      <c r="L56" s="13"/>
      <c r="M56" s="11"/>
    </row>
    <row r="57" spans="1:13" x14ac:dyDescent="0.25">
      <c r="A57" s="13"/>
      <c r="B57" s="36"/>
      <c r="C57" s="13"/>
      <c r="D57" s="13"/>
      <c r="E57" s="11"/>
      <c r="F57" s="11"/>
      <c r="G57" s="12"/>
      <c r="H57" s="13"/>
      <c r="I57" s="13"/>
      <c r="J57" s="13"/>
      <c r="K57" s="13"/>
      <c r="L57" s="13"/>
      <c r="M57" s="11"/>
    </row>
    <row r="58" spans="1:13" x14ac:dyDescent="0.25">
      <c r="A58" s="13"/>
      <c r="B58" s="36"/>
      <c r="C58" s="13"/>
      <c r="D58" s="13"/>
      <c r="E58" s="11"/>
      <c r="F58" s="11"/>
      <c r="G58" s="12"/>
      <c r="H58" s="13"/>
      <c r="I58" s="13"/>
      <c r="J58" s="13"/>
      <c r="K58" s="13"/>
      <c r="L58" s="13"/>
      <c r="M58" s="11"/>
    </row>
    <row r="59" spans="1:13" x14ac:dyDescent="0.25">
      <c r="A59" s="13"/>
      <c r="B59" s="36"/>
      <c r="C59" s="13"/>
      <c r="D59" s="13"/>
      <c r="E59" s="11"/>
      <c r="F59" s="11"/>
      <c r="G59" s="12"/>
      <c r="H59" s="13"/>
      <c r="I59" s="13"/>
      <c r="J59" s="13"/>
      <c r="K59" s="13"/>
      <c r="L59" s="13"/>
      <c r="M59" s="11"/>
    </row>
    <row r="60" spans="1:13" x14ac:dyDescent="0.25">
      <c r="A60" s="13"/>
      <c r="B60" s="36"/>
      <c r="C60" s="13"/>
      <c r="D60" s="13"/>
      <c r="E60" s="11"/>
      <c r="F60" s="11"/>
      <c r="G60" s="12"/>
      <c r="H60" s="13"/>
      <c r="I60" s="13"/>
      <c r="J60" s="13"/>
      <c r="K60" s="13"/>
      <c r="L60" s="13"/>
      <c r="M60" s="11"/>
    </row>
    <row r="61" spans="1:13" x14ac:dyDescent="0.25">
      <c r="A61" s="13"/>
      <c r="B61" s="36"/>
      <c r="C61" s="13"/>
      <c r="D61" s="13"/>
      <c r="E61" s="11"/>
      <c r="F61" s="11"/>
      <c r="G61" s="12"/>
      <c r="H61" s="13"/>
      <c r="I61" s="13"/>
      <c r="J61" s="13"/>
      <c r="K61" s="13"/>
      <c r="L61" s="13"/>
      <c r="M61" s="11"/>
    </row>
    <row r="62" spans="1:13" x14ac:dyDescent="0.25">
      <c r="A62" s="13"/>
      <c r="B62" s="36"/>
      <c r="C62" s="13"/>
      <c r="D62" s="13"/>
      <c r="E62" s="11"/>
      <c r="F62" s="11"/>
      <c r="G62" s="12"/>
      <c r="H62" s="13"/>
      <c r="I62" s="13"/>
      <c r="J62" s="13"/>
      <c r="K62" s="13"/>
      <c r="L62" s="13"/>
      <c r="M62" s="11"/>
    </row>
    <row r="63" spans="1:13" x14ac:dyDescent="0.25">
      <c r="A63" s="13"/>
      <c r="B63" s="36"/>
      <c r="C63" s="13"/>
      <c r="D63" s="13"/>
      <c r="E63" s="11"/>
      <c r="F63" s="11"/>
      <c r="G63" s="12"/>
      <c r="H63" s="13"/>
      <c r="I63" s="13"/>
      <c r="J63" s="13"/>
      <c r="K63" s="13"/>
      <c r="L63" s="13"/>
      <c r="M63" s="11"/>
    </row>
    <row r="64" spans="1:13" x14ac:dyDescent="0.25">
      <c r="A64" s="13"/>
      <c r="B64" s="36"/>
      <c r="C64" s="13"/>
      <c r="D64" s="13"/>
      <c r="E64" s="11"/>
      <c r="F64" s="11"/>
      <c r="G64" s="12"/>
      <c r="H64" s="13"/>
      <c r="I64" s="13"/>
      <c r="J64" s="13"/>
      <c r="K64" s="13"/>
      <c r="L64" s="13"/>
      <c r="M64" s="11"/>
    </row>
    <row r="65" spans="1:13" x14ac:dyDescent="0.25">
      <c r="A65" s="13"/>
      <c r="B65" s="36"/>
      <c r="C65" s="13"/>
      <c r="D65" s="13"/>
      <c r="E65" s="11"/>
      <c r="F65" s="11"/>
      <c r="G65" s="12"/>
      <c r="H65" s="13"/>
      <c r="I65" s="13"/>
      <c r="J65" s="13"/>
      <c r="K65" s="13"/>
      <c r="L65" s="13"/>
      <c r="M65" s="11"/>
    </row>
    <row r="66" spans="1:13" x14ac:dyDescent="0.25">
      <c r="A66" s="13"/>
      <c r="B66" s="36"/>
      <c r="C66" s="13"/>
      <c r="D66" s="13"/>
      <c r="E66" s="11"/>
      <c r="F66" s="11"/>
      <c r="G66" s="11"/>
      <c r="H66" s="13"/>
      <c r="I66" s="13"/>
      <c r="J66" s="13"/>
      <c r="K66" s="13"/>
      <c r="L66" s="13"/>
      <c r="M66" s="11"/>
    </row>
    <row r="67" spans="1:13" x14ac:dyDescent="0.25">
      <c r="A67" s="13"/>
      <c r="B67" s="36"/>
      <c r="C67" s="13"/>
      <c r="D67" s="13"/>
      <c r="E67" s="11"/>
      <c r="F67" s="11"/>
      <c r="G67" s="11"/>
      <c r="H67" s="13"/>
      <c r="I67" s="13"/>
      <c r="J67" s="13"/>
      <c r="K67" s="13"/>
      <c r="L67" s="13"/>
      <c r="M67" s="11"/>
    </row>
    <row r="68" spans="1:13" x14ac:dyDescent="0.25">
      <c r="C68" s="13"/>
      <c r="D68" s="13"/>
      <c r="E68" s="11"/>
      <c r="F68" s="11"/>
      <c r="G68" s="11"/>
      <c r="H68" s="13"/>
      <c r="I68" s="13"/>
      <c r="J68" s="13"/>
      <c r="K68" s="13"/>
      <c r="L68" s="13"/>
      <c r="M68" s="11"/>
    </row>
  </sheetData>
  <mergeCells count="1">
    <mergeCell ref="A1:E6"/>
  </mergeCells>
  <conditionalFormatting sqref="H8:L65">
    <cfRule type="containsText" dxfId="17" priority="4" operator="containsText" text="Partially Passed">
      <formula>NOT(ISERROR(SEARCH("Partially Passed",H8)))</formula>
    </cfRule>
    <cfRule type="containsText" dxfId="16" priority="5" operator="containsText" text="PASS">
      <formula>NOT(ISERROR(SEARCH("PASS",H8)))</formula>
    </cfRule>
    <cfRule type="containsText" dxfId="15" priority="6" operator="containsText" text="FAIL">
      <formula>NOT(ISERROR(SEARCH("FAIL",H8)))</formula>
    </cfRule>
  </conditionalFormatting>
  <conditionalFormatting sqref="H36:L36">
    <cfRule type="containsText" dxfId="14" priority="1" operator="containsText" text="Partially Passed">
      <formula>NOT(ISERROR(SEARCH("Partially Passed",H36)))</formula>
    </cfRule>
    <cfRule type="containsText" dxfId="13" priority="2" operator="containsText" text="PASS">
      <formula>NOT(ISERROR(SEARCH("PASS",H36)))</formula>
    </cfRule>
    <cfRule type="containsText" dxfId="12" priority="3" operator="containsText" text="FAIL">
      <formula>NOT(ISERROR(SEARCH("FAIL",H36)))</formula>
    </cfRule>
  </conditionalFormatting>
  <dataValidations count="1">
    <dataValidation type="list" allowBlank="1" showInputMessage="1" showErrorMessage="1" sqref="H8:L40">
      <formula1>STATUS</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showGridLines="0" zoomScale="90" zoomScaleNormal="90" workbookViewId="0">
      <selection activeCell="F5" sqref="F5"/>
    </sheetView>
  </sheetViews>
  <sheetFormatPr defaultColWidth="9" defaultRowHeight="15" x14ac:dyDescent="0.25"/>
  <cols>
    <col min="1" max="1" width="13.5703125" style="10" bestFit="1" customWidth="1"/>
    <col min="2" max="2" width="9.85546875" style="37" bestFit="1" customWidth="1"/>
    <col min="3" max="3" width="8.5703125" style="2" customWidth="1"/>
    <col min="4" max="4" width="19.42578125" style="1" customWidth="1"/>
    <col min="5" max="5" width="47.140625" style="10" customWidth="1"/>
    <col min="6" max="6" width="60.5703125" style="10" customWidth="1"/>
    <col min="7" max="7" width="83.5703125" style="10" customWidth="1"/>
    <col min="8" max="11" width="10.5703125" style="2" customWidth="1"/>
    <col min="12" max="12" width="27.28515625" style="10" customWidth="1"/>
    <col min="13" max="13" width="38.7109375" style="10" customWidth="1"/>
    <col min="14" max="16384" width="9" style="10"/>
  </cols>
  <sheetData>
    <row r="1" spans="1:14" x14ac:dyDescent="0.25">
      <c r="A1" s="50" t="s">
        <v>22</v>
      </c>
      <c r="B1" s="50"/>
      <c r="C1" s="51"/>
      <c r="D1" s="51"/>
      <c r="E1" s="51"/>
      <c r="G1" s="16" t="s">
        <v>12</v>
      </c>
      <c r="H1" s="2">
        <f>COUNTA(H8:H62)</f>
        <v>40</v>
      </c>
      <c r="I1" s="2">
        <f>COUNTA(I8:I62)</f>
        <v>40</v>
      </c>
      <c r="J1" s="2">
        <f>COUNTA(J8:J62)</f>
        <v>40</v>
      </c>
      <c r="K1" s="2">
        <f>COUNTA(K8:K62)</f>
        <v>40</v>
      </c>
      <c r="L1" s="2">
        <f>SUM(H1:K1)</f>
        <v>160</v>
      </c>
    </row>
    <row r="2" spans="1:14" ht="15" customHeight="1" x14ac:dyDescent="0.25">
      <c r="A2" s="51"/>
      <c r="B2" s="51"/>
      <c r="C2" s="51"/>
      <c r="D2" s="51"/>
      <c r="E2" s="51"/>
      <c r="G2" s="5" t="s">
        <v>8</v>
      </c>
      <c r="H2" s="2">
        <f>COUNTIF(H7:H567,"PASSED")</f>
        <v>0</v>
      </c>
      <c r="I2" s="2">
        <f>COUNTIF(I7:I567,"PASSED")</f>
        <v>0</v>
      </c>
      <c r="J2" s="2">
        <f>COUNTIF(J7:J567,"PASSED")</f>
        <v>0</v>
      </c>
      <c r="K2" s="2">
        <f>COUNTIF(K7:K567,"PASSED")</f>
        <v>0</v>
      </c>
      <c r="L2" s="2">
        <f>SUM(H2:K2)</f>
        <v>0</v>
      </c>
    </row>
    <row r="3" spans="1:14" ht="15" customHeight="1" x14ac:dyDescent="0.25">
      <c r="A3" s="51"/>
      <c r="B3" s="51"/>
      <c r="C3" s="51"/>
      <c r="D3" s="51"/>
      <c r="E3" s="51"/>
      <c r="F3" s="17" t="s">
        <v>23</v>
      </c>
      <c r="G3" s="19" t="s">
        <v>17</v>
      </c>
      <c r="H3" s="2">
        <f>COUNTIF(H8:H568,"Partially PASSED")</f>
        <v>0</v>
      </c>
      <c r="I3" s="2">
        <f>COUNTIF(I8:I568,"Partially PASSED")</f>
        <v>0</v>
      </c>
      <c r="J3" s="2">
        <f>COUNTIF(J8:J568,"Partially PASSED")</f>
        <v>0</v>
      </c>
      <c r="K3" s="2">
        <f>COUNTIF(K8:K568,"Partially PASSED")</f>
        <v>0</v>
      </c>
      <c r="L3" s="2">
        <f>SUM(H3:K3)</f>
        <v>0</v>
      </c>
    </row>
    <row r="4" spans="1:14" x14ac:dyDescent="0.25">
      <c r="A4" s="51"/>
      <c r="B4" s="51"/>
      <c r="C4" s="51"/>
      <c r="D4" s="51"/>
      <c r="E4" s="51"/>
      <c r="F4" s="17" t="s">
        <v>354</v>
      </c>
      <c r="G4" s="6" t="s">
        <v>2</v>
      </c>
      <c r="H4" s="2">
        <f>COUNTIF(H5:H567,"FAILED")</f>
        <v>0</v>
      </c>
      <c r="I4" s="2">
        <f>COUNTIF(I5:I567,"FAILED")</f>
        <v>0</v>
      </c>
      <c r="J4" s="2">
        <f>COUNTIF(J5:J567,"FAILED")</f>
        <v>0</v>
      </c>
      <c r="K4" s="2">
        <f>COUNTIF(K5:K567,"FAILED")</f>
        <v>0</v>
      </c>
      <c r="L4" s="2">
        <f>SUM(H4:K4)</f>
        <v>0</v>
      </c>
    </row>
    <row r="5" spans="1:14" x14ac:dyDescent="0.25">
      <c r="A5" s="51"/>
      <c r="B5" s="51"/>
      <c r="C5" s="51"/>
      <c r="D5" s="51"/>
      <c r="E5" s="51"/>
      <c r="F5" s="17" t="s">
        <v>217</v>
      </c>
      <c r="G5" s="4" t="s">
        <v>3</v>
      </c>
      <c r="H5" s="2">
        <f>COUNTIF(H7:H567,"NOT TESTED")</f>
        <v>40</v>
      </c>
      <c r="I5" s="2">
        <f>COUNTIF(I7:I567,"NOT TESTED")</f>
        <v>40</v>
      </c>
      <c r="J5" s="2">
        <f>COUNTIF(J7:J567,"NOT TESTED")</f>
        <v>40</v>
      </c>
      <c r="K5" s="2">
        <f>COUNTIF(K7:K567,"NOT TESTED")</f>
        <v>40</v>
      </c>
      <c r="L5" s="2">
        <f>SUM(H5:K5)</f>
        <v>160</v>
      </c>
    </row>
    <row r="6" spans="1:14" s="3" customFormat="1" x14ac:dyDescent="0.25">
      <c r="A6" s="51"/>
      <c r="B6" s="51"/>
      <c r="C6" s="51"/>
      <c r="D6" s="51"/>
      <c r="E6" s="51"/>
      <c r="F6" s="8"/>
      <c r="G6" s="14" t="s">
        <v>11</v>
      </c>
      <c r="H6" s="15">
        <f>H2/H1</f>
        <v>0</v>
      </c>
      <c r="I6" s="15">
        <f>I2/I1</f>
        <v>0</v>
      </c>
      <c r="J6" s="15">
        <f>J2/J1</f>
        <v>0</v>
      </c>
      <c r="K6" s="15">
        <f>K2/K1</f>
        <v>0</v>
      </c>
      <c r="L6" s="15">
        <f>L2/L1</f>
        <v>0</v>
      </c>
      <c r="M6" s="7"/>
      <c r="N6" s="7"/>
    </row>
    <row r="7" spans="1:14" ht="30" x14ac:dyDescent="0.25">
      <c r="A7" s="30" t="s">
        <v>9</v>
      </c>
      <c r="B7" s="35" t="s">
        <v>21</v>
      </c>
      <c r="C7" s="31" t="s">
        <v>1</v>
      </c>
      <c r="D7" s="31" t="s">
        <v>0</v>
      </c>
      <c r="E7" s="31" t="s">
        <v>5</v>
      </c>
      <c r="F7" s="31" t="s">
        <v>4</v>
      </c>
      <c r="G7" s="31" t="s">
        <v>7</v>
      </c>
      <c r="H7" s="31" t="s">
        <v>15</v>
      </c>
      <c r="I7" s="31" t="s">
        <v>16</v>
      </c>
      <c r="J7" s="31" t="s">
        <v>20</v>
      </c>
      <c r="K7" s="31" t="s">
        <v>19</v>
      </c>
      <c r="L7" s="31" t="s">
        <v>6</v>
      </c>
    </row>
    <row r="8" spans="1:14" ht="75" x14ac:dyDescent="0.25">
      <c r="A8" s="13" t="s">
        <v>24</v>
      </c>
      <c r="B8" s="36" t="s">
        <v>77</v>
      </c>
      <c r="C8" s="13" t="s">
        <v>10</v>
      </c>
      <c r="D8" s="13" t="s">
        <v>107</v>
      </c>
      <c r="E8" s="11" t="s">
        <v>143</v>
      </c>
      <c r="F8" s="11" t="s">
        <v>80</v>
      </c>
      <c r="G8" s="11" t="s">
        <v>141</v>
      </c>
      <c r="H8" s="13" t="s">
        <v>3</v>
      </c>
      <c r="I8" s="13" t="s">
        <v>3</v>
      </c>
      <c r="J8" s="13" t="s">
        <v>3</v>
      </c>
      <c r="K8" s="13" t="s">
        <v>3</v>
      </c>
      <c r="L8" s="11"/>
    </row>
    <row r="9" spans="1:14" ht="45" x14ac:dyDescent="0.25">
      <c r="A9" s="13" t="s">
        <v>35</v>
      </c>
      <c r="B9" s="36" t="s">
        <v>78</v>
      </c>
      <c r="C9" s="13" t="s">
        <v>10</v>
      </c>
      <c r="D9" s="13" t="s">
        <v>107</v>
      </c>
      <c r="E9" s="11" t="s">
        <v>196</v>
      </c>
      <c r="F9" s="11" t="s">
        <v>142</v>
      </c>
      <c r="G9" s="11" t="s">
        <v>136</v>
      </c>
      <c r="H9" s="13" t="s">
        <v>3</v>
      </c>
      <c r="I9" s="13" t="s">
        <v>3</v>
      </c>
      <c r="J9" s="13" t="s">
        <v>3</v>
      </c>
      <c r="K9" s="13" t="s">
        <v>3</v>
      </c>
      <c r="L9" s="11"/>
    </row>
    <row r="10" spans="1:14" ht="45" x14ac:dyDescent="0.25">
      <c r="A10" s="13" t="s">
        <v>36</v>
      </c>
      <c r="B10" s="36" t="s">
        <v>79</v>
      </c>
      <c r="C10" s="13" t="s">
        <v>10</v>
      </c>
      <c r="D10" s="13" t="s">
        <v>107</v>
      </c>
      <c r="E10" s="11" t="s">
        <v>196</v>
      </c>
      <c r="F10" s="11" t="s">
        <v>137</v>
      </c>
      <c r="G10" s="11" t="s">
        <v>139</v>
      </c>
      <c r="H10" s="13" t="s">
        <v>3</v>
      </c>
      <c r="I10" s="13" t="s">
        <v>3</v>
      </c>
      <c r="J10" s="13" t="s">
        <v>3</v>
      </c>
      <c r="K10" s="13" t="s">
        <v>3</v>
      </c>
      <c r="L10" s="11"/>
    </row>
    <row r="11" spans="1:14" ht="45" x14ac:dyDescent="0.25">
      <c r="A11" s="13" t="s">
        <v>37</v>
      </c>
      <c r="B11" s="36" t="s">
        <v>100</v>
      </c>
      <c r="C11" s="13" t="s">
        <v>10</v>
      </c>
      <c r="D11" s="13" t="s">
        <v>107</v>
      </c>
      <c r="E11" s="11" t="s">
        <v>196</v>
      </c>
      <c r="F11" s="11" t="s">
        <v>138</v>
      </c>
      <c r="G11" s="11" t="s">
        <v>139</v>
      </c>
      <c r="H11" s="13" t="s">
        <v>3</v>
      </c>
      <c r="I11" s="13" t="s">
        <v>3</v>
      </c>
      <c r="J11" s="13" t="s">
        <v>3</v>
      </c>
      <c r="K11" s="13" t="s">
        <v>3</v>
      </c>
      <c r="L11" s="11"/>
    </row>
    <row r="12" spans="1:14" ht="45" x14ac:dyDescent="0.25">
      <c r="A12" s="13" t="s">
        <v>38</v>
      </c>
      <c r="B12" s="36" t="s">
        <v>103</v>
      </c>
      <c r="C12" s="13" t="s">
        <v>10</v>
      </c>
      <c r="D12" s="13" t="s">
        <v>107</v>
      </c>
      <c r="E12" s="11" t="s">
        <v>144</v>
      </c>
      <c r="F12" s="39" t="s">
        <v>140</v>
      </c>
      <c r="G12" s="11" t="s">
        <v>192</v>
      </c>
      <c r="H12" s="13" t="s">
        <v>3</v>
      </c>
      <c r="I12" s="13" t="s">
        <v>3</v>
      </c>
      <c r="J12" s="13" t="s">
        <v>3</v>
      </c>
      <c r="K12" s="13" t="s">
        <v>3</v>
      </c>
      <c r="L12" s="11"/>
    </row>
    <row r="13" spans="1:14" ht="45" x14ac:dyDescent="0.25">
      <c r="A13" s="13" t="s">
        <v>39</v>
      </c>
      <c r="B13" s="36" t="s">
        <v>104</v>
      </c>
      <c r="C13" s="13" t="s">
        <v>10</v>
      </c>
      <c r="D13" s="13" t="s">
        <v>107</v>
      </c>
      <c r="E13" s="11" t="s">
        <v>197</v>
      </c>
      <c r="F13" s="11" t="s">
        <v>177</v>
      </c>
      <c r="G13" s="11" t="s">
        <v>178</v>
      </c>
      <c r="H13" s="13" t="s">
        <v>3</v>
      </c>
      <c r="I13" s="13" t="s">
        <v>3</v>
      </c>
      <c r="J13" s="13" t="s">
        <v>3</v>
      </c>
      <c r="K13" s="13" t="s">
        <v>3</v>
      </c>
      <c r="L13" s="11"/>
    </row>
    <row r="14" spans="1:14" ht="45" x14ac:dyDescent="0.25">
      <c r="A14" s="13" t="s">
        <v>101</v>
      </c>
      <c r="B14" s="36" t="s">
        <v>105</v>
      </c>
      <c r="C14" s="13" t="s">
        <v>10</v>
      </c>
      <c r="D14" s="13" t="s">
        <v>107</v>
      </c>
      <c r="E14" s="11" t="s">
        <v>145</v>
      </c>
      <c r="F14" s="9" t="s">
        <v>150</v>
      </c>
      <c r="G14" s="11" t="s">
        <v>119</v>
      </c>
      <c r="H14" s="13" t="s">
        <v>3</v>
      </c>
      <c r="I14" s="13" t="s">
        <v>3</v>
      </c>
      <c r="J14" s="13" t="s">
        <v>3</v>
      </c>
      <c r="K14" s="13" t="s">
        <v>3</v>
      </c>
      <c r="L14" s="11"/>
    </row>
    <row r="15" spans="1:14" ht="45" x14ac:dyDescent="0.25">
      <c r="A15" s="13" t="s">
        <v>102</v>
      </c>
      <c r="B15" s="36" t="s">
        <v>106</v>
      </c>
      <c r="C15" s="13" t="s">
        <v>10</v>
      </c>
      <c r="D15" s="13" t="s">
        <v>107</v>
      </c>
      <c r="E15" s="11" t="s">
        <v>146</v>
      </c>
      <c r="F15" s="9" t="s">
        <v>151</v>
      </c>
      <c r="G15" s="11" t="s">
        <v>181</v>
      </c>
      <c r="H15" s="13" t="s">
        <v>3</v>
      </c>
      <c r="I15" s="13" t="s">
        <v>3</v>
      </c>
      <c r="J15" s="13" t="s">
        <v>3</v>
      </c>
      <c r="K15" s="13" t="s">
        <v>3</v>
      </c>
      <c r="L15" s="11"/>
    </row>
    <row r="16" spans="1:14" ht="45" x14ac:dyDescent="0.25">
      <c r="A16" s="13" t="s">
        <v>116</v>
      </c>
      <c r="B16" s="36" t="s">
        <v>117</v>
      </c>
      <c r="C16" s="13" t="s">
        <v>10</v>
      </c>
      <c r="D16" s="13" t="s">
        <v>107</v>
      </c>
      <c r="E16" s="11" t="s">
        <v>147</v>
      </c>
      <c r="F16" s="9" t="s">
        <v>152</v>
      </c>
      <c r="G16" s="11" t="s">
        <v>120</v>
      </c>
      <c r="H16" s="13" t="s">
        <v>3</v>
      </c>
      <c r="I16" s="13" t="s">
        <v>3</v>
      </c>
      <c r="J16" s="13" t="s">
        <v>3</v>
      </c>
      <c r="K16" s="13" t="s">
        <v>3</v>
      </c>
      <c r="L16" s="11"/>
    </row>
    <row r="17" spans="1:12" ht="45" x14ac:dyDescent="0.25">
      <c r="A17" s="13" t="s">
        <v>134</v>
      </c>
      <c r="B17" s="36" t="s">
        <v>199</v>
      </c>
      <c r="C17" s="13" t="s">
        <v>10</v>
      </c>
      <c r="D17" s="13" t="s">
        <v>107</v>
      </c>
      <c r="E17" s="11" t="s">
        <v>148</v>
      </c>
      <c r="F17" s="9" t="s">
        <v>153</v>
      </c>
      <c r="G17" s="11" t="s">
        <v>154</v>
      </c>
      <c r="H17" s="13" t="s">
        <v>3</v>
      </c>
      <c r="I17" s="13" t="s">
        <v>3</v>
      </c>
      <c r="J17" s="13" t="s">
        <v>3</v>
      </c>
      <c r="K17" s="13" t="s">
        <v>3</v>
      </c>
      <c r="L17" s="11"/>
    </row>
    <row r="18" spans="1:12" ht="30" x14ac:dyDescent="0.25">
      <c r="A18" s="13" t="s">
        <v>135</v>
      </c>
      <c r="B18" s="36" t="s">
        <v>200</v>
      </c>
      <c r="C18" s="13" t="s">
        <v>10</v>
      </c>
      <c r="D18" s="13" t="s">
        <v>110</v>
      </c>
      <c r="E18" s="11" t="s">
        <v>149</v>
      </c>
      <c r="F18" s="9" t="s">
        <v>155</v>
      </c>
      <c r="G18" s="11" t="s">
        <v>156</v>
      </c>
      <c r="H18" s="13" t="s">
        <v>3</v>
      </c>
      <c r="I18" s="13" t="s">
        <v>3</v>
      </c>
      <c r="J18" s="13" t="s">
        <v>3</v>
      </c>
      <c r="K18" s="13" t="s">
        <v>3</v>
      </c>
      <c r="L18" s="11"/>
    </row>
    <row r="19" spans="1:12" ht="45" x14ac:dyDescent="0.25">
      <c r="A19" s="13" t="s">
        <v>40</v>
      </c>
      <c r="B19" s="36" t="s">
        <v>49</v>
      </c>
      <c r="C19" s="13" t="s">
        <v>10</v>
      </c>
      <c r="D19" s="13" t="s">
        <v>107</v>
      </c>
      <c r="E19" s="11" t="s">
        <v>26</v>
      </c>
      <c r="F19" s="11" t="s">
        <v>158</v>
      </c>
      <c r="G19" s="12" t="s">
        <v>163</v>
      </c>
      <c r="H19" s="13" t="s">
        <v>3</v>
      </c>
      <c r="I19" s="13" t="s">
        <v>3</v>
      </c>
      <c r="J19" s="13" t="s">
        <v>3</v>
      </c>
      <c r="K19" s="13" t="s">
        <v>3</v>
      </c>
      <c r="L19" s="11"/>
    </row>
    <row r="20" spans="1:12" ht="45" x14ac:dyDescent="0.25">
      <c r="A20" s="13" t="s">
        <v>41</v>
      </c>
      <c r="B20" s="36" t="s">
        <v>49</v>
      </c>
      <c r="C20" s="13" t="s">
        <v>10</v>
      </c>
      <c r="D20" s="13" t="s">
        <v>107</v>
      </c>
      <c r="E20" s="11" t="s">
        <v>27</v>
      </c>
      <c r="F20" s="11" t="s">
        <v>157</v>
      </c>
      <c r="G20" s="12" t="s">
        <v>163</v>
      </c>
      <c r="H20" s="13" t="s">
        <v>3</v>
      </c>
      <c r="I20" s="13" t="s">
        <v>3</v>
      </c>
      <c r="J20" s="13" t="s">
        <v>3</v>
      </c>
      <c r="K20" s="13" t="s">
        <v>3</v>
      </c>
      <c r="L20" s="11"/>
    </row>
    <row r="21" spans="1:12" ht="45" x14ac:dyDescent="0.25">
      <c r="A21" s="13" t="s">
        <v>42</v>
      </c>
      <c r="B21" s="36" t="s">
        <v>49</v>
      </c>
      <c r="C21" s="13" t="s">
        <v>10</v>
      </c>
      <c r="D21" s="13" t="s">
        <v>107</v>
      </c>
      <c r="E21" s="11" t="s">
        <v>28</v>
      </c>
      <c r="F21" s="11" t="s">
        <v>159</v>
      </c>
      <c r="G21" s="12" t="s">
        <v>163</v>
      </c>
      <c r="H21" s="13" t="s">
        <v>3</v>
      </c>
      <c r="I21" s="13" t="s">
        <v>3</v>
      </c>
      <c r="J21" s="13" t="s">
        <v>3</v>
      </c>
      <c r="K21" s="13" t="s">
        <v>3</v>
      </c>
      <c r="L21" s="11"/>
    </row>
    <row r="22" spans="1:12" ht="45" x14ac:dyDescent="0.25">
      <c r="A22" s="13" t="s">
        <v>83</v>
      </c>
      <c r="B22" s="36" t="s">
        <v>49</v>
      </c>
      <c r="C22" s="13" t="s">
        <v>10</v>
      </c>
      <c r="D22" s="13" t="s">
        <v>107</v>
      </c>
      <c r="E22" s="11" t="s">
        <v>29</v>
      </c>
      <c r="F22" s="11" t="s">
        <v>160</v>
      </c>
      <c r="G22" s="12" t="s">
        <v>163</v>
      </c>
      <c r="H22" s="13" t="s">
        <v>3</v>
      </c>
      <c r="I22" s="13" t="s">
        <v>3</v>
      </c>
      <c r="J22" s="13" t="s">
        <v>3</v>
      </c>
      <c r="K22" s="13" t="s">
        <v>3</v>
      </c>
      <c r="L22" s="11"/>
    </row>
    <row r="23" spans="1:12" ht="45" x14ac:dyDescent="0.25">
      <c r="A23" s="13" t="s">
        <v>84</v>
      </c>
      <c r="B23" s="36" t="s">
        <v>49</v>
      </c>
      <c r="C23" s="13" t="s">
        <v>10</v>
      </c>
      <c r="D23" s="13" t="s">
        <v>107</v>
      </c>
      <c r="E23" s="11" t="s">
        <v>125</v>
      </c>
      <c r="F23" s="11" t="s">
        <v>161</v>
      </c>
      <c r="G23" s="12" t="s">
        <v>163</v>
      </c>
      <c r="H23" s="13" t="s">
        <v>3</v>
      </c>
      <c r="I23" s="13" t="s">
        <v>3</v>
      </c>
      <c r="J23" s="13" t="s">
        <v>3</v>
      </c>
      <c r="K23" s="13" t="s">
        <v>3</v>
      </c>
      <c r="L23" s="11"/>
    </row>
    <row r="24" spans="1:12" ht="60" x14ac:dyDescent="0.25">
      <c r="A24" s="13" t="s">
        <v>85</v>
      </c>
      <c r="B24" s="36" t="s">
        <v>49</v>
      </c>
      <c r="C24" s="13" t="s">
        <v>10</v>
      </c>
      <c r="D24" s="13" t="s">
        <v>121</v>
      </c>
      <c r="E24" s="11" t="s">
        <v>25</v>
      </c>
      <c r="F24" s="11" t="s">
        <v>162</v>
      </c>
      <c r="G24" s="12" t="s">
        <v>164</v>
      </c>
      <c r="H24" s="13" t="s">
        <v>3</v>
      </c>
      <c r="I24" s="13" t="s">
        <v>3</v>
      </c>
      <c r="J24" s="13" t="s">
        <v>3</v>
      </c>
      <c r="K24" s="13" t="s">
        <v>3</v>
      </c>
      <c r="L24" s="11"/>
    </row>
    <row r="25" spans="1:12" ht="105" x14ac:dyDescent="0.25">
      <c r="A25" s="13" t="s">
        <v>43</v>
      </c>
      <c r="B25" s="36" t="s">
        <v>46</v>
      </c>
      <c r="C25" s="13" t="s">
        <v>10</v>
      </c>
      <c r="D25" s="13" t="s">
        <v>108</v>
      </c>
      <c r="E25" s="11" t="s">
        <v>129</v>
      </c>
      <c r="F25" s="11" t="s">
        <v>30</v>
      </c>
      <c r="G25" s="12" t="s">
        <v>126</v>
      </c>
      <c r="H25" s="13" t="s">
        <v>3</v>
      </c>
      <c r="I25" s="13" t="s">
        <v>3</v>
      </c>
      <c r="J25" s="13" t="s">
        <v>3</v>
      </c>
      <c r="K25" s="13" t="s">
        <v>3</v>
      </c>
      <c r="L25" s="11"/>
    </row>
    <row r="26" spans="1:12" ht="75" x14ac:dyDescent="0.25">
      <c r="A26" s="13" t="s">
        <v>44</v>
      </c>
      <c r="B26" s="36" t="s">
        <v>47</v>
      </c>
      <c r="C26" s="13" t="s">
        <v>10</v>
      </c>
      <c r="D26" s="13" t="s">
        <v>109</v>
      </c>
      <c r="E26" s="11" t="s">
        <v>130</v>
      </c>
      <c r="F26" s="11" t="s">
        <v>30</v>
      </c>
      <c r="G26" s="12" t="s">
        <v>127</v>
      </c>
      <c r="H26" s="13" t="s">
        <v>3</v>
      </c>
      <c r="I26" s="13" t="s">
        <v>3</v>
      </c>
      <c r="J26" s="13" t="s">
        <v>3</v>
      </c>
      <c r="K26" s="13" t="s">
        <v>3</v>
      </c>
      <c r="L26" s="11"/>
    </row>
    <row r="27" spans="1:12" ht="105" x14ac:dyDescent="0.25">
      <c r="A27" s="13" t="s">
        <v>45</v>
      </c>
      <c r="B27" s="36" t="s">
        <v>48</v>
      </c>
      <c r="C27" s="13" t="s">
        <v>10</v>
      </c>
      <c r="D27" s="13" t="s">
        <v>110</v>
      </c>
      <c r="E27" s="11" t="s">
        <v>131</v>
      </c>
      <c r="F27" s="11" t="s">
        <v>30</v>
      </c>
      <c r="G27" s="12" t="s">
        <v>128</v>
      </c>
      <c r="H27" s="13" t="s">
        <v>3</v>
      </c>
      <c r="I27" s="13" t="s">
        <v>3</v>
      </c>
      <c r="J27" s="13" t="s">
        <v>3</v>
      </c>
      <c r="K27" s="13" t="s">
        <v>3</v>
      </c>
      <c r="L27" s="11"/>
    </row>
    <row r="28" spans="1:12" ht="45" x14ac:dyDescent="0.25">
      <c r="A28" s="13" t="s">
        <v>63</v>
      </c>
      <c r="B28" s="36" t="s">
        <v>50</v>
      </c>
      <c r="C28" s="13" t="s">
        <v>10</v>
      </c>
      <c r="D28" s="13" t="s">
        <v>108</v>
      </c>
      <c r="E28" s="11" t="s">
        <v>132</v>
      </c>
      <c r="F28" s="11" t="s">
        <v>81</v>
      </c>
      <c r="G28" s="12" t="s">
        <v>31</v>
      </c>
      <c r="H28" s="13" t="s">
        <v>3</v>
      </c>
      <c r="I28" s="13" t="s">
        <v>3</v>
      </c>
      <c r="J28" s="13" t="s">
        <v>3</v>
      </c>
      <c r="K28" s="13" t="s">
        <v>3</v>
      </c>
      <c r="L28" s="11"/>
    </row>
    <row r="29" spans="1:12" ht="45" x14ac:dyDescent="0.25">
      <c r="A29" s="13" t="s">
        <v>64</v>
      </c>
      <c r="B29" s="36" t="s">
        <v>50</v>
      </c>
      <c r="C29" s="13" t="s">
        <v>10</v>
      </c>
      <c r="D29" s="13" t="s">
        <v>108</v>
      </c>
      <c r="E29" s="11" t="s">
        <v>133</v>
      </c>
      <c r="F29" s="11" t="s">
        <v>82</v>
      </c>
      <c r="G29" s="12" t="s">
        <v>57</v>
      </c>
      <c r="H29" s="13" t="s">
        <v>3</v>
      </c>
      <c r="I29" s="13" t="s">
        <v>3</v>
      </c>
      <c r="J29" s="13" t="s">
        <v>3</v>
      </c>
      <c r="K29" s="13" t="s">
        <v>3</v>
      </c>
      <c r="L29" s="11"/>
    </row>
    <row r="30" spans="1:12" ht="60" x14ac:dyDescent="0.25">
      <c r="A30" s="13" t="s">
        <v>86</v>
      </c>
      <c r="B30" s="36" t="s">
        <v>51</v>
      </c>
      <c r="C30" s="13" t="s">
        <v>10</v>
      </c>
      <c r="D30" s="13" t="s">
        <v>111</v>
      </c>
      <c r="E30" s="11" t="s">
        <v>165</v>
      </c>
      <c r="F30" s="11" t="s">
        <v>32</v>
      </c>
      <c r="G30" s="12" t="s">
        <v>33</v>
      </c>
      <c r="H30" s="13" t="s">
        <v>3</v>
      </c>
      <c r="I30" s="13" t="s">
        <v>3</v>
      </c>
      <c r="J30" s="13" t="s">
        <v>3</v>
      </c>
      <c r="K30" s="13" t="s">
        <v>3</v>
      </c>
      <c r="L30" s="11"/>
    </row>
    <row r="31" spans="1:12" ht="60" x14ac:dyDescent="0.25">
      <c r="A31" s="13" t="s">
        <v>87</v>
      </c>
      <c r="B31" s="36" t="s">
        <v>51</v>
      </c>
      <c r="C31" s="13" t="s">
        <v>10</v>
      </c>
      <c r="D31" s="13" t="s">
        <v>112</v>
      </c>
      <c r="E31" s="11" t="s">
        <v>166</v>
      </c>
      <c r="F31" s="11" t="s">
        <v>32</v>
      </c>
      <c r="G31" s="12" t="s">
        <v>34</v>
      </c>
      <c r="H31" s="13" t="s">
        <v>3</v>
      </c>
      <c r="I31" s="13" t="s">
        <v>3</v>
      </c>
      <c r="J31" s="13" t="s">
        <v>3</v>
      </c>
      <c r="K31" s="13" t="s">
        <v>3</v>
      </c>
      <c r="L31" s="11"/>
    </row>
    <row r="32" spans="1:12" ht="92.25" customHeight="1" x14ac:dyDescent="0.25">
      <c r="A32" s="13" t="s">
        <v>88</v>
      </c>
      <c r="B32" s="36" t="s">
        <v>50</v>
      </c>
      <c r="C32" s="13" t="s">
        <v>10</v>
      </c>
      <c r="D32" s="13" t="s">
        <v>188</v>
      </c>
      <c r="E32" s="11" t="s">
        <v>167</v>
      </c>
      <c r="F32" s="11" t="s">
        <v>54</v>
      </c>
      <c r="G32" s="12" t="s">
        <v>55</v>
      </c>
      <c r="H32" s="13" t="s">
        <v>3</v>
      </c>
      <c r="I32" s="13" t="s">
        <v>3</v>
      </c>
      <c r="J32" s="13" t="s">
        <v>3</v>
      </c>
      <c r="K32" s="13" t="s">
        <v>3</v>
      </c>
      <c r="L32" s="11"/>
    </row>
    <row r="33" spans="1:12" ht="96" customHeight="1" x14ac:dyDescent="0.25">
      <c r="A33" s="13" t="s">
        <v>89</v>
      </c>
      <c r="B33" s="36" t="s">
        <v>52</v>
      </c>
      <c r="C33" s="13" t="s">
        <v>10</v>
      </c>
      <c r="D33" s="13" t="s">
        <v>189</v>
      </c>
      <c r="E33" s="11" t="s">
        <v>168</v>
      </c>
      <c r="F33" s="11" t="s">
        <v>53</v>
      </c>
      <c r="G33" s="12" t="s">
        <v>58</v>
      </c>
      <c r="H33" s="13" t="s">
        <v>3</v>
      </c>
      <c r="I33" s="13" t="s">
        <v>3</v>
      </c>
      <c r="J33" s="13" t="s">
        <v>3</v>
      </c>
      <c r="K33" s="13" t="s">
        <v>3</v>
      </c>
      <c r="L33" s="11"/>
    </row>
    <row r="34" spans="1:12" ht="90" x14ac:dyDescent="0.25">
      <c r="A34" s="13" t="s">
        <v>90</v>
      </c>
      <c r="B34" s="36" t="s">
        <v>56</v>
      </c>
      <c r="C34" s="13" t="s">
        <v>10</v>
      </c>
      <c r="D34" s="13" t="s">
        <v>108</v>
      </c>
      <c r="E34" s="11" t="s">
        <v>169</v>
      </c>
      <c r="F34" s="11" t="s">
        <v>182</v>
      </c>
      <c r="G34" s="12" t="s">
        <v>183</v>
      </c>
      <c r="H34" s="13" t="s">
        <v>3</v>
      </c>
      <c r="I34" s="13" t="s">
        <v>3</v>
      </c>
      <c r="J34" s="13" t="s">
        <v>3</v>
      </c>
      <c r="K34" s="13" t="s">
        <v>3</v>
      </c>
      <c r="L34" s="11"/>
    </row>
    <row r="35" spans="1:12" ht="45" x14ac:dyDescent="0.25">
      <c r="A35" s="13" t="s">
        <v>65</v>
      </c>
      <c r="B35" s="36" t="s">
        <v>59</v>
      </c>
      <c r="C35" s="13" t="s">
        <v>10</v>
      </c>
      <c r="D35" s="13" t="s">
        <v>113</v>
      </c>
      <c r="E35" s="11" t="s">
        <v>170</v>
      </c>
      <c r="F35" s="9" t="s">
        <v>60</v>
      </c>
      <c r="G35" s="12" t="s">
        <v>61</v>
      </c>
      <c r="H35" s="13" t="s">
        <v>3</v>
      </c>
      <c r="I35" s="13" t="s">
        <v>3</v>
      </c>
      <c r="J35" s="13" t="s">
        <v>3</v>
      </c>
      <c r="K35" s="13" t="s">
        <v>3</v>
      </c>
      <c r="L35" s="11"/>
    </row>
    <row r="36" spans="1:12" ht="30" x14ac:dyDescent="0.25">
      <c r="A36" s="13" t="s">
        <v>66</v>
      </c>
      <c r="B36" s="36" t="s">
        <v>59</v>
      </c>
      <c r="C36" s="13" t="s">
        <v>10</v>
      </c>
      <c r="D36" s="13" t="s">
        <v>109</v>
      </c>
      <c r="E36" s="11" t="s">
        <v>170</v>
      </c>
      <c r="F36" s="11" t="s">
        <v>62</v>
      </c>
      <c r="G36" s="12" t="s">
        <v>122</v>
      </c>
      <c r="H36" s="13" t="s">
        <v>3</v>
      </c>
      <c r="I36" s="13" t="s">
        <v>3</v>
      </c>
      <c r="J36" s="13" t="s">
        <v>3</v>
      </c>
      <c r="K36" s="13" t="s">
        <v>3</v>
      </c>
      <c r="L36" s="11"/>
    </row>
    <row r="37" spans="1:12" ht="30" x14ac:dyDescent="0.25">
      <c r="A37" s="13" t="s">
        <v>67</v>
      </c>
      <c r="B37" s="36" t="s">
        <v>71</v>
      </c>
      <c r="C37" s="13" t="s">
        <v>10</v>
      </c>
      <c r="D37" s="13" t="s">
        <v>114</v>
      </c>
      <c r="E37" s="11" t="s">
        <v>171</v>
      </c>
      <c r="F37" s="38" t="s">
        <v>118</v>
      </c>
      <c r="G37" s="38" t="s">
        <v>118</v>
      </c>
      <c r="H37" s="13" t="s">
        <v>3</v>
      </c>
      <c r="I37" s="13" t="s">
        <v>3</v>
      </c>
      <c r="J37" s="13" t="s">
        <v>3</v>
      </c>
      <c r="K37" s="13" t="s">
        <v>3</v>
      </c>
      <c r="L37" s="11"/>
    </row>
    <row r="38" spans="1:12" ht="30" x14ac:dyDescent="0.25">
      <c r="A38" s="13" t="s">
        <v>68</v>
      </c>
      <c r="B38" s="36" t="s">
        <v>72</v>
      </c>
      <c r="C38" s="13" t="s">
        <v>10</v>
      </c>
      <c r="D38" s="13" t="s">
        <v>114</v>
      </c>
      <c r="E38" s="11" t="s">
        <v>172</v>
      </c>
      <c r="F38" s="38" t="s">
        <v>118</v>
      </c>
      <c r="G38" s="38" t="s">
        <v>118</v>
      </c>
      <c r="H38" s="13" t="s">
        <v>3</v>
      </c>
      <c r="I38" s="13" t="s">
        <v>3</v>
      </c>
      <c r="J38" s="13" t="s">
        <v>3</v>
      </c>
      <c r="K38" s="13" t="s">
        <v>3</v>
      </c>
      <c r="L38" s="11"/>
    </row>
    <row r="39" spans="1:12" ht="30" x14ac:dyDescent="0.25">
      <c r="A39" s="13" t="s">
        <v>69</v>
      </c>
      <c r="B39" s="36" t="s">
        <v>73</v>
      </c>
      <c r="C39" s="13" t="s">
        <v>10</v>
      </c>
      <c r="D39" s="13" t="s">
        <v>114</v>
      </c>
      <c r="E39" s="11" t="s">
        <v>173</v>
      </c>
      <c r="F39" s="38" t="s">
        <v>118</v>
      </c>
      <c r="G39" s="38" t="s">
        <v>118</v>
      </c>
      <c r="H39" s="13" t="s">
        <v>3</v>
      </c>
      <c r="I39" s="13" t="s">
        <v>3</v>
      </c>
      <c r="J39" s="13" t="s">
        <v>3</v>
      </c>
      <c r="K39" s="13" t="s">
        <v>3</v>
      </c>
      <c r="L39" s="11"/>
    </row>
    <row r="40" spans="1:12" ht="30" x14ac:dyDescent="0.25">
      <c r="A40" s="13" t="s">
        <v>70</v>
      </c>
      <c r="B40" s="36" t="s">
        <v>74</v>
      </c>
      <c r="C40" s="13" t="s">
        <v>10</v>
      </c>
      <c r="D40" s="13" t="s">
        <v>114</v>
      </c>
      <c r="E40" s="11" t="s">
        <v>174</v>
      </c>
      <c r="F40" s="38" t="s">
        <v>118</v>
      </c>
      <c r="G40" s="38" t="s">
        <v>118</v>
      </c>
      <c r="H40" s="13" t="s">
        <v>3</v>
      </c>
      <c r="I40" s="13" t="s">
        <v>3</v>
      </c>
      <c r="J40" s="13" t="s">
        <v>3</v>
      </c>
      <c r="K40" s="13" t="s">
        <v>3</v>
      </c>
      <c r="L40" s="11"/>
    </row>
    <row r="41" spans="1:12" ht="30" x14ac:dyDescent="0.25">
      <c r="A41" s="13" t="s">
        <v>91</v>
      </c>
      <c r="B41" s="36" t="s">
        <v>75</v>
      </c>
      <c r="C41" s="13" t="s">
        <v>10</v>
      </c>
      <c r="D41" s="13" t="s">
        <v>114</v>
      </c>
      <c r="E41" s="11" t="s">
        <v>175</v>
      </c>
      <c r="F41" s="38" t="s">
        <v>118</v>
      </c>
      <c r="G41" s="38" t="s">
        <v>118</v>
      </c>
      <c r="H41" s="13" t="s">
        <v>3</v>
      </c>
      <c r="I41" s="13" t="s">
        <v>3</v>
      </c>
      <c r="J41" s="13" t="s">
        <v>3</v>
      </c>
      <c r="K41" s="13" t="s">
        <v>3</v>
      </c>
      <c r="L41" s="11"/>
    </row>
    <row r="42" spans="1:12" ht="30" x14ac:dyDescent="0.25">
      <c r="A42" s="13" t="s">
        <v>92</v>
      </c>
      <c r="B42" s="36" t="s">
        <v>76</v>
      </c>
      <c r="C42" s="13" t="s">
        <v>10</v>
      </c>
      <c r="D42" s="13" t="s">
        <v>114</v>
      </c>
      <c r="E42" s="11" t="s">
        <v>176</v>
      </c>
      <c r="F42" s="38" t="s">
        <v>118</v>
      </c>
      <c r="G42" s="38" t="s">
        <v>118</v>
      </c>
      <c r="H42" s="13" t="s">
        <v>3</v>
      </c>
      <c r="I42" s="13" t="s">
        <v>3</v>
      </c>
      <c r="J42" s="13" t="s">
        <v>3</v>
      </c>
      <c r="K42" s="13" t="s">
        <v>3</v>
      </c>
      <c r="L42" s="11"/>
    </row>
    <row r="43" spans="1:12" ht="75" x14ac:dyDescent="0.25">
      <c r="A43" s="13" t="s">
        <v>93</v>
      </c>
      <c r="B43" s="36"/>
      <c r="C43" s="13" t="s">
        <v>10</v>
      </c>
      <c r="D43" s="13" t="s">
        <v>115</v>
      </c>
      <c r="E43" s="11" t="s">
        <v>179</v>
      </c>
      <c r="F43" s="11" t="s">
        <v>98</v>
      </c>
      <c r="G43" s="12" t="s">
        <v>123</v>
      </c>
      <c r="H43" s="13" t="s">
        <v>3</v>
      </c>
      <c r="I43" s="13" t="s">
        <v>3</v>
      </c>
      <c r="J43" s="13" t="s">
        <v>3</v>
      </c>
      <c r="K43" s="13" t="s">
        <v>3</v>
      </c>
      <c r="L43" s="11"/>
    </row>
    <row r="44" spans="1:12" ht="75" x14ac:dyDescent="0.25">
      <c r="A44" s="13" t="s">
        <v>94</v>
      </c>
      <c r="B44" s="36"/>
      <c r="C44" s="13" t="s">
        <v>10</v>
      </c>
      <c r="D44" s="13" t="s">
        <v>115</v>
      </c>
      <c r="E44" s="11" t="s">
        <v>180</v>
      </c>
      <c r="F44" s="11" t="s">
        <v>99</v>
      </c>
      <c r="G44" s="12" t="s">
        <v>124</v>
      </c>
      <c r="H44" s="13" t="s">
        <v>3</v>
      </c>
      <c r="I44" s="13" t="s">
        <v>3</v>
      </c>
      <c r="J44" s="13" t="s">
        <v>3</v>
      </c>
      <c r="K44" s="13" t="s">
        <v>3</v>
      </c>
      <c r="L44" s="11"/>
    </row>
    <row r="45" spans="1:12" ht="105" x14ac:dyDescent="0.25">
      <c r="A45" s="13" t="s">
        <v>95</v>
      </c>
      <c r="B45" s="36"/>
      <c r="C45" s="13" t="s">
        <v>10</v>
      </c>
      <c r="D45" s="13" t="s">
        <v>108</v>
      </c>
      <c r="E45" s="11" t="s">
        <v>193</v>
      </c>
      <c r="F45" s="11" t="s">
        <v>195</v>
      </c>
      <c r="G45" s="12" t="s">
        <v>194</v>
      </c>
      <c r="H45" s="13" t="s">
        <v>3</v>
      </c>
      <c r="I45" s="13" t="s">
        <v>3</v>
      </c>
      <c r="J45" s="13" t="s">
        <v>3</v>
      </c>
      <c r="K45" s="13" t="s">
        <v>3</v>
      </c>
      <c r="L45" s="11"/>
    </row>
    <row r="46" spans="1:12" ht="105" x14ac:dyDescent="0.25">
      <c r="A46" s="13" t="s">
        <v>96</v>
      </c>
      <c r="B46" s="36"/>
      <c r="C46" s="13" t="s">
        <v>10</v>
      </c>
      <c r="D46" s="13" t="s">
        <v>198</v>
      </c>
      <c r="E46" s="11" t="s">
        <v>186</v>
      </c>
      <c r="F46" s="11" t="s">
        <v>184</v>
      </c>
      <c r="G46" s="12" t="s">
        <v>185</v>
      </c>
      <c r="H46" s="13" t="s">
        <v>3</v>
      </c>
      <c r="I46" s="13" t="s">
        <v>3</v>
      </c>
      <c r="J46" s="13" t="s">
        <v>3</v>
      </c>
      <c r="K46" s="13" t="s">
        <v>3</v>
      </c>
      <c r="L46" s="11"/>
    </row>
    <row r="47" spans="1:12" ht="90" x14ac:dyDescent="0.25">
      <c r="A47" s="13" t="s">
        <v>97</v>
      </c>
      <c r="B47" s="36"/>
      <c r="C47" s="13" t="s">
        <v>10</v>
      </c>
      <c r="D47" s="13" t="s">
        <v>189</v>
      </c>
      <c r="E47" s="11" t="s">
        <v>187</v>
      </c>
      <c r="F47" s="11" t="s">
        <v>190</v>
      </c>
      <c r="G47" s="12" t="s">
        <v>191</v>
      </c>
      <c r="H47" s="13" t="s">
        <v>3</v>
      </c>
      <c r="I47" s="13" t="s">
        <v>3</v>
      </c>
      <c r="J47" s="13" t="s">
        <v>3</v>
      </c>
      <c r="K47" s="13" t="s">
        <v>3</v>
      </c>
      <c r="L47" s="11"/>
    </row>
    <row r="48" spans="1:12" x14ac:dyDescent="0.25">
      <c r="A48" s="13"/>
      <c r="B48" s="36"/>
      <c r="C48" s="13"/>
      <c r="D48" s="13"/>
      <c r="E48" s="11"/>
      <c r="F48" s="11"/>
      <c r="G48" s="12"/>
      <c r="H48" s="13"/>
      <c r="I48" s="13"/>
      <c r="J48" s="13"/>
      <c r="K48" s="13"/>
      <c r="L48" s="11"/>
    </row>
    <row r="49" spans="1:12" x14ac:dyDescent="0.25">
      <c r="A49" s="13"/>
      <c r="B49" s="36"/>
      <c r="C49" s="13"/>
      <c r="D49" s="13"/>
      <c r="E49" s="11"/>
      <c r="F49" s="11"/>
      <c r="G49" s="12"/>
      <c r="H49" s="13"/>
      <c r="I49" s="13"/>
      <c r="J49" s="13"/>
      <c r="K49" s="13"/>
      <c r="L49" s="11"/>
    </row>
    <row r="50" spans="1:12" x14ac:dyDescent="0.25">
      <c r="A50" s="13"/>
      <c r="B50" s="36"/>
      <c r="C50" s="13"/>
      <c r="D50" s="13"/>
      <c r="E50" s="11"/>
      <c r="F50" s="9"/>
      <c r="G50" s="12"/>
      <c r="H50" s="13"/>
      <c r="I50" s="13"/>
      <c r="J50" s="13"/>
      <c r="K50" s="13"/>
      <c r="L50" s="11"/>
    </row>
    <row r="51" spans="1:12" x14ac:dyDescent="0.25">
      <c r="A51" s="13"/>
      <c r="B51" s="36"/>
      <c r="C51" s="13"/>
      <c r="D51" s="13"/>
      <c r="E51" s="11"/>
      <c r="F51" s="11"/>
      <c r="G51" s="12"/>
      <c r="H51" s="13"/>
      <c r="I51" s="13"/>
      <c r="J51" s="13"/>
      <c r="K51" s="13"/>
      <c r="L51" s="11"/>
    </row>
    <row r="52" spans="1:12" x14ac:dyDescent="0.25">
      <c r="A52" s="13"/>
      <c r="B52" s="36"/>
      <c r="C52" s="13"/>
      <c r="D52" s="13"/>
      <c r="E52" s="11"/>
      <c r="F52" s="11"/>
      <c r="G52" s="12"/>
      <c r="H52" s="13"/>
      <c r="I52" s="13"/>
      <c r="J52" s="13"/>
      <c r="K52" s="13"/>
      <c r="L52" s="11"/>
    </row>
    <row r="53" spans="1:12" x14ac:dyDescent="0.25">
      <c r="A53" s="13"/>
      <c r="B53" s="36"/>
      <c r="C53" s="13"/>
      <c r="D53" s="13"/>
      <c r="E53" s="11"/>
      <c r="F53" s="11"/>
      <c r="G53" s="12"/>
      <c r="H53" s="13"/>
      <c r="I53" s="13"/>
      <c r="J53" s="13"/>
      <c r="K53" s="13"/>
      <c r="L53" s="11"/>
    </row>
    <row r="54" spans="1:12" x14ac:dyDescent="0.25">
      <c r="A54" s="13"/>
      <c r="B54" s="36"/>
      <c r="C54" s="13"/>
      <c r="D54" s="13"/>
      <c r="E54" s="11"/>
      <c r="F54" s="11"/>
      <c r="G54" s="12"/>
      <c r="H54" s="13"/>
      <c r="I54" s="13"/>
      <c r="J54" s="13"/>
      <c r="K54" s="13"/>
      <c r="L54" s="11"/>
    </row>
    <row r="55" spans="1:12" x14ac:dyDescent="0.25">
      <c r="A55" s="13"/>
      <c r="B55" s="36"/>
      <c r="C55" s="13"/>
      <c r="D55" s="13"/>
      <c r="E55" s="11"/>
      <c r="F55" s="11"/>
      <c r="G55" s="12"/>
      <c r="H55" s="13"/>
      <c r="I55" s="13"/>
      <c r="J55" s="13"/>
      <c r="K55" s="13"/>
      <c r="L55" s="11"/>
    </row>
    <row r="56" spans="1:12" x14ac:dyDescent="0.25">
      <c r="A56" s="13"/>
      <c r="B56" s="36"/>
      <c r="C56" s="13"/>
      <c r="D56" s="13"/>
      <c r="E56" s="11"/>
      <c r="F56" s="11"/>
      <c r="G56" s="12"/>
      <c r="H56" s="13"/>
      <c r="I56" s="13"/>
      <c r="J56" s="13"/>
      <c r="K56" s="13"/>
      <c r="L56" s="11"/>
    </row>
    <row r="57" spans="1:12" x14ac:dyDescent="0.25">
      <c r="A57" s="13"/>
      <c r="B57" s="36"/>
      <c r="C57" s="13"/>
      <c r="D57" s="13"/>
      <c r="E57" s="11"/>
      <c r="F57" s="11"/>
      <c r="G57" s="12"/>
      <c r="H57" s="13"/>
      <c r="I57" s="13"/>
      <c r="J57" s="13"/>
      <c r="K57" s="13"/>
      <c r="L57" s="11"/>
    </row>
    <row r="58" spans="1:12" x14ac:dyDescent="0.25">
      <c r="A58" s="13"/>
      <c r="B58" s="36"/>
      <c r="C58" s="13"/>
      <c r="D58" s="13"/>
      <c r="E58" s="11"/>
      <c r="F58" s="11"/>
      <c r="G58" s="12"/>
      <c r="H58" s="13"/>
      <c r="I58" s="13"/>
      <c r="J58" s="13"/>
      <c r="K58" s="13"/>
      <c r="L58" s="11"/>
    </row>
    <row r="59" spans="1:12" x14ac:dyDescent="0.25">
      <c r="A59" s="13"/>
      <c r="B59" s="36"/>
      <c r="C59" s="13"/>
      <c r="D59" s="13"/>
      <c r="E59" s="11"/>
      <c r="F59" s="11"/>
      <c r="G59" s="12"/>
      <c r="H59" s="13"/>
      <c r="I59" s="13"/>
      <c r="J59" s="13"/>
      <c r="K59" s="13"/>
      <c r="L59" s="11"/>
    </row>
    <row r="60" spans="1:12" x14ac:dyDescent="0.25">
      <c r="A60" s="13"/>
      <c r="B60" s="36"/>
      <c r="C60" s="13"/>
      <c r="D60" s="13"/>
      <c r="E60" s="11"/>
      <c r="F60" s="11"/>
      <c r="G60" s="12"/>
      <c r="H60" s="13"/>
      <c r="I60" s="13"/>
      <c r="J60" s="13"/>
      <c r="K60" s="13"/>
      <c r="L60" s="11"/>
    </row>
    <row r="61" spans="1:12" x14ac:dyDescent="0.25">
      <c r="A61" s="13"/>
      <c r="B61" s="36"/>
      <c r="C61" s="13"/>
      <c r="D61" s="13"/>
      <c r="E61" s="11"/>
      <c r="F61" s="11"/>
      <c r="G61" s="12"/>
      <c r="H61" s="13"/>
      <c r="I61" s="13"/>
      <c r="J61" s="13"/>
      <c r="K61" s="13"/>
      <c r="L61" s="11"/>
    </row>
    <row r="62" spans="1:12" x14ac:dyDescent="0.25">
      <c r="A62" s="13"/>
      <c r="B62" s="36"/>
      <c r="C62" s="13"/>
      <c r="D62" s="13"/>
      <c r="E62" s="11"/>
      <c r="F62" s="11"/>
      <c r="G62" s="12"/>
      <c r="H62" s="13"/>
      <c r="I62" s="13"/>
      <c r="J62" s="13"/>
      <c r="K62" s="13"/>
      <c r="L62" s="11"/>
    </row>
    <row r="63" spans="1:12" x14ac:dyDescent="0.25">
      <c r="A63" s="13"/>
      <c r="B63" s="36"/>
      <c r="C63" s="13"/>
      <c r="D63" s="13"/>
      <c r="E63" s="11"/>
      <c r="F63" s="11"/>
      <c r="G63" s="11"/>
      <c r="H63" s="13"/>
      <c r="I63" s="13"/>
      <c r="J63" s="13"/>
      <c r="K63" s="13"/>
      <c r="L63" s="11"/>
    </row>
    <row r="64" spans="1:12" x14ac:dyDescent="0.25">
      <c r="A64" s="13"/>
      <c r="B64" s="36"/>
      <c r="C64" s="13"/>
      <c r="D64" s="13"/>
      <c r="E64" s="11"/>
      <c r="F64" s="11"/>
      <c r="G64" s="11"/>
      <c r="H64" s="13"/>
      <c r="I64" s="13"/>
      <c r="J64" s="13"/>
      <c r="K64" s="13"/>
      <c r="L64" s="11"/>
    </row>
    <row r="65" spans="3:12" x14ac:dyDescent="0.25">
      <c r="C65" s="13"/>
      <c r="D65" s="13"/>
      <c r="E65" s="11"/>
      <c r="F65" s="11"/>
      <c r="G65" s="11"/>
      <c r="H65" s="13"/>
      <c r="I65" s="13"/>
      <c r="J65" s="13"/>
      <c r="K65" s="13"/>
      <c r="L65" s="11"/>
    </row>
  </sheetData>
  <mergeCells count="1">
    <mergeCell ref="A1:E6"/>
  </mergeCells>
  <conditionalFormatting sqref="H10:K23 H25:K62">
    <cfRule type="containsText" dxfId="11" priority="10" operator="containsText" text="Partially Passed">
      <formula>NOT(ISERROR(SEARCH("Partially Passed",H10)))</formula>
    </cfRule>
    <cfRule type="containsText" dxfId="10" priority="11" operator="containsText" text="PASS">
      <formula>NOT(ISERROR(SEARCH("PASS",H10)))</formula>
    </cfRule>
    <cfRule type="containsText" dxfId="9" priority="12" operator="containsText" text="FAIL">
      <formula>NOT(ISERROR(SEARCH("FAIL",H10)))</formula>
    </cfRule>
  </conditionalFormatting>
  <conditionalFormatting sqref="H8:K8">
    <cfRule type="containsText" dxfId="8" priority="7" operator="containsText" text="Partially Passed">
      <formula>NOT(ISERROR(SEARCH("Partially Passed",H8)))</formula>
    </cfRule>
    <cfRule type="containsText" dxfId="7" priority="8" operator="containsText" text="PASS">
      <formula>NOT(ISERROR(SEARCH("PASS",H8)))</formula>
    </cfRule>
    <cfRule type="containsText" dxfId="6" priority="9" operator="containsText" text="FAIL">
      <formula>NOT(ISERROR(SEARCH("FAIL",H8)))</formula>
    </cfRule>
  </conditionalFormatting>
  <conditionalFormatting sqref="H24:K24">
    <cfRule type="containsText" dxfId="5" priority="4" operator="containsText" text="Partially Passed">
      <formula>NOT(ISERROR(SEARCH("Partially Passed",H24)))</formula>
    </cfRule>
    <cfRule type="containsText" dxfId="4" priority="5" operator="containsText" text="PASS">
      <formula>NOT(ISERROR(SEARCH("PASS",H24)))</formula>
    </cfRule>
    <cfRule type="containsText" dxfId="3" priority="6" operator="containsText" text="FAIL">
      <formula>NOT(ISERROR(SEARCH("FAIL",H24)))</formula>
    </cfRule>
  </conditionalFormatting>
  <conditionalFormatting sqref="H9:K9">
    <cfRule type="containsText" dxfId="2" priority="1" operator="containsText" text="Partially Passed">
      <formula>NOT(ISERROR(SEARCH("Partially Passed",H9)))</formula>
    </cfRule>
    <cfRule type="containsText" dxfId="1" priority="2" operator="containsText" text="PASS">
      <formula>NOT(ISERROR(SEARCH("PASS",H9)))</formula>
    </cfRule>
    <cfRule type="containsText" dxfId="0" priority="3" operator="containsText" text="FAIL">
      <formula>NOT(ISERROR(SEARCH("FAIL",H9)))</formula>
    </cfRule>
  </conditionalFormatting>
  <dataValidations count="1">
    <dataValidation type="list" allowBlank="1" showInputMessage="1" showErrorMessage="1" sqref="H8:K62">
      <formula1>STATUS</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TvdDmsBDS" ma:contentTypeID="0x010100D6A89E3206CB448D863559DEBFF0E07A00203AA613EB707F4DA799E477CAFFE977" ma:contentTypeVersion="30" ma:contentTypeDescription="Create a new document." ma:contentTypeScope="" ma:versionID="8416b23112a2369558055b1f23d55a6c">
  <xsd:schema xmlns:xsd="http://www.w3.org/2001/XMLSchema" xmlns:xs="http://www.w3.org/2001/XMLSchema" xmlns:p="http://schemas.microsoft.com/office/2006/metadata/properties" xmlns:ns1="http://schemas.microsoft.com/sharepoint/v3" xmlns:ns2="74e18c68-bbeb-48a8-b9ad-ee11d8b0e827" targetNamespace="http://schemas.microsoft.com/office/2006/metadata/properties" ma:root="true" ma:fieldsID="d62e0c134f465c11c7bc054097d8992e" ns1:_="" ns2:_="">
    <xsd:import namespace="http://schemas.microsoft.com/sharepoint/v3"/>
    <xsd:import namespace="74e18c68-bbeb-48a8-b9ad-ee11d8b0e827"/>
    <xsd:element name="properties">
      <xsd:complexType>
        <xsd:sequence>
          <xsd:element name="documentManagement">
            <xsd:complexType>
              <xsd:all>
                <xsd:element ref="ns2:h3d3572959ab408fac55493d3f9a6253" minOccurs="0"/>
                <xsd:element ref="ns2:TaxCatchAll" minOccurs="0"/>
                <xsd:element ref="ns2:TaxCatchAllLabel" minOccurs="0"/>
                <xsd:element ref="ns2:SpearheadtopicTaxHTField0" minOccurs="0"/>
                <xsd:element ref="ns2:h264ddf1b35f4ee4916989c64c613d89" minOccurs="0"/>
                <xsd:element ref="ns2:BDSDisciplineTaxHTField0" minOccurs="0"/>
                <xsd:element ref="ns1:ValidTo" minOccurs="0"/>
                <xsd:element ref="ns1:Responsible"/>
                <xsd:element ref="ns1:SecurityLev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ValidTo" ma:index="16" nillable="true" ma:displayName="Valid To" ma:description="" ma:format="DateOnly" ma:internalName="ValidTo" ma:readOnly="false">
      <xsd:simpleType>
        <xsd:restriction base="dms:DateTime"/>
      </xsd:simpleType>
    </xsd:element>
    <xsd:element name="Responsible" ma:index="17" ma:displayName="Responsible" ma:description="" ma:list="UserInfo" ma:internalName="Responsible">
      <xsd:complexType>
        <xsd:complexContent>
          <xsd:extension base="dms:UserMulti">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SecurityLevel" ma:index="18" ma:displayName="Security Level" ma:default="internal" ma:description="" ma:format="RadioButtons" ma:internalName="SecurityLevel">
      <xsd:simpleType>
        <xsd:restriction base="dms:Choice">
          <xsd:enumeration value="public"/>
          <xsd:enumeration value="internal"/>
          <xsd:enumeration value="confidential"/>
          <xsd:enumeration value="secret"/>
        </xsd:restriction>
      </xsd:simpleType>
    </xsd:element>
  </xsd:schema>
  <xsd:schema xmlns:xsd="http://www.w3.org/2001/XMLSchema" xmlns:xs="http://www.w3.org/2001/XMLSchema" xmlns:dms="http://schemas.microsoft.com/office/2006/documentManagement/types" xmlns:pc="http://schemas.microsoft.com/office/infopath/2007/PartnerControls" targetNamespace="74e18c68-bbeb-48a8-b9ad-ee11d8b0e827" elementFormDefault="qualified">
    <xsd:import namespace="http://schemas.microsoft.com/office/2006/documentManagement/types"/>
    <xsd:import namespace="http://schemas.microsoft.com/office/infopath/2007/PartnerControls"/>
    <xsd:element name="h3d3572959ab408fac55493d3f9a6253" ma:index="8" nillable="true" ma:taxonomy="true" ma:internalName="h3d3572959ab408fac55493d3f9a6253" ma:taxonomyFieldName="Spearheadtopic" ma:displayName="Spearheadtopic" ma:readOnly="false" ma:fieldId="{13d35729-59ab-408f-ac55-493d3f9a6253}" ma:sspId="a65b2c18-bff2-4ef1-b402-d17a1d2fd91d" ma:termSetId="54faebc1-45c9-41b4-b681-e3328b93786a"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23393e1a-97c0-428c-93d6-5952fb9eca52}" ma:internalName="TaxCatchAll" ma:showField="CatchAllData" ma:web="23f91018-dabe-498a-a5de-c8522ca365ee">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23393e1a-97c0-428c-93d6-5952fb9eca52}" ma:internalName="TaxCatchAllLabel" ma:readOnly="true" ma:showField="CatchAllDataLabel" ma:web="23f91018-dabe-498a-a5de-c8522ca365ee">
      <xsd:complexType>
        <xsd:complexContent>
          <xsd:extension base="dms:MultiChoiceLookup">
            <xsd:sequence>
              <xsd:element name="Value" type="dms:Lookup" maxOccurs="unbounded" minOccurs="0" nillable="true"/>
            </xsd:sequence>
          </xsd:extension>
        </xsd:complexContent>
      </xsd:complexType>
    </xsd:element>
    <xsd:element name="SpearheadtopicTaxHTField0" ma:index="12" nillable="true" ma:displayName="Spearheadtopic_0" ma:hidden="true" ma:internalName="SpearheadtopicTaxHTField0">
      <xsd:simpleType>
        <xsd:restriction base="dms:Note"/>
      </xsd:simpleType>
    </xsd:element>
    <xsd:element name="h264ddf1b35f4ee4916989c64c613d89" ma:index="13" nillable="true" ma:taxonomy="true" ma:internalName="h264ddf1b35f4ee4916989c64c613d89" ma:taxonomyFieldName="BDSDiscipline" ma:displayName="BDS Discipline" ma:readOnly="false" ma:default="47;#INFR-GEN|394f6598-0218-4591-b605-bd4cf99f9e98" ma:fieldId="{1264ddf1-b35f-4ee4-9169-89c64c613d89}" ma:taxonomyMulti="true" ma:sspId="a65b2c18-bff2-4ef1-b402-d17a1d2fd91d" ma:termSetId="d1939d06-53e4-4e6a-bb4b-4e13f9c9ce74" ma:anchorId="00000000-0000-0000-0000-000000000000" ma:open="false" ma:isKeyword="false">
      <xsd:complexType>
        <xsd:sequence>
          <xsd:element ref="pc:Terms" minOccurs="0" maxOccurs="1"/>
        </xsd:sequence>
      </xsd:complexType>
    </xsd:element>
    <xsd:element name="BDSDisciplineTaxHTField0" ma:index="15" nillable="true" ma:displayName="BDSDiscipline_0" ma:hidden="true" ma:internalName="BDSDisciplineTaxHTField0">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a65b2c18-bff2-4ef1-b402-d17a1d2fd91d" ContentTypeId="0x010100D6A89E3206CB448D863559DEBFF0E07A"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74e18c68-bbeb-48a8-b9ad-ee11d8b0e827">
      <Value>47</Value>
    </TaxCatchAll>
    <h264ddf1b35f4ee4916989c64c613d89 xmlns="74e18c68-bbeb-48a8-b9ad-ee11d8b0e827">
      <Terms xmlns="http://schemas.microsoft.com/office/infopath/2007/PartnerControls">
        <TermInfo xmlns="http://schemas.microsoft.com/office/infopath/2007/PartnerControls">
          <TermName xmlns="http://schemas.microsoft.com/office/infopath/2007/PartnerControls">INFR-GEN</TermName>
          <TermId xmlns="http://schemas.microsoft.com/office/infopath/2007/PartnerControls">394f6598-0218-4591-b605-bd4cf99f9e98</TermId>
        </TermInfo>
      </Terms>
    </h264ddf1b35f4ee4916989c64c613d89>
    <Responsible xmlns="http://schemas.microsoft.com/sharepoint/v3">
      <UserInfo>
        <DisplayName>Roland Stirnimann</DisplayName>
        <AccountId>431</AccountId>
        <AccountType/>
      </UserInfo>
    </Responsible>
    <BDSDisciplineTaxHTField0 xmlns="74e18c68-bbeb-48a8-b9ad-ee11d8b0e827" xsi:nil="true"/>
    <SecurityLevel xmlns="http://schemas.microsoft.com/sharepoint/v3">internal</SecurityLevel>
    <h3d3572959ab408fac55493d3f9a6253 xmlns="74e18c68-bbeb-48a8-b9ad-ee11d8b0e827">
      <Terms xmlns="http://schemas.microsoft.com/office/infopath/2007/PartnerControls"/>
    </h3d3572959ab408fac55493d3f9a6253>
    <ValidTo xmlns="http://schemas.microsoft.com/sharepoint/v3" xsi:nil="true"/>
    <SpearheadtopicTaxHTField0 xmlns="74e18c68-bbeb-48a8-b9ad-ee11d8b0e827" xsi:nil="true"/>
  </documentManagement>
</p:properties>
</file>

<file path=customXml/itemProps1.xml><?xml version="1.0" encoding="utf-8"?>
<ds:datastoreItem xmlns:ds="http://schemas.openxmlformats.org/officeDocument/2006/customXml" ds:itemID="{9EE1016F-2180-4809-BC27-DDAAF01BAA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4e18c68-bbeb-48a8-b9ad-ee11d8b0e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5906A7-C2B0-4396-9D6F-0ECE7186833B}">
  <ds:schemaRefs>
    <ds:schemaRef ds:uri="Microsoft.SharePoint.Taxonomy.ContentTypeSync"/>
  </ds:schemaRefs>
</ds:datastoreItem>
</file>

<file path=customXml/itemProps3.xml><?xml version="1.0" encoding="utf-8"?>
<ds:datastoreItem xmlns:ds="http://schemas.openxmlformats.org/officeDocument/2006/customXml" ds:itemID="{996C5039-EEFB-46B1-9D15-19113AE94506}">
  <ds:schemaRefs>
    <ds:schemaRef ds:uri="http://schemas.microsoft.com/sharepoint/v3/contenttype/forms"/>
  </ds:schemaRefs>
</ds:datastoreItem>
</file>

<file path=customXml/itemProps4.xml><?xml version="1.0" encoding="utf-8"?>
<ds:datastoreItem xmlns:ds="http://schemas.openxmlformats.org/officeDocument/2006/customXml" ds:itemID="{73C1DFA9-FF15-45C3-8161-F8BC37C0CA85}">
  <ds:schemaRefs>
    <ds:schemaRef ds:uri="http://www.w3.org/XML/1998/namespace"/>
    <ds:schemaRef ds:uri="http://purl.org/dc/dcmitype/"/>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74e18c68-bbeb-48a8-b9ad-ee11d8b0e827"/>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Overall Status</vt:lpstr>
      <vt:lpstr>Room Scheduler - Sprint 3</vt:lpstr>
      <vt:lpstr>Room Scheduler - Sprint 2</vt:lpstr>
      <vt:lpstr>Room Scheduler - Sprint 1</vt:lpstr>
      <vt:lpstr>Room Scheduler - First draft</vt:lpstr>
      <vt:lpstr>STATUS</vt:lpstr>
    </vt:vector>
  </TitlesOfParts>
  <Company>Stefanini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Cases Template</dc:title>
  <dc:creator>Catalin Marin</dc:creator>
  <cp:keywords>QA</cp:keywords>
  <cp:lastModifiedBy>Marin, Catalin</cp:lastModifiedBy>
  <dcterms:created xsi:type="dcterms:W3CDTF">2016-01-25T16:14:09Z</dcterms:created>
  <dcterms:modified xsi:type="dcterms:W3CDTF">2017-12-15T21:27:07Z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0x010100D6A89E3206CB448D863559DEBFF0E07A00203AA613EB707F4DA799E477CAFFE977</vt:lpwstr>
  </property>
</Properties>
</file>