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ivilleda/Desktop/Programación II/Proyecto/programa-II/Proyecto/input/"/>
    </mc:Choice>
  </mc:AlternateContent>
  <xr:revisionPtr revIDLastSave="0" documentId="13_ncr:1_{88E6D791-2BFD-9940-A0FF-4F25450CE1AE}" xr6:coauthVersionLast="47" xr6:coauthVersionMax="47" xr10:uidLastSave="{00000000-0000-0000-0000-000000000000}"/>
  <bookViews>
    <workbookView xWindow="0" yWindow="500" windowWidth="28800" windowHeight="14360" xr2:uid="{3D3808CA-EA54-442D-838C-280ABB729A51}"/>
  </bookViews>
  <sheets>
    <sheet name="Telefonía Fija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" hidden="1">'[1]Prod. Agrícolas de Exportación'!#REF!</definedName>
    <definedName name="__11" hidden="1">'[2]indice 97-98'!#REF!</definedName>
    <definedName name="__123Graph_A" hidden="1">'[1]Prod. Agrícolas de Exportación'!#REF!</definedName>
    <definedName name="__123Graph_B" hidden="1">'[1]Prod. Agrícolas de Exportación'!#REF!</definedName>
    <definedName name="_1">'[1]Prod. Agrícolas de Exportación'!#REF!</definedName>
    <definedName name="_13B">#REF!</definedName>
    <definedName name="_13BB">#REF!</definedName>
    <definedName name="_14A">#REF!</definedName>
    <definedName name="_14B">#REF!</definedName>
    <definedName name="_14D">#REF!</definedName>
    <definedName name="_14E">#REF!</definedName>
    <definedName name="_14EE">#REF!</definedName>
    <definedName name="_2">'[3]IMBANCA Y SEGUROS FINAL'!#REF!</definedName>
    <definedName name="_58">#REF!</definedName>
    <definedName name="_5A">#REF!</definedName>
    <definedName name="_5AA">#REF!</definedName>
    <definedName name="_AGO2">#N/A</definedName>
    <definedName name="_AGO3">#N/A</definedName>
    <definedName name="_INE1">#REF!</definedName>
    <definedName name="_JUL1">#N/A</definedName>
    <definedName name="_JUL2">#N/A</definedName>
    <definedName name="_JUL4">#N/A</definedName>
    <definedName name="_JUN1">#N/A</definedName>
    <definedName name="_JUN3">#N/A</definedName>
    <definedName name="_JUN4">#N/A</definedName>
    <definedName name="_Key1" hidden="1">#REF!</definedName>
    <definedName name="_Order1" hidden="1">255</definedName>
    <definedName name="_otro" hidden="1">'[1]Prod. Agrícolas de Exportación'!#REF!</definedName>
    <definedName name="_R">#REF!</definedName>
    <definedName name="_RTI58">#REF!</definedName>
    <definedName name="_Sort" hidden="1">#REF!</definedName>
    <definedName name="\0">'[4]PIB POR SECTORES'!#REF!</definedName>
    <definedName name="\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7">#REF!</definedName>
    <definedName name="\a">#N/A</definedName>
    <definedName name="\AV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XA">#REF!</definedName>
    <definedName name="\XB">#REF!</definedName>
    <definedName name="\XC">#REF!</definedName>
    <definedName name="\XD">#REF!</definedName>
    <definedName name="\XE">#REF!</definedName>
    <definedName name="\XF">#REF!</definedName>
    <definedName name="\XG">#REF!</definedName>
    <definedName name="\y">#REF!</definedName>
    <definedName name="\z">#REF!</definedName>
    <definedName name="A">#REF!</definedName>
    <definedName name="A_impresión_IM">'[4]PIB POR SECTORES'!#REF!</definedName>
    <definedName name="AAA">#REF!</definedName>
    <definedName name="B">#REF!</definedName>
    <definedName name="BASICA">#N/A</definedName>
    <definedName name="BONO">#REF!</definedName>
    <definedName name="C_">#REF!</definedName>
    <definedName name="CONS">'[5]CONSTRUCCIÓN PRIVADA Y PUBLICA'!#REF!</definedName>
    <definedName name="CONSTPRIV">'[5]CONSTRUCCIÓN PRIVADA Y PUBLICA'!#REF!</definedName>
    <definedName name="CORE">#REF!</definedName>
    <definedName name="CRE">#REF!</definedName>
    <definedName name="CT">#N/A</definedName>
    <definedName name="CT1_">#N/A</definedName>
    <definedName name="DEUDA">#REF!</definedName>
    <definedName name="E">#REF!</definedName>
    <definedName name="EJEMPLO">#REF!</definedName>
    <definedName name="EXPORT">'[1]Prod. Agrícolas de Exportación'!#REF!</definedName>
    <definedName name="FECHA">#REF!</definedName>
    <definedName name="FER">#REF!</definedName>
    <definedName name="FONDO">#REF!</definedName>
    <definedName name="FRV">'[4]PIB POR SECTORES'!#REF!</definedName>
    <definedName name="GATO">'[4]PIB POR SECTORES'!#REF!</definedName>
    <definedName name="_xlnm.Recorder">#REF!</definedName>
    <definedName name="HOJA1">#REF!</definedName>
    <definedName name="HOJA2">#REF!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"C:\Mis documentos\ceie01.htm"</definedName>
    <definedName name="HTML_Title" hidden="1">""</definedName>
    <definedName name="IMAE">'[3]IMBANCA Y SEGUROS FINAL'!#REF!</definedName>
    <definedName name="IMPRESION" hidden="1">'[1]Prod. Agrícolas de Exportación'!#REF!</definedName>
    <definedName name="IND">'[3]IMBANCA Y SEGUROS FINAL'!#REF!</definedName>
    <definedName name="INDCONST">'[5]CONSTRUCCIÓN PRIVADA Y PUBLICA'!$AA$11:$AA$124</definedName>
    <definedName name="INDCONST2">'[5]CONSTRUCCIÓN PRIVADA Y PUBLICA'!$AE$778:$AE$891</definedName>
    <definedName name="INDICE">#REF!</definedName>
    <definedName name="INE">#REF!</definedName>
    <definedName name="IS">#REF!</definedName>
    <definedName name="M">#REF!</definedName>
    <definedName name="OTO">'[4]PIB POR SECTORES'!#REF!</definedName>
    <definedName name="PETRO">#REF!</definedName>
    <definedName name="PIB_K">#REF!</definedName>
    <definedName name="PIBSEC">'[4]PIB POR SECTORES'!#REF!</definedName>
    <definedName name="PIBSEC58">'[4]PIB POR SECTORES'!#REF!</definedName>
    <definedName name="pibsect">#REF!</definedName>
    <definedName name="PRINT_AREA">#REF!</definedName>
    <definedName name="PRINT_TITLES">#REF!</definedName>
    <definedName name="REL">#REF!</definedName>
    <definedName name="RES">#REF!</definedName>
    <definedName name="RESERV">#REF!</definedName>
    <definedName name="ROSA">'[4]PIB POR SECTORES'!#REF!</definedName>
    <definedName name="S">#REF!</definedName>
    <definedName name="SEC">#REF!</definedName>
    <definedName name="SECT">'[4]PIB POR SECTORES'!#REF!</definedName>
    <definedName name="SECT58PIB">#REF!</definedName>
    <definedName name="SECTOR">#REF!</definedName>
    <definedName name="slslss">'[4]PIB POR SECTORES'!#REF!</definedName>
    <definedName name="T">#REF!</definedName>
    <definedName name="TERM">#REF!</definedName>
    <definedName name="TITULO">#REF!</definedName>
    <definedName name="TM">#N/A</definedName>
    <definedName name="TODO">#N/A</definedName>
    <definedName name="TRAS">#N/A</definedName>
    <definedName name="UNO">'[1]Prod. Agrícolas de Exportación'!#REF!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H52" i="1"/>
  <c r="L51" i="1"/>
  <c r="I51" i="1"/>
  <c r="G51" i="1"/>
  <c r="C51" i="1" s="1"/>
  <c r="L50" i="1"/>
  <c r="I50" i="1"/>
  <c r="G50" i="1"/>
  <c r="D50" i="1" s="1"/>
  <c r="L49" i="1"/>
  <c r="I49" i="1"/>
  <c r="G49" i="1"/>
  <c r="E49" i="1" s="1"/>
  <c r="L48" i="1"/>
  <c r="I48" i="1"/>
  <c r="G48" i="1"/>
  <c r="E48" i="1" s="1"/>
  <c r="L47" i="1"/>
  <c r="I47" i="1"/>
  <c r="G47" i="1"/>
  <c r="E47" i="1" s="1"/>
  <c r="L46" i="1"/>
  <c r="I46" i="1"/>
  <c r="G46" i="1"/>
  <c r="C46" i="1" s="1"/>
  <c r="L45" i="1"/>
  <c r="I45" i="1"/>
  <c r="G45" i="1"/>
  <c r="C45" i="1" s="1"/>
  <c r="L44" i="1"/>
  <c r="I44" i="1"/>
  <c r="G44" i="1"/>
  <c r="D44" i="1" s="1"/>
  <c r="L43" i="1"/>
  <c r="I43" i="1"/>
  <c r="G43" i="1"/>
  <c r="C43" i="1" s="1"/>
  <c r="L42" i="1"/>
  <c r="I42" i="1"/>
  <c r="G42" i="1"/>
  <c r="D42" i="1" s="1"/>
  <c r="L41" i="1"/>
  <c r="I41" i="1"/>
  <c r="G41" i="1"/>
  <c r="E41" i="1" s="1"/>
  <c r="L40" i="1"/>
  <c r="I40" i="1"/>
  <c r="G40" i="1"/>
  <c r="E40" i="1" s="1"/>
  <c r="L39" i="1"/>
  <c r="I39" i="1"/>
  <c r="G39" i="1"/>
  <c r="E39" i="1" s="1"/>
  <c r="D39" i="1"/>
  <c r="L38" i="1"/>
  <c r="I38" i="1"/>
  <c r="G38" i="1"/>
  <c r="C38" i="1" s="1"/>
  <c r="L37" i="1"/>
  <c r="I37" i="1"/>
  <c r="G37" i="1"/>
  <c r="D37" i="1" s="1"/>
  <c r="L36" i="1"/>
  <c r="I36" i="1"/>
  <c r="G36" i="1"/>
  <c r="D36" i="1" s="1"/>
  <c r="L35" i="1"/>
  <c r="I35" i="1"/>
  <c r="G35" i="1"/>
  <c r="E35" i="1" s="1"/>
  <c r="L34" i="1"/>
  <c r="I34" i="1"/>
  <c r="G34" i="1"/>
  <c r="C34" i="1" s="1"/>
  <c r="L33" i="1"/>
  <c r="I33" i="1"/>
  <c r="G33" i="1"/>
  <c r="D33" i="1" s="1"/>
  <c r="E33" i="1"/>
  <c r="L32" i="1"/>
  <c r="I32" i="1"/>
  <c r="G32" i="1"/>
  <c r="C32" i="1" s="1"/>
  <c r="L31" i="1"/>
  <c r="I31" i="1"/>
  <c r="G31" i="1"/>
  <c r="L30" i="1"/>
  <c r="L52" i="1" s="1"/>
  <c r="I30" i="1"/>
  <c r="I52" i="1" s="1"/>
  <c r="G30" i="1"/>
  <c r="E30" i="1" s="1"/>
  <c r="D38" i="1" l="1"/>
  <c r="E38" i="1"/>
  <c r="C35" i="1"/>
  <c r="D34" i="1"/>
  <c r="E34" i="1"/>
  <c r="D51" i="1"/>
  <c r="C40" i="1"/>
  <c r="D40" i="1"/>
  <c r="C30" i="1"/>
  <c r="G52" i="1"/>
  <c r="D30" i="1"/>
  <c r="C33" i="1"/>
  <c r="E32" i="1"/>
  <c r="E36" i="1"/>
  <c r="E50" i="1"/>
  <c r="E51" i="1"/>
  <c r="D43" i="1"/>
  <c r="E42" i="1"/>
  <c r="E43" i="1"/>
  <c r="E37" i="1"/>
  <c r="C39" i="1"/>
  <c r="E31" i="1"/>
  <c r="D32" i="1"/>
  <c r="E44" i="1"/>
  <c r="E45" i="1"/>
  <c r="E46" i="1"/>
  <c r="D35" i="1"/>
  <c r="C41" i="1"/>
  <c r="C49" i="1"/>
  <c r="D41" i="1"/>
  <c r="C42" i="1"/>
  <c r="D49" i="1"/>
  <c r="C50" i="1"/>
  <c r="C31" i="1"/>
  <c r="C44" i="1"/>
  <c r="D31" i="1"/>
  <c r="D45" i="1"/>
  <c r="D46" i="1"/>
  <c r="C47" i="1"/>
  <c r="C36" i="1"/>
  <c r="D47" i="1"/>
  <c r="C48" i="1"/>
  <c r="C37" i="1"/>
  <c r="D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Elizabeth Ramos Gomez</author>
  </authors>
  <commentList>
    <comment ref="C24" authorId="0" shapeId="0" xr:uid="{D3BF9A19-8475-4E65-A248-5CBBF3CB4B33}">
      <text>
        <r>
          <rPr>
            <b/>
            <sz val="9"/>
            <color indexed="81"/>
            <rFont val="Tahoma"/>
            <family val="2"/>
          </rPr>
          <t>Carolina Elizabeth Ramos Gomez:</t>
        </r>
        <r>
          <rPr>
            <sz val="9"/>
            <color indexed="81"/>
            <rFont val="Tahoma"/>
            <family val="2"/>
          </rPr>
          <t xml:space="preserve">
La SIT registra 1,718,851</t>
        </r>
      </text>
    </comment>
    <comment ref="B52" authorId="0" shapeId="0" xr:uid="{D7A094EF-00A0-49B5-840A-8EA9D014835D}">
      <text>
        <r>
          <rPr>
            <b/>
            <sz val="9"/>
            <color indexed="81"/>
            <rFont val="Tahoma"/>
            <family val="2"/>
          </rPr>
          <t>Carolina Elizabeth Ramos Gomez:</t>
        </r>
        <r>
          <rPr>
            <sz val="9"/>
            <color indexed="81"/>
            <rFont val="Tahoma"/>
            <family val="2"/>
          </rPr>
          <t xml:space="preserve">
La SIT registra 1,718,851</t>
        </r>
      </text>
    </comment>
  </commentList>
</comments>
</file>

<file path=xl/sharedStrings.xml><?xml version="1.0" encoding="utf-8"?>
<sst xmlns="http://schemas.openxmlformats.org/spreadsheetml/2006/main" count="58" uniqueCount="56">
  <si>
    <t>Departamento</t>
  </si>
  <si>
    <t>2014-2</t>
  </si>
  <si>
    <t>2015-2</t>
  </si>
  <si>
    <t>2016-2</t>
  </si>
  <si>
    <t>2017-2</t>
  </si>
  <si>
    <t>2019-2</t>
  </si>
  <si>
    <t>2021-2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</si>
  <si>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</si>
  <si>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</si>
  <si>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</si>
  <si>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</si>
  <si>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</si>
  <si>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</si>
  <si>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</si>
  <si>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</si>
  <si>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</si>
  <si>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</si>
  <si>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</si>
  <si>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</si>
  <si>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</si>
  <si>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</si>
  <si>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</si>
  <si>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</si>
  <si>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</si>
  <si>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</si>
  <si>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</si>
  <si>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</si>
  <si>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</si>
  <si>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</si>
  <si>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</si>
  <si>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POBLACIÓN</t>
  </si>
  <si>
    <t xml:space="preserve">PERSONAS CON ACCESO A TELEFONÍA FIJA </t>
  </si>
  <si>
    <t>2015-2021</t>
  </si>
  <si>
    <t>Censo 2018</t>
  </si>
  <si>
    <t>Alta Verapaz</t>
  </si>
  <si>
    <t>Baja Verapaz</t>
  </si>
  <si>
    <t>Chimaltenango</t>
  </si>
  <si>
    <t>Chiquimula</t>
  </si>
  <si>
    <t>Escuintla</t>
  </si>
  <si>
    <t>Guatemala</t>
  </si>
  <si>
    <t>Huehuetenango</t>
  </si>
  <si>
    <t>Izabal</t>
  </si>
  <si>
    <t>Jalapa</t>
  </si>
  <si>
    <t>Jutiapa</t>
  </si>
  <si>
    <t>El Petén</t>
  </si>
  <si>
    <t>El Progreso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</si>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</sst>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65" fontId="0" fillId="0" borderId="3" xfId="1" applyNumberFormat="1" applyFont="1" applyBorder="1"/>
    <xf numFmtId="165" fontId="0" fillId="0" borderId="3" xfId="1" applyNumberFormat="1" applyFont="1" applyFill="1" applyBorder="1"/>
    <xf numFmtId="166" fontId="0" fillId="0" borderId="4" xfId="2" applyNumberFormat="1" applyFont="1" applyBorder="1"/>
    <xf numFmtId="0" fontId="3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4" fontId="0" fillId="0" borderId="3" xfId="0" applyNumberFormat="1" applyBorder="1"/>
    <xf numFmtId="166" fontId="2" fillId="0" borderId="7" xfId="0" applyNumberFormat="1" applyFont="1" applyBorder="1"/>
    <xf numFmtId="165" fontId="2" fillId="0" borderId="3" xfId="1" applyNumberFormat="1" applyFont="1" applyBorder="1"/>
    <xf numFmtId="165" fontId="3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g1024635/Direcci&#243;n/NUEVO%20IMAE/ACTIVIDAD%20AGRICOLA/&#205;ndice%20Mensual%20de%20la%20Actividad%20Agropecua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_iarb/c/1998/IPC%208O%20PRODUCTOS/80%20PRO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_jrmc/c/PIB%20TRIMESTRAL/PIB%20TRIMESTRAL%20POR%20ACTIVIDAD%20ECON&#211;MICA/IMBANCAYSEGUR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g1024629/c/WINDOWS/TEMP/PIB%20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_jrmc/c/PIB%20TRIMESTRAL/PIB%20TRIMESTRAL%20POR%20ACTIVIDAD%20ECON&#211;MICA/IMCONSTRUC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97-98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BANCA Y SEGUROS FINAL"/>
      <sheetName val="BANCA"/>
      <sheetName val="SEGUROS"/>
      <sheetName val="INDICADORES AJUSTADOS"/>
      <sheetName val="Indices para procesar"/>
      <sheetName val="Benchmark.Banca y Segur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B POR SECTORES"/>
      <sheetName val="PNB 1958 Y CORRIENTES"/>
      <sheetName val="AJUSTES PARA CALCULAR EL PNB"/>
      <sheetName val="IND. DEFLACTOR DE LAS EXPORTA."/>
      <sheetName val="Nuevo Ind. Deflactor Exportac"/>
      <sheetName val="IND. DEFLACTOR DE LAS IMPORTA."/>
      <sheetName val="FORMACIÓN G. B. DE CAPITAL FIJO"/>
      <sheetName val="BIENES DE CAPITAL IMPORTADOS"/>
      <sheetName val="INDICES DEFLACTORES DE BKIMP."/>
      <sheetName val="PIB RAMAS2000-2005"/>
      <sheetName val="PIB GASTO2000-2005"/>
      <sheetName val="IGB2000-2005"/>
      <sheetName val="PIB,Pma,SECTOR EXTERNO"/>
      <sheetName val="PARTICIP."/>
      <sheetName val="IPM"/>
      <sheetName val="IP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CONSTRUC.FINAL"/>
      <sheetName val="CONSTRUCCIÓN PRIVADA Y PUBLICA"/>
      <sheetName val="Indices para Procesar"/>
      <sheetName val="Benchmark Sect.Construcció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0BF1-E239-44AE-BF5B-97FEA1424B4D}">
  <dimension ref="A1:L76"/>
  <sheetViews>
    <sheetView tabSelected="1" zoomScale="80" zoomScaleNormal="80" workbookViewId="0">
      <pane xSplit="1" topLeftCell="B1" activePane="topRight" state="frozen"/>
      <selection pane="topRight" activeCell="B2" sqref="B2:K24"/>
    </sheetView>
  </sheetViews>
  <sheetFormatPr baseColWidth="10" defaultRowHeight="15" x14ac:dyDescent="0.2"/>
  <cols>
    <col min="1" max="1" width="20" bestFit="1" customWidth="1"/>
    <col min="2" max="8" width="12.83203125" bestFit="1" customWidth="1"/>
    <col min="9" max="9" width="13.6640625" bestFit="1" customWidth="1"/>
    <col min="10" max="11" width="13.5" customWidth="1"/>
    <col min="12" max="12" width="13.5" bestFit="1" customWidth="1"/>
  </cols>
  <sheetData>
    <row r="1" spans="1:11" ht="16" x14ac:dyDescent="0.2">
      <c r="A1" s="1" t="s">
        <v>0</v>
      </c>
      <c r="B1" s="16">
        <v>2014</v>
      </c>
      <c r="C1" s="16">
        <f>+B1+1</f>
        <v>2015</v>
      </c>
      <c r="D1" s="16">
        <f t="shared" ref="D1:K1" si="0">+C1+1</f>
        <v>2016</v>
      </c>
      <c r="E1" s="16">
        <f t="shared" si="0"/>
        <v>2017</v>
      </c>
      <c r="F1" s="16">
        <f t="shared" si="0"/>
        <v>2018</v>
      </c>
      <c r="G1" s="16">
        <f t="shared" si="0"/>
        <v>2019</v>
      </c>
      <c r="H1" s="16">
        <f t="shared" si="0"/>
        <v>2020</v>
      </c>
      <c r="I1" s="16">
        <f t="shared" si="0"/>
        <v>2021</v>
      </c>
      <c r="J1" s="16">
        <f t="shared" si="0"/>
        <v>2022</v>
      </c>
      <c r="K1" s="16">
        <f t="shared" si="0"/>
        <v>2023</v>
      </c>
    </row>
    <row r="2" spans="1:11" ht="16" x14ac:dyDescent="0.2">
      <c r="A2" s="3" t="s">
        <v>7</v>
      </c>
      <c r="B2" s="4">
        <v>1364776</v>
      </c>
      <c r="C2" s="4">
        <v>1365117</v>
      </c>
      <c r="D2" s="4">
        <v>1949593.7277982372</v>
      </c>
      <c r="E2" s="4">
        <v>2059689</v>
      </c>
      <c r="F2" s="4">
        <v>2040785</v>
      </c>
      <c r="G2" s="4">
        <v>1580240</v>
      </c>
      <c r="H2" s="4">
        <v>1706439</v>
      </c>
      <c r="I2" s="4">
        <v>1744456</v>
      </c>
      <c r="J2" s="5">
        <v>1454745.8208172035</v>
      </c>
      <c r="K2" s="5">
        <v>1473591</v>
      </c>
    </row>
    <row r="3" spans="1:11" ht="16" x14ac:dyDescent="0.2">
      <c r="A3" s="3" t="s">
        <v>8</v>
      </c>
      <c r="B3" s="4">
        <v>6566</v>
      </c>
      <c r="C3" s="4">
        <v>6582</v>
      </c>
      <c r="D3" s="4">
        <v>9400.092385024871</v>
      </c>
      <c r="E3" s="4">
        <v>7011</v>
      </c>
      <c r="F3" s="4">
        <v>6718</v>
      </c>
      <c r="G3" s="4">
        <v>5584</v>
      </c>
      <c r="H3" s="4">
        <v>9134</v>
      </c>
      <c r="I3" s="4">
        <v>9374</v>
      </c>
      <c r="J3" s="5">
        <v>9195.3492470520687</v>
      </c>
      <c r="K3" s="5">
        <v>9446</v>
      </c>
    </row>
    <row r="4" spans="1:11" ht="16" x14ac:dyDescent="0.2">
      <c r="A4" s="3" t="s">
        <v>9</v>
      </c>
      <c r="B4" s="4">
        <v>28752</v>
      </c>
      <c r="C4" s="4">
        <v>28785</v>
      </c>
      <c r="D4" s="4">
        <v>41109.337481455623</v>
      </c>
      <c r="E4" s="4">
        <v>36337</v>
      </c>
      <c r="F4" s="4">
        <v>36076</v>
      </c>
      <c r="G4" s="4">
        <v>18330</v>
      </c>
      <c r="H4" s="4">
        <v>27070</v>
      </c>
      <c r="I4" s="4">
        <v>28016</v>
      </c>
      <c r="J4" s="5">
        <v>22429.777135332613</v>
      </c>
      <c r="K4" s="5">
        <v>22306</v>
      </c>
    </row>
    <row r="5" spans="1:11" ht="16" x14ac:dyDescent="0.2">
      <c r="A5" s="3" t="s">
        <v>10</v>
      </c>
      <c r="B5" s="4">
        <v>17827</v>
      </c>
      <c r="C5" s="4">
        <v>17839</v>
      </c>
      <c r="D5" s="4">
        <v>25476.792472874306</v>
      </c>
      <c r="E5" s="4">
        <v>20817</v>
      </c>
      <c r="F5" s="4">
        <v>19801</v>
      </c>
      <c r="G5" s="4">
        <v>13541</v>
      </c>
      <c r="H5" s="4">
        <v>17355</v>
      </c>
      <c r="I5" s="4">
        <v>17779</v>
      </c>
      <c r="J5" s="5">
        <v>14169.751393522965</v>
      </c>
      <c r="K5" s="5">
        <v>14521</v>
      </c>
    </row>
    <row r="6" spans="1:11" ht="16" x14ac:dyDescent="0.2">
      <c r="A6" s="3" t="s">
        <v>11</v>
      </c>
      <c r="B6" s="4">
        <v>37209</v>
      </c>
      <c r="C6" s="4">
        <v>37402</v>
      </c>
      <c r="D6" s="4">
        <v>53415.717925357072</v>
      </c>
      <c r="E6" s="4">
        <v>45250</v>
      </c>
      <c r="F6" s="4">
        <v>46561</v>
      </c>
      <c r="G6" s="4">
        <v>33426</v>
      </c>
      <c r="H6" s="4">
        <v>40442</v>
      </c>
      <c r="I6" s="4">
        <v>40357</v>
      </c>
      <c r="J6" s="5">
        <v>25463.58286387533</v>
      </c>
      <c r="K6" s="5">
        <v>24746</v>
      </c>
    </row>
    <row r="7" spans="1:11" ht="16" x14ac:dyDescent="0.2">
      <c r="A7" s="3" t="s">
        <v>12</v>
      </c>
      <c r="B7" s="4">
        <v>8620</v>
      </c>
      <c r="C7" s="4">
        <v>8590</v>
      </c>
      <c r="D7" s="4">
        <v>12267.820356633796</v>
      </c>
      <c r="E7" s="4">
        <v>9249</v>
      </c>
      <c r="F7" s="4">
        <v>9045</v>
      </c>
      <c r="G7" s="4">
        <v>6485</v>
      </c>
      <c r="H7" s="4">
        <v>11625</v>
      </c>
      <c r="I7" s="4">
        <v>12023</v>
      </c>
      <c r="J7" s="5">
        <v>9978.7826104175128</v>
      </c>
      <c r="K7" s="5">
        <v>9855</v>
      </c>
    </row>
    <row r="8" spans="1:11" ht="16" x14ac:dyDescent="0.2">
      <c r="A8" s="3" t="s">
        <v>13</v>
      </c>
      <c r="B8" s="4">
        <v>7259</v>
      </c>
      <c r="C8" s="4">
        <v>7263</v>
      </c>
      <c r="D8" s="4">
        <v>10372.663474997818</v>
      </c>
      <c r="E8" s="4">
        <v>8512</v>
      </c>
      <c r="F8" s="4">
        <v>7992</v>
      </c>
      <c r="G8" s="4">
        <v>7620</v>
      </c>
      <c r="H8" s="4">
        <v>11351</v>
      </c>
      <c r="I8" s="4">
        <v>11952</v>
      </c>
      <c r="J8" s="5">
        <v>9741.953902359337</v>
      </c>
      <c r="K8" s="5">
        <v>9907</v>
      </c>
    </row>
    <row r="9" spans="1:11" ht="16" x14ac:dyDescent="0.2">
      <c r="A9" s="3" t="s">
        <v>14</v>
      </c>
      <c r="B9" s="4">
        <v>7557</v>
      </c>
      <c r="C9" s="4">
        <v>7499</v>
      </c>
      <c r="D9" s="4">
        <v>10709.707200744684</v>
      </c>
      <c r="E9" s="4">
        <v>6314</v>
      </c>
      <c r="F9" s="4">
        <v>5567</v>
      </c>
      <c r="G9" s="4">
        <v>9522</v>
      </c>
      <c r="H9" s="4">
        <v>15405</v>
      </c>
      <c r="I9" s="4">
        <v>15611</v>
      </c>
      <c r="J9" s="5">
        <v>12322.087759769511</v>
      </c>
      <c r="K9" s="5">
        <v>12643</v>
      </c>
    </row>
    <row r="10" spans="1:11" ht="16" x14ac:dyDescent="0.2">
      <c r="A10" s="3" t="s">
        <v>15</v>
      </c>
      <c r="B10" s="4">
        <v>57005</v>
      </c>
      <c r="C10" s="4">
        <v>57212</v>
      </c>
      <c r="D10" s="4">
        <v>81707.396768769802</v>
      </c>
      <c r="E10" s="4">
        <v>67234</v>
      </c>
      <c r="F10" s="4">
        <v>66958</v>
      </c>
      <c r="G10" s="4">
        <v>100839</v>
      </c>
      <c r="H10" s="4">
        <v>140253</v>
      </c>
      <c r="I10" s="4">
        <v>142745</v>
      </c>
      <c r="J10" s="5">
        <v>142293.08317574725</v>
      </c>
      <c r="K10" s="5">
        <v>144601</v>
      </c>
    </row>
    <row r="11" spans="1:11" ht="16" x14ac:dyDescent="0.2">
      <c r="A11" s="3" t="s">
        <v>16</v>
      </c>
      <c r="B11" s="4">
        <v>18020</v>
      </c>
      <c r="C11" s="4">
        <v>18010</v>
      </c>
      <c r="D11" s="4">
        <v>25721.006358902756</v>
      </c>
      <c r="E11" s="4">
        <v>21247</v>
      </c>
      <c r="F11" s="4">
        <v>20494</v>
      </c>
      <c r="G11" s="4">
        <v>11517</v>
      </c>
      <c r="H11" s="4">
        <v>17679</v>
      </c>
      <c r="I11" s="4">
        <v>18299</v>
      </c>
      <c r="J11" s="5">
        <v>14531.489757729969</v>
      </c>
      <c r="K11" s="5">
        <v>14510</v>
      </c>
    </row>
    <row r="12" spans="1:11" ht="16" x14ac:dyDescent="0.2">
      <c r="A12" s="3" t="s">
        <v>17</v>
      </c>
      <c r="B12" s="4">
        <v>13370</v>
      </c>
      <c r="C12" s="4">
        <v>13379</v>
      </c>
      <c r="D12" s="4">
        <v>19107.237316810661</v>
      </c>
      <c r="E12" s="4">
        <v>12975</v>
      </c>
      <c r="F12" s="4">
        <v>12448</v>
      </c>
      <c r="G12" s="4">
        <v>8131</v>
      </c>
      <c r="H12" s="4">
        <v>13386</v>
      </c>
      <c r="I12" s="4">
        <v>13672</v>
      </c>
      <c r="J12" s="5">
        <v>10955.076482876746</v>
      </c>
      <c r="K12" s="5">
        <v>10730</v>
      </c>
    </row>
    <row r="13" spans="1:11" ht="16" x14ac:dyDescent="0.2">
      <c r="A13" s="3" t="s">
        <v>18</v>
      </c>
      <c r="B13" s="4">
        <v>19725</v>
      </c>
      <c r="C13" s="4">
        <v>19687</v>
      </c>
      <c r="D13" s="4">
        <v>28116.0162236379</v>
      </c>
      <c r="E13" s="4">
        <v>22115</v>
      </c>
      <c r="F13" s="4">
        <v>20850</v>
      </c>
      <c r="G13" s="4">
        <v>25156</v>
      </c>
      <c r="H13" s="4">
        <v>38141</v>
      </c>
      <c r="I13" s="4">
        <v>38953</v>
      </c>
      <c r="J13" s="5">
        <v>20761.983406433472</v>
      </c>
      <c r="K13" s="5">
        <v>20842</v>
      </c>
    </row>
    <row r="14" spans="1:11" ht="16" x14ac:dyDescent="0.2">
      <c r="A14" s="3" t="s">
        <v>19</v>
      </c>
      <c r="B14" s="4">
        <v>19985</v>
      </c>
      <c r="C14" s="4">
        <v>19969</v>
      </c>
      <c r="D14" s="4">
        <v>28518.754912877797</v>
      </c>
      <c r="E14" s="4">
        <v>23011</v>
      </c>
      <c r="F14" s="4">
        <v>22450</v>
      </c>
      <c r="G14" s="4">
        <v>16761</v>
      </c>
      <c r="H14" s="4">
        <v>28748</v>
      </c>
      <c r="I14" s="4">
        <v>29407</v>
      </c>
      <c r="J14" s="5">
        <v>23332.124491351744</v>
      </c>
      <c r="K14" s="5">
        <v>23389</v>
      </c>
    </row>
    <row r="15" spans="1:11" ht="16" x14ac:dyDescent="0.2">
      <c r="A15" s="3" t="s">
        <v>20</v>
      </c>
      <c r="B15" s="4">
        <v>9466</v>
      </c>
      <c r="C15" s="4">
        <v>9463</v>
      </c>
      <c r="D15" s="4">
        <v>13514.596511621141</v>
      </c>
      <c r="E15" s="4">
        <v>9483</v>
      </c>
      <c r="F15" s="4">
        <v>9200</v>
      </c>
      <c r="G15" s="4">
        <v>8575</v>
      </c>
      <c r="H15" s="4">
        <v>15931</v>
      </c>
      <c r="I15" s="4">
        <v>16411</v>
      </c>
      <c r="J15" s="5">
        <v>9309.2668534597997</v>
      </c>
      <c r="K15" s="5">
        <v>9374</v>
      </c>
    </row>
    <row r="16" spans="1:11" ht="16" x14ac:dyDescent="0.2">
      <c r="A16" s="3" t="s">
        <v>21</v>
      </c>
      <c r="B16" s="4">
        <v>4853</v>
      </c>
      <c r="C16" s="4">
        <v>4785</v>
      </c>
      <c r="D16" s="4">
        <v>6833.7043546557288</v>
      </c>
      <c r="E16" s="4">
        <v>5712</v>
      </c>
      <c r="F16" s="4">
        <v>5607</v>
      </c>
      <c r="G16" s="4">
        <v>3872</v>
      </c>
      <c r="H16" s="4">
        <v>6145</v>
      </c>
      <c r="I16" s="4">
        <v>6325</v>
      </c>
      <c r="J16" s="5">
        <v>5000.3833549498531</v>
      </c>
      <c r="K16" s="5">
        <v>4937</v>
      </c>
    </row>
    <row r="17" spans="1:12" ht="16" x14ac:dyDescent="0.2">
      <c r="A17" s="3" t="s">
        <v>22</v>
      </c>
      <c r="B17" s="4">
        <v>13289</v>
      </c>
      <c r="C17" s="4">
        <v>13251</v>
      </c>
      <c r="D17" s="4">
        <v>18924.433940134393</v>
      </c>
      <c r="E17" s="4">
        <v>13562</v>
      </c>
      <c r="F17" s="4">
        <v>12969</v>
      </c>
      <c r="G17" s="4">
        <v>9735</v>
      </c>
      <c r="H17" s="4">
        <v>16671</v>
      </c>
      <c r="I17" s="4">
        <v>17124</v>
      </c>
      <c r="J17" s="5">
        <v>13217.440175044305</v>
      </c>
      <c r="K17" s="5">
        <v>12576</v>
      </c>
    </row>
    <row r="18" spans="1:12" ht="16" x14ac:dyDescent="0.2">
      <c r="A18" s="3" t="s">
        <v>23</v>
      </c>
      <c r="B18" s="4">
        <v>9544</v>
      </c>
      <c r="C18" s="4">
        <v>9550</v>
      </c>
      <c r="D18" s="4">
        <v>13638.845681705792</v>
      </c>
      <c r="E18" s="4">
        <v>9306</v>
      </c>
      <c r="F18" s="4">
        <v>9275</v>
      </c>
      <c r="G18" s="4">
        <v>8147</v>
      </c>
      <c r="H18" s="4">
        <v>13462</v>
      </c>
      <c r="I18" s="4">
        <v>13822</v>
      </c>
      <c r="J18" s="5">
        <v>12275.121729057553</v>
      </c>
      <c r="K18" s="5">
        <v>12129</v>
      </c>
    </row>
    <row r="19" spans="1:12" ht="16" x14ac:dyDescent="0.2">
      <c r="A19" s="3" t="s">
        <v>24</v>
      </c>
      <c r="B19" s="4">
        <v>19524</v>
      </c>
      <c r="C19" s="4">
        <v>19482</v>
      </c>
      <c r="D19" s="4">
        <v>27823.245190679816</v>
      </c>
      <c r="E19" s="4">
        <v>25232</v>
      </c>
      <c r="F19" s="4">
        <v>24652</v>
      </c>
      <c r="G19" s="4">
        <v>17357</v>
      </c>
      <c r="H19" s="4">
        <v>25589</v>
      </c>
      <c r="I19" s="4">
        <v>25738</v>
      </c>
      <c r="J19" s="5">
        <v>20636.074473035456</v>
      </c>
      <c r="K19" s="5">
        <v>20622</v>
      </c>
    </row>
    <row r="20" spans="1:12" ht="16" x14ac:dyDescent="0.2">
      <c r="A20" s="3" t="s">
        <v>25</v>
      </c>
      <c r="B20" s="4">
        <v>16990</v>
      </c>
      <c r="C20" s="4">
        <v>16977</v>
      </c>
      <c r="D20" s="4">
        <v>24245.725983070075</v>
      </c>
      <c r="E20" s="4">
        <v>16155</v>
      </c>
      <c r="F20" s="4">
        <v>15849</v>
      </c>
      <c r="G20" s="4">
        <v>11551</v>
      </c>
      <c r="H20" s="4">
        <v>16461</v>
      </c>
      <c r="I20" s="4">
        <v>16778</v>
      </c>
      <c r="J20" s="5">
        <v>13414.297793134858</v>
      </c>
      <c r="K20" s="5">
        <v>13792</v>
      </c>
    </row>
    <row r="21" spans="1:12" ht="16" x14ac:dyDescent="0.2">
      <c r="A21" s="3" t="s">
        <v>26</v>
      </c>
      <c r="B21" s="4">
        <v>16275</v>
      </c>
      <c r="C21" s="4">
        <v>16390</v>
      </c>
      <c r="D21" s="4">
        <v>23407.401122843763</v>
      </c>
      <c r="E21" s="4">
        <v>18493</v>
      </c>
      <c r="F21" s="4">
        <v>20312</v>
      </c>
      <c r="G21" s="4">
        <v>17742</v>
      </c>
      <c r="H21" s="4">
        <v>22685</v>
      </c>
      <c r="I21" s="4">
        <v>22609</v>
      </c>
      <c r="J21" s="5">
        <v>12849.706147342158</v>
      </c>
      <c r="K21" s="5">
        <v>12704</v>
      </c>
    </row>
    <row r="22" spans="1:12" ht="16" x14ac:dyDescent="0.2">
      <c r="A22" s="3" t="s">
        <v>27</v>
      </c>
      <c r="B22" s="4">
        <v>7761</v>
      </c>
      <c r="C22" s="4">
        <v>7758</v>
      </c>
      <c r="D22" s="4">
        <v>11079.598408238066</v>
      </c>
      <c r="E22" s="4">
        <v>9355</v>
      </c>
      <c r="F22" s="4">
        <v>9022</v>
      </c>
      <c r="G22" s="4">
        <v>6788</v>
      </c>
      <c r="H22" s="4">
        <v>9966</v>
      </c>
      <c r="I22" s="4">
        <v>9966</v>
      </c>
      <c r="J22" s="5">
        <v>8777.6513568903883</v>
      </c>
      <c r="K22" s="5">
        <v>9020</v>
      </c>
    </row>
    <row r="23" spans="1:12" ht="16" x14ac:dyDescent="0.2">
      <c r="A23" s="7" t="s">
        <v>28</v>
      </c>
      <c r="B23" s="4">
        <v>13925</v>
      </c>
      <c r="C23" s="4">
        <v>13860</v>
      </c>
      <c r="D23" s="4">
        <v>19794.178130726938</v>
      </c>
      <c r="E23" s="4">
        <v>14050</v>
      </c>
      <c r="F23" s="4">
        <v>13462</v>
      </c>
      <c r="G23" s="4">
        <v>50735</v>
      </c>
      <c r="H23" s="4">
        <v>67807</v>
      </c>
      <c r="I23" s="4">
        <v>68226</v>
      </c>
      <c r="J23" s="5">
        <v>52269.195073413663</v>
      </c>
      <c r="K23" s="5">
        <v>52766</v>
      </c>
    </row>
    <row r="24" spans="1:12" ht="16" x14ac:dyDescent="0.2">
      <c r="A24" s="8" t="s">
        <v>29</v>
      </c>
      <c r="B24" s="15">
        <v>1718298</v>
      </c>
      <c r="C24" s="15">
        <v>1718850</v>
      </c>
      <c r="D24" s="15">
        <v>2454778</v>
      </c>
      <c r="E24" s="15">
        <v>2461109</v>
      </c>
      <c r="F24" s="15">
        <v>2436093</v>
      </c>
      <c r="G24" s="15">
        <v>1971654</v>
      </c>
      <c r="H24" s="15">
        <v>2271745</v>
      </c>
      <c r="I24" s="15">
        <v>2319643</v>
      </c>
      <c r="J24" s="15">
        <v>1917670</v>
      </c>
      <c r="K24" s="15">
        <v>1939007</v>
      </c>
    </row>
    <row r="25" spans="1:12" x14ac:dyDescent="0.2">
      <c r="J25" s="9">
        <v>0</v>
      </c>
      <c r="K25" s="9"/>
    </row>
    <row r="26" spans="1:12" x14ac:dyDescent="0.2">
      <c r="E26" s="9"/>
      <c r="F26" s="9"/>
    </row>
    <row r="28" spans="1:12" ht="16" hidden="1" thickBot="1" x14ac:dyDescent="0.25">
      <c r="G28" s="10"/>
      <c r="H28" s="11" t="s">
        <v>30</v>
      </c>
      <c r="I28" s="17" t="s">
        <v>31</v>
      </c>
      <c r="J28" s="17"/>
      <c r="K28" s="17"/>
      <c r="L28" s="17"/>
    </row>
    <row r="29" spans="1:12" ht="17" hidden="1" thickBot="1" x14ac:dyDescent="0.25">
      <c r="A29" s="1" t="s">
        <v>0</v>
      </c>
      <c r="B29" s="1" t="s">
        <v>2</v>
      </c>
      <c r="C29" s="1" t="s">
        <v>4</v>
      </c>
      <c r="D29" s="1" t="s">
        <v>5</v>
      </c>
      <c r="E29" s="1" t="s">
        <v>6</v>
      </c>
      <c r="G29" s="2" t="s">
        <v>32</v>
      </c>
      <c r="H29" s="1" t="s">
        <v>33</v>
      </c>
      <c r="I29" s="1" t="s">
        <v>1</v>
      </c>
      <c r="J29" s="1"/>
      <c r="K29" s="1"/>
      <c r="L29" s="1" t="s">
        <v>3</v>
      </c>
    </row>
    <row r="30" spans="1:12" ht="16" hidden="1" x14ac:dyDescent="0.2">
      <c r="A30" s="8" t="s">
        <v>34</v>
      </c>
      <c r="B30" s="12">
        <v>13251</v>
      </c>
      <c r="C30" s="12">
        <f t="shared" ref="C30:C51" si="1">$C$52*G30</f>
        <v>18973.23000015708</v>
      </c>
      <c r="D30" s="12">
        <f t="shared" ref="D30:D51" si="2">$D$52*G30</f>
        <v>15218.045953954124</v>
      </c>
      <c r="E30" s="12">
        <f t="shared" ref="E30:E51" si="3">$E$52*G30</f>
        <v>17882.629816080625</v>
      </c>
      <c r="G30" s="6">
        <f t="shared" ref="G30:G51" si="4">+B30/B$52</f>
        <v>7.7092197054893065E-3</v>
      </c>
      <c r="H30" s="4">
        <v>742889</v>
      </c>
      <c r="I30" s="13" t="e">
        <f>#REF!*H30</f>
        <v>#REF!</v>
      </c>
      <c r="J30" s="13"/>
      <c r="K30" s="13"/>
      <c r="L30" s="13" t="e">
        <f>#REF!</f>
        <v>#REF!</v>
      </c>
    </row>
    <row r="31" spans="1:12" ht="16" hidden="1" x14ac:dyDescent="0.2">
      <c r="A31" s="8" t="s">
        <v>35</v>
      </c>
      <c r="B31" s="12">
        <v>4785</v>
      </c>
      <c r="C31" s="12">
        <f t="shared" si="1"/>
        <v>6851.3248472380674</v>
      </c>
      <c r="D31" s="12">
        <f t="shared" si="2"/>
        <v>5495.3097796144048</v>
      </c>
      <c r="E31" s="12">
        <f t="shared" si="3"/>
        <v>6457.5038615912608</v>
      </c>
      <c r="G31" s="6">
        <f t="shared" si="4"/>
        <v>2.7838364116494099E-3</v>
      </c>
      <c r="H31" s="4">
        <v>194087</v>
      </c>
      <c r="I31" s="13" t="e">
        <f>#REF!*H31</f>
        <v>#REF!</v>
      </c>
      <c r="J31" s="13"/>
      <c r="K31" s="13"/>
      <c r="L31" s="13" t="e">
        <f>#REF!</f>
        <v>#REF!</v>
      </c>
    </row>
    <row r="32" spans="1:12" ht="16" hidden="1" x14ac:dyDescent="0.2">
      <c r="A32" s="8" t="s">
        <v>36</v>
      </c>
      <c r="B32" s="12">
        <v>17839</v>
      </c>
      <c r="C32" s="12">
        <f t="shared" si="1"/>
        <v>25542.48358409193</v>
      </c>
      <c r="D32" s="12">
        <f t="shared" si="2"/>
        <v>20487.112049851905</v>
      </c>
      <c r="E32" s="12">
        <f t="shared" si="3"/>
        <v>24074.276151917762</v>
      </c>
      <c r="G32" s="6">
        <f t="shared" si="4"/>
        <v>1.0378444670305919E-2</v>
      </c>
      <c r="H32" s="4">
        <v>406333</v>
      </c>
      <c r="I32" s="13" t="e">
        <f>#REF!*H32</f>
        <v>#REF!</v>
      </c>
      <c r="J32" s="13"/>
      <c r="K32" s="13"/>
      <c r="L32" s="13" t="e">
        <f>#REF!</f>
        <v>#REF!</v>
      </c>
    </row>
    <row r="33" spans="1:12" ht="16" hidden="1" x14ac:dyDescent="0.2">
      <c r="A33" s="8" t="s">
        <v>37</v>
      </c>
      <c r="B33" s="12">
        <v>16390</v>
      </c>
      <c r="C33" s="12">
        <f t="shared" si="1"/>
        <v>23467.756373298209</v>
      </c>
      <c r="D33" s="12">
        <f t="shared" si="2"/>
        <v>18823.015107184972</v>
      </c>
      <c r="E33" s="12">
        <f t="shared" si="3"/>
        <v>22118.806330507996</v>
      </c>
      <c r="G33" s="6">
        <f t="shared" si="4"/>
        <v>9.535439662891082E-3</v>
      </c>
      <c r="H33" s="4">
        <v>268989</v>
      </c>
      <c r="I33" s="13" t="e">
        <f>#REF!*H33</f>
        <v>#REF!</v>
      </c>
      <c r="J33" s="13"/>
      <c r="K33" s="13"/>
      <c r="L33" s="13" t="e">
        <f>#REF!</f>
        <v>#REF!</v>
      </c>
    </row>
    <row r="34" spans="1:12" ht="16" hidden="1" x14ac:dyDescent="0.2">
      <c r="A34" s="8" t="s">
        <v>38</v>
      </c>
      <c r="B34" s="12">
        <v>37402</v>
      </c>
      <c r="C34" s="12">
        <f t="shared" si="1"/>
        <v>53553.448680542991</v>
      </c>
      <c r="D34" s="12">
        <f t="shared" si="2"/>
        <v>42954.143443498011</v>
      </c>
      <c r="E34" s="12">
        <f t="shared" si="3"/>
        <v>50475.143036831003</v>
      </c>
      <c r="G34" s="6">
        <f t="shared" si="4"/>
        <v>2.1759884946397332E-2</v>
      </c>
      <c r="H34" s="4">
        <v>503903</v>
      </c>
      <c r="I34" s="13" t="e">
        <f>#REF!*H34</f>
        <v>#REF!</v>
      </c>
      <c r="J34" s="13"/>
      <c r="K34" s="13"/>
      <c r="L34" s="13" t="e">
        <f>#REF!</f>
        <v>#REF!</v>
      </c>
    </row>
    <row r="35" spans="1:12" ht="16" hidden="1" x14ac:dyDescent="0.2">
      <c r="A35" s="8" t="s">
        <v>39</v>
      </c>
      <c r="B35" s="12">
        <v>1365117</v>
      </c>
      <c r="C35" s="12">
        <f t="shared" si="1"/>
        <v>1954620.6941456823</v>
      </c>
      <c r="D35" s="12">
        <f t="shared" si="2"/>
        <v>1567761.9227623569</v>
      </c>
      <c r="E35" s="12">
        <f t="shared" si="3"/>
        <v>1842267.1471314267</v>
      </c>
      <c r="G35" s="6">
        <f t="shared" si="4"/>
        <v>0.7942032206398344</v>
      </c>
      <c r="H35" s="4">
        <v>2208202</v>
      </c>
      <c r="I35" s="13" t="e">
        <f>#REF!*H35</f>
        <v>#REF!</v>
      </c>
      <c r="J35" s="13"/>
      <c r="K35" s="13"/>
      <c r="L35" s="13" t="e">
        <f>#REF!</f>
        <v>#REF!</v>
      </c>
    </row>
    <row r="36" spans="1:12" ht="16" hidden="1" x14ac:dyDescent="0.2">
      <c r="A36" s="8" t="s">
        <v>40</v>
      </c>
      <c r="B36" s="12">
        <v>19969</v>
      </c>
      <c r="C36" s="12">
        <f t="shared" si="1"/>
        <v>28592.289628943985</v>
      </c>
      <c r="D36" s="12">
        <f t="shared" si="2"/>
        <v>22933.300102219448</v>
      </c>
      <c r="E36" s="12">
        <f t="shared" si="3"/>
        <v>26948.776303472496</v>
      </c>
      <c r="G36" s="6">
        <f t="shared" si="4"/>
        <v>1.1617644577685908E-2</v>
      </c>
      <c r="H36" s="4">
        <v>717486</v>
      </c>
      <c r="I36" s="13" t="e">
        <f>#REF!*H36</f>
        <v>#REF!</v>
      </c>
      <c r="J36" s="13"/>
      <c r="K36" s="13"/>
      <c r="L36" s="13" t="e">
        <f>#REF!</f>
        <v>#REF!</v>
      </c>
    </row>
    <row r="37" spans="1:12" ht="16" hidden="1" x14ac:dyDescent="0.2">
      <c r="A37" s="8" t="s">
        <v>41</v>
      </c>
      <c r="B37" s="12">
        <v>19482</v>
      </c>
      <c r="C37" s="12">
        <f t="shared" si="1"/>
        <v>27894.986556717246</v>
      </c>
      <c r="D37" s="12">
        <f t="shared" si="2"/>
        <v>22374.007340950437</v>
      </c>
      <c r="E37" s="12">
        <f t="shared" si="3"/>
        <v>26291.554907318899</v>
      </c>
      <c r="G37" s="6">
        <f t="shared" si="4"/>
        <v>1.1334315772571327E-2</v>
      </c>
      <c r="H37" s="4">
        <v>270138</v>
      </c>
      <c r="I37" s="13" t="e">
        <f>#REF!*H37</f>
        <v>#REF!</v>
      </c>
      <c r="J37" s="13"/>
      <c r="K37" s="13"/>
      <c r="L37" s="13" t="e">
        <f>#REF!</f>
        <v>#REF!</v>
      </c>
    </row>
    <row r="38" spans="1:12" ht="16" hidden="1" x14ac:dyDescent="0.2">
      <c r="A38" s="8" t="s">
        <v>42</v>
      </c>
      <c r="B38" s="12">
        <v>7758</v>
      </c>
      <c r="C38" s="12">
        <f t="shared" si="1"/>
        <v>11108.166805616076</v>
      </c>
      <c r="D38" s="12">
        <f t="shared" si="2"/>
        <v>8909.6370470738875</v>
      </c>
      <c r="E38" s="12">
        <f t="shared" si="3"/>
        <v>10469.658298479624</v>
      </c>
      <c r="G38" s="6">
        <f t="shared" si="4"/>
        <v>4.5134802260347173E-3</v>
      </c>
      <c r="H38" s="4">
        <v>220149</v>
      </c>
      <c r="I38" s="13" t="e">
        <f>#REF!*H38</f>
        <v>#REF!</v>
      </c>
      <c r="J38" s="13"/>
      <c r="K38" s="13"/>
      <c r="L38" s="13" t="e">
        <f>#REF!</f>
        <v>#REF!</v>
      </c>
    </row>
    <row r="39" spans="1:12" ht="16" hidden="1" x14ac:dyDescent="0.2">
      <c r="A39" s="8" t="s">
        <v>43</v>
      </c>
      <c r="B39" s="12">
        <v>13860</v>
      </c>
      <c r="C39" s="12">
        <f t="shared" si="1"/>
        <v>19845.216798896472</v>
      </c>
      <c r="D39" s="12">
        <f t="shared" si="2"/>
        <v>15917.44901681414</v>
      </c>
      <c r="E39" s="12">
        <f t="shared" si="3"/>
        <v>18704.493943919515</v>
      </c>
      <c r="G39" s="6">
        <f t="shared" si="4"/>
        <v>8.0635261578810499E-3</v>
      </c>
      <c r="H39" s="4">
        <v>334228</v>
      </c>
      <c r="I39" s="13" t="e">
        <f>#REF!*H39</f>
        <v>#REF!</v>
      </c>
      <c r="J39" s="13"/>
      <c r="K39" s="13"/>
      <c r="L39" s="13" t="e">
        <f>#REF!</f>
        <v>#REF!</v>
      </c>
    </row>
    <row r="40" spans="1:12" ht="16" hidden="1" x14ac:dyDescent="0.2">
      <c r="A40" s="8" t="s">
        <v>44</v>
      </c>
      <c r="B40" s="12">
        <v>9550</v>
      </c>
      <c r="C40" s="12">
        <f t="shared" si="1"/>
        <v>13674.013017998652</v>
      </c>
      <c r="D40" s="12">
        <f t="shared" si="2"/>
        <v>10967.650657328646</v>
      </c>
      <c r="E40" s="12">
        <f t="shared" si="3"/>
        <v>12888.017111430834</v>
      </c>
      <c r="G40" s="6">
        <f t="shared" si="4"/>
        <v>5.5560371434173177E-3</v>
      </c>
      <c r="H40" s="4">
        <v>347416</v>
      </c>
      <c r="I40" s="13" t="e">
        <f>#REF!*H40</f>
        <v>#REF!</v>
      </c>
      <c r="J40" s="13"/>
      <c r="K40" s="13"/>
      <c r="L40" s="13" t="e">
        <f>#REF!</f>
        <v>#REF!</v>
      </c>
    </row>
    <row r="41" spans="1:12" ht="16" hidden="1" x14ac:dyDescent="0.2">
      <c r="A41" s="8" t="s">
        <v>45</v>
      </c>
      <c r="B41" s="12">
        <v>6582</v>
      </c>
      <c r="C41" s="12">
        <f t="shared" si="1"/>
        <v>9424.3302287400129</v>
      </c>
      <c r="D41" s="12">
        <f t="shared" si="2"/>
        <v>7559.0656153442033</v>
      </c>
      <c r="E41" s="12">
        <f t="shared" si="3"/>
        <v>8882.6103274803918</v>
      </c>
      <c r="G41" s="6">
        <f t="shared" si="4"/>
        <v>3.8293022490023857E-3</v>
      </c>
      <c r="H41" s="4">
        <v>122703</v>
      </c>
      <c r="I41" s="13" t="e">
        <f>#REF!*H41</f>
        <v>#REF!</v>
      </c>
      <c r="J41" s="13"/>
      <c r="K41" s="13"/>
      <c r="L41" s="13" t="e">
        <f>#REF!</f>
        <v>#REF!</v>
      </c>
    </row>
    <row r="42" spans="1:12" ht="16" hidden="1" x14ac:dyDescent="0.2">
      <c r="A42" s="8" t="s">
        <v>46</v>
      </c>
      <c r="B42" s="12">
        <v>57212</v>
      </c>
      <c r="C42" s="12">
        <f t="shared" si="1"/>
        <v>81918.07673149099</v>
      </c>
      <c r="D42" s="12">
        <f t="shared" si="2"/>
        <v>65704.840775611156</v>
      </c>
      <c r="E42" s="12">
        <f t="shared" si="3"/>
        <v>77209.343976877586</v>
      </c>
      <c r="G42" s="6">
        <f t="shared" si="4"/>
        <v>3.3285025869025299E-2</v>
      </c>
      <c r="H42" s="4">
        <v>548868</v>
      </c>
      <c r="I42" s="13" t="e">
        <f>#REF!*H42</f>
        <v>#REF!</v>
      </c>
      <c r="J42" s="13"/>
      <c r="K42" s="13"/>
      <c r="L42" s="13" t="e">
        <f>#REF!</f>
        <v>#REF!</v>
      </c>
    </row>
    <row r="43" spans="1:12" ht="16" hidden="1" x14ac:dyDescent="0.2">
      <c r="A43" s="8" t="s">
        <v>47</v>
      </c>
      <c r="B43" s="12">
        <v>9463</v>
      </c>
      <c r="C43" s="12">
        <f t="shared" si="1"/>
        <v>13549.443475321594</v>
      </c>
      <c r="D43" s="12">
        <f t="shared" si="2"/>
        <v>10867.735934062928</v>
      </c>
      <c r="E43" s="12">
        <f t="shared" si="3"/>
        <v>12770.607950310992</v>
      </c>
      <c r="G43" s="6">
        <f t="shared" si="4"/>
        <v>5.5054219359327826E-3</v>
      </c>
      <c r="H43" s="4">
        <v>580371</v>
      </c>
      <c r="I43" s="13" t="e">
        <f>#REF!*H43</f>
        <v>#REF!</v>
      </c>
      <c r="J43" s="13"/>
      <c r="K43" s="13"/>
      <c r="L43" s="13" t="e">
        <f>#REF!</f>
        <v>#REF!</v>
      </c>
    </row>
    <row r="44" spans="1:12" ht="16" hidden="1" x14ac:dyDescent="0.2">
      <c r="A44" s="8" t="s">
        <v>48</v>
      </c>
      <c r="B44" s="12">
        <v>13379</v>
      </c>
      <c r="C44" s="12">
        <f t="shared" si="1"/>
        <v>19156.504729612978</v>
      </c>
      <c r="D44" s="12">
        <f t="shared" si="2"/>
        <v>15365.046926115177</v>
      </c>
      <c r="E44" s="12">
        <f t="shared" si="3"/>
        <v>18055.369731291426</v>
      </c>
      <c r="G44" s="6">
        <f t="shared" si="4"/>
        <v>7.7836880567309207E-3</v>
      </c>
      <c r="H44" s="4">
        <v>217930</v>
      </c>
      <c r="I44" s="13" t="e">
        <f>#REF!*H44</f>
        <v>#REF!</v>
      </c>
      <c r="J44" s="13"/>
      <c r="K44" s="13"/>
      <c r="L44" s="13" t="e">
        <f>#REF!</f>
        <v>#REF!</v>
      </c>
    </row>
    <row r="45" spans="1:12" ht="16" hidden="1" x14ac:dyDescent="0.2">
      <c r="A45" s="8" t="s">
        <v>49</v>
      </c>
      <c r="B45" s="12">
        <v>28785</v>
      </c>
      <c r="C45" s="12">
        <f t="shared" si="1"/>
        <v>41215.336620218972</v>
      </c>
      <c r="D45" s="12">
        <f t="shared" si="2"/>
        <v>33057.992059812052</v>
      </c>
      <c r="E45" s="12">
        <f t="shared" si="3"/>
        <v>38846.23796361639</v>
      </c>
      <c r="G45" s="6">
        <f t="shared" si="4"/>
        <v>1.6746652269452093E-2</v>
      </c>
      <c r="H45" s="4">
        <v>235375</v>
      </c>
      <c r="I45" s="13" t="e">
        <f>#REF!*H45</f>
        <v>#REF!</v>
      </c>
      <c r="J45" s="13"/>
      <c r="K45" s="13"/>
      <c r="L45" s="13" t="e">
        <f>#REF!</f>
        <v>#REF!</v>
      </c>
    </row>
    <row r="46" spans="1:12" ht="16" hidden="1" x14ac:dyDescent="0.2">
      <c r="A46" s="8" t="s">
        <v>50</v>
      </c>
      <c r="B46" s="12">
        <v>19687</v>
      </c>
      <c r="C46" s="12">
        <f t="shared" si="1"/>
        <v>28188.512490611458</v>
      </c>
      <c r="D46" s="12">
        <f t="shared" si="2"/>
        <v>22609.438585427124</v>
      </c>
      <c r="E46" s="12">
        <f t="shared" si="3"/>
        <v>26568.208677773699</v>
      </c>
      <c r="G46" s="6">
        <f t="shared" si="4"/>
        <v>1.1453581491356725E-2</v>
      </c>
      <c r="H46" s="4">
        <v>648975</v>
      </c>
      <c r="I46" s="13" t="e">
        <f>#REF!*H46</f>
        <v>#REF!</v>
      </c>
      <c r="J46" s="13"/>
      <c r="K46" s="13"/>
      <c r="L46" s="13" t="e">
        <f>#REF!</f>
        <v>#REF!</v>
      </c>
    </row>
    <row r="47" spans="1:12" ht="16" hidden="1" x14ac:dyDescent="0.2">
      <c r="A47" s="8" t="s">
        <v>51</v>
      </c>
      <c r="B47" s="12">
        <v>8590</v>
      </c>
      <c r="C47" s="12">
        <f t="shared" si="1"/>
        <v>12299.452547079416</v>
      </c>
      <c r="D47" s="12">
        <f t="shared" si="2"/>
        <v>9865.1433661207411</v>
      </c>
      <c r="E47" s="12">
        <f t="shared" si="3"/>
        <v>11592.467747349829</v>
      </c>
      <c r="G47" s="6">
        <f t="shared" si="4"/>
        <v>4.9975245091052108E-3</v>
      </c>
      <c r="H47" s="4">
        <v>270166</v>
      </c>
      <c r="I47" s="13" t="e">
        <f>#REF!*H47</f>
        <v>#REF!</v>
      </c>
      <c r="J47" s="13"/>
      <c r="K47" s="13"/>
      <c r="L47" s="13" t="e">
        <f>#REF!</f>
        <v>#REF!</v>
      </c>
    </row>
    <row r="48" spans="1:12" ht="16" hidden="1" x14ac:dyDescent="0.2">
      <c r="A48" s="8" t="s">
        <v>52</v>
      </c>
      <c r="B48" s="12">
        <v>7263</v>
      </c>
      <c r="C48" s="12">
        <f t="shared" si="1"/>
        <v>10399.409062798346</v>
      </c>
      <c r="D48" s="12">
        <f t="shared" si="2"/>
        <v>8341.1567250448115</v>
      </c>
      <c r="E48" s="12">
        <f t="shared" si="3"/>
        <v>9801.6406576253557</v>
      </c>
      <c r="G48" s="6">
        <f t="shared" si="4"/>
        <v>4.225497148967537E-3</v>
      </c>
      <c r="H48" s="4">
        <v>282335</v>
      </c>
      <c r="I48" s="13" t="e">
        <f>#REF!*H48</f>
        <v>#REF!</v>
      </c>
      <c r="J48" s="13"/>
      <c r="K48" s="13"/>
      <c r="L48" s="13" t="e">
        <f>#REF!</f>
        <v>#REF!</v>
      </c>
    </row>
    <row r="49" spans="1:12" ht="16" hidden="1" x14ac:dyDescent="0.2">
      <c r="A49" s="8" t="s">
        <v>53</v>
      </c>
      <c r="B49" s="12">
        <v>18010</v>
      </c>
      <c r="C49" s="12">
        <f t="shared" si="1"/>
        <v>25787.327167974421</v>
      </c>
      <c r="D49" s="12">
        <f t="shared" si="2"/>
        <v>20683.496161098315</v>
      </c>
      <c r="E49" s="12">
        <f t="shared" si="3"/>
        <v>24305.045882394694</v>
      </c>
      <c r="G49" s="6">
        <f t="shared" si="4"/>
        <v>1.0477929733292764E-2</v>
      </c>
      <c r="H49" s="4">
        <v>364761</v>
      </c>
      <c r="I49" s="13" t="e">
        <f>#REF!*H49</f>
        <v>#REF!</v>
      </c>
      <c r="J49" s="13"/>
      <c r="K49" s="13"/>
      <c r="L49" s="13" t="e">
        <f>#REF!</f>
        <v>#REF!</v>
      </c>
    </row>
    <row r="50" spans="1:12" ht="16" hidden="1" x14ac:dyDescent="0.2">
      <c r="A50" s="8" t="s">
        <v>54</v>
      </c>
      <c r="B50" s="12">
        <v>7499</v>
      </c>
      <c r="C50" s="12">
        <f t="shared" si="1"/>
        <v>10737.321845232658</v>
      </c>
      <c r="D50" s="12">
        <f t="shared" si="2"/>
        <v>8612.1897674667543</v>
      </c>
      <c r="E50" s="12">
        <f t="shared" si="3"/>
        <v>10120.129876295268</v>
      </c>
      <c r="G50" s="6">
        <f t="shared" si="4"/>
        <v>4.3627981715692633E-3</v>
      </c>
      <c r="H50" s="4">
        <v>274247</v>
      </c>
      <c r="I50" s="13" t="e">
        <f>#REF!*H50</f>
        <v>#REF!</v>
      </c>
      <c r="J50" s="13"/>
      <c r="K50" s="13"/>
      <c r="L50" s="13" t="e">
        <f>#REF!</f>
        <v>#REF!</v>
      </c>
    </row>
    <row r="51" spans="1:12" ht="16" hidden="1" x14ac:dyDescent="0.2">
      <c r="A51" s="8" t="s">
        <v>55</v>
      </c>
      <c r="B51" s="12">
        <v>16977</v>
      </c>
      <c r="C51" s="12">
        <f t="shared" si="1"/>
        <v>24308.242827912367</v>
      </c>
      <c r="D51" s="12">
        <f t="shared" si="2"/>
        <v>19497.152377954808</v>
      </c>
      <c r="E51" s="12">
        <f t="shared" si="3"/>
        <v>22910.98078542003</v>
      </c>
      <c r="G51" s="6">
        <f t="shared" si="4"/>
        <v>9.8769468674131736E-3</v>
      </c>
      <c r="H51" s="4">
        <v>169010</v>
      </c>
      <c r="I51" s="13" t="e">
        <f>#REF!*H51</f>
        <v>#REF!</v>
      </c>
      <c r="J51" s="13"/>
      <c r="K51" s="13"/>
      <c r="L51" s="13" t="e">
        <f>#REF!</f>
        <v>#REF!</v>
      </c>
    </row>
    <row r="52" spans="1:12" ht="17" hidden="1" thickBot="1" x14ac:dyDescent="0.25">
      <c r="A52" s="8" t="s">
        <v>29</v>
      </c>
      <c r="B52" s="9">
        <v>1718851</v>
      </c>
      <c r="C52" s="9">
        <v>2461109</v>
      </c>
      <c r="D52" s="9">
        <v>1974006</v>
      </c>
      <c r="E52" s="9">
        <v>2319642</v>
      </c>
      <c r="G52" s="14">
        <f t="shared" ref="G52" si="5">SUM(G30:G51)</f>
        <v>0.9999994182160058</v>
      </c>
      <c r="H52" s="15">
        <f>SUM(H30:H51)</f>
        <v>9928561</v>
      </c>
      <c r="I52" s="15" t="e">
        <f>SUM(I30:I51)</f>
        <v>#REF!</v>
      </c>
      <c r="J52" s="15"/>
      <c r="K52" s="15"/>
      <c r="L52" s="15" t="e">
        <f t="shared" ref="L52" si="6">SUM(L30:L51)</f>
        <v>#REF!</v>
      </c>
    </row>
    <row r="53" spans="1:12" hidden="1" x14ac:dyDescent="0.2"/>
    <row r="55" spans="1:12" x14ac:dyDescent="0.2">
      <c r="L55" s="9"/>
    </row>
    <row r="56" spans="1:12" x14ac:dyDescent="0.2">
      <c r="L56" s="9"/>
    </row>
    <row r="57" spans="1:12" x14ac:dyDescent="0.2">
      <c r="L57" s="9"/>
    </row>
    <row r="58" spans="1:12" x14ac:dyDescent="0.2">
      <c r="L58" s="9"/>
    </row>
    <row r="59" spans="1:12" x14ac:dyDescent="0.2">
      <c r="L59" s="9"/>
    </row>
    <row r="60" spans="1:12" x14ac:dyDescent="0.2">
      <c r="L60" s="9"/>
    </row>
    <row r="61" spans="1:12" x14ac:dyDescent="0.2">
      <c r="L61" s="9"/>
    </row>
    <row r="62" spans="1:12" x14ac:dyDescent="0.2">
      <c r="L62" s="9"/>
    </row>
    <row r="63" spans="1:12" x14ac:dyDescent="0.2">
      <c r="L63" s="9"/>
    </row>
    <row r="64" spans="1:12" x14ac:dyDescent="0.2">
      <c r="L64" s="9"/>
    </row>
    <row r="65" spans="12:12" x14ac:dyDescent="0.2">
      <c r="L65" s="9"/>
    </row>
    <row r="66" spans="12:12" x14ac:dyDescent="0.2">
      <c r="L66" s="9"/>
    </row>
    <row r="67" spans="12:12" x14ac:dyDescent="0.2">
      <c r="L67" s="9"/>
    </row>
    <row r="68" spans="12:12" x14ac:dyDescent="0.2">
      <c r="L68" s="9"/>
    </row>
    <row r="69" spans="12:12" x14ac:dyDescent="0.2">
      <c r="L69" s="9"/>
    </row>
    <row r="70" spans="12:12" x14ac:dyDescent="0.2">
      <c r="L70" s="9"/>
    </row>
    <row r="71" spans="12:12" x14ac:dyDescent="0.2">
      <c r="L71" s="9"/>
    </row>
    <row r="72" spans="12:12" x14ac:dyDescent="0.2">
      <c r="L72" s="9"/>
    </row>
    <row r="73" spans="12:12" x14ac:dyDescent="0.2">
      <c r="L73" s="9"/>
    </row>
    <row r="74" spans="12:12" x14ac:dyDescent="0.2">
      <c r="L74" s="9"/>
    </row>
    <row r="75" spans="12:12" x14ac:dyDescent="0.2">
      <c r="L75" s="9"/>
    </row>
    <row r="76" spans="12:12" x14ac:dyDescent="0.2">
      <c r="L76" s="9"/>
    </row>
  </sheetData>
  <mergeCells count="1">
    <mergeCell ref="I28:L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Telefonía Fija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Alejandra González Anavisca</dc:creator>
  <cp:lastModifiedBy>Stefani Villeda</cp:lastModifiedBy>
  <dcterms:created xsi:type="dcterms:W3CDTF">2025-10-03T00:18:15Z</dcterms:created>
  <dcterms:modified xsi:type="dcterms:W3CDTF">2025-10-04T01:08:52Z</dcterms:modified>
</cp:coreProperties>
</file>