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tefanoMaurizi\Desktop\EPICODE\"/>
    </mc:Choice>
  </mc:AlternateContent>
  <xr:revisionPtr revIDLastSave="0" documentId="13_ncr:1_{B97CAA2B-0139-42BA-8F96-A7C34E875EE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0" hidden="1">Parcheggio!$A$1:$Q$1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56" i="1"/>
  <c r="F34" i="1"/>
  <c r="F37" i="1"/>
  <c r="F38" i="1"/>
  <c r="F39" i="1"/>
  <c r="F4" i="1"/>
  <c r="F5" i="1"/>
  <c r="F22" i="1"/>
  <c r="F2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" i="1"/>
  <c r="F3" i="1" s="1"/>
  <c r="E4" i="1"/>
  <c r="E5" i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E35" i="1"/>
  <c r="F35" i="1" s="1"/>
  <c r="E36" i="1"/>
  <c r="F36" i="1" s="1"/>
  <c r="E37" i="1"/>
  <c r="E38" i="1"/>
  <c r="E39" i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2" i="1"/>
  <c r="F2" i="1" s="1"/>
  <c r="C3" i="1"/>
  <c r="H3" i="1" s="1"/>
  <c r="C4" i="1"/>
  <c r="H4" i="1" s="1"/>
  <c r="C5" i="1"/>
  <c r="H5" i="1" s="1"/>
  <c r="C6" i="1"/>
  <c r="H6" i="1" s="1"/>
  <c r="C7" i="1"/>
  <c r="H7" i="1" s="1"/>
  <c r="C8" i="1"/>
  <c r="H8" i="1" s="1"/>
  <c r="C9" i="1"/>
  <c r="H9" i="1" s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G10" i="2"/>
  <c r="F14" i="2"/>
  <c r="F13" i="2"/>
  <c r="F12" i="2"/>
  <c r="F11" i="2"/>
  <c r="F10" i="2"/>
  <c r="F6" i="2"/>
  <c r="F5" i="2"/>
  <c r="F4" i="2"/>
  <c r="F3" i="2"/>
  <c r="F2" i="2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<sst xmlns="http://schemas.openxmlformats.org/spreadsheetml/2006/main" count="167" uniqueCount="118">
  <si>
    <t>TARGA</t>
  </si>
  <si>
    <t>ORE PARCHEGGIATE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</si>
  <si>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</si>
  <si>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</si>
  <si>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</si>
  <si>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</si>
  <si>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</si>
  <si>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</si>
  <si>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</si>
  <si>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</si>
  <si>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</si>
  <si>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</si>
  <si>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</si>
  <si>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</si>
  <si>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</si>
  <si>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</si>
  <si>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</si>
  <si>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</si>
  <si>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</si>
  <si>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</si>
  <si>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</si>
  <si>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</si>
  <si>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</si>
  <si>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</si>
  <si>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</si>
  <si>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</si>
  <si>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</si>
  <si>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</si>
  <si>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</si>
  <si>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</si>
  <si>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</si>
  <si>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</si>
  <si>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</si>
  <si>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</si>
  <si>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</si>
  <si>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</si>
  <si>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</si>
  <si>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</si>
  <si>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</si>
  <si>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</si>
  <si>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</si>
  <si>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</si>
  <si>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</si>
  <si>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</si>
  <si>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</si>
  <si>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</si>
  <si>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</si>
  <si>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</si>
  <si>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</si>
  <si>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</si>
  <si>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</si>
  <si>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</si>
  <si>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</si>
  <si>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</si>
  <si>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</si>
  <si>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</si>
  <si>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</si>
  <si>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</si>
  <si>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</si>
  <si>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</si>
  <si>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</si>
  <si>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</si>
  <si>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</si>
  <si>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</si>
  <si>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</si>
  <si>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</si>
  <si>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</si>
  <si>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</si>
  <si>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</si>
  <si>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</si>
  <si>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</si>
  <si>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</si>
  <si>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</si>
  <si>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</si>
  <si>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</si>
  <si>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</si>
  <si>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</si>
  <si>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</si>
  <si>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</si>
  <si>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</si>
  <si>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</si>
  <si>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</si>
  <si>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</si>
  <si>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</si>
  <si>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</si>
  <si>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</si>
  <si>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</si>
  <si>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</si>
  <si>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</si>
  <si>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</si>
  <si>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</si>
  <si>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</si>
  <si>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</si>
  <si>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</si>
  <si>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</si>
  <si>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</si>
  <si>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</si>
  <si>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</si>
  <si>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</si>
  <si>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</si>
  <si>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</si>
  <si>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</si>
  <si>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</si>
  <si>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</si>
  <si>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</si>
  <si>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</si>
  <si>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</si>
  <si>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</si>
  <si>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</si>
  <si>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q</t>
  </si>
  <si>
    <t>costo</t>
  </si>
  <si>
    <t>TIPOLOGIA VEICOLO - trova e sostituisci - Ordinamento</t>
  </si>
  <si>
    <t>_Peso</t>
  </si>
  <si>
    <t>Unici Colonna A</t>
  </si>
  <si>
    <t>COSTO - 30 minuti h - 60 minuti h</t>
  </si>
  <si>
    <t>Lettera</t>
  </si>
  <si>
    <t>TIPOLOGIA VEICOLO - Formula SE</t>
  </si>
  <si>
    <t>0re in q_mezz'ora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</si>
</sst>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2" borderId="0" xfId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0" fillId="3" borderId="0" xfId="0" applyNumberForma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"/>
  <sheetViews>
    <sheetView topLeftCell="A80" zoomScale="70" zoomScaleNormal="70" workbookViewId="0">
      <selection activeCell="J64" sqref="J64"/>
    </sheetView>
  </sheetViews>
  <sheetFormatPr defaultColWidth="12.6328125" defaultRowHeight="15.75" customHeight="1" x14ac:dyDescent="0.25"/>
  <cols>
    <col min="1" max="1" width="9.7265625" style="8" bestFit="1" customWidth="1"/>
    <col min="2" max="2" width="22.81640625" style="8" bestFit="1" customWidth="1"/>
    <col min="3" max="3" width="16.90625" style="8" customWidth="1"/>
    <col min="4" max="4" width="57.6328125" style="8" bestFit="1" customWidth="1"/>
    <col min="5" max="5" width="17.26953125" style="10" bestFit="1" customWidth="1"/>
    <col min="6" max="6" width="34.453125" style="9" bestFit="1" customWidth="1"/>
    <col min="7" max="7" width="12.6328125" style="8"/>
    <col min="8" max="8" width="34.1796875" style="8" bestFit="1" customWidth="1"/>
    <col min="9" max="16384" width="12.6328125" style="8"/>
  </cols>
  <sheetData>
    <row r="1" spans="1:17" ht="14" x14ac:dyDescent="0.3">
      <c r="A1" s="16" t="s">
        <v>0</v>
      </c>
      <c r="B1" s="16" t="s">
        <v>1</v>
      </c>
      <c r="C1" s="16" t="s">
        <v>115</v>
      </c>
      <c r="D1" s="16" t="s">
        <v>111</v>
      </c>
      <c r="E1" s="17" t="s">
        <v>117</v>
      </c>
      <c r="F1" s="17" t="s">
        <v>114</v>
      </c>
      <c r="G1" s="7"/>
      <c r="H1" s="11" t="s">
        <v>116</v>
      </c>
      <c r="I1" s="7"/>
      <c r="J1" s="7"/>
      <c r="K1" s="7"/>
      <c r="L1" s="7"/>
      <c r="M1" s="7"/>
      <c r="N1" s="7"/>
      <c r="O1" s="7"/>
      <c r="P1" s="7"/>
      <c r="Q1" s="7"/>
    </row>
    <row r="2" spans="1:17" ht="15.75" customHeight="1" x14ac:dyDescent="0.3">
      <c r="A2" s="12" t="s">
        <v>47</v>
      </c>
      <c r="B2" s="12">
        <v>2</v>
      </c>
      <c r="C2" s="12" t="str">
        <f>+LEFT(A2,1)</f>
        <v>A</v>
      </c>
      <c r="D2" s="13">
        <v>0</v>
      </c>
      <c r="E2" s="14">
        <f>+B2*2</f>
        <v>4</v>
      </c>
      <c r="F2" s="15">
        <f>+IF(D2=0,E2*2)</f>
        <v>8</v>
      </c>
      <c r="G2" s="20">
        <v>2</v>
      </c>
      <c r="H2" s="8">
        <f>+IF(C2&lt;="F",0,IF(C2&lt;="M",1,2))</f>
        <v>0</v>
      </c>
      <c r="I2" s="19" t="b">
        <f>+EXACT(D2,H2)</f>
        <v>1</v>
      </c>
      <c r="J2" s="21"/>
    </row>
    <row r="3" spans="1:17" ht="15.75" customHeight="1" x14ac:dyDescent="0.25">
      <c r="A3" s="12" t="s">
        <v>35</v>
      </c>
      <c r="B3" s="12">
        <v>0.5</v>
      </c>
      <c r="C3" s="12" t="str">
        <f t="shared" ref="C3:C66" si="0">+LEFT(A3,1)</f>
        <v>A</v>
      </c>
      <c r="D3" s="13">
        <v>0</v>
      </c>
      <c r="E3" s="14">
        <f t="shared" ref="E3:E66" si="1">+B3*2</f>
        <v>1</v>
      </c>
      <c r="F3" s="15">
        <f t="shared" ref="F3:F26" si="2">+IF(D3=0,E3*2)</f>
        <v>2</v>
      </c>
      <c r="H3" s="8">
        <f t="shared" ref="H3:H66" si="3">+IF(C3&lt;="F",0,IF(C3&lt;="M",1,2))</f>
        <v>0</v>
      </c>
      <c r="I3" s="19" t="b">
        <f t="shared" ref="I3:I66" si="4">+EXACT(D3,H3)</f>
        <v>1</v>
      </c>
      <c r="J3" s="21"/>
    </row>
    <row r="4" spans="1:17" ht="15.75" customHeight="1" x14ac:dyDescent="0.25">
      <c r="A4" s="12" t="s">
        <v>22</v>
      </c>
      <c r="B4" s="12">
        <v>9</v>
      </c>
      <c r="C4" s="12" t="str">
        <f t="shared" si="0"/>
        <v>A</v>
      </c>
      <c r="D4" s="13">
        <v>0</v>
      </c>
      <c r="E4" s="14">
        <f t="shared" si="1"/>
        <v>18</v>
      </c>
      <c r="F4" s="15">
        <f t="shared" si="2"/>
        <v>36</v>
      </c>
      <c r="H4" s="8">
        <f t="shared" si="3"/>
        <v>0</v>
      </c>
      <c r="I4" s="19" t="b">
        <f t="shared" si="4"/>
        <v>1</v>
      </c>
      <c r="J4" s="21"/>
    </row>
    <row r="5" spans="1:17" ht="15.75" customHeight="1" x14ac:dyDescent="0.25">
      <c r="A5" s="12" t="s">
        <v>9</v>
      </c>
      <c r="B5" s="12">
        <v>7.5</v>
      </c>
      <c r="C5" s="12" t="str">
        <f t="shared" si="0"/>
        <v>A</v>
      </c>
      <c r="D5" s="13">
        <v>0</v>
      </c>
      <c r="E5" s="14">
        <f t="shared" si="1"/>
        <v>15</v>
      </c>
      <c r="F5" s="15">
        <f t="shared" si="2"/>
        <v>30</v>
      </c>
      <c r="H5" s="8">
        <f t="shared" si="3"/>
        <v>0</v>
      </c>
      <c r="I5" s="19" t="b">
        <f t="shared" si="4"/>
        <v>1</v>
      </c>
      <c r="J5" s="21"/>
    </row>
    <row r="6" spans="1:17" ht="15.75" customHeight="1" x14ac:dyDescent="0.25">
      <c r="A6" s="12" t="s">
        <v>99</v>
      </c>
      <c r="B6" s="12">
        <v>10</v>
      </c>
      <c r="C6" s="12" t="str">
        <f t="shared" si="0"/>
        <v>A</v>
      </c>
      <c r="D6" s="13">
        <v>0</v>
      </c>
      <c r="E6" s="14">
        <f t="shared" si="1"/>
        <v>20</v>
      </c>
      <c r="F6" s="15">
        <f t="shared" si="2"/>
        <v>40</v>
      </c>
      <c r="H6" s="8">
        <f t="shared" si="3"/>
        <v>0</v>
      </c>
      <c r="I6" s="19" t="b">
        <f t="shared" si="4"/>
        <v>1</v>
      </c>
      <c r="J6" s="21"/>
    </row>
    <row r="7" spans="1:17" ht="15.75" customHeight="1" x14ac:dyDescent="0.25">
      <c r="A7" s="12" t="s">
        <v>86</v>
      </c>
      <c r="B7" s="12">
        <v>8</v>
      </c>
      <c r="C7" s="12" t="str">
        <f t="shared" si="0"/>
        <v>A</v>
      </c>
      <c r="D7" s="13">
        <v>0</v>
      </c>
      <c r="E7" s="14">
        <f t="shared" si="1"/>
        <v>16</v>
      </c>
      <c r="F7" s="15">
        <f t="shared" si="2"/>
        <v>32</v>
      </c>
      <c r="H7" s="8">
        <f t="shared" si="3"/>
        <v>0</v>
      </c>
      <c r="I7" s="19" t="b">
        <f t="shared" si="4"/>
        <v>1</v>
      </c>
      <c r="J7" s="21"/>
    </row>
    <row r="8" spans="1:17" ht="15.75" customHeight="1" x14ac:dyDescent="0.25">
      <c r="A8" s="12" t="s">
        <v>73</v>
      </c>
      <c r="B8" s="12">
        <v>6</v>
      </c>
      <c r="C8" s="12" t="str">
        <f t="shared" si="0"/>
        <v>A</v>
      </c>
      <c r="D8" s="13">
        <v>0</v>
      </c>
      <c r="E8" s="14">
        <f t="shared" si="1"/>
        <v>12</v>
      </c>
      <c r="F8" s="15">
        <f t="shared" si="2"/>
        <v>24</v>
      </c>
      <c r="H8" s="8">
        <f t="shared" si="3"/>
        <v>0</v>
      </c>
      <c r="I8" s="19" t="b">
        <f t="shared" si="4"/>
        <v>1</v>
      </c>
      <c r="J8" s="21"/>
    </row>
    <row r="9" spans="1:17" ht="15.75" customHeight="1" x14ac:dyDescent="0.25">
      <c r="A9" s="12" t="s">
        <v>60</v>
      </c>
      <c r="B9" s="12">
        <v>4</v>
      </c>
      <c r="C9" s="12" t="str">
        <f t="shared" si="0"/>
        <v>A</v>
      </c>
      <c r="D9" s="13">
        <v>0</v>
      </c>
      <c r="E9" s="14">
        <f t="shared" si="1"/>
        <v>8</v>
      </c>
      <c r="F9" s="15">
        <f t="shared" si="2"/>
        <v>16</v>
      </c>
      <c r="H9" s="8">
        <f t="shared" si="3"/>
        <v>0</v>
      </c>
      <c r="I9" s="19" t="b">
        <f t="shared" si="4"/>
        <v>1</v>
      </c>
      <c r="J9" s="21"/>
    </row>
    <row r="10" spans="1:17" ht="15.75" customHeight="1" x14ac:dyDescent="0.25">
      <c r="A10" s="12" t="s">
        <v>3</v>
      </c>
      <c r="B10" s="12">
        <v>1.5</v>
      </c>
      <c r="C10" s="12" t="str">
        <f t="shared" si="0"/>
        <v>A</v>
      </c>
      <c r="D10" s="13">
        <v>0</v>
      </c>
      <c r="E10" s="14">
        <f t="shared" si="1"/>
        <v>3</v>
      </c>
      <c r="F10" s="15">
        <f t="shared" si="2"/>
        <v>6</v>
      </c>
      <c r="H10" s="8">
        <f t="shared" si="3"/>
        <v>0</v>
      </c>
      <c r="I10" s="19" t="b">
        <f t="shared" si="4"/>
        <v>1</v>
      </c>
      <c r="J10" s="21"/>
    </row>
    <row r="11" spans="1:17" ht="15.75" customHeight="1" x14ac:dyDescent="0.25">
      <c r="A11" s="12" t="s">
        <v>74</v>
      </c>
      <c r="B11" s="12">
        <v>7</v>
      </c>
      <c r="C11" s="12" t="str">
        <f t="shared" si="0"/>
        <v>C</v>
      </c>
      <c r="D11" s="13">
        <v>0</v>
      </c>
      <c r="E11" s="14">
        <f t="shared" si="1"/>
        <v>14</v>
      </c>
      <c r="F11" s="15">
        <f t="shared" si="2"/>
        <v>28</v>
      </c>
      <c r="H11" s="8">
        <f t="shared" si="3"/>
        <v>0</v>
      </c>
      <c r="I11" s="19" t="b">
        <f t="shared" si="4"/>
        <v>1</v>
      </c>
      <c r="J11" s="21"/>
    </row>
    <row r="12" spans="1:17" ht="15.75" customHeight="1" x14ac:dyDescent="0.25">
      <c r="A12" s="12" t="s">
        <v>61</v>
      </c>
      <c r="B12" s="12">
        <v>5</v>
      </c>
      <c r="C12" s="12" t="str">
        <f t="shared" si="0"/>
        <v>C</v>
      </c>
      <c r="D12" s="13">
        <v>0</v>
      </c>
      <c r="E12" s="14">
        <f t="shared" si="1"/>
        <v>10</v>
      </c>
      <c r="F12" s="15">
        <f t="shared" si="2"/>
        <v>20</v>
      </c>
      <c r="H12" s="8">
        <f t="shared" si="3"/>
        <v>0</v>
      </c>
      <c r="I12" s="19" t="b">
        <f t="shared" si="4"/>
        <v>1</v>
      </c>
      <c r="J12" s="21"/>
    </row>
    <row r="13" spans="1:17" ht="15.75" customHeight="1" x14ac:dyDescent="0.25">
      <c r="A13" s="12" t="s">
        <v>48</v>
      </c>
      <c r="B13" s="12">
        <v>3</v>
      </c>
      <c r="C13" s="12" t="str">
        <f t="shared" si="0"/>
        <v>C</v>
      </c>
      <c r="D13" s="13">
        <v>0</v>
      </c>
      <c r="E13" s="14">
        <f t="shared" si="1"/>
        <v>6</v>
      </c>
      <c r="F13" s="15">
        <f t="shared" si="2"/>
        <v>12</v>
      </c>
      <c r="H13" s="8">
        <f t="shared" si="3"/>
        <v>0</v>
      </c>
      <c r="I13" s="19" t="b">
        <f t="shared" si="4"/>
        <v>1</v>
      </c>
      <c r="J13" s="21"/>
    </row>
    <row r="14" spans="1:17" ht="15.75" customHeight="1" x14ac:dyDescent="0.25">
      <c r="A14" s="12" t="s">
        <v>36</v>
      </c>
      <c r="B14" s="12">
        <v>1</v>
      </c>
      <c r="C14" s="12" t="str">
        <f t="shared" si="0"/>
        <v>C</v>
      </c>
      <c r="D14" s="13">
        <v>0</v>
      </c>
      <c r="E14" s="14">
        <f t="shared" si="1"/>
        <v>2</v>
      </c>
      <c r="F14" s="15">
        <f t="shared" si="2"/>
        <v>4</v>
      </c>
      <c r="H14" s="8">
        <f t="shared" si="3"/>
        <v>0</v>
      </c>
      <c r="I14" s="19" t="b">
        <f t="shared" si="4"/>
        <v>1</v>
      </c>
      <c r="J14" s="21"/>
    </row>
    <row r="15" spans="1:17" ht="15.75" customHeight="1" x14ac:dyDescent="0.25">
      <c r="A15" s="12" t="s">
        <v>23</v>
      </c>
      <c r="B15" s="12">
        <v>10</v>
      </c>
      <c r="C15" s="12" t="str">
        <f t="shared" si="0"/>
        <v>C</v>
      </c>
      <c r="D15" s="13">
        <v>0</v>
      </c>
      <c r="E15" s="14">
        <f t="shared" si="1"/>
        <v>20</v>
      </c>
      <c r="F15" s="15">
        <f t="shared" si="2"/>
        <v>40</v>
      </c>
      <c r="H15" s="8">
        <f t="shared" si="3"/>
        <v>0</v>
      </c>
      <c r="I15" s="19" t="b">
        <f t="shared" si="4"/>
        <v>1</v>
      </c>
      <c r="J15" s="21"/>
    </row>
    <row r="16" spans="1:17" ht="15.75" customHeight="1" x14ac:dyDescent="0.25">
      <c r="A16" s="12" t="s">
        <v>10</v>
      </c>
      <c r="B16" s="12">
        <v>8.5</v>
      </c>
      <c r="C16" s="12" t="str">
        <f t="shared" si="0"/>
        <v>C</v>
      </c>
      <c r="D16" s="13">
        <v>0</v>
      </c>
      <c r="E16" s="14">
        <f t="shared" si="1"/>
        <v>17</v>
      </c>
      <c r="F16" s="15">
        <f t="shared" si="2"/>
        <v>34</v>
      </c>
      <c r="H16" s="8">
        <f t="shared" si="3"/>
        <v>0</v>
      </c>
      <c r="I16" s="19" t="b">
        <f t="shared" si="4"/>
        <v>1</v>
      </c>
      <c r="J16" s="21"/>
    </row>
    <row r="17" spans="1:10" ht="15.75" customHeight="1" x14ac:dyDescent="0.25">
      <c r="A17" s="12" t="s">
        <v>100</v>
      </c>
      <c r="B17" s="12">
        <v>0.5</v>
      </c>
      <c r="C17" s="12" t="str">
        <f t="shared" si="0"/>
        <v>C</v>
      </c>
      <c r="D17" s="13">
        <v>0</v>
      </c>
      <c r="E17" s="14">
        <f t="shared" si="1"/>
        <v>1</v>
      </c>
      <c r="F17" s="15">
        <f t="shared" si="2"/>
        <v>2</v>
      </c>
      <c r="H17" s="8">
        <f t="shared" si="3"/>
        <v>0</v>
      </c>
      <c r="I17" s="19" t="b">
        <f t="shared" si="4"/>
        <v>1</v>
      </c>
      <c r="J17" s="21"/>
    </row>
    <row r="18" spans="1:10" ht="15.75" customHeight="1" x14ac:dyDescent="0.25">
      <c r="A18" s="12" t="s">
        <v>87</v>
      </c>
      <c r="B18" s="12">
        <v>9</v>
      </c>
      <c r="C18" s="12" t="str">
        <f t="shared" si="0"/>
        <v>C</v>
      </c>
      <c r="D18" s="13">
        <v>0</v>
      </c>
      <c r="E18" s="14">
        <f t="shared" si="1"/>
        <v>18</v>
      </c>
      <c r="F18" s="15">
        <f t="shared" si="2"/>
        <v>36</v>
      </c>
      <c r="H18" s="8">
        <f t="shared" si="3"/>
        <v>0</v>
      </c>
      <c r="I18" s="19" t="b">
        <f t="shared" si="4"/>
        <v>1</v>
      </c>
      <c r="J18" s="21"/>
    </row>
    <row r="19" spans="1:10" ht="15.75" customHeight="1" x14ac:dyDescent="0.25">
      <c r="A19" s="12" t="s">
        <v>101</v>
      </c>
      <c r="B19" s="12">
        <v>1</v>
      </c>
      <c r="C19" s="12" t="str">
        <f t="shared" si="0"/>
        <v>E</v>
      </c>
      <c r="D19" s="13">
        <v>0</v>
      </c>
      <c r="E19" s="14">
        <f t="shared" si="1"/>
        <v>2</v>
      </c>
      <c r="F19" s="15">
        <f t="shared" si="2"/>
        <v>4</v>
      </c>
      <c r="H19" s="8">
        <f t="shared" si="3"/>
        <v>0</v>
      </c>
      <c r="I19" s="19" t="b">
        <f t="shared" si="4"/>
        <v>1</v>
      </c>
      <c r="J19" s="21"/>
    </row>
    <row r="20" spans="1:10" ht="15.75" customHeight="1" x14ac:dyDescent="0.25">
      <c r="A20" s="12" t="s">
        <v>88</v>
      </c>
      <c r="B20" s="12">
        <v>10</v>
      </c>
      <c r="C20" s="12" t="str">
        <f t="shared" si="0"/>
        <v>E</v>
      </c>
      <c r="D20" s="13">
        <v>0</v>
      </c>
      <c r="E20" s="14">
        <f t="shared" si="1"/>
        <v>20</v>
      </c>
      <c r="F20" s="15">
        <f t="shared" si="2"/>
        <v>40</v>
      </c>
      <c r="H20" s="8">
        <f t="shared" si="3"/>
        <v>0</v>
      </c>
      <c r="I20" s="19" t="b">
        <f t="shared" si="4"/>
        <v>1</v>
      </c>
      <c r="J20" s="21"/>
    </row>
    <row r="21" spans="1:10" ht="15.75" customHeight="1" x14ac:dyDescent="0.25">
      <c r="A21" s="12" t="s">
        <v>75</v>
      </c>
      <c r="B21" s="12">
        <v>8</v>
      </c>
      <c r="C21" s="12" t="str">
        <f t="shared" si="0"/>
        <v>E</v>
      </c>
      <c r="D21" s="13">
        <v>0</v>
      </c>
      <c r="E21" s="14">
        <f t="shared" si="1"/>
        <v>16</v>
      </c>
      <c r="F21" s="15">
        <f t="shared" si="2"/>
        <v>32</v>
      </c>
      <c r="H21" s="8">
        <f t="shared" si="3"/>
        <v>0</v>
      </c>
      <c r="I21" s="19" t="b">
        <f t="shared" si="4"/>
        <v>1</v>
      </c>
      <c r="J21" s="21"/>
    </row>
    <row r="22" spans="1:10" ht="15.75" customHeight="1" x14ac:dyDescent="0.25">
      <c r="A22" s="12" t="s">
        <v>62</v>
      </c>
      <c r="B22" s="12">
        <v>6</v>
      </c>
      <c r="C22" s="12" t="str">
        <f t="shared" si="0"/>
        <v>E</v>
      </c>
      <c r="D22" s="13">
        <v>0</v>
      </c>
      <c r="E22" s="14">
        <f t="shared" si="1"/>
        <v>12</v>
      </c>
      <c r="F22" s="15">
        <f t="shared" si="2"/>
        <v>24</v>
      </c>
      <c r="H22" s="8">
        <f t="shared" si="3"/>
        <v>0</v>
      </c>
      <c r="I22" s="19" t="b">
        <f t="shared" si="4"/>
        <v>1</v>
      </c>
      <c r="J22" s="21"/>
    </row>
    <row r="23" spans="1:10" ht="15.75" customHeight="1" x14ac:dyDescent="0.25">
      <c r="A23" s="12" t="s">
        <v>49</v>
      </c>
      <c r="B23" s="12">
        <v>4</v>
      </c>
      <c r="C23" s="12" t="str">
        <f t="shared" si="0"/>
        <v>E</v>
      </c>
      <c r="D23" s="13">
        <v>0</v>
      </c>
      <c r="E23" s="14">
        <f t="shared" si="1"/>
        <v>8</v>
      </c>
      <c r="F23" s="15">
        <f t="shared" si="2"/>
        <v>16</v>
      </c>
      <c r="H23" s="8">
        <f t="shared" si="3"/>
        <v>0</v>
      </c>
      <c r="I23" s="19" t="b">
        <f t="shared" si="4"/>
        <v>1</v>
      </c>
      <c r="J23" s="21"/>
    </row>
    <row r="24" spans="1:10" ht="15.75" customHeight="1" x14ac:dyDescent="0.25">
      <c r="A24" s="12" t="s">
        <v>37</v>
      </c>
      <c r="B24" s="12">
        <v>2</v>
      </c>
      <c r="C24" s="12" t="str">
        <f t="shared" si="0"/>
        <v>E</v>
      </c>
      <c r="D24" s="13">
        <v>0</v>
      </c>
      <c r="E24" s="14">
        <f t="shared" si="1"/>
        <v>4</v>
      </c>
      <c r="F24" s="15">
        <f t="shared" si="2"/>
        <v>8</v>
      </c>
      <c r="H24" s="8">
        <f t="shared" si="3"/>
        <v>0</v>
      </c>
      <c r="I24" s="19" t="b">
        <f t="shared" si="4"/>
        <v>1</v>
      </c>
      <c r="J24" s="21"/>
    </row>
    <row r="25" spans="1:10" ht="15.75" customHeight="1" x14ac:dyDescent="0.25">
      <c r="A25" s="12" t="s">
        <v>24</v>
      </c>
      <c r="B25" s="12">
        <v>0.5</v>
      </c>
      <c r="C25" s="12" t="str">
        <f t="shared" si="0"/>
        <v>E</v>
      </c>
      <c r="D25" s="13">
        <v>0</v>
      </c>
      <c r="E25" s="14">
        <f t="shared" si="1"/>
        <v>1</v>
      </c>
      <c r="F25" s="15">
        <f t="shared" si="2"/>
        <v>2</v>
      </c>
      <c r="H25" s="8">
        <f t="shared" si="3"/>
        <v>0</v>
      </c>
      <c r="I25" s="19" t="b">
        <f t="shared" si="4"/>
        <v>1</v>
      </c>
      <c r="J25" s="21"/>
    </row>
    <row r="26" spans="1:10" ht="15.75" customHeight="1" x14ac:dyDescent="0.25">
      <c r="A26" s="12" t="s">
        <v>11</v>
      </c>
      <c r="B26" s="12">
        <v>9.5</v>
      </c>
      <c r="C26" s="12" t="str">
        <f t="shared" si="0"/>
        <v>E</v>
      </c>
      <c r="D26" s="13">
        <v>0</v>
      </c>
      <c r="E26" s="14">
        <f t="shared" si="1"/>
        <v>19</v>
      </c>
      <c r="F26" s="15">
        <f t="shared" si="2"/>
        <v>38</v>
      </c>
      <c r="H26" s="8">
        <f t="shared" si="3"/>
        <v>0</v>
      </c>
      <c r="I26" s="19" t="b">
        <f t="shared" si="4"/>
        <v>1</v>
      </c>
      <c r="J26" s="21"/>
    </row>
    <row r="27" spans="1:10" ht="15.75" customHeight="1" x14ac:dyDescent="0.25">
      <c r="A27" s="12" t="s">
        <v>38</v>
      </c>
      <c r="B27" s="12">
        <v>3</v>
      </c>
      <c r="C27" s="12" t="str">
        <f t="shared" si="0"/>
        <v>G</v>
      </c>
      <c r="D27" s="13">
        <v>1</v>
      </c>
      <c r="E27" s="14">
        <f t="shared" si="1"/>
        <v>6</v>
      </c>
      <c r="F27" s="15">
        <f>+IF(D27=1,E27*1.5)</f>
        <v>9</v>
      </c>
      <c r="G27" s="18">
        <v>1.5</v>
      </c>
      <c r="H27" s="8">
        <f t="shared" si="3"/>
        <v>1</v>
      </c>
      <c r="I27" s="19" t="b">
        <f t="shared" si="4"/>
        <v>1</v>
      </c>
      <c r="J27" s="21"/>
    </row>
    <row r="28" spans="1:10" ht="15.75" customHeight="1" x14ac:dyDescent="0.25">
      <c r="A28" s="12" t="s">
        <v>25</v>
      </c>
      <c r="B28" s="12">
        <v>1</v>
      </c>
      <c r="C28" s="12" t="str">
        <f t="shared" si="0"/>
        <v>G</v>
      </c>
      <c r="D28" s="13">
        <v>1</v>
      </c>
      <c r="E28" s="14">
        <f t="shared" si="1"/>
        <v>2</v>
      </c>
      <c r="F28" s="15">
        <f t="shared" ref="F28:F55" si="5">+IF(D28=1,E28*1.5)</f>
        <v>3</v>
      </c>
      <c r="H28" s="8">
        <f t="shared" si="3"/>
        <v>1</v>
      </c>
      <c r="I28" s="19" t="b">
        <f t="shared" si="4"/>
        <v>1</v>
      </c>
      <c r="J28" s="21"/>
    </row>
    <row r="29" spans="1:10" ht="15.75" customHeight="1" x14ac:dyDescent="0.25">
      <c r="A29" s="12" t="s">
        <v>12</v>
      </c>
      <c r="B29" s="12">
        <v>10</v>
      </c>
      <c r="C29" s="12" t="str">
        <f t="shared" si="0"/>
        <v>G</v>
      </c>
      <c r="D29" s="13">
        <v>1</v>
      </c>
      <c r="E29" s="14">
        <f t="shared" si="1"/>
        <v>20</v>
      </c>
      <c r="F29" s="15">
        <f t="shared" si="5"/>
        <v>30</v>
      </c>
      <c r="H29" s="8">
        <f t="shared" si="3"/>
        <v>1</v>
      </c>
      <c r="I29" s="19" t="b">
        <f t="shared" si="4"/>
        <v>1</v>
      </c>
      <c r="J29" s="21"/>
    </row>
    <row r="30" spans="1:10" ht="15.75" customHeight="1" x14ac:dyDescent="0.25">
      <c r="A30" s="12" t="s">
        <v>89</v>
      </c>
      <c r="B30" s="12">
        <v>0.5</v>
      </c>
      <c r="C30" s="12" t="str">
        <f t="shared" si="0"/>
        <v>G</v>
      </c>
      <c r="D30" s="13">
        <v>1</v>
      </c>
      <c r="E30" s="14">
        <f t="shared" si="1"/>
        <v>1</v>
      </c>
      <c r="F30" s="15">
        <f t="shared" si="5"/>
        <v>1.5</v>
      </c>
      <c r="H30" s="8">
        <f t="shared" si="3"/>
        <v>1</v>
      </c>
      <c r="I30" s="19" t="b">
        <f t="shared" si="4"/>
        <v>1</v>
      </c>
      <c r="J30" s="21"/>
    </row>
    <row r="31" spans="1:10" ht="15.75" customHeight="1" x14ac:dyDescent="0.25">
      <c r="A31" s="12" t="s">
        <v>76</v>
      </c>
      <c r="B31" s="12">
        <v>9</v>
      </c>
      <c r="C31" s="12" t="str">
        <f t="shared" si="0"/>
        <v>G</v>
      </c>
      <c r="D31" s="13">
        <v>1</v>
      </c>
      <c r="E31" s="14">
        <f t="shared" si="1"/>
        <v>18</v>
      </c>
      <c r="F31" s="15">
        <f t="shared" si="5"/>
        <v>27</v>
      </c>
      <c r="H31" s="8">
        <f t="shared" si="3"/>
        <v>1</v>
      </c>
      <c r="I31" s="19" t="b">
        <f t="shared" si="4"/>
        <v>1</v>
      </c>
      <c r="J31" s="21"/>
    </row>
    <row r="32" spans="1:10" ht="15.75" customHeight="1" x14ac:dyDescent="0.25">
      <c r="A32" s="12" t="s">
        <v>63</v>
      </c>
      <c r="B32" s="12">
        <v>7</v>
      </c>
      <c r="C32" s="12" t="str">
        <f t="shared" si="0"/>
        <v>G</v>
      </c>
      <c r="D32" s="13">
        <v>1</v>
      </c>
      <c r="E32" s="14">
        <f t="shared" si="1"/>
        <v>14</v>
      </c>
      <c r="F32" s="15">
        <f t="shared" si="5"/>
        <v>21</v>
      </c>
      <c r="H32" s="8">
        <f t="shared" si="3"/>
        <v>1</v>
      </c>
      <c r="I32" s="19" t="b">
        <f t="shared" si="4"/>
        <v>1</v>
      </c>
      <c r="J32" s="21"/>
    </row>
    <row r="33" spans="1:10" ht="15.75" customHeight="1" x14ac:dyDescent="0.25">
      <c r="A33" s="12" t="s">
        <v>50</v>
      </c>
      <c r="B33" s="12">
        <v>5</v>
      </c>
      <c r="C33" s="12" t="str">
        <f t="shared" si="0"/>
        <v>G</v>
      </c>
      <c r="D33" s="13">
        <v>1</v>
      </c>
      <c r="E33" s="14">
        <f t="shared" si="1"/>
        <v>10</v>
      </c>
      <c r="F33" s="15">
        <f t="shared" si="5"/>
        <v>15</v>
      </c>
      <c r="H33" s="8">
        <f t="shared" si="3"/>
        <v>1</v>
      </c>
      <c r="I33" s="19" t="b">
        <f t="shared" si="4"/>
        <v>1</v>
      </c>
      <c r="J33" s="21"/>
    </row>
    <row r="34" spans="1:10" ht="15.75" customHeight="1" x14ac:dyDescent="0.25">
      <c r="A34" s="12" t="s">
        <v>64</v>
      </c>
      <c r="B34" s="12">
        <v>8</v>
      </c>
      <c r="C34" s="12" t="str">
        <f t="shared" si="0"/>
        <v>I</v>
      </c>
      <c r="D34" s="13">
        <v>1</v>
      </c>
      <c r="E34" s="14">
        <f t="shared" si="1"/>
        <v>16</v>
      </c>
      <c r="F34" s="15">
        <f t="shared" si="5"/>
        <v>24</v>
      </c>
      <c r="H34" s="8">
        <f t="shared" si="3"/>
        <v>1</v>
      </c>
      <c r="I34" s="19" t="b">
        <f t="shared" si="4"/>
        <v>1</v>
      </c>
      <c r="J34" s="21"/>
    </row>
    <row r="35" spans="1:10" ht="15.75" customHeight="1" x14ac:dyDescent="0.25">
      <c r="A35" s="12" t="s">
        <v>51</v>
      </c>
      <c r="B35" s="12">
        <v>6</v>
      </c>
      <c r="C35" s="12" t="str">
        <f t="shared" si="0"/>
        <v>I</v>
      </c>
      <c r="D35" s="13">
        <v>1</v>
      </c>
      <c r="E35" s="14">
        <f t="shared" si="1"/>
        <v>12</v>
      </c>
      <c r="F35" s="15">
        <f t="shared" si="5"/>
        <v>18</v>
      </c>
      <c r="H35" s="8">
        <f t="shared" si="3"/>
        <v>1</v>
      </c>
      <c r="I35" s="19" t="b">
        <f t="shared" si="4"/>
        <v>1</v>
      </c>
      <c r="J35" s="21"/>
    </row>
    <row r="36" spans="1:10" ht="15.75" customHeight="1" x14ac:dyDescent="0.25">
      <c r="A36" s="12" t="s">
        <v>39</v>
      </c>
      <c r="B36" s="12">
        <v>4</v>
      </c>
      <c r="C36" s="12" t="str">
        <f t="shared" si="0"/>
        <v>I</v>
      </c>
      <c r="D36" s="13">
        <v>1</v>
      </c>
      <c r="E36" s="14">
        <f t="shared" si="1"/>
        <v>8</v>
      </c>
      <c r="F36" s="15">
        <f t="shared" si="5"/>
        <v>12</v>
      </c>
      <c r="H36" s="8">
        <f t="shared" si="3"/>
        <v>1</v>
      </c>
      <c r="I36" s="19" t="b">
        <f t="shared" si="4"/>
        <v>1</v>
      </c>
      <c r="J36" s="21"/>
    </row>
    <row r="37" spans="1:10" ht="15.75" customHeight="1" x14ac:dyDescent="0.25">
      <c r="A37" s="12" t="s">
        <v>26</v>
      </c>
      <c r="B37" s="12">
        <v>2</v>
      </c>
      <c r="C37" s="12" t="str">
        <f t="shared" si="0"/>
        <v>I</v>
      </c>
      <c r="D37" s="13">
        <v>1</v>
      </c>
      <c r="E37" s="14">
        <f t="shared" si="1"/>
        <v>4</v>
      </c>
      <c r="F37" s="15">
        <f t="shared" si="5"/>
        <v>6</v>
      </c>
      <c r="H37" s="8">
        <f t="shared" si="3"/>
        <v>1</v>
      </c>
      <c r="I37" s="19" t="b">
        <f t="shared" si="4"/>
        <v>1</v>
      </c>
      <c r="J37" s="21"/>
    </row>
    <row r="38" spans="1:10" ht="12.5" x14ac:dyDescent="0.25">
      <c r="A38" s="12" t="s">
        <v>13</v>
      </c>
      <c r="B38" s="12">
        <v>0.5</v>
      </c>
      <c r="C38" s="12" t="str">
        <f t="shared" si="0"/>
        <v>I</v>
      </c>
      <c r="D38" s="13">
        <v>1</v>
      </c>
      <c r="E38" s="14">
        <f t="shared" si="1"/>
        <v>1</v>
      </c>
      <c r="F38" s="15">
        <f t="shared" si="5"/>
        <v>1.5</v>
      </c>
      <c r="H38" s="8">
        <f t="shared" si="3"/>
        <v>1</v>
      </c>
      <c r="I38" s="19" t="b">
        <f t="shared" si="4"/>
        <v>1</v>
      </c>
      <c r="J38" s="21"/>
    </row>
    <row r="39" spans="1:10" ht="12.5" x14ac:dyDescent="0.25">
      <c r="A39" s="12" t="s">
        <v>90</v>
      </c>
      <c r="B39" s="12">
        <v>1</v>
      </c>
      <c r="C39" s="12" t="str">
        <f t="shared" si="0"/>
        <v>I</v>
      </c>
      <c r="D39" s="13">
        <v>1</v>
      </c>
      <c r="E39" s="14">
        <f t="shared" si="1"/>
        <v>2</v>
      </c>
      <c r="F39" s="15">
        <f t="shared" si="5"/>
        <v>3</v>
      </c>
      <c r="H39" s="8">
        <f t="shared" si="3"/>
        <v>1</v>
      </c>
      <c r="I39" s="19" t="b">
        <f t="shared" si="4"/>
        <v>1</v>
      </c>
      <c r="J39" s="21"/>
    </row>
    <row r="40" spans="1:10" ht="12.5" x14ac:dyDescent="0.25">
      <c r="A40" s="12" t="s">
        <v>77</v>
      </c>
      <c r="B40" s="12">
        <v>10</v>
      </c>
      <c r="C40" s="12" t="str">
        <f t="shared" si="0"/>
        <v>I</v>
      </c>
      <c r="D40" s="13">
        <v>1</v>
      </c>
      <c r="E40" s="14">
        <f t="shared" si="1"/>
        <v>20</v>
      </c>
      <c r="F40" s="15">
        <f t="shared" si="5"/>
        <v>30</v>
      </c>
      <c r="H40" s="8">
        <f t="shared" si="3"/>
        <v>1</v>
      </c>
      <c r="I40" s="19" t="b">
        <f t="shared" si="4"/>
        <v>1</v>
      </c>
      <c r="J40" s="21"/>
    </row>
    <row r="41" spans="1:10" ht="12.5" x14ac:dyDescent="0.25">
      <c r="A41" s="12" t="s">
        <v>91</v>
      </c>
      <c r="B41" s="12">
        <v>2</v>
      </c>
      <c r="C41" s="12" t="str">
        <f t="shared" si="0"/>
        <v>K</v>
      </c>
      <c r="D41" s="13">
        <v>1</v>
      </c>
      <c r="E41" s="14">
        <f t="shared" si="1"/>
        <v>4</v>
      </c>
      <c r="F41" s="15">
        <f t="shared" si="5"/>
        <v>6</v>
      </c>
      <c r="H41" s="8">
        <f t="shared" si="3"/>
        <v>1</v>
      </c>
      <c r="I41" s="19" t="b">
        <f t="shared" si="4"/>
        <v>1</v>
      </c>
      <c r="J41" s="21"/>
    </row>
    <row r="42" spans="1:10" ht="12.5" x14ac:dyDescent="0.25">
      <c r="A42" s="12" t="s">
        <v>78</v>
      </c>
      <c r="B42" s="12">
        <v>0.5</v>
      </c>
      <c r="C42" s="12" t="str">
        <f t="shared" si="0"/>
        <v>K</v>
      </c>
      <c r="D42" s="13">
        <v>1</v>
      </c>
      <c r="E42" s="14">
        <f t="shared" si="1"/>
        <v>1</v>
      </c>
      <c r="F42" s="15">
        <f t="shared" si="5"/>
        <v>1.5</v>
      </c>
      <c r="H42" s="8">
        <f t="shared" si="3"/>
        <v>1</v>
      </c>
      <c r="I42" s="19" t="b">
        <f t="shared" si="4"/>
        <v>1</v>
      </c>
      <c r="J42" s="21"/>
    </row>
    <row r="43" spans="1:10" ht="12.5" x14ac:dyDescent="0.25">
      <c r="A43" s="12" t="s">
        <v>65</v>
      </c>
      <c r="B43" s="12">
        <v>9</v>
      </c>
      <c r="C43" s="12" t="str">
        <f t="shared" si="0"/>
        <v>K</v>
      </c>
      <c r="D43" s="13">
        <v>1</v>
      </c>
      <c r="E43" s="14">
        <f t="shared" si="1"/>
        <v>18</v>
      </c>
      <c r="F43" s="15">
        <f t="shared" si="5"/>
        <v>27</v>
      </c>
      <c r="H43" s="8">
        <f t="shared" si="3"/>
        <v>1</v>
      </c>
      <c r="I43" s="19" t="b">
        <f t="shared" si="4"/>
        <v>1</v>
      </c>
      <c r="J43" s="21"/>
    </row>
    <row r="44" spans="1:10" ht="12.5" x14ac:dyDescent="0.25">
      <c r="A44" s="12" t="s">
        <v>52</v>
      </c>
      <c r="B44" s="12">
        <v>7</v>
      </c>
      <c r="C44" s="12" t="str">
        <f t="shared" si="0"/>
        <v>K</v>
      </c>
      <c r="D44" s="13">
        <v>1</v>
      </c>
      <c r="E44" s="14">
        <f t="shared" si="1"/>
        <v>14</v>
      </c>
      <c r="F44" s="15">
        <f t="shared" si="5"/>
        <v>21</v>
      </c>
      <c r="H44" s="8">
        <f t="shared" si="3"/>
        <v>1</v>
      </c>
      <c r="I44" s="19" t="b">
        <f t="shared" si="4"/>
        <v>1</v>
      </c>
      <c r="J44" s="21"/>
    </row>
    <row r="45" spans="1:10" ht="12.5" x14ac:dyDescent="0.25">
      <c r="A45" s="12" t="s">
        <v>40</v>
      </c>
      <c r="B45" s="12">
        <v>5</v>
      </c>
      <c r="C45" s="12" t="str">
        <f t="shared" si="0"/>
        <v>K</v>
      </c>
      <c r="D45" s="13">
        <v>1</v>
      </c>
      <c r="E45" s="14">
        <f t="shared" si="1"/>
        <v>10</v>
      </c>
      <c r="F45" s="15">
        <f t="shared" si="5"/>
        <v>15</v>
      </c>
      <c r="H45" s="8">
        <f t="shared" si="3"/>
        <v>1</v>
      </c>
      <c r="I45" s="19" t="b">
        <f t="shared" si="4"/>
        <v>1</v>
      </c>
      <c r="J45" s="21"/>
    </row>
    <row r="46" spans="1:10" ht="12.5" x14ac:dyDescent="0.25">
      <c r="A46" s="12" t="s">
        <v>27</v>
      </c>
      <c r="B46" s="12">
        <v>3</v>
      </c>
      <c r="C46" s="12" t="str">
        <f t="shared" si="0"/>
        <v>K</v>
      </c>
      <c r="D46" s="13">
        <v>1</v>
      </c>
      <c r="E46" s="14">
        <f t="shared" si="1"/>
        <v>6</v>
      </c>
      <c r="F46" s="15">
        <f t="shared" si="5"/>
        <v>9</v>
      </c>
      <c r="H46" s="8">
        <f t="shared" si="3"/>
        <v>1</v>
      </c>
      <c r="I46" s="19" t="b">
        <f t="shared" si="4"/>
        <v>1</v>
      </c>
      <c r="J46" s="21"/>
    </row>
    <row r="47" spans="1:10" ht="12.5" x14ac:dyDescent="0.25">
      <c r="A47" s="12" t="s">
        <v>14</v>
      </c>
      <c r="B47" s="12">
        <v>1</v>
      </c>
      <c r="C47" s="12" t="str">
        <f t="shared" si="0"/>
        <v>K</v>
      </c>
      <c r="D47" s="13">
        <v>1</v>
      </c>
      <c r="E47" s="14">
        <f t="shared" si="1"/>
        <v>2</v>
      </c>
      <c r="F47" s="15">
        <f t="shared" si="5"/>
        <v>3</v>
      </c>
      <c r="H47" s="8">
        <f t="shared" si="3"/>
        <v>1</v>
      </c>
      <c r="I47" s="19" t="b">
        <f t="shared" si="4"/>
        <v>1</v>
      </c>
      <c r="J47" s="21"/>
    </row>
    <row r="48" spans="1:10" ht="12.5" x14ac:dyDescent="0.25">
      <c r="A48" s="12" t="s">
        <v>4</v>
      </c>
      <c r="B48" s="12">
        <v>2.5</v>
      </c>
      <c r="C48" s="12" t="str">
        <f t="shared" si="0"/>
        <v>L</v>
      </c>
      <c r="D48" s="13">
        <v>1</v>
      </c>
      <c r="E48" s="14">
        <f t="shared" si="1"/>
        <v>5</v>
      </c>
      <c r="F48" s="15">
        <f t="shared" si="5"/>
        <v>7.5</v>
      </c>
      <c r="H48" s="8">
        <f t="shared" si="3"/>
        <v>1</v>
      </c>
      <c r="I48" s="19" t="b">
        <f t="shared" si="4"/>
        <v>1</v>
      </c>
      <c r="J48" s="21"/>
    </row>
    <row r="49" spans="1:10" ht="12.5" x14ac:dyDescent="0.25">
      <c r="A49" s="12" t="s">
        <v>28</v>
      </c>
      <c r="B49" s="12">
        <v>4</v>
      </c>
      <c r="C49" s="12" t="str">
        <f t="shared" si="0"/>
        <v>M</v>
      </c>
      <c r="D49" s="13">
        <v>1</v>
      </c>
      <c r="E49" s="14">
        <f t="shared" si="1"/>
        <v>8</v>
      </c>
      <c r="F49" s="15">
        <f t="shared" si="5"/>
        <v>12</v>
      </c>
      <c r="H49" s="8">
        <f t="shared" si="3"/>
        <v>1</v>
      </c>
      <c r="I49" s="19" t="b">
        <f t="shared" si="4"/>
        <v>1</v>
      </c>
      <c r="J49" s="21"/>
    </row>
    <row r="50" spans="1:10" ht="12.5" x14ac:dyDescent="0.25">
      <c r="A50" s="12" t="s">
        <v>15</v>
      </c>
      <c r="B50" s="12">
        <v>2</v>
      </c>
      <c r="C50" s="12" t="str">
        <f t="shared" si="0"/>
        <v>M</v>
      </c>
      <c r="D50" s="13">
        <v>1</v>
      </c>
      <c r="E50" s="14">
        <f t="shared" si="1"/>
        <v>4</v>
      </c>
      <c r="F50" s="15">
        <f t="shared" si="5"/>
        <v>6</v>
      </c>
      <c r="H50" s="8">
        <f t="shared" si="3"/>
        <v>1</v>
      </c>
      <c r="I50" s="19" t="b">
        <f t="shared" si="4"/>
        <v>1</v>
      </c>
      <c r="J50" s="21"/>
    </row>
    <row r="51" spans="1:10" ht="12.5" x14ac:dyDescent="0.25">
      <c r="A51" s="12" t="s">
        <v>92</v>
      </c>
      <c r="B51" s="12">
        <v>3</v>
      </c>
      <c r="C51" s="12" t="str">
        <f t="shared" si="0"/>
        <v>M</v>
      </c>
      <c r="D51" s="13">
        <v>1</v>
      </c>
      <c r="E51" s="14">
        <f t="shared" si="1"/>
        <v>6</v>
      </c>
      <c r="F51" s="15">
        <f t="shared" si="5"/>
        <v>9</v>
      </c>
      <c r="H51" s="8">
        <f t="shared" si="3"/>
        <v>1</v>
      </c>
      <c r="I51" s="19" t="b">
        <f t="shared" si="4"/>
        <v>1</v>
      </c>
      <c r="J51" s="21"/>
    </row>
    <row r="52" spans="1:10" ht="12.5" x14ac:dyDescent="0.25">
      <c r="A52" s="12" t="s">
        <v>79</v>
      </c>
      <c r="B52" s="12">
        <v>1</v>
      </c>
      <c r="C52" s="12" t="str">
        <f t="shared" si="0"/>
        <v>M</v>
      </c>
      <c r="D52" s="13">
        <v>1</v>
      </c>
      <c r="E52" s="14">
        <f t="shared" si="1"/>
        <v>2</v>
      </c>
      <c r="F52" s="15">
        <f t="shared" si="5"/>
        <v>3</v>
      </c>
      <c r="H52" s="8">
        <f t="shared" si="3"/>
        <v>1</v>
      </c>
      <c r="I52" s="19" t="b">
        <f t="shared" si="4"/>
        <v>1</v>
      </c>
      <c r="J52" s="21"/>
    </row>
    <row r="53" spans="1:10" ht="12.5" x14ac:dyDescent="0.25">
      <c r="A53" s="12" t="s">
        <v>66</v>
      </c>
      <c r="B53" s="12">
        <v>10</v>
      </c>
      <c r="C53" s="12" t="str">
        <f t="shared" si="0"/>
        <v>M</v>
      </c>
      <c r="D53" s="13">
        <v>1</v>
      </c>
      <c r="E53" s="14">
        <f t="shared" si="1"/>
        <v>20</v>
      </c>
      <c r="F53" s="15">
        <f t="shared" si="5"/>
        <v>30</v>
      </c>
      <c r="H53" s="8">
        <f t="shared" si="3"/>
        <v>1</v>
      </c>
      <c r="I53" s="19" t="b">
        <f t="shared" si="4"/>
        <v>1</v>
      </c>
      <c r="J53" s="21"/>
    </row>
    <row r="54" spans="1:10" ht="12.5" x14ac:dyDescent="0.25">
      <c r="A54" s="12" t="s">
        <v>53</v>
      </c>
      <c r="B54" s="12">
        <v>8</v>
      </c>
      <c r="C54" s="12" t="str">
        <f t="shared" si="0"/>
        <v>M</v>
      </c>
      <c r="D54" s="13">
        <v>1</v>
      </c>
      <c r="E54" s="14">
        <f t="shared" si="1"/>
        <v>16</v>
      </c>
      <c r="F54" s="15">
        <f t="shared" si="5"/>
        <v>24</v>
      </c>
      <c r="H54" s="8">
        <f t="shared" si="3"/>
        <v>1</v>
      </c>
      <c r="I54" s="19" t="b">
        <f t="shared" si="4"/>
        <v>1</v>
      </c>
      <c r="J54" s="21"/>
    </row>
    <row r="55" spans="1:10" ht="12.5" x14ac:dyDescent="0.25">
      <c r="A55" s="12" t="s">
        <v>41</v>
      </c>
      <c r="B55" s="12">
        <v>6</v>
      </c>
      <c r="C55" s="12" t="str">
        <f t="shared" si="0"/>
        <v>M</v>
      </c>
      <c r="D55" s="13">
        <v>1</v>
      </c>
      <c r="E55" s="14">
        <f t="shared" si="1"/>
        <v>12</v>
      </c>
      <c r="F55" s="15">
        <f t="shared" si="5"/>
        <v>18</v>
      </c>
      <c r="H55" s="8">
        <f t="shared" si="3"/>
        <v>1</v>
      </c>
      <c r="I55" s="19" t="b">
        <f t="shared" si="4"/>
        <v>1</v>
      </c>
      <c r="J55" s="21"/>
    </row>
    <row r="56" spans="1:10" ht="12.5" x14ac:dyDescent="0.25">
      <c r="A56" s="12" t="s">
        <v>67</v>
      </c>
      <c r="B56" s="12">
        <v>0.5</v>
      </c>
      <c r="C56" s="12" t="str">
        <f t="shared" si="0"/>
        <v>O</v>
      </c>
      <c r="D56" s="13">
        <v>2</v>
      </c>
      <c r="E56" s="14">
        <f t="shared" si="1"/>
        <v>1</v>
      </c>
      <c r="F56" s="15">
        <f>+IF(D56=2,B56*2)</f>
        <v>1</v>
      </c>
      <c r="G56" s="5">
        <v>2</v>
      </c>
      <c r="H56" s="8">
        <f t="shared" si="3"/>
        <v>2</v>
      </c>
      <c r="I56" s="19" t="b">
        <f t="shared" si="4"/>
        <v>1</v>
      </c>
      <c r="J56" s="21"/>
    </row>
    <row r="57" spans="1:10" ht="12.5" x14ac:dyDescent="0.25">
      <c r="A57" s="12" t="s">
        <v>54</v>
      </c>
      <c r="B57" s="12">
        <v>9</v>
      </c>
      <c r="C57" s="12" t="str">
        <f t="shared" si="0"/>
        <v>O</v>
      </c>
      <c r="D57" s="13">
        <v>2</v>
      </c>
      <c r="E57" s="14">
        <f t="shared" si="1"/>
        <v>18</v>
      </c>
      <c r="F57" s="15">
        <f t="shared" ref="F57:F101" si="6">+IF(D57=2,B57*2)</f>
        <v>18</v>
      </c>
      <c r="H57" s="8">
        <f t="shared" si="3"/>
        <v>2</v>
      </c>
      <c r="I57" s="19" t="b">
        <f t="shared" si="4"/>
        <v>1</v>
      </c>
      <c r="J57" s="21"/>
    </row>
    <row r="58" spans="1:10" ht="12.5" x14ac:dyDescent="0.25">
      <c r="A58" s="12" t="s">
        <v>42</v>
      </c>
      <c r="B58" s="12">
        <v>7</v>
      </c>
      <c r="C58" s="12" t="str">
        <f t="shared" si="0"/>
        <v>O</v>
      </c>
      <c r="D58" s="13">
        <v>2</v>
      </c>
      <c r="E58" s="14">
        <f t="shared" si="1"/>
        <v>14</v>
      </c>
      <c r="F58" s="15">
        <f t="shared" si="6"/>
        <v>14</v>
      </c>
      <c r="H58" s="8">
        <f t="shared" si="3"/>
        <v>2</v>
      </c>
      <c r="I58" s="19" t="b">
        <f t="shared" si="4"/>
        <v>1</v>
      </c>
      <c r="J58" s="21"/>
    </row>
    <row r="59" spans="1:10" ht="12.5" x14ac:dyDescent="0.25">
      <c r="A59" s="12" t="s">
        <v>29</v>
      </c>
      <c r="B59" s="12">
        <v>5</v>
      </c>
      <c r="C59" s="12" t="str">
        <f t="shared" si="0"/>
        <v>O</v>
      </c>
      <c r="D59" s="13">
        <v>2</v>
      </c>
      <c r="E59" s="14">
        <f t="shared" si="1"/>
        <v>10</v>
      </c>
      <c r="F59" s="15">
        <f t="shared" si="6"/>
        <v>10</v>
      </c>
      <c r="H59" s="8">
        <f t="shared" si="3"/>
        <v>2</v>
      </c>
      <c r="I59" s="19" t="b">
        <f t="shared" si="4"/>
        <v>1</v>
      </c>
      <c r="J59" s="21"/>
    </row>
    <row r="60" spans="1:10" ht="12.5" x14ac:dyDescent="0.25">
      <c r="A60" s="12" t="s">
        <v>16</v>
      </c>
      <c r="B60" s="12">
        <v>3</v>
      </c>
      <c r="C60" s="12" t="str">
        <f t="shared" si="0"/>
        <v>O</v>
      </c>
      <c r="D60" s="13">
        <v>2</v>
      </c>
      <c r="E60" s="14">
        <f t="shared" si="1"/>
        <v>6</v>
      </c>
      <c r="F60" s="15">
        <f t="shared" si="6"/>
        <v>6</v>
      </c>
      <c r="H60" s="8">
        <f t="shared" si="3"/>
        <v>2</v>
      </c>
      <c r="I60" s="19" t="b">
        <f t="shared" si="4"/>
        <v>1</v>
      </c>
      <c r="J60" s="21"/>
    </row>
    <row r="61" spans="1:10" ht="12.5" x14ac:dyDescent="0.25">
      <c r="A61" s="12" t="s">
        <v>93</v>
      </c>
      <c r="B61" s="12">
        <v>4</v>
      </c>
      <c r="C61" s="12" t="str">
        <f t="shared" si="0"/>
        <v>O</v>
      </c>
      <c r="D61" s="13">
        <v>2</v>
      </c>
      <c r="E61" s="14">
        <f t="shared" si="1"/>
        <v>8</v>
      </c>
      <c r="F61" s="15">
        <f t="shared" si="6"/>
        <v>8</v>
      </c>
      <c r="H61" s="8">
        <f t="shared" si="3"/>
        <v>2</v>
      </c>
      <c r="I61" s="19" t="b">
        <f t="shared" si="4"/>
        <v>1</v>
      </c>
      <c r="J61" s="21"/>
    </row>
    <row r="62" spans="1:10" ht="12.5" x14ac:dyDescent="0.25">
      <c r="A62" s="12" t="s">
        <v>80</v>
      </c>
      <c r="B62" s="12">
        <v>2</v>
      </c>
      <c r="C62" s="12" t="str">
        <f t="shared" si="0"/>
        <v>O</v>
      </c>
      <c r="D62" s="13">
        <v>2</v>
      </c>
      <c r="E62" s="14">
        <f t="shared" si="1"/>
        <v>4</v>
      </c>
      <c r="F62" s="15">
        <f t="shared" si="6"/>
        <v>4</v>
      </c>
      <c r="H62" s="8">
        <f t="shared" si="3"/>
        <v>2</v>
      </c>
      <c r="I62" s="19" t="b">
        <f t="shared" si="4"/>
        <v>1</v>
      </c>
      <c r="J62" s="21"/>
    </row>
    <row r="63" spans="1:10" ht="12.5" x14ac:dyDescent="0.25">
      <c r="A63" s="12" t="s">
        <v>5</v>
      </c>
      <c r="B63" s="12">
        <v>3.5</v>
      </c>
      <c r="C63" s="12" t="str">
        <f t="shared" si="0"/>
        <v>P</v>
      </c>
      <c r="D63" s="13">
        <v>2</v>
      </c>
      <c r="E63" s="14">
        <f t="shared" si="1"/>
        <v>7</v>
      </c>
      <c r="F63" s="15">
        <f t="shared" si="6"/>
        <v>7</v>
      </c>
      <c r="H63" s="8">
        <f t="shared" si="3"/>
        <v>2</v>
      </c>
      <c r="I63" s="19" t="b">
        <f t="shared" si="4"/>
        <v>1</v>
      </c>
      <c r="J63" s="21"/>
    </row>
    <row r="64" spans="1:10" ht="12.5" x14ac:dyDescent="0.25">
      <c r="A64" s="12" t="s">
        <v>94</v>
      </c>
      <c r="B64" s="12">
        <v>5</v>
      </c>
      <c r="C64" s="12" t="str">
        <f t="shared" si="0"/>
        <v>Q</v>
      </c>
      <c r="D64" s="13">
        <v>2</v>
      </c>
      <c r="E64" s="14">
        <f t="shared" si="1"/>
        <v>10</v>
      </c>
      <c r="F64" s="15">
        <f t="shared" si="6"/>
        <v>10</v>
      </c>
      <c r="H64" s="8">
        <f t="shared" si="3"/>
        <v>2</v>
      </c>
      <c r="I64" s="19" t="b">
        <f t="shared" si="4"/>
        <v>1</v>
      </c>
      <c r="J64" s="21"/>
    </row>
    <row r="65" spans="1:10" ht="12.5" x14ac:dyDescent="0.25">
      <c r="A65" s="12" t="s">
        <v>81</v>
      </c>
      <c r="B65" s="12">
        <v>3</v>
      </c>
      <c r="C65" s="12" t="str">
        <f t="shared" si="0"/>
        <v>Q</v>
      </c>
      <c r="D65" s="13">
        <v>2</v>
      </c>
      <c r="E65" s="14">
        <f t="shared" si="1"/>
        <v>6</v>
      </c>
      <c r="F65" s="15">
        <f t="shared" si="6"/>
        <v>6</v>
      </c>
      <c r="H65" s="8">
        <f t="shared" si="3"/>
        <v>2</v>
      </c>
      <c r="I65" s="19" t="b">
        <f t="shared" si="4"/>
        <v>1</v>
      </c>
      <c r="J65" s="21"/>
    </row>
    <row r="66" spans="1:10" ht="12.5" x14ac:dyDescent="0.25">
      <c r="A66" s="12" t="s">
        <v>68</v>
      </c>
      <c r="B66" s="12">
        <v>1</v>
      </c>
      <c r="C66" s="12" t="str">
        <f t="shared" si="0"/>
        <v>Q</v>
      </c>
      <c r="D66" s="13">
        <v>2</v>
      </c>
      <c r="E66" s="14">
        <f t="shared" si="1"/>
        <v>2</v>
      </c>
      <c r="F66" s="15">
        <f t="shared" si="6"/>
        <v>2</v>
      </c>
      <c r="H66" s="8">
        <f t="shared" si="3"/>
        <v>2</v>
      </c>
      <c r="I66" s="19" t="b">
        <f t="shared" si="4"/>
        <v>1</v>
      </c>
      <c r="J66" s="21"/>
    </row>
    <row r="67" spans="1:10" ht="12.5" x14ac:dyDescent="0.25">
      <c r="A67" s="12" t="s">
        <v>55</v>
      </c>
      <c r="B67" s="12">
        <v>10</v>
      </c>
      <c r="C67" s="12" t="str">
        <f t="shared" ref="C67:C101" si="7">+LEFT(A67,1)</f>
        <v>Q</v>
      </c>
      <c r="D67" s="13">
        <v>2</v>
      </c>
      <c r="E67" s="14">
        <f t="shared" ref="E67:E101" si="8">+B67*2</f>
        <v>20</v>
      </c>
      <c r="F67" s="15">
        <f t="shared" si="6"/>
        <v>20</v>
      </c>
      <c r="H67" s="8">
        <f t="shared" ref="H67:H101" si="9">+IF(C67&lt;="F",0,IF(C67&lt;="M",1,2))</f>
        <v>2</v>
      </c>
      <c r="I67" s="19" t="b">
        <f t="shared" ref="I67:I101" si="10">+EXACT(D67,H67)</f>
        <v>1</v>
      </c>
      <c r="J67" s="21"/>
    </row>
    <row r="68" spans="1:10" ht="12.5" x14ac:dyDescent="0.25">
      <c r="A68" s="12" t="s">
        <v>43</v>
      </c>
      <c r="B68" s="12">
        <v>8</v>
      </c>
      <c r="C68" s="12" t="str">
        <f t="shared" si="7"/>
        <v>Q</v>
      </c>
      <c r="D68" s="13">
        <v>2</v>
      </c>
      <c r="E68" s="14">
        <f t="shared" si="8"/>
        <v>16</v>
      </c>
      <c r="F68" s="15">
        <f t="shared" si="6"/>
        <v>16</v>
      </c>
      <c r="H68" s="8">
        <f t="shared" si="9"/>
        <v>2</v>
      </c>
      <c r="I68" s="19" t="b">
        <f t="shared" si="10"/>
        <v>1</v>
      </c>
      <c r="J68" s="21"/>
    </row>
    <row r="69" spans="1:10" ht="12.5" x14ac:dyDescent="0.25">
      <c r="A69" s="12" t="s">
        <v>30</v>
      </c>
      <c r="B69" s="12">
        <v>6</v>
      </c>
      <c r="C69" s="12" t="str">
        <f t="shared" si="7"/>
        <v>Q</v>
      </c>
      <c r="D69" s="13">
        <v>2</v>
      </c>
      <c r="E69" s="14">
        <f t="shared" si="8"/>
        <v>12</v>
      </c>
      <c r="F69" s="15">
        <f t="shared" si="6"/>
        <v>12</v>
      </c>
      <c r="H69" s="8">
        <f t="shared" si="9"/>
        <v>2</v>
      </c>
      <c r="I69" s="19" t="b">
        <f t="shared" si="10"/>
        <v>1</v>
      </c>
      <c r="J69" s="21"/>
    </row>
    <row r="70" spans="1:10" ht="12.5" x14ac:dyDescent="0.25">
      <c r="A70" s="12" t="s">
        <v>17</v>
      </c>
      <c r="B70" s="12">
        <v>4</v>
      </c>
      <c r="C70" s="12" t="str">
        <f t="shared" si="7"/>
        <v>Q</v>
      </c>
      <c r="D70" s="13">
        <v>2</v>
      </c>
      <c r="E70" s="14">
        <f t="shared" si="8"/>
        <v>8</v>
      </c>
      <c r="F70" s="15">
        <f t="shared" si="6"/>
        <v>8</v>
      </c>
      <c r="H70" s="8">
        <f t="shared" si="9"/>
        <v>2</v>
      </c>
      <c r="I70" s="19" t="b">
        <f t="shared" si="10"/>
        <v>1</v>
      </c>
      <c r="J70" s="21"/>
    </row>
    <row r="71" spans="1:10" ht="12.5" x14ac:dyDescent="0.25">
      <c r="A71" s="12" t="s">
        <v>18</v>
      </c>
      <c r="B71" s="12">
        <v>5</v>
      </c>
      <c r="C71" s="12" t="str">
        <f t="shared" si="7"/>
        <v>S</v>
      </c>
      <c r="D71" s="13">
        <v>2</v>
      </c>
      <c r="E71" s="14">
        <f t="shared" si="8"/>
        <v>10</v>
      </c>
      <c r="F71" s="15">
        <f t="shared" si="6"/>
        <v>10</v>
      </c>
      <c r="H71" s="8">
        <f t="shared" si="9"/>
        <v>2</v>
      </c>
      <c r="I71" s="19" t="b">
        <f t="shared" si="10"/>
        <v>1</v>
      </c>
      <c r="J71" s="21"/>
    </row>
    <row r="72" spans="1:10" ht="12.5" x14ac:dyDescent="0.25">
      <c r="A72" s="12" t="s">
        <v>95</v>
      </c>
      <c r="B72" s="12">
        <v>6</v>
      </c>
      <c r="C72" s="12" t="str">
        <f t="shared" si="7"/>
        <v>S</v>
      </c>
      <c r="D72" s="13">
        <v>2</v>
      </c>
      <c r="E72" s="14">
        <f t="shared" si="8"/>
        <v>12</v>
      </c>
      <c r="F72" s="15">
        <f t="shared" si="6"/>
        <v>12</v>
      </c>
      <c r="H72" s="8">
        <f t="shared" si="9"/>
        <v>2</v>
      </c>
      <c r="I72" s="19" t="b">
        <f t="shared" si="10"/>
        <v>1</v>
      </c>
      <c r="J72" s="21"/>
    </row>
    <row r="73" spans="1:10" ht="12.5" x14ac:dyDescent="0.25">
      <c r="A73" s="12" t="s">
        <v>82</v>
      </c>
      <c r="B73" s="12">
        <v>4</v>
      </c>
      <c r="C73" s="12" t="str">
        <f t="shared" si="7"/>
        <v>S</v>
      </c>
      <c r="D73" s="13">
        <v>2</v>
      </c>
      <c r="E73" s="14">
        <f t="shared" si="8"/>
        <v>8</v>
      </c>
      <c r="F73" s="15">
        <f t="shared" si="6"/>
        <v>8</v>
      </c>
      <c r="H73" s="8">
        <f t="shared" si="9"/>
        <v>2</v>
      </c>
      <c r="I73" s="19" t="b">
        <f t="shared" si="10"/>
        <v>1</v>
      </c>
      <c r="J73" s="21"/>
    </row>
    <row r="74" spans="1:10" ht="12.5" x14ac:dyDescent="0.25">
      <c r="A74" s="12" t="s">
        <v>69</v>
      </c>
      <c r="B74" s="12">
        <v>2</v>
      </c>
      <c r="C74" s="12" t="str">
        <f t="shared" si="7"/>
        <v>S</v>
      </c>
      <c r="D74" s="13">
        <v>2</v>
      </c>
      <c r="E74" s="14">
        <f t="shared" si="8"/>
        <v>4</v>
      </c>
      <c r="F74" s="15">
        <f t="shared" si="6"/>
        <v>4</v>
      </c>
      <c r="H74" s="8">
        <f t="shared" si="9"/>
        <v>2</v>
      </c>
      <c r="I74" s="19" t="b">
        <f t="shared" si="10"/>
        <v>1</v>
      </c>
      <c r="J74" s="21"/>
    </row>
    <row r="75" spans="1:10" ht="12.5" x14ac:dyDescent="0.25">
      <c r="A75" s="12" t="s">
        <v>56</v>
      </c>
      <c r="B75" s="12">
        <v>0.5</v>
      </c>
      <c r="C75" s="12" t="str">
        <f t="shared" si="7"/>
        <v>S</v>
      </c>
      <c r="D75" s="13">
        <v>2</v>
      </c>
      <c r="E75" s="14">
        <f t="shared" si="8"/>
        <v>1</v>
      </c>
      <c r="F75" s="15">
        <f t="shared" si="6"/>
        <v>1</v>
      </c>
      <c r="H75" s="8">
        <f t="shared" si="9"/>
        <v>2</v>
      </c>
      <c r="I75" s="19" t="b">
        <f t="shared" si="10"/>
        <v>1</v>
      </c>
      <c r="J75" s="21"/>
    </row>
    <row r="76" spans="1:10" ht="12.5" x14ac:dyDescent="0.25">
      <c r="A76" s="12" t="s">
        <v>44</v>
      </c>
      <c r="B76" s="12">
        <v>9</v>
      </c>
      <c r="C76" s="12" t="str">
        <f t="shared" si="7"/>
        <v>S</v>
      </c>
      <c r="D76" s="13">
        <v>2</v>
      </c>
      <c r="E76" s="14">
        <f t="shared" si="8"/>
        <v>18</v>
      </c>
      <c r="F76" s="15">
        <f t="shared" si="6"/>
        <v>18</v>
      </c>
      <c r="H76" s="8">
        <f t="shared" si="9"/>
        <v>2</v>
      </c>
      <c r="I76" s="19" t="b">
        <f t="shared" si="10"/>
        <v>1</v>
      </c>
      <c r="J76" s="21"/>
    </row>
    <row r="77" spans="1:10" ht="12.5" x14ac:dyDescent="0.25">
      <c r="A77" s="12" t="s">
        <v>31</v>
      </c>
      <c r="B77" s="12">
        <v>7</v>
      </c>
      <c r="C77" s="12" t="str">
        <f t="shared" si="7"/>
        <v>S</v>
      </c>
      <c r="D77" s="13">
        <v>2</v>
      </c>
      <c r="E77" s="14">
        <f t="shared" si="8"/>
        <v>14</v>
      </c>
      <c r="F77" s="15">
        <f t="shared" si="6"/>
        <v>14</v>
      </c>
      <c r="H77" s="8">
        <f t="shared" si="9"/>
        <v>2</v>
      </c>
      <c r="I77" s="19" t="b">
        <f t="shared" si="10"/>
        <v>1</v>
      </c>
      <c r="J77" s="21"/>
    </row>
    <row r="78" spans="1:10" ht="12.5" x14ac:dyDescent="0.25">
      <c r="A78" s="12" t="s">
        <v>57</v>
      </c>
      <c r="B78" s="12">
        <v>1</v>
      </c>
      <c r="C78" s="12" t="str">
        <f t="shared" si="7"/>
        <v>U</v>
      </c>
      <c r="D78" s="13">
        <v>2</v>
      </c>
      <c r="E78" s="14">
        <f t="shared" si="8"/>
        <v>2</v>
      </c>
      <c r="F78" s="15">
        <f t="shared" si="6"/>
        <v>2</v>
      </c>
      <c r="H78" s="8">
        <f t="shared" si="9"/>
        <v>2</v>
      </c>
      <c r="I78" s="19" t="b">
        <f t="shared" si="10"/>
        <v>1</v>
      </c>
      <c r="J78" s="21"/>
    </row>
    <row r="79" spans="1:10" ht="12.5" x14ac:dyDescent="0.25">
      <c r="A79" s="12" t="s">
        <v>6</v>
      </c>
      <c r="B79" s="12">
        <v>4.5</v>
      </c>
      <c r="C79" s="12" t="str">
        <f t="shared" si="7"/>
        <v>U</v>
      </c>
      <c r="D79" s="13">
        <v>2</v>
      </c>
      <c r="E79" s="14">
        <f t="shared" si="8"/>
        <v>9</v>
      </c>
      <c r="F79" s="15">
        <f t="shared" si="6"/>
        <v>9</v>
      </c>
      <c r="H79" s="8">
        <f t="shared" si="9"/>
        <v>2</v>
      </c>
      <c r="I79" s="19" t="b">
        <f t="shared" si="10"/>
        <v>1</v>
      </c>
      <c r="J79" s="21"/>
    </row>
    <row r="80" spans="1:10" ht="12.5" x14ac:dyDescent="0.25">
      <c r="A80" s="12" t="s">
        <v>6</v>
      </c>
      <c r="B80" s="12">
        <v>10</v>
      </c>
      <c r="C80" s="12" t="str">
        <f t="shared" si="7"/>
        <v>U</v>
      </c>
      <c r="D80" s="13">
        <v>2</v>
      </c>
      <c r="E80" s="14">
        <f t="shared" si="8"/>
        <v>20</v>
      </c>
      <c r="F80" s="15">
        <f t="shared" si="6"/>
        <v>20</v>
      </c>
      <c r="H80" s="8">
        <f t="shared" si="9"/>
        <v>2</v>
      </c>
      <c r="I80" s="19" t="b">
        <f t="shared" si="10"/>
        <v>1</v>
      </c>
      <c r="J80" s="21"/>
    </row>
    <row r="81" spans="1:10" ht="12.5" x14ac:dyDescent="0.25">
      <c r="A81" s="12" t="s">
        <v>32</v>
      </c>
      <c r="B81" s="12">
        <v>8</v>
      </c>
      <c r="C81" s="12" t="str">
        <f t="shared" si="7"/>
        <v>U</v>
      </c>
      <c r="D81" s="13">
        <v>2</v>
      </c>
      <c r="E81" s="14">
        <f t="shared" si="8"/>
        <v>16</v>
      </c>
      <c r="F81" s="15">
        <f t="shared" si="6"/>
        <v>16</v>
      </c>
      <c r="H81" s="8">
        <f t="shared" si="9"/>
        <v>2</v>
      </c>
      <c r="I81" s="19" t="b">
        <f t="shared" si="10"/>
        <v>1</v>
      </c>
      <c r="J81" s="21"/>
    </row>
    <row r="82" spans="1:10" ht="12.5" x14ac:dyDescent="0.25">
      <c r="A82" s="12" t="s">
        <v>19</v>
      </c>
      <c r="B82" s="12">
        <v>6</v>
      </c>
      <c r="C82" s="12" t="str">
        <f t="shared" si="7"/>
        <v>U</v>
      </c>
      <c r="D82" s="13">
        <v>2</v>
      </c>
      <c r="E82" s="14">
        <f t="shared" si="8"/>
        <v>12</v>
      </c>
      <c r="F82" s="15">
        <f t="shared" si="6"/>
        <v>12</v>
      </c>
      <c r="H82" s="8">
        <f t="shared" si="9"/>
        <v>2</v>
      </c>
      <c r="I82" s="19" t="b">
        <f t="shared" si="10"/>
        <v>1</v>
      </c>
      <c r="J82" s="21"/>
    </row>
    <row r="83" spans="1:10" ht="12.5" x14ac:dyDescent="0.25">
      <c r="A83" s="12" t="s">
        <v>96</v>
      </c>
      <c r="B83" s="12">
        <v>7</v>
      </c>
      <c r="C83" s="12" t="str">
        <f t="shared" si="7"/>
        <v>U</v>
      </c>
      <c r="D83" s="13">
        <v>2</v>
      </c>
      <c r="E83" s="14">
        <f t="shared" si="8"/>
        <v>14</v>
      </c>
      <c r="F83" s="15">
        <f t="shared" si="6"/>
        <v>14</v>
      </c>
      <c r="H83" s="8">
        <f t="shared" si="9"/>
        <v>2</v>
      </c>
      <c r="I83" s="19" t="b">
        <f t="shared" si="10"/>
        <v>1</v>
      </c>
      <c r="J83" s="21"/>
    </row>
    <row r="84" spans="1:10" ht="12.5" x14ac:dyDescent="0.25">
      <c r="A84" s="12" t="s">
        <v>83</v>
      </c>
      <c r="B84" s="12">
        <v>5</v>
      </c>
      <c r="C84" s="12" t="str">
        <f t="shared" si="7"/>
        <v>U</v>
      </c>
      <c r="D84" s="13">
        <v>2</v>
      </c>
      <c r="E84" s="14">
        <f t="shared" si="8"/>
        <v>10</v>
      </c>
      <c r="F84" s="15">
        <f t="shared" si="6"/>
        <v>10</v>
      </c>
      <c r="H84" s="8">
        <f t="shared" si="9"/>
        <v>2</v>
      </c>
      <c r="I84" s="19" t="b">
        <f t="shared" si="10"/>
        <v>1</v>
      </c>
      <c r="J84" s="21"/>
    </row>
    <row r="85" spans="1:10" ht="12.5" x14ac:dyDescent="0.25">
      <c r="A85" s="12" t="s">
        <v>70</v>
      </c>
      <c r="B85" s="12">
        <v>3</v>
      </c>
      <c r="C85" s="12" t="str">
        <f t="shared" si="7"/>
        <v>U</v>
      </c>
      <c r="D85" s="13">
        <v>2</v>
      </c>
      <c r="E85" s="14">
        <f t="shared" si="8"/>
        <v>6</v>
      </c>
      <c r="F85" s="15">
        <f t="shared" si="6"/>
        <v>6</v>
      </c>
      <c r="H85" s="8">
        <f t="shared" si="9"/>
        <v>2</v>
      </c>
      <c r="I85" s="19" t="b">
        <f t="shared" si="10"/>
        <v>1</v>
      </c>
      <c r="J85" s="21"/>
    </row>
    <row r="86" spans="1:10" ht="12.5" x14ac:dyDescent="0.25">
      <c r="A86" s="12" t="s">
        <v>84</v>
      </c>
      <c r="B86" s="12">
        <v>6</v>
      </c>
      <c r="C86" s="12" t="str">
        <f t="shared" si="7"/>
        <v>W</v>
      </c>
      <c r="D86" s="13">
        <v>2</v>
      </c>
      <c r="E86" s="14">
        <f t="shared" si="8"/>
        <v>12</v>
      </c>
      <c r="F86" s="15">
        <f t="shared" si="6"/>
        <v>12</v>
      </c>
      <c r="H86" s="8">
        <f t="shared" si="9"/>
        <v>2</v>
      </c>
      <c r="I86" s="19" t="b">
        <f t="shared" si="10"/>
        <v>1</v>
      </c>
      <c r="J86" s="21"/>
    </row>
    <row r="87" spans="1:10" ht="12.5" x14ac:dyDescent="0.25">
      <c r="A87" s="12" t="s">
        <v>71</v>
      </c>
      <c r="B87" s="12">
        <v>4</v>
      </c>
      <c r="C87" s="12" t="str">
        <f t="shared" si="7"/>
        <v>W</v>
      </c>
      <c r="D87" s="13">
        <v>2</v>
      </c>
      <c r="E87" s="14">
        <f t="shared" si="8"/>
        <v>8</v>
      </c>
      <c r="F87" s="15">
        <f t="shared" si="6"/>
        <v>8</v>
      </c>
      <c r="H87" s="8">
        <f t="shared" si="9"/>
        <v>2</v>
      </c>
      <c r="I87" s="19" t="b">
        <f t="shared" si="10"/>
        <v>1</v>
      </c>
      <c r="J87" s="21"/>
    </row>
    <row r="88" spans="1:10" ht="12.5" x14ac:dyDescent="0.25">
      <c r="A88" s="12" t="s">
        <v>58</v>
      </c>
      <c r="B88" s="12">
        <v>2</v>
      </c>
      <c r="C88" s="12" t="str">
        <f t="shared" si="7"/>
        <v>W</v>
      </c>
      <c r="D88" s="13">
        <v>2</v>
      </c>
      <c r="E88" s="14">
        <f t="shared" si="8"/>
        <v>4</v>
      </c>
      <c r="F88" s="15">
        <f t="shared" si="6"/>
        <v>4</v>
      </c>
      <c r="H88" s="8">
        <f t="shared" si="9"/>
        <v>2</v>
      </c>
      <c r="I88" s="19" t="b">
        <f t="shared" si="10"/>
        <v>1</v>
      </c>
      <c r="J88" s="21"/>
    </row>
    <row r="89" spans="1:10" ht="12.5" x14ac:dyDescent="0.25">
      <c r="A89" s="12" t="s">
        <v>45</v>
      </c>
      <c r="B89" s="12">
        <v>0.5</v>
      </c>
      <c r="C89" s="12" t="str">
        <f t="shared" si="7"/>
        <v>W</v>
      </c>
      <c r="D89" s="13">
        <v>2</v>
      </c>
      <c r="E89" s="14">
        <f t="shared" si="8"/>
        <v>1</v>
      </c>
      <c r="F89" s="15">
        <f t="shared" si="6"/>
        <v>1</v>
      </c>
      <c r="H89" s="8">
        <f t="shared" si="9"/>
        <v>2</v>
      </c>
      <c r="I89" s="19" t="b">
        <f t="shared" si="10"/>
        <v>1</v>
      </c>
      <c r="J89" s="21"/>
    </row>
    <row r="90" spans="1:10" ht="12.5" x14ac:dyDescent="0.25">
      <c r="A90" s="12" t="s">
        <v>33</v>
      </c>
      <c r="B90" s="12">
        <v>9</v>
      </c>
      <c r="C90" s="12" t="str">
        <f t="shared" si="7"/>
        <v>W</v>
      </c>
      <c r="D90" s="13">
        <v>2</v>
      </c>
      <c r="E90" s="14">
        <f t="shared" si="8"/>
        <v>18</v>
      </c>
      <c r="F90" s="15">
        <f t="shared" si="6"/>
        <v>18</v>
      </c>
      <c r="H90" s="8">
        <f t="shared" si="9"/>
        <v>2</v>
      </c>
      <c r="I90" s="19" t="b">
        <f t="shared" si="10"/>
        <v>1</v>
      </c>
      <c r="J90" s="21"/>
    </row>
    <row r="91" spans="1:10" ht="12.5" x14ac:dyDescent="0.25">
      <c r="A91" s="12" t="s">
        <v>20</v>
      </c>
      <c r="B91" s="12">
        <v>7</v>
      </c>
      <c r="C91" s="12" t="str">
        <f t="shared" si="7"/>
        <v>W</v>
      </c>
      <c r="D91" s="13">
        <v>2</v>
      </c>
      <c r="E91" s="14">
        <f t="shared" si="8"/>
        <v>14</v>
      </c>
      <c r="F91" s="15">
        <f t="shared" si="6"/>
        <v>14</v>
      </c>
      <c r="H91" s="8">
        <f t="shared" si="9"/>
        <v>2</v>
      </c>
      <c r="I91" s="19" t="b">
        <f t="shared" si="10"/>
        <v>1</v>
      </c>
      <c r="J91" s="21"/>
    </row>
    <row r="92" spans="1:10" ht="12.5" x14ac:dyDescent="0.25">
      <c r="A92" s="12" t="s">
        <v>7</v>
      </c>
      <c r="B92" s="12">
        <v>5.5</v>
      </c>
      <c r="C92" s="12" t="str">
        <f t="shared" si="7"/>
        <v>W</v>
      </c>
      <c r="D92" s="13">
        <v>2</v>
      </c>
      <c r="E92" s="14">
        <f t="shared" si="8"/>
        <v>11</v>
      </c>
      <c r="F92" s="15">
        <f t="shared" si="6"/>
        <v>11</v>
      </c>
      <c r="H92" s="8">
        <f t="shared" si="9"/>
        <v>2</v>
      </c>
      <c r="I92" s="19" t="b">
        <f t="shared" si="10"/>
        <v>1</v>
      </c>
      <c r="J92" s="21"/>
    </row>
    <row r="93" spans="1:10" ht="12.5" x14ac:dyDescent="0.25">
      <c r="A93" s="12" t="s">
        <v>97</v>
      </c>
      <c r="B93" s="12">
        <v>8</v>
      </c>
      <c r="C93" s="12" t="str">
        <f t="shared" si="7"/>
        <v>W</v>
      </c>
      <c r="D93" s="13">
        <v>2</v>
      </c>
      <c r="E93" s="14">
        <f t="shared" si="8"/>
        <v>16</v>
      </c>
      <c r="F93" s="15">
        <f t="shared" si="6"/>
        <v>16</v>
      </c>
      <c r="H93" s="8">
        <f t="shared" si="9"/>
        <v>2</v>
      </c>
      <c r="I93" s="19" t="b">
        <f t="shared" si="10"/>
        <v>1</v>
      </c>
      <c r="J93" s="21"/>
    </row>
    <row r="94" spans="1:10" ht="12.5" x14ac:dyDescent="0.25">
      <c r="A94" s="12" t="s">
        <v>8</v>
      </c>
      <c r="B94" s="12">
        <v>6.5</v>
      </c>
      <c r="C94" s="12" t="str">
        <f t="shared" si="7"/>
        <v>Y</v>
      </c>
      <c r="D94" s="13">
        <v>2</v>
      </c>
      <c r="E94" s="14">
        <f t="shared" si="8"/>
        <v>13</v>
      </c>
      <c r="F94" s="15">
        <f t="shared" si="6"/>
        <v>13</v>
      </c>
      <c r="H94" s="8">
        <f t="shared" si="9"/>
        <v>2</v>
      </c>
      <c r="I94" s="19" t="b">
        <f t="shared" si="10"/>
        <v>1</v>
      </c>
      <c r="J94" s="21"/>
    </row>
    <row r="95" spans="1:10" ht="12.5" x14ac:dyDescent="0.25">
      <c r="A95" s="12" t="s">
        <v>98</v>
      </c>
      <c r="B95" s="12">
        <v>9</v>
      </c>
      <c r="C95" s="12" t="str">
        <f t="shared" si="7"/>
        <v>Y</v>
      </c>
      <c r="D95" s="13">
        <v>2</v>
      </c>
      <c r="E95" s="14">
        <f t="shared" si="8"/>
        <v>18</v>
      </c>
      <c r="F95" s="15">
        <f t="shared" si="6"/>
        <v>18</v>
      </c>
      <c r="H95" s="8">
        <f t="shared" si="9"/>
        <v>2</v>
      </c>
      <c r="I95" s="19" t="b">
        <f t="shared" si="10"/>
        <v>1</v>
      </c>
      <c r="J95" s="21"/>
    </row>
    <row r="96" spans="1:10" ht="12.5" x14ac:dyDescent="0.25">
      <c r="A96" s="12" t="s">
        <v>85</v>
      </c>
      <c r="B96" s="12">
        <v>7</v>
      </c>
      <c r="C96" s="12" t="str">
        <f t="shared" si="7"/>
        <v>Y</v>
      </c>
      <c r="D96" s="13">
        <v>2</v>
      </c>
      <c r="E96" s="14">
        <f t="shared" si="8"/>
        <v>14</v>
      </c>
      <c r="F96" s="15">
        <f t="shared" si="6"/>
        <v>14</v>
      </c>
      <c r="H96" s="8">
        <f t="shared" si="9"/>
        <v>2</v>
      </c>
      <c r="I96" s="19" t="b">
        <f t="shared" si="10"/>
        <v>1</v>
      </c>
      <c r="J96" s="21"/>
    </row>
    <row r="97" spans="1:10" ht="12.5" x14ac:dyDescent="0.25">
      <c r="A97" s="12" t="s">
        <v>72</v>
      </c>
      <c r="B97" s="12">
        <v>5</v>
      </c>
      <c r="C97" s="12" t="str">
        <f t="shared" si="7"/>
        <v>Y</v>
      </c>
      <c r="D97" s="13">
        <v>2</v>
      </c>
      <c r="E97" s="14">
        <f t="shared" si="8"/>
        <v>10</v>
      </c>
      <c r="F97" s="15">
        <f t="shared" si="6"/>
        <v>10</v>
      </c>
      <c r="H97" s="8">
        <f t="shared" si="9"/>
        <v>2</v>
      </c>
      <c r="I97" s="19" t="b">
        <f t="shared" si="10"/>
        <v>1</v>
      </c>
      <c r="J97" s="21"/>
    </row>
    <row r="98" spans="1:10" ht="12.5" x14ac:dyDescent="0.25">
      <c r="A98" s="12" t="s">
        <v>59</v>
      </c>
      <c r="B98" s="12">
        <v>3</v>
      </c>
      <c r="C98" s="12" t="str">
        <f t="shared" si="7"/>
        <v>Y</v>
      </c>
      <c r="D98" s="13">
        <v>2</v>
      </c>
      <c r="E98" s="14">
        <f t="shared" si="8"/>
        <v>6</v>
      </c>
      <c r="F98" s="15">
        <f t="shared" si="6"/>
        <v>6</v>
      </c>
      <c r="H98" s="8">
        <f t="shared" si="9"/>
        <v>2</v>
      </c>
      <c r="I98" s="19" t="b">
        <f t="shared" si="10"/>
        <v>1</v>
      </c>
      <c r="J98" s="21"/>
    </row>
    <row r="99" spans="1:10" ht="12.5" x14ac:dyDescent="0.25">
      <c r="A99" s="12" t="s">
        <v>46</v>
      </c>
      <c r="B99" s="12">
        <v>1</v>
      </c>
      <c r="C99" s="12" t="str">
        <f t="shared" si="7"/>
        <v>Y</v>
      </c>
      <c r="D99" s="13">
        <v>2</v>
      </c>
      <c r="E99" s="14">
        <f t="shared" si="8"/>
        <v>2</v>
      </c>
      <c r="F99" s="15">
        <f t="shared" si="6"/>
        <v>2</v>
      </c>
      <c r="H99" s="8">
        <f t="shared" si="9"/>
        <v>2</v>
      </c>
      <c r="I99" s="19" t="b">
        <f t="shared" si="10"/>
        <v>1</v>
      </c>
      <c r="J99" s="21"/>
    </row>
    <row r="100" spans="1:10" ht="12.5" x14ac:dyDescent="0.25">
      <c r="A100" s="12" t="s">
        <v>34</v>
      </c>
      <c r="B100" s="12">
        <v>10</v>
      </c>
      <c r="C100" s="12" t="str">
        <f t="shared" si="7"/>
        <v>Y</v>
      </c>
      <c r="D100" s="13">
        <v>2</v>
      </c>
      <c r="E100" s="14">
        <f t="shared" si="8"/>
        <v>20</v>
      </c>
      <c r="F100" s="15">
        <f t="shared" si="6"/>
        <v>20</v>
      </c>
      <c r="H100" s="8">
        <f t="shared" si="9"/>
        <v>2</v>
      </c>
      <c r="I100" s="19" t="b">
        <f t="shared" si="10"/>
        <v>1</v>
      </c>
      <c r="J100" s="21"/>
    </row>
    <row r="101" spans="1:10" ht="12.5" x14ac:dyDescent="0.25">
      <c r="A101" s="12" t="s">
        <v>21</v>
      </c>
      <c r="B101" s="12">
        <v>8</v>
      </c>
      <c r="C101" s="12" t="str">
        <f t="shared" si="7"/>
        <v>Y</v>
      </c>
      <c r="D101" s="13">
        <v>2</v>
      </c>
      <c r="E101" s="14">
        <f t="shared" si="8"/>
        <v>16</v>
      </c>
      <c r="F101" s="15">
        <f t="shared" si="6"/>
        <v>16</v>
      </c>
      <c r="H101" s="8">
        <f t="shared" si="9"/>
        <v>2</v>
      </c>
      <c r="I101" s="19" t="b">
        <f t="shared" si="10"/>
        <v>1</v>
      </c>
      <c r="J101" s="2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47"/>
  <sheetViews>
    <sheetView tabSelected="1" zoomScale="80" zoomScaleNormal="80" workbookViewId="0">
      <selection activeCell="F10" sqref="F10"/>
    </sheetView>
  </sheetViews>
  <sheetFormatPr defaultColWidth="12.6328125" defaultRowHeight="15.75" customHeight="1" x14ac:dyDescent="0.25"/>
  <cols>
    <col min="1" max="1" width="12.6328125" style="3"/>
    <col min="2" max="2" width="25.36328125" style="3" customWidth="1"/>
    <col min="3" max="3" width="20.08984375" style="3" customWidth="1"/>
    <col min="4" max="4" width="13.81640625" style="3" bestFit="1" customWidth="1"/>
    <col min="5" max="7" width="12.6328125" style="3"/>
  </cols>
  <sheetData>
    <row r="1" spans="1:23" ht="14" x14ac:dyDescent="0.3">
      <c r="A1" s="22" t="s">
        <v>102</v>
      </c>
      <c r="B1" s="22" t="s">
        <v>103</v>
      </c>
      <c r="C1" s="22" t="s">
        <v>2</v>
      </c>
      <c r="D1" s="2"/>
      <c r="E1" s="23" t="s">
        <v>102</v>
      </c>
      <c r="F1" s="23" t="s">
        <v>109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5">
      <c r="A2" s="4" t="s">
        <v>104</v>
      </c>
      <c r="B2" s="4">
        <v>55</v>
      </c>
      <c r="D2" s="24" t="s">
        <v>113</v>
      </c>
      <c r="E2" s="6" t="str" cm="1">
        <f t="array" ref="E2:E6">+_xlfn.UNIQUE(A$2:A$47)</f>
        <v>Mela</v>
      </c>
      <c r="F2" s="6">
        <f>+COUNTIF($A$2:$A$47,"Mela")</f>
        <v>11</v>
      </c>
    </row>
    <row r="3" spans="1:23" ht="15.75" customHeight="1" x14ac:dyDescent="0.25">
      <c r="A3" s="4" t="s">
        <v>105</v>
      </c>
      <c r="B3" s="4">
        <v>70</v>
      </c>
      <c r="C3" s="4">
        <v>80</v>
      </c>
      <c r="E3" s="6" t="str">
        <v>Banana</v>
      </c>
      <c r="F3" s="6">
        <f>+COUNTIF($A$2:$A$47,"Banana")</f>
        <v>14</v>
      </c>
    </row>
    <row r="4" spans="1:23" ht="15.75" customHeight="1" x14ac:dyDescent="0.25">
      <c r="A4" s="4" t="s">
        <v>106</v>
      </c>
      <c r="B4" s="4">
        <v>40</v>
      </c>
      <c r="C4" s="4">
        <v>60</v>
      </c>
      <c r="E4" s="6" t="str">
        <v>Arancia</v>
      </c>
      <c r="F4" s="6">
        <f>+COUNTIF($A$2:$A$47,"Arancia")</f>
        <v>11</v>
      </c>
    </row>
    <row r="5" spans="1:23" ht="15.75" customHeight="1" x14ac:dyDescent="0.25">
      <c r="A5" s="4" t="s">
        <v>104</v>
      </c>
      <c r="B5" s="4">
        <v>20</v>
      </c>
      <c r="C5" s="4">
        <v>100</v>
      </c>
      <c r="E5" s="6" t="str">
        <v>Pera</v>
      </c>
      <c r="F5" s="6">
        <f>+COUNTIF($A$2:$A$47,"pera")</f>
        <v>7</v>
      </c>
    </row>
    <row r="6" spans="1:23" ht="15.75" customHeight="1" x14ac:dyDescent="0.25">
      <c r="A6" s="4" t="s">
        <v>107</v>
      </c>
      <c r="B6" s="4">
        <v>90</v>
      </c>
      <c r="C6" s="4">
        <v>30</v>
      </c>
      <c r="E6" s="6" t="str">
        <v>Uva</v>
      </c>
      <c r="F6" s="6">
        <f>+COUNTIF($A$2:$A$47,"uva")</f>
        <v>3</v>
      </c>
    </row>
    <row r="7" spans="1:23" ht="15.75" customHeight="1" x14ac:dyDescent="0.25">
      <c r="A7" s="4" t="s">
        <v>105</v>
      </c>
      <c r="B7" s="4">
        <v>50</v>
      </c>
      <c r="C7" s="4">
        <v>40</v>
      </c>
    </row>
    <row r="8" spans="1:23" ht="15.75" customHeight="1" x14ac:dyDescent="0.25">
      <c r="A8" s="4" t="s">
        <v>106</v>
      </c>
      <c r="B8" s="4">
        <v>60</v>
      </c>
      <c r="C8" s="4">
        <v>55</v>
      </c>
    </row>
    <row r="9" spans="1:23" ht="15.75" customHeight="1" x14ac:dyDescent="0.3">
      <c r="A9" s="4" t="s">
        <v>104</v>
      </c>
      <c r="B9" s="4">
        <v>45</v>
      </c>
      <c r="E9" s="23" t="s">
        <v>102</v>
      </c>
      <c r="F9" s="25" t="s">
        <v>112</v>
      </c>
      <c r="G9" s="25" t="s">
        <v>110</v>
      </c>
    </row>
    <row r="10" spans="1:23" ht="15.75" customHeight="1" x14ac:dyDescent="0.25">
      <c r="A10" s="4" t="s">
        <v>105</v>
      </c>
      <c r="B10" s="4">
        <v>25</v>
      </c>
      <c r="C10" s="4">
        <v>85</v>
      </c>
      <c r="E10" s="6" t="s">
        <v>104</v>
      </c>
      <c r="F10" s="6">
        <f>+SUMIFS($B:$B,A:A,"mela")</f>
        <v>525</v>
      </c>
      <c r="G10" s="26">
        <f>+SUMIFS(C2:C47,A2:A47,"mela",B2:B47,"&gt;=80")</f>
        <v>0</v>
      </c>
    </row>
    <row r="11" spans="1:23" ht="15.75" customHeight="1" x14ac:dyDescent="0.25">
      <c r="A11" s="4" t="s">
        <v>107</v>
      </c>
      <c r="B11" s="4">
        <v>35</v>
      </c>
      <c r="C11" s="4">
        <v>50</v>
      </c>
      <c r="E11" s="6" t="s">
        <v>105</v>
      </c>
      <c r="F11" s="6">
        <f>+SUMIFS($B:$B,A:A,"banana")</f>
        <v>755</v>
      </c>
      <c r="G11" s="6"/>
    </row>
    <row r="12" spans="1:23" ht="15.75" customHeight="1" x14ac:dyDescent="0.25">
      <c r="A12" s="4" t="s">
        <v>108</v>
      </c>
      <c r="B12" s="4">
        <v>60</v>
      </c>
      <c r="C12" s="4">
        <v>95</v>
      </c>
      <c r="E12" s="6" t="s">
        <v>106</v>
      </c>
      <c r="F12" s="6">
        <f>+SUMIFS($B:$B,A:A,"arancia")</f>
        <v>555</v>
      </c>
      <c r="G12" s="6"/>
    </row>
    <row r="13" spans="1:23" ht="15.75" customHeight="1" x14ac:dyDescent="0.25">
      <c r="A13" s="4" t="s">
        <v>106</v>
      </c>
      <c r="B13" s="4">
        <v>80</v>
      </c>
      <c r="E13" s="6" t="s">
        <v>107</v>
      </c>
      <c r="F13" s="6">
        <f>+SUMIFS($B:$B,A:A,"pera")</f>
        <v>380</v>
      </c>
      <c r="G13" s="6"/>
    </row>
    <row r="14" spans="1:23" ht="15.75" customHeight="1" x14ac:dyDescent="0.25">
      <c r="A14" s="4" t="s">
        <v>105</v>
      </c>
      <c r="B14" s="4">
        <v>40</v>
      </c>
      <c r="C14" s="4">
        <v>45</v>
      </c>
      <c r="E14" s="6" t="s">
        <v>108</v>
      </c>
      <c r="F14" s="6">
        <f>+SUMIFS($B:$B,A:A,"uva")</f>
        <v>160</v>
      </c>
      <c r="G14" s="6"/>
    </row>
    <row r="15" spans="1:23" ht="15.75" customHeight="1" x14ac:dyDescent="0.25">
      <c r="A15" s="4" t="s">
        <v>104</v>
      </c>
      <c r="B15" s="4">
        <v>65</v>
      </c>
      <c r="C15" s="4">
        <v>65</v>
      </c>
    </row>
    <row r="16" spans="1:23" ht="15.75" customHeight="1" x14ac:dyDescent="0.25">
      <c r="A16" s="4" t="s">
        <v>106</v>
      </c>
      <c r="B16" s="4">
        <v>55</v>
      </c>
      <c r="C16" s="4">
        <v>30</v>
      </c>
    </row>
    <row r="17" spans="1:3" ht="15.75" customHeight="1" x14ac:dyDescent="0.25">
      <c r="A17" s="4" t="s">
        <v>107</v>
      </c>
      <c r="B17" s="4">
        <v>70</v>
      </c>
    </row>
    <row r="18" spans="1:3" ht="15.75" customHeight="1" x14ac:dyDescent="0.25">
      <c r="A18" s="4" t="s">
        <v>105</v>
      </c>
      <c r="B18" s="4">
        <v>45</v>
      </c>
      <c r="C18" s="4">
        <v>80</v>
      </c>
    </row>
    <row r="19" spans="1:3" ht="15.75" customHeight="1" x14ac:dyDescent="0.25">
      <c r="A19" s="4" t="s">
        <v>104</v>
      </c>
      <c r="B19" s="4">
        <v>25</v>
      </c>
      <c r="C19" s="4">
        <v>60</v>
      </c>
    </row>
    <row r="20" spans="1:3" ht="15.75" customHeight="1" x14ac:dyDescent="0.25">
      <c r="A20" s="4" t="s">
        <v>105</v>
      </c>
      <c r="B20" s="4">
        <v>35</v>
      </c>
    </row>
    <row r="21" spans="1:3" ht="15.75" customHeight="1" x14ac:dyDescent="0.25">
      <c r="A21" s="4" t="s">
        <v>106</v>
      </c>
      <c r="B21" s="4">
        <v>60</v>
      </c>
      <c r="C21" s="4">
        <v>30</v>
      </c>
    </row>
    <row r="22" spans="1:3" ht="15.75" customHeight="1" x14ac:dyDescent="0.25">
      <c r="A22" s="4" t="s">
        <v>104</v>
      </c>
      <c r="B22" s="4">
        <v>70</v>
      </c>
      <c r="C22" s="4">
        <v>40</v>
      </c>
    </row>
    <row r="23" spans="1:3" ht="15.75" customHeight="1" x14ac:dyDescent="0.25">
      <c r="A23" s="4" t="s">
        <v>105</v>
      </c>
      <c r="B23" s="4">
        <v>45</v>
      </c>
      <c r="C23" s="4">
        <v>55</v>
      </c>
    </row>
    <row r="24" spans="1:3" ht="15.75" customHeight="1" x14ac:dyDescent="0.25">
      <c r="A24" s="4" t="s">
        <v>107</v>
      </c>
      <c r="B24" s="4">
        <v>25</v>
      </c>
      <c r="C24" s="4">
        <v>70</v>
      </c>
    </row>
    <row r="25" spans="1:3" ht="15.75" customHeight="1" x14ac:dyDescent="0.25">
      <c r="A25" s="4" t="s">
        <v>108</v>
      </c>
      <c r="B25" s="4">
        <v>35</v>
      </c>
    </row>
    <row r="26" spans="1:3" ht="15.75" customHeight="1" x14ac:dyDescent="0.25">
      <c r="A26" s="4" t="s">
        <v>106</v>
      </c>
      <c r="B26" s="4">
        <v>60</v>
      </c>
      <c r="C26" s="4">
        <v>50</v>
      </c>
    </row>
    <row r="27" spans="1:3" ht="15.75" customHeight="1" x14ac:dyDescent="0.25">
      <c r="A27" s="4" t="s">
        <v>105</v>
      </c>
      <c r="B27" s="4">
        <v>80</v>
      </c>
      <c r="C27" s="4">
        <v>95</v>
      </c>
    </row>
    <row r="28" spans="1:3" ht="15.75" customHeight="1" x14ac:dyDescent="0.25">
      <c r="A28" s="4" t="s">
        <v>104</v>
      </c>
      <c r="B28" s="4">
        <v>40</v>
      </c>
      <c r="C28" s="4">
        <v>75</v>
      </c>
    </row>
    <row r="29" spans="1:3" ht="15.75" customHeight="1" x14ac:dyDescent="0.25">
      <c r="A29" s="4" t="s">
        <v>106</v>
      </c>
      <c r="B29" s="4">
        <v>65</v>
      </c>
      <c r="C29" s="4">
        <v>45</v>
      </c>
    </row>
    <row r="30" spans="1:3" ht="15.75" customHeight="1" x14ac:dyDescent="0.25">
      <c r="A30" s="4" t="s">
        <v>105</v>
      </c>
      <c r="B30" s="4">
        <v>55</v>
      </c>
      <c r="C30" s="4">
        <v>65</v>
      </c>
    </row>
    <row r="31" spans="1:3" ht="15.75" customHeight="1" x14ac:dyDescent="0.25">
      <c r="A31" s="4" t="s">
        <v>107</v>
      </c>
      <c r="B31" s="4">
        <v>70</v>
      </c>
      <c r="C31" s="4">
        <v>30</v>
      </c>
    </row>
    <row r="32" spans="1:3" ht="15.75" customHeight="1" x14ac:dyDescent="0.25">
      <c r="A32" s="4" t="s">
        <v>104</v>
      </c>
      <c r="B32" s="4">
        <v>45</v>
      </c>
    </row>
    <row r="33" spans="1:3" ht="15.75" customHeight="1" x14ac:dyDescent="0.25">
      <c r="A33" s="4" t="s">
        <v>105</v>
      </c>
      <c r="B33" s="4">
        <v>25</v>
      </c>
      <c r="C33" s="4">
        <v>80</v>
      </c>
    </row>
    <row r="34" spans="1:3" ht="15.75" customHeight="1" x14ac:dyDescent="0.25">
      <c r="A34" s="4" t="s">
        <v>106</v>
      </c>
      <c r="B34" s="4">
        <v>35</v>
      </c>
      <c r="C34" s="4">
        <v>60</v>
      </c>
    </row>
    <row r="35" spans="1:3" ht="15.75" customHeight="1" x14ac:dyDescent="0.25">
      <c r="A35" s="4" t="s">
        <v>104</v>
      </c>
      <c r="B35" s="4">
        <v>60</v>
      </c>
      <c r="C35" s="4">
        <v>100</v>
      </c>
    </row>
    <row r="36" spans="1:3" ht="15.75" customHeight="1" x14ac:dyDescent="0.25">
      <c r="A36" s="4" t="s">
        <v>105</v>
      </c>
      <c r="B36" s="4">
        <v>80</v>
      </c>
      <c r="C36" s="4">
        <v>30</v>
      </c>
    </row>
    <row r="37" spans="1:3" ht="15.75" customHeight="1" x14ac:dyDescent="0.25">
      <c r="A37" s="4" t="s">
        <v>107</v>
      </c>
      <c r="B37" s="4">
        <v>40</v>
      </c>
    </row>
    <row r="38" spans="1:3" ht="12.5" x14ac:dyDescent="0.25">
      <c r="A38" s="4" t="s">
        <v>108</v>
      </c>
      <c r="B38" s="4">
        <v>65</v>
      </c>
      <c r="C38" s="4">
        <v>55</v>
      </c>
    </row>
    <row r="39" spans="1:3" ht="12.5" x14ac:dyDescent="0.25">
      <c r="A39" s="4" t="s">
        <v>106</v>
      </c>
      <c r="B39" s="4">
        <v>55</v>
      </c>
      <c r="C39" s="4">
        <v>70</v>
      </c>
    </row>
    <row r="40" spans="1:3" ht="12.5" x14ac:dyDescent="0.25">
      <c r="A40" s="4" t="s">
        <v>105</v>
      </c>
      <c r="B40" s="4">
        <v>70</v>
      </c>
      <c r="C40" s="4">
        <v>85</v>
      </c>
    </row>
    <row r="41" spans="1:3" ht="12.5" x14ac:dyDescent="0.25">
      <c r="A41" s="4" t="s">
        <v>104</v>
      </c>
      <c r="B41" s="4">
        <v>40</v>
      </c>
      <c r="C41" s="4">
        <v>50</v>
      </c>
    </row>
    <row r="42" spans="1:3" ht="12.5" x14ac:dyDescent="0.25">
      <c r="A42" s="4" t="s">
        <v>106</v>
      </c>
      <c r="B42" s="4">
        <v>20</v>
      </c>
      <c r="C42" s="4">
        <v>95</v>
      </c>
    </row>
    <row r="43" spans="1:3" ht="12.5" x14ac:dyDescent="0.25">
      <c r="A43" s="4" t="s">
        <v>105</v>
      </c>
      <c r="B43" s="4">
        <v>90</v>
      </c>
      <c r="C43" s="4">
        <v>75</v>
      </c>
    </row>
    <row r="44" spans="1:3" ht="12.5" x14ac:dyDescent="0.25">
      <c r="A44" s="4" t="s">
        <v>107</v>
      </c>
      <c r="B44" s="4">
        <v>50</v>
      </c>
      <c r="C44" s="4">
        <v>45</v>
      </c>
    </row>
    <row r="45" spans="1:3" ht="12.5" x14ac:dyDescent="0.25">
      <c r="A45" s="4" t="s">
        <v>104</v>
      </c>
      <c r="B45" s="4">
        <v>60</v>
      </c>
      <c r="C45" s="4">
        <v>65</v>
      </c>
    </row>
    <row r="46" spans="1:3" ht="12.5" x14ac:dyDescent="0.25">
      <c r="A46" s="4" t="s">
        <v>105</v>
      </c>
      <c r="B46" s="4">
        <v>45</v>
      </c>
    </row>
    <row r="47" spans="1:3" ht="12.5" x14ac:dyDescent="0.25">
      <c r="A47" s="4" t="s">
        <v>106</v>
      </c>
      <c r="B47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Maurizi</cp:lastModifiedBy>
  <dcterms:modified xsi:type="dcterms:W3CDTF">2025-04-21T15:51:18Z</dcterms:modified>
</cp:coreProperties>
</file>