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tourville/Google Drive/Lab Supervisor/Lab Data/212/Latent heat of Fusion/"/>
    </mc:Choice>
  </mc:AlternateContent>
  <xr:revisionPtr revIDLastSave="0" documentId="13_ncr:1_{02F3FFB2-B92D-4443-A7CF-0DD0515BC5EF}" xr6:coauthVersionLast="36" xr6:coauthVersionMax="36" xr10:uidLastSave="{00000000-0000-0000-0000-000000000000}"/>
  <bookViews>
    <workbookView xWindow="1140" yWindow="3700" windowWidth="24220" windowHeight="17520" xr2:uid="{3711051B-6329-433A-9DA6-DE37F13DE2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E25" i="1" l="1"/>
  <c r="E21" i="1"/>
  <c r="C21" i="1"/>
  <c r="A21" i="1"/>
  <c r="C23" i="1"/>
  <c r="C19" i="1"/>
  <c r="A19" i="1"/>
  <c r="A23" i="1"/>
  <c r="E5" i="1"/>
  <c r="A12" i="1" s="1"/>
  <c r="C13" i="1" s="1"/>
  <c r="E23" i="1" l="1"/>
  <c r="C25" i="1"/>
  <c r="E19" i="1"/>
  <c r="A25" i="1"/>
  <c r="A15" i="1"/>
  <c r="H24" i="1" l="1"/>
  <c r="F15" i="1" s="1"/>
  <c r="I16" i="1" s="1"/>
  <c r="C16" i="1"/>
  <c r="H20" i="1"/>
  <c r="F12" i="1" s="1"/>
  <c r="I13" i="1" s="1"/>
  <c r="G16" i="1" l="1"/>
  <c r="G13" i="1"/>
</calcChain>
</file>

<file path=xl/sharedStrings.xml><?xml version="1.0" encoding="utf-8"?>
<sst xmlns="http://schemas.openxmlformats.org/spreadsheetml/2006/main" count="45" uniqueCount="37">
  <si>
    <r>
      <t>M</t>
    </r>
    <r>
      <rPr>
        <vertAlign val="subscript"/>
        <sz val="11"/>
        <color theme="1"/>
        <rFont val="Calibri"/>
        <family val="2"/>
        <scheme val="minor"/>
      </rPr>
      <t>dewar</t>
    </r>
  </si>
  <si>
    <r>
      <t>M</t>
    </r>
    <r>
      <rPr>
        <vertAlign val="subscript"/>
        <sz val="11"/>
        <color theme="1"/>
        <rFont val="Calibri"/>
        <family val="2"/>
        <scheme val="minor"/>
      </rPr>
      <t>dewar+water</t>
    </r>
  </si>
  <si>
    <r>
      <t>δ</t>
    </r>
    <r>
      <rPr>
        <vertAlign val="subscript"/>
        <sz val="11"/>
        <color theme="1"/>
        <rFont val="Calibri"/>
        <family val="2"/>
      </rPr>
      <t>Mdewar+water</t>
    </r>
  </si>
  <si>
    <r>
      <t>δ</t>
    </r>
    <r>
      <rPr>
        <vertAlign val="subscript"/>
        <sz val="11"/>
        <color theme="1"/>
        <rFont val="Calibri"/>
        <family val="2"/>
      </rPr>
      <t>Mdewar</t>
    </r>
  </si>
  <si>
    <r>
      <t>δ</t>
    </r>
    <r>
      <rPr>
        <vertAlign val="subscript"/>
        <sz val="11"/>
        <color theme="1"/>
        <rFont val="Calibri"/>
        <family val="2"/>
      </rPr>
      <t>Mwater</t>
    </r>
  </si>
  <si>
    <r>
      <t>T</t>
    </r>
    <r>
      <rPr>
        <vertAlign val="subscript"/>
        <sz val="11"/>
        <color theme="1"/>
        <rFont val="Calibri"/>
        <family val="2"/>
      </rPr>
      <t>ice</t>
    </r>
  </si>
  <si>
    <r>
      <t>δ</t>
    </r>
    <r>
      <rPr>
        <vertAlign val="subscript"/>
        <sz val="11"/>
        <color theme="1"/>
        <rFont val="Calibri"/>
        <family val="2"/>
      </rPr>
      <t>Tice</t>
    </r>
  </si>
  <si>
    <r>
      <t>T</t>
    </r>
    <r>
      <rPr>
        <vertAlign val="subscript"/>
        <sz val="11"/>
        <color theme="1"/>
        <rFont val="Calibri"/>
        <family val="2"/>
      </rPr>
      <t>hot water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</si>
  <si>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</rPr>
      <t>hot water</t>
    </r>
  </si>
  <si>
    <r>
      <t>T</t>
    </r>
    <r>
      <rPr>
        <vertAlign val="subscript"/>
        <sz val="11"/>
        <color theme="1"/>
        <rFont val="Calibri"/>
        <family val="2"/>
      </rPr>
      <t>final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</si>
  <si>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</rPr>
      <t>Tfinal</t>
    </r>
  </si>
  <si>
    <r>
      <t>M</t>
    </r>
    <r>
      <rPr>
        <vertAlign val="subscript"/>
        <sz val="11"/>
        <color theme="1"/>
        <rFont val="Calibri"/>
        <family val="2"/>
      </rPr>
      <t>dewar+water+ice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</si>
  <si>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</rPr>
      <t>Mdewar+water+ice</t>
    </r>
  </si>
  <si>
    <r>
      <t>δ</t>
    </r>
    <r>
      <rPr>
        <vertAlign val="subscript"/>
        <sz val="11"/>
        <color theme="1"/>
        <rFont val="Calibri"/>
        <family val="2"/>
      </rPr>
      <t>Mice</t>
    </r>
  </si>
  <si>
    <t>Masses (kg)</t>
  </si>
  <si>
    <r>
      <t>Temperatures (</t>
    </r>
    <r>
      <rPr>
        <sz val="11"/>
        <color theme="1"/>
        <rFont val="Calibri"/>
        <family val="2"/>
      </rPr>
      <t>⁰C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</si>
  <si>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(Small)</t>
    </r>
  </si>
  <si>
    <r>
      <t>C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[J/(kg⁰C)]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</si>
  <si>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(Large J/⁰C)</t>
    </r>
  </si>
  <si>
    <r>
      <t>M</t>
    </r>
    <r>
      <rPr>
        <vertAlign val="subscript"/>
        <sz val="11"/>
        <color theme="1"/>
        <rFont val="Calibri"/>
        <family val="2"/>
      </rPr>
      <t>water</t>
    </r>
    <r>
      <rPr>
        <sz val="11"/>
        <color rgb="FFFF0000"/>
        <rFont val="Calibri"/>
        <family val="2"/>
      </rPr>
      <t>*</t>
    </r>
  </si>
  <si>
    <r>
      <t>M</t>
    </r>
    <r>
      <rPr>
        <vertAlign val="subscript"/>
        <sz val="11"/>
        <color theme="1"/>
        <rFont val="Calibri"/>
        <family val="2"/>
      </rPr>
      <t>ice</t>
    </r>
    <r>
      <rPr>
        <sz val="11"/>
        <color rgb="FFFF0000"/>
        <rFont val="Calibri"/>
        <family val="2"/>
      </rPr>
      <t>*</t>
    </r>
  </si>
  <si>
    <r>
      <t>L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(Large)</t>
    </r>
  </si>
  <si>
    <r>
      <t>L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(Small)</t>
    </r>
  </si>
  <si>
    <r>
      <t>δ</t>
    </r>
    <r>
      <rPr>
        <vertAlign val="subscript"/>
        <sz val="11"/>
        <color theme="1"/>
        <rFont val="Calibri"/>
        <family val="2"/>
        <scheme val="minor"/>
      </rPr>
      <t>Lf</t>
    </r>
    <r>
      <rPr>
        <sz val="11"/>
        <color theme="1"/>
        <rFont val="Calibri"/>
        <family val="2"/>
        <scheme val="minor"/>
      </rPr>
      <t xml:space="preserve"> (Large)</t>
    </r>
  </si>
  <si>
    <r>
      <t>δ</t>
    </r>
    <r>
      <rPr>
        <vertAlign val="subscript"/>
        <sz val="11"/>
        <color theme="1"/>
        <rFont val="Calibri"/>
        <family val="2"/>
        <scheme val="minor"/>
      </rPr>
      <t>Lf</t>
    </r>
    <r>
      <rPr>
        <sz val="11"/>
        <color theme="1"/>
        <rFont val="Calibri"/>
        <family val="2"/>
        <scheme val="minor"/>
      </rPr>
      <t xml:space="preserve"> (Small)</t>
    </r>
  </si>
  <si>
    <r>
      <t xml:space="preserve">Details of Calculations (Partial Derivatives required to compute the uncertainties) </t>
    </r>
    <r>
      <rPr>
        <sz val="11"/>
        <color rgb="FFFF0000"/>
        <rFont val="Calibri"/>
        <family val="2"/>
        <scheme val="minor"/>
      </rPr>
      <t>*</t>
    </r>
  </si>
  <si>
    <t>Percent Error (%)</t>
  </si>
  <si>
    <r>
      <rPr>
        <b/>
        <sz val="12"/>
        <color theme="1"/>
        <rFont val="Calibri"/>
        <family val="2"/>
        <scheme val="minor"/>
      </rPr>
      <t xml:space="preserve">A Very Simple Calculator of The Latent Heat (The 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means it is a calculated cell, please do not edit those cells.)</t>
    </r>
  </si>
  <si>
    <r>
      <t>δ</t>
    </r>
    <r>
      <rPr>
        <vertAlign val="subscript"/>
        <sz val="11"/>
        <color theme="1"/>
        <rFont val="Calibri"/>
        <family val="2"/>
      </rPr>
      <t>Mwater</t>
    </r>
    <r>
      <rPr>
        <sz val="11"/>
        <color theme="1"/>
        <rFont val="Calibri"/>
        <family val="2"/>
      </rPr>
      <t>Cw/M</t>
    </r>
    <r>
      <rPr>
        <vertAlign val="subscript"/>
        <sz val="11"/>
        <color theme="1"/>
        <rFont val="Calibri"/>
        <family val="2"/>
      </rPr>
      <t>ice</t>
    </r>
    <r>
      <rPr>
        <sz val="11"/>
        <color theme="1"/>
        <rFont val="Calibri"/>
        <family val="2"/>
      </rPr>
      <t xml:space="preserve"> (T</t>
    </r>
    <r>
      <rPr>
        <vertAlign val="subscript"/>
        <sz val="11"/>
        <color theme="1"/>
        <rFont val="Calibri"/>
        <family val="2"/>
      </rPr>
      <t>hot water</t>
    </r>
    <r>
      <rPr>
        <sz val="11"/>
        <color theme="1"/>
        <rFont val="Calibri"/>
        <family val="2"/>
      </rPr>
      <t>-T</t>
    </r>
    <r>
      <rPr>
        <vertAlign val="subscript"/>
        <sz val="11"/>
        <color theme="1"/>
        <rFont val="Calibri"/>
        <family val="2"/>
      </rPr>
      <t>final</t>
    </r>
    <r>
      <rPr>
        <sz val="11"/>
        <color theme="1"/>
        <rFont val="Calibri"/>
        <family val="2"/>
      </rPr>
      <t>)</t>
    </r>
    <r>
      <rPr>
        <sz val="11"/>
        <color rgb="FFFF0000"/>
        <rFont val="Calibri"/>
        <family val="2"/>
      </rPr>
      <t>*</t>
    </r>
  </si>
  <si>
    <r>
      <t>δ</t>
    </r>
    <r>
      <rPr>
        <vertAlign val="subscript"/>
        <sz val="11"/>
        <color theme="1"/>
        <rFont val="Calibri"/>
        <family val="2"/>
        <scheme val="minor"/>
      </rPr>
      <t>Tfinal</t>
    </r>
    <r>
      <rPr>
        <sz val="11"/>
        <color theme="1"/>
        <rFont val="Calibri"/>
        <family val="2"/>
        <scheme val="minor"/>
      </rPr>
      <t>((C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water</t>
    </r>
    <r>
      <rPr>
        <sz val="11"/>
        <color theme="1"/>
        <rFont val="Calibri"/>
        <family val="2"/>
        <scheme val="minor"/>
      </rPr>
      <t>+C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)/M</t>
    </r>
    <r>
      <rPr>
        <vertAlign val="subscript"/>
        <sz val="11"/>
        <color theme="1"/>
        <rFont val="Calibri"/>
        <family val="2"/>
        <scheme val="minor"/>
      </rPr>
      <t>ice</t>
    </r>
    <r>
      <rPr>
        <sz val="11"/>
        <color theme="1"/>
        <rFont val="Calibri"/>
        <family val="2"/>
        <scheme val="minor"/>
      </rPr>
      <t>+C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>*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</si>
  <si>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</rPr>
      <t xml:space="preserve">Cd </t>
    </r>
    <r>
      <rPr>
        <sz val="11"/>
        <color theme="1"/>
        <rFont val="Calibri"/>
        <family val="2"/>
      </rPr>
      <t>(T</t>
    </r>
    <r>
      <rPr>
        <vertAlign val="subscript"/>
        <sz val="11"/>
        <color theme="1"/>
        <rFont val="Calibri"/>
        <family val="2"/>
      </rPr>
      <t>hot water</t>
    </r>
    <r>
      <rPr>
        <sz val="11"/>
        <color theme="1"/>
        <rFont val="Calibri"/>
        <family val="2"/>
      </rPr>
      <t>-T</t>
    </r>
    <r>
      <rPr>
        <vertAlign val="subscript"/>
        <sz val="11"/>
        <color theme="1"/>
        <rFont val="Calibri"/>
        <family val="2"/>
      </rPr>
      <t>final</t>
    </r>
    <r>
      <rPr>
        <sz val="11"/>
        <color theme="1"/>
        <rFont val="Calibri"/>
        <family val="2"/>
      </rPr>
      <t>)/M</t>
    </r>
    <r>
      <rPr>
        <vertAlign val="subscript"/>
        <sz val="11"/>
        <color theme="1"/>
        <rFont val="Calibri"/>
        <family val="2"/>
      </rPr>
      <t>ice</t>
    </r>
    <r>
      <rPr>
        <sz val="11"/>
        <color rgb="FFFF0000"/>
        <rFont val="Calibri"/>
        <family val="2"/>
      </rPr>
      <t>*</t>
    </r>
  </si>
  <si>
    <r>
      <t>δ</t>
    </r>
    <r>
      <rPr>
        <vertAlign val="subscript"/>
        <sz val="11"/>
        <color theme="1"/>
        <rFont val="Calibri"/>
        <family val="2"/>
        <scheme val="minor"/>
      </rPr>
      <t>hot water</t>
    </r>
    <r>
      <rPr>
        <sz val="11"/>
        <color theme="1"/>
        <rFont val="Calibri"/>
        <family val="2"/>
        <scheme val="minor"/>
      </rPr>
      <t>(C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water</t>
    </r>
    <r>
      <rPr>
        <sz val="11"/>
        <color theme="1"/>
        <rFont val="Calibri"/>
        <family val="2"/>
        <scheme val="minor"/>
      </rPr>
      <t>+C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)/M</t>
    </r>
    <r>
      <rPr>
        <vertAlign val="subscript"/>
        <sz val="11"/>
        <color theme="1"/>
        <rFont val="Calibri"/>
        <family val="2"/>
        <scheme val="minor"/>
      </rPr>
      <t>ice</t>
    </r>
    <r>
      <rPr>
        <sz val="11"/>
        <color rgb="FFFF0000"/>
        <rFont val="Calibri"/>
        <family val="2"/>
        <scheme val="minor"/>
      </rPr>
      <t>*</t>
    </r>
  </si>
  <si>
    <r>
      <t>δ</t>
    </r>
    <r>
      <rPr>
        <vertAlign val="subscript"/>
        <sz val="11"/>
        <color theme="1"/>
        <rFont val="Calibri"/>
        <family val="2"/>
      </rPr>
      <t>Tice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w</t>
    </r>
    <r>
      <rPr>
        <sz val="11"/>
        <color rgb="FFFF0000"/>
        <rFont val="Calibri"/>
        <family val="2"/>
      </rPr>
      <t>*</t>
    </r>
  </si>
  <si>
    <r>
      <t>δ</t>
    </r>
    <r>
      <rPr>
        <vertAlign val="subscript"/>
        <sz val="11"/>
        <color theme="1"/>
        <rFont val="Calibri"/>
        <family val="2"/>
      </rPr>
      <t>Mice</t>
    </r>
    <r>
      <rPr>
        <sz val="11"/>
        <color theme="1"/>
        <rFont val="Calibri"/>
        <family val="2"/>
      </rPr>
      <t>((C</t>
    </r>
    <r>
      <rPr>
        <vertAlign val="subscript"/>
        <sz val="11"/>
        <color theme="1"/>
        <rFont val="Calibri"/>
        <family val="2"/>
      </rPr>
      <t>w</t>
    </r>
    <r>
      <rPr>
        <sz val="11"/>
        <color theme="1"/>
        <rFont val="Calibri"/>
        <family val="2"/>
      </rPr>
      <t>M</t>
    </r>
    <r>
      <rPr>
        <vertAlign val="subscript"/>
        <sz val="11"/>
        <color theme="1"/>
        <rFont val="Calibri"/>
        <family val="2"/>
      </rPr>
      <t>water</t>
    </r>
    <r>
      <rPr>
        <sz val="11"/>
        <color theme="1"/>
        <rFont val="Calibri"/>
        <family val="2"/>
      </rPr>
      <t>+C</t>
    </r>
    <r>
      <rPr>
        <vertAlign val="subscript"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>)/M</t>
    </r>
    <r>
      <rPr>
        <vertAlign val="subscript"/>
        <sz val="11"/>
        <color theme="1"/>
        <rFont val="Calibri"/>
        <family val="2"/>
      </rPr>
      <t>ice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)(T</t>
    </r>
    <r>
      <rPr>
        <vertAlign val="subscript"/>
        <sz val="11"/>
        <color theme="1"/>
        <rFont val="Calibri"/>
        <family val="2"/>
      </rPr>
      <t>hot water</t>
    </r>
    <r>
      <rPr>
        <sz val="11"/>
        <color theme="1"/>
        <rFont val="Calibri"/>
        <family val="2"/>
      </rPr>
      <t>-T</t>
    </r>
    <r>
      <rPr>
        <vertAlign val="subscript"/>
        <sz val="11"/>
        <color theme="1"/>
        <rFont val="Calibri"/>
        <family val="2"/>
      </rPr>
      <t>final</t>
    </r>
    <r>
      <rPr>
        <sz val="11"/>
        <color theme="1"/>
        <rFont val="Calibri"/>
        <family val="2"/>
      </rPr>
      <t>)</t>
    </r>
    <r>
      <rPr>
        <sz val="11"/>
        <color rgb="FFFF0000"/>
        <rFont val="Calibri"/>
        <family val="2"/>
      </rPr>
      <t>*</t>
    </r>
  </si>
  <si>
    <r>
      <t>δ</t>
    </r>
    <r>
      <rPr>
        <vertAlign val="subscript"/>
        <sz val="11"/>
        <color theme="1"/>
        <rFont val="Calibri"/>
        <family val="2"/>
        <scheme val="minor"/>
      </rPr>
      <t xml:space="preserve">Lf </t>
    </r>
    <r>
      <rPr>
        <sz val="11"/>
        <color theme="1"/>
        <rFont val="Calibri"/>
        <family val="2"/>
        <scheme val="minor"/>
      </rPr>
      <t>(Small)</t>
    </r>
    <r>
      <rPr>
        <sz val="11"/>
        <color rgb="FFFF0000"/>
        <rFont val="Calibri"/>
        <family val="2"/>
        <scheme val="minor"/>
      </rPr>
      <t>*</t>
    </r>
  </si>
  <si>
    <r>
      <t>δ</t>
    </r>
    <r>
      <rPr>
        <vertAlign val="subscript"/>
        <sz val="11"/>
        <color theme="1"/>
        <rFont val="Calibri"/>
        <family val="2"/>
        <scheme val="minor"/>
      </rPr>
      <t xml:space="preserve">Lf </t>
    </r>
    <r>
      <rPr>
        <sz val="11"/>
        <color theme="1"/>
        <rFont val="Calibri"/>
        <family val="2"/>
        <scheme val="minor"/>
      </rPr>
      <t>(Large)</t>
    </r>
    <r>
      <rPr>
        <sz val="11"/>
        <color rgb="FFFF0000"/>
        <rFont val="Calibri"/>
        <family val="2"/>
        <scheme val="minor"/>
      </rPr>
      <t>*</t>
    </r>
  </si>
  <si>
    <t xml:space="preserve">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</si>
</sst>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FF0000"/>
      <name val="Calibri"/>
      <family val="2"/>
    </font>
    <font>
      <vertAlign val="superscript"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8BF80-2446-4D6C-8DB7-2E9FC17E186D}">
  <dimension ref="A1:P25"/>
  <sheetViews>
    <sheetView tabSelected="1" topLeftCell="A4" zoomScale="130" zoomScaleNormal="130" workbookViewId="0">
      <selection activeCell="E9" sqref="E9:E10"/>
    </sheetView>
  </sheetViews>
  <sheetFormatPr baseColWidth="10" defaultColWidth="9.1640625" defaultRowHeight="15" x14ac:dyDescent="0.2"/>
  <cols>
    <col min="1" max="1" width="16.6640625" style="1" customWidth="1"/>
    <col min="2" max="10" width="12.6640625" style="1" customWidth="1"/>
    <col min="11" max="12" width="9.1640625" style="1"/>
    <col min="13" max="13" width="18.33203125" style="1" customWidth="1"/>
    <col min="14" max="14" width="13.5" style="1" customWidth="1"/>
    <col min="15" max="16384" width="9.1640625" style="1"/>
  </cols>
  <sheetData>
    <row r="1" spans="1:16" ht="17" x14ac:dyDescent="0.2">
      <c r="A1" s="19" t="s">
        <v>27</v>
      </c>
      <c r="B1" s="20"/>
      <c r="C1" s="20"/>
      <c r="D1" s="20"/>
      <c r="E1" s="20"/>
      <c r="F1" s="20"/>
      <c r="G1" s="20"/>
      <c r="H1" s="20"/>
      <c r="I1" s="20"/>
      <c r="J1" s="20"/>
      <c r="K1" s="2"/>
      <c r="L1" s="3"/>
      <c r="M1" s="2"/>
      <c r="N1" s="3"/>
      <c r="O1" s="2"/>
      <c r="P1" s="2"/>
    </row>
    <row r="2" spans="1:16" x14ac:dyDescent="0.2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16" x14ac:dyDescent="0.2">
      <c r="A3" s="17" t="s">
        <v>14</v>
      </c>
      <c r="B3" s="17"/>
      <c r="C3" s="17"/>
      <c r="D3" s="17"/>
      <c r="E3" s="17"/>
      <c r="F3" s="17"/>
      <c r="G3" s="17"/>
      <c r="H3" s="17"/>
      <c r="I3" s="17"/>
      <c r="J3" s="17"/>
    </row>
    <row r="4" spans="1:16" ht="17" x14ac:dyDescent="0.2">
      <c r="A4" s="5" t="s">
        <v>0</v>
      </c>
      <c r="B4" s="6" t="s">
        <v>3</v>
      </c>
      <c r="C4" s="5" t="s">
        <v>1</v>
      </c>
      <c r="D4" s="6" t="s">
        <v>2</v>
      </c>
      <c r="E4" s="6" t="s">
        <v>19</v>
      </c>
      <c r="F4" s="6" t="s">
        <v>4</v>
      </c>
      <c r="G4" s="6" t="s">
        <v>11</v>
      </c>
      <c r="H4" s="7" t="s">
        <v>12</v>
      </c>
      <c r="I4" s="6" t="s">
        <v>20</v>
      </c>
      <c r="J4" s="6" t="s">
        <v>13</v>
      </c>
    </row>
    <row r="5" spans="1:16" ht="18" customHeight="1" x14ac:dyDescent="0.2">
      <c r="A5" s="10"/>
      <c r="B5" s="18">
        <v>1E-3</v>
      </c>
      <c r="C5" s="10"/>
      <c r="D5" s="18">
        <v>1E-3</v>
      </c>
      <c r="E5" s="18">
        <f>C5-A5</f>
        <v>0</v>
      </c>
      <c r="F5" s="18">
        <v>1E-3</v>
      </c>
      <c r="G5" s="18"/>
      <c r="H5" s="18">
        <v>1E-3</v>
      </c>
      <c r="I5" s="18">
        <f>G5-C5</f>
        <v>0</v>
      </c>
      <c r="J5" s="18">
        <v>1E-3</v>
      </c>
    </row>
    <row r="6" spans="1:16" ht="15" customHeight="1" x14ac:dyDescent="0.2">
      <c r="A6" s="10"/>
      <c r="B6" s="18"/>
      <c r="C6" s="10"/>
      <c r="D6" s="18"/>
      <c r="E6" s="18"/>
      <c r="F6" s="18"/>
      <c r="G6" s="18"/>
      <c r="H6" s="18"/>
      <c r="I6" s="18"/>
      <c r="J6" s="18"/>
    </row>
    <row r="7" spans="1:16" ht="18" customHeight="1" x14ac:dyDescent="0.2">
      <c r="A7" s="17" t="s">
        <v>15</v>
      </c>
      <c r="B7" s="17"/>
      <c r="C7" s="17"/>
      <c r="D7" s="17"/>
      <c r="E7" s="17"/>
      <c r="F7" s="17"/>
      <c r="G7" s="14" t="s">
        <v>17</v>
      </c>
      <c r="H7" s="14"/>
      <c r="I7" s="14" t="s">
        <v>18</v>
      </c>
      <c r="J7" s="14" t="s">
        <v>16</v>
      </c>
    </row>
    <row r="8" spans="1:16" ht="17" x14ac:dyDescent="0.2">
      <c r="A8" s="6" t="s">
        <v>5</v>
      </c>
      <c r="B8" s="6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14"/>
      <c r="H8" s="14"/>
      <c r="I8" s="14"/>
      <c r="J8" s="14"/>
    </row>
    <row r="9" spans="1:16" x14ac:dyDescent="0.2">
      <c r="A9" s="10">
        <v>0</v>
      </c>
      <c r="B9" s="10">
        <v>1</v>
      </c>
      <c r="C9" s="10"/>
      <c r="D9" s="10">
        <v>3.5</v>
      </c>
      <c r="E9" s="10"/>
      <c r="F9" s="10">
        <v>0.1</v>
      </c>
      <c r="G9" s="10">
        <v>4186</v>
      </c>
      <c r="H9" s="10"/>
      <c r="I9" s="4">
        <v>83</v>
      </c>
      <c r="J9" s="4">
        <v>71</v>
      </c>
    </row>
    <row r="10" spans="1:16" x14ac:dyDescent="0.2">
      <c r="A10" s="10"/>
      <c r="B10" s="10"/>
      <c r="C10" s="10"/>
      <c r="D10" s="10"/>
      <c r="E10" s="10"/>
      <c r="F10" s="10"/>
      <c r="G10" s="10"/>
      <c r="H10" s="10"/>
      <c r="I10" s="4">
        <v>5</v>
      </c>
      <c r="J10" s="4">
        <v>6</v>
      </c>
    </row>
    <row r="11" spans="1:16" ht="17" x14ac:dyDescent="0.2">
      <c r="A11" s="14" t="s">
        <v>21</v>
      </c>
      <c r="B11" s="14"/>
      <c r="C11" s="14"/>
      <c r="D11" s="14"/>
      <c r="E11" s="14"/>
      <c r="F11" s="14" t="s">
        <v>23</v>
      </c>
      <c r="G11" s="14"/>
      <c r="H11" s="14"/>
      <c r="I11" s="14"/>
      <c r="J11" s="14"/>
    </row>
    <row r="12" spans="1:16" x14ac:dyDescent="0.2">
      <c r="A12" s="10" t="e">
        <f>(G9*E5+I9)/I5*(C9-E9)+G9*(A9-E9)</f>
        <v>#DIV/0!</v>
      </c>
      <c r="B12" s="10"/>
      <c r="C12" s="10"/>
      <c r="D12" s="10"/>
      <c r="E12" s="10"/>
      <c r="F12" s="10" t="e">
        <f>H20</f>
        <v>#DIV/0!</v>
      </c>
      <c r="G12" s="10"/>
      <c r="H12" s="10"/>
      <c r="I12" s="10"/>
      <c r="J12" s="10"/>
    </row>
    <row r="13" spans="1:16" x14ac:dyDescent="0.2">
      <c r="A13" s="8" t="s">
        <v>26</v>
      </c>
      <c r="B13" s="11"/>
      <c r="C13" s="10" t="e">
        <f>ABS(A12-334000)/334000*100</f>
        <v>#DIV/0!</v>
      </c>
      <c r="D13" s="10"/>
      <c r="E13" s="10"/>
      <c r="F13" s="4" t="s">
        <v>36</v>
      </c>
      <c r="G13" s="10" t="e">
        <f>A12-F12</f>
        <v>#DIV/0!</v>
      </c>
      <c r="H13" s="10"/>
      <c r="I13" s="10" t="e">
        <f>A12+F12</f>
        <v>#DIV/0!</v>
      </c>
      <c r="J13" s="10"/>
    </row>
    <row r="14" spans="1:16" ht="17" x14ac:dyDescent="0.2">
      <c r="A14" s="14" t="s">
        <v>22</v>
      </c>
      <c r="B14" s="14"/>
      <c r="C14" s="14"/>
      <c r="D14" s="14"/>
      <c r="E14" s="14"/>
      <c r="F14" s="14" t="s">
        <v>24</v>
      </c>
      <c r="G14" s="14"/>
      <c r="H14" s="14"/>
      <c r="I14" s="14"/>
      <c r="J14" s="14"/>
    </row>
    <row r="15" spans="1:16" x14ac:dyDescent="0.2">
      <c r="A15" s="10" t="e">
        <f>(G9*E5+J9)/I5*(C9-E9)+G9*(A9-E9)</f>
        <v>#DIV/0!</v>
      </c>
      <c r="B15" s="10"/>
      <c r="C15" s="10"/>
      <c r="D15" s="10"/>
      <c r="E15" s="10"/>
      <c r="F15" s="10" t="e">
        <f>H24</f>
        <v>#DIV/0!</v>
      </c>
      <c r="G15" s="10"/>
      <c r="H15" s="10"/>
      <c r="I15" s="10"/>
      <c r="J15" s="10"/>
    </row>
    <row r="16" spans="1:16" x14ac:dyDescent="0.2">
      <c r="A16" s="8" t="s">
        <v>26</v>
      </c>
      <c r="B16" s="11"/>
      <c r="C16" s="8" t="e">
        <f>ABS(A15-334000)/334000*100</f>
        <v>#DIV/0!</v>
      </c>
      <c r="D16" s="9"/>
      <c r="E16" s="9"/>
      <c r="F16" s="4" t="s">
        <v>36</v>
      </c>
      <c r="G16" s="10" t="e">
        <f>A15-F15</f>
        <v>#DIV/0!</v>
      </c>
      <c r="H16" s="10"/>
      <c r="I16" s="10" t="e">
        <f>A15+F15</f>
        <v>#DIV/0!</v>
      </c>
      <c r="J16" s="10"/>
    </row>
    <row r="17" spans="1:10" x14ac:dyDescent="0.2">
      <c r="A17" s="17" t="s">
        <v>25</v>
      </c>
      <c r="B17" s="17"/>
      <c r="C17" s="17"/>
      <c r="D17" s="17"/>
      <c r="E17" s="17"/>
      <c r="F17" s="17"/>
      <c r="G17" s="17"/>
      <c r="H17" s="17"/>
      <c r="I17" s="17"/>
      <c r="J17" s="17"/>
    </row>
    <row r="18" spans="1:10" ht="17" x14ac:dyDescent="0.2">
      <c r="A18" s="15" t="s">
        <v>28</v>
      </c>
      <c r="B18" s="15"/>
      <c r="C18" s="16" t="s">
        <v>30</v>
      </c>
      <c r="D18" s="16"/>
      <c r="E18" s="15" t="s">
        <v>33</v>
      </c>
      <c r="F18" s="15"/>
      <c r="G18" s="15"/>
      <c r="H18" s="14" t="s">
        <v>35</v>
      </c>
      <c r="I18" s="14"/>
      <c r="J18" s="14"/>
    </row>
    <row r="19" spans="1:10" x14ac:dyDescent="0.2">
      <c r="A19" s="10" t="e">
        <f>F5*G9/I5*(C9-E9)</f>
        <v>#DIV/0!</v>
      </c>
      <c r="B19" s="10"/>
      <c r="C19" s="10" t="e">
        <f>I10*(C9-E9)/I5</f>
        <v>#DIV/0!</v>
      </c>
      <c r="D19" s="10"/>
      <c r="E19" s="10" t="e">
        <f>J5*((G9*E5+I9)/I5^2)*(C9-E9)</f>
        <v>#DIV/0!</v>
      </c>
      <c r="F19" s="10"/>
      <c r="G19" s="10"/>
      <c r="H19" s="14"/>
      <c r="I19" s="14"/>
      <c r="J19" s="14"/>
    </row>
    <row r="20" spans="1:10" ht="17" x14ac:dyDescent="0.2">
      <c r="A20" s="14" t="s">
        <v>29</v>
      </c>
      <c r="B20" s="14"/>
      <c r="C20" s="14" t="s">
        <v>31</v>
      </c>
      <c r="D20" s="14"/>
      <c r="E20" s="15" t="s">
        <v>32</v>
      </c>
      <c r="F20" s="15"/>
      <c r="G20" s="15"/>
      <c r="H20" s="10" t="e">
        <f>SQRT(A19^2+C19^2+E19^2+A21^2+C21^2+E21^2)</f>
        <v>#DIV/0!</v>
      </c>
      <c r="I20" s="10"/>
      <c r="J20" s="10"/>
    </row>
    <row r="21" spans="1:10" x14ac:dyDescent="0.2">
      <c r="A21" s="10" t="e">
        <f>F9*((G9*E5+I9)/I5+G9)</f>
        <v>#DIV/0!</v>
      </c>
      <c r="B21" s="10"/>
      <c r="C21" s="10" t="e">
        <f>D9*(G9*E5+I9)/I5</f>
        <v>#DIV/0!</v>
      </c>
      <c r="D21" s="10"/>
      <c r="E21" s="10">
        <f>B9*G9</f>
        <v>4186</v>
      </c>
      <c r="F21" s="10"/>
      <c r="G21" s="10"/>
      <c r="H21" s="10"/>
      <c r="I21" s="10"/>
      <c r="J21" s="10"/>
    </row>
    <row r="22" spans="1:10" ht="17" x14ac:dyDescent="0.2">
      <c r="A22" s="15" t="s">
        <v>28</v>
      </c>
      <c r="B22" s="15"/>
      <c r="C22" s="16" t="s">
        <v>30</v>
      </c>
      <c r="D22" s="16"/>
      <c r="E22" s="15" t="s">
        <v>33</v>
      </c>
      <c r="F22" s="15"/>
      <c r="G22" s="15"/>
      <c r="H22" s="14" t="s">
        <v>34</v>
      </c>
      <c r="I22" s="14"/>
      <c r="J22" s="14"/>
    </row>
    <row r="23" spans="1:10" x14ac:dyDescent="0.2">
      <c r="A23" s="8" t="e">
        <f>F5*G9/I5*(C9-E9)</f>
        <v>#DIV/0!</v>
      </c>
      <c r="B23" s="11"/>
      <c r="C23" s="10" t="e">
        <f>J10*(C9-E9)/I5</f>
        <v>#DIV/0!</v>
      </c>
      <c r="D23" s="10"/>
      <c r="E23" s="10" t="e">
        <f>J5*((G9*E5+J9)/I5^2)*(C9-E9)</f>
        <v>#DIV/0!</v>
      </c>
      <c r="F23" s="10"/>
      <c r="G23" s="10"/>
      <c r="H23" s="14"/>
      <c r="I23" s="14"/>
      <c r="J23" s="14"/>
    </row>
    <row r="24" spans="1:10" ht="17" x14ac:dyDescent="0.2">
      <c r="A24" s="12" t="s">
        <v>29</v>
      </c>
      <c r="B24" s="13"/>
      <c r="C24" s="14" t="s">
        <v>31</v>
      </c>
      <c r="D24" s="14"/>
      <c r="E24" s="15" t="s">
        <v>32</v>
      </c>
      <c r="F24" s="15"/>
      <c r="G24" s="15"/>
      <c r="H24" s="10" t="e">
        <f>SQRT(A23^2+C23^2+E23^2+A25^2+C25^2+E25^2)</f>
        <v>#DIV/0!</v>
      </c>
      <c r="I24" s="10"/>
      <c r="J24" s="10"/>
    </row>
    <row r="25" spans="1:10" x14ac:dyDescent="0.2">
      <c r="A25" s="10" t="e">
        <f>F9*((G9*E5+J9)/I5+G9)</f>
        <v>#DIV/0!</v>
      </c>
      <c r="B25" s="10"/>
      <c r="C25" s="10" t="e">
        <f>D9*(G9*E5+J9)/I5</f>
        <v>#DIV/0!</v>
      </c>
      <c r="D25" s="10"/>
      <c r="E25" s="10">
        <f>B9*G9</f>
        <v>4186</v>
      </c>
      <c r="F25" s="10"/>
      <c r="G25" s="10"/>
      <c r="H25" s="10"/>
      <c r="I25" s="10"/>
      <c r="J25" s="10"/>
    </row>
  </sheetData>
  <mergeCells count="68">
    <mergeCell ref="F9:F10"/>
    <mergeCell ref="G9:H10"/>
    <mergeCell ref="A3:J3"/>
    <mergeCell ref="A7:F7"/>
    <mergeCell ref="G7:H8"/>
    <mergeCell ref="I7:I8"/>
    <mergeCell ref="J7:J8"/>
    <mergeCell ref="A5:A6"/>
    <mergeCell ref="B5:B6"/>
    <mergeCell ref="A9:A10"/>
    <mergeCell ref="B9:B10"/>
    <mergeCell ref="C9:C10"/>
    <mergeCell ref="D9:D10"/>
    <mergeCell ref="E9:E10"/>
    <mergeCell ref="I5:I6"/>
    <mergeCell ref="J5:J6"/>
    <mergeCell ref="A1:J2"/>
    <mergeCell ref="C5:C6"/>
    <mergeCell ref="D5:D6"/>
    <mergeCell ref="E5:E6"/>
    <mergeCell ref="F5:F6"/>
    <mergeCell ref="G5:G6"/>
    <mergeCell ref="H5:H6"/>
    <mergeCell ref="A11:E11"/>
    <mergeCell ref="A12:E12"/>
    <mergeCell ref="A14:E14"/>
    <mergeCell ref="A15:E15"/>
    <mergeCell ref="F11:J11"/>
    <mergeCell ref="F14:J14"/>
    <mergeCell ref="F12:J12"/>
    <mergeCell ref="F15:J15"/>
    <mergeCell ref="A17:J17"/>
    <mergeCell ref="A18:B18"/>
    <mergeCell ref="A19:B19"/>
    <mergeCell ref="C18:D18"/>
    <mergeCell ref="C19:D19"/>
    <mergeCell ref="E18:G18"/>
    <mergeCell ref="E19:G19"/>
    <mergeCell ref="H18:J19"/>
    <mergeCell ref="H20:J21"/>
    <mergeCell ref="A22:B22"/>
    <mergeCell ref="C22:D22"/>
    <mergeCell ref="E22:G22"/>
    <mergeCell ref="H22:J23"/>
    <mergeCell ref="A23:B23"/>
    <mergeCell ref="C23:D23"/>
    <mergeCell ref="E23:G23"/>
    <mergeCell ref="A20:B20"/>
    <mergeCell ref="A21:B21"/>
    <mergeCell ref="C20:D20"/>
    <mergeCell ref="C21:D21"/>
    <mergeCell ref="E20:G20"/>
    <mergeCell ref="E21:G21"/>
    <mergeCell ref="A24:B24"/>
    <mergeCell ref="C24:D24"/>
    <mergeCell ref="E24:G24"/>
    <mergeCell ref="H24:J25"/>
    <mergeCell ref="A25:B25"/>
    <mergeCell ref="C25:D25"/>
    <mergeCell ref="E25:G25"/>
    <mergeCell ref="C16:E16"/>
    <mergeCell ref="G16:H16"/>
    <mergeCell ref="I16:J16"/>
    <mergeCell ref="A13:B13"/>
    <mergeCell ref="A16:B16"/>
    <mergeCell ref="C13:E13"/>
    <mergeCell ref="G13:H13"/>
    <mergeCell ref="I13:J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Alaska Fairbanks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Tang</dc:creator>
  <cp:lastModifiedBy>Microsoft Office User</cp:lastModifiedBy>
  <dcterms:created xsi:type="dcterms:W3CDTF">2020-01-31T21:01:00Z</dcterms:created>
  <dcterms:modified xsi:type="dcterms:W3CDTF">2020-02-03T00:38:44Z</dcterms:modified>
</cp:coreProperties>
</file>