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7629"/>
  <workbookPr autoCompressPictures="0"/>
  <bookViews>
    <workbookView xWindow="980" yWindow="-20" windowWidth="25600" windowHeight="14880"/>
  </bookViews>
  <sheets>
    <sheet name="Sheet1" sheetId="1" r:id="rId1"/>
    <sheet name="Sheet2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0" i="1" l="1"/>
  <c r="M10" i="1"/>
  <c r="N10" i="1"/>
  <c r="R9" i="1"/>
  <c r="M9" i="1"/>
  <c r="N9" i="1"/>
  <c r="R8" i="1"/>
  <c r="M8" i="1"/>
  <c r="N8" i="1"/>
  <c r="R7" i="1"/>
  <c r="M7" i="1"/>
  <c r="N7" i="1"/>
  <c r="R6" i="1"/>
  <c r="M6" i="1"/>
  <c r="N6" i="1"/>
  <c r="R5" i="1"/>
  <c r="M5" i="1"/>
  <c r="N5" i="1"/>
  <c r="R4" i="1"/>
  <c r="M4" i="1"/>
  <c r="N4" i="1"/>
  <c r="R3" i="1"/>
  <c r="M3" i="1"/>
  <c r="N3" i="1"/>
  <c r="R2" i="1"/>
  <c r="M2" i="1"/>
  <c r="N2" i="1"/>
</calcChain>
</file>

<file path=xl/sharedStrings.xml><?xml version="1.0" encoding="utf-8"?>
<sst xmlns="http://schemas.openxmlformats.org/spreadsheetml/2006/main" count="93" uniqueCount="37">
  <si>
    <t>Sample name</t>
  </si>
  <si>
    <t>Date</t>
  </si>
  <si>
    <t>Initials</t>
  </si>
  <si>
    <t>Isolation Method</t>
  </si>
  <si>
    <t>Source of sample</t>
  </si>
  <si>
    <t>Details on how sample was prepared</t>
  </si>
  <si>
    <t>Possible sources of error</t>
  </si>
  <si>
    <t>Elution volume (uL)</t>
  </si>
  <si>
    <t>Other notes</t>
  </si>
  <si>
    <t>Bioanalyzer results (RIN)</t>
  </si>
  <si>
    <t>concentration Bioanalyzer (pg/uL)</t>
  </si>
  <si>
    <t>Dilution factor</t>
  </si>
  <si>
    <t>concentration Bioanalyzer (ng/uL) CORRECTED FOR DILUTION</t>
  </si>
  <si>
    <r>
      <t xml:space="preserve">yield Bioanalyzer (ng)  </t>
    </r>
    <r>
      <rPr>
        <sz val="11"/>
        <color theme="1"/>
        <rFont val="Calibri"/>
        <family val="2"/>
        <scheme val="minor"/>
      </rPr>
      <t>[Multiply elution volume (uL) by concentration (ng/uL)]</t>
    </r>
  </si>
  <si>
    <r>
      <t>A</t>
    </r>
    <r>
      <rPr>
        <b/>
        <sz val="6"/>
        <color theme="1"/>
        <rFont val="Calibri"/>
        <family val="2"/>
        <scheme val="minor"/>
      </rPr>
      <t>260/280</t>
    </r>
  </si>
  <si>
    <r>
      <t>A</t>
    </r>
    <r>
      <rPr>
        <b/>
        <sz val="6"/>
        <color theme="1"/>
        <rFont val="Calibri"/>
        <family val="2"/>
        <scheme val="minor"/>
      </rPr>
      <t>260/230</t>
    </r>
  </si>
  <si>
    <t>concentration NanoDrop (ng/uL)</t>
  </si>
  <si>
    <r>
      <t xml:space="preserve">yield NanoDrop (ng) </t>
    </r>
    <r>
      <rPr>
        <sz val="11"/>
        <color theme="1"/>
        <rFont val="Calibri"/>
        <family val="2"/>
        <scheme val="minor"/>
      </rPr>
      <t>[Multiply elution volume (uL) by concentration (ng/uL)]</t>
    </r>
  </si>
  <si>
    <t>A</t>
  </si>
  <si>
    <t>EK</t>
  </si>
  <si>
    <t>Modified CTAB protocol + chloroform</t>
  </si>
  <si>
    <r>
      <t>Stored d'Anjou pear cortical tissue from Dr. Serra, Class B?, T</t>
    </r>
    <r>
      <rPr>
        <sz val="8"/>
        <color theme="1"/>
        <rFont val="Calibri"/>
        <family val="2"/>
        <scheme val="minor"/>
      </rPr>
      <t xml:space="preserve">3 </t>
    </r>
    <r>
      <rPr>
        <sz val="11"/>
        <color theme="1"/>
        <rFont val="Calibri"/>
        <family val="2"/>
        <scheme val="minor"/>
      </rPr>
      <t>external, rep. 1 of 5.</t>
    </r>
  </si>
  <si>
    <r>
      <t>Tissue was flash frozen in liquid nitrogen, then finely ground and stored at -80</t>
    </r>
    <r>
      <rPr>
        <sz val="11"/>
        <color theme="1"/>
        <rFont val="Calibri"/>
        <family val="2"/>
      </rPr>
      <t>°C.  ~100 mg tissue was used for each run.</t>
    </r>
  </si>
  <si>
    <t xml:space="preserve">Sample A contains a bit less of the aqueous phase (did not want to contaminate with white interphase or organic phase).  Pink Epoch RNA columns (#1940-050) </t>
  </si>
  <si>
    <t>B</t>
  </si>
  <si>
    <t xml:space="preserve">Pink Epoch RNA columns (#1940-050) </t>
  </si>
  <si>
    <t>C</t>
  </si>
  <si>
    <t>D</t>
  </si>
  <si>
    <t>E</t>
  </si>
  <si>
    <t>Tiny bit of precipitate in aqueous phase of Sample E (may clog column)</t>
  </si>
  <si>
    <t>F</t>
  </si>
  <si>
    <t>G</t>
  </si>
  <si>
    <t>Large chunk of tissue in lysate (may not lyse properly-- less RNA yield)</t>
  </si>
  <si>
    <t>Clear Epoch DNA/RNA spin columns (#310-050)</t>
  </si>
  <si>
    <t>H</t>
  </si>
  <si>
    <t>I</t>
  </si>
  <si>
    <t>Sample I only had ~300 uL 80% ethanol on the second wash (should have made more ahead of time)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</si>
</sst>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2" borderId="0" xfId="1" applyFont="1" applyAlignment="1">
      <alignment horizontal="left" vertical="center" wrapText="1"/>
    </xf>
    <xf numFmtId="49" fontId="2" fillId="0" borderId="0" xfId="0" applyNumberFormat="1" applyFont="1" applyAlignment="1">
      <alignment horizontal="left"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3" borderId="0" xfId="2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1" fillId="2" borderId="0" xfId="1" applyAlignment="1">
      <alignment horizontal="left" vertical="center"/>
    </xf>
    <xf numFmtId="0" fontId="1" fillId="3" borderId="0" xfId="2" applyAlignment="1">
      <alignment horizontal="left" vertical="center"/>
    </xf>
  </cellXfs>
  <cellStyles count="11">
    <cellStyle name="20% - Accent1" xfId="1" builtinId="30"/>
    <cellStyle name="20% - Accent6" xfId="2" builtinId="50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tabSelected="1" workbookViewId="0">
      <selection sqref="A1:R1"/>
    </sheetView>
  </sheetViews>
  <sheetFormatPr baseColWidth="10" defaultColWidth="8.83203125" defaultRowHeight="14" x14ac:dyDescent="0"/>
  <cols>
    <col min="1" max="1" width="11.6640625" style="8" bestFit="1" customWidth="1"/>
    <col min="2" max="2" width="7.33203125" style="8" bestFit="1" customWidth="1"/>
    <col min="3" max="3" width="6.33203125" style="8" bestFit="1" customWidth="1"/>
    <col min="4" max="4" width="20.5" style="8" bestFit="1" customWidth="1"/>
    <col min="5" max="5" width="38.6640625" style="8" customWidth="1"/>
    <col min="6" max="6" width="32" style="8" bestFit="1" customWidth="1"/>
    <col min="7" max="7" width="25.1640625" style="8" bestFit="1" customWidth="1"/>
    <col min="8" max="8" width="20.1640625" style="8" bestFit="1" customWidth="1"/>
    <col min="9" max="9" width="19.33203125" style="8" bestFit="1" customWidth="1"/>
    <col min="10" max="10" width="15.5" style="8" bestFit="1" customWidth="1"/>
    <col min="11" max="11" width="11.83203125" style="8" bestFit="1" customWidth="1"/>
    <col min="12" max="12" width="12.33203125" style="8" bestFit="1" customWidth="1"/>
    <col min="13" max="13" width="16.1640625" style="8" bestFit="1" customWidth="1"/>
    <col min="14" max="14" width="15.6640625" style="8" bestFit="1" customWidth="1"/>
    <col min="15" max="16" width="5.83203125" style="8" bestFit="1" customWidth="1"/>
    <col min="17" max="17" width="15.1640625" style="8" bestFit="1" customWidth="1"/>
    <col min="18" max="18" width="18.1640625" style="8" bestFit="1" customWidth="1"/>
    <col min="19" max="16384" width="8.83203125" style="8"/>
  </cols>
  <sheetData>
    <row r="1" spans="1:18" ht="84">
      <c r="A1" s="4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2" t="s">
        <v>5</v>
      </c>
      <c r="G1" s="6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N1" s="2" t="s">
        <v>13</v>
      </c>
      <c r="O1" s="2" t="s">
        <v>14</v>
      </c>
      <c r="P1" s="2" t="s">
        <v>15</v>
      </c>
      <c r="Q1" s="7" t="s">
        <v>16</v>
      </c>
      <c r="R1" s="2" t="s">
        <v>17</v>
      </c>
    </row>
    <row r="2" spans="1:18" ht="98">
      <c r="A2" s="9" t="s">
        <v>18</v>
      </c>
      <c r="B2" s="10">
        <v>42611</v>
      </c>
      <c r="C2" s="8" t="s">
        <v>19</v>
      </c>
      <c r="D2" s="11" t="s">
        <v>20</v>
      </c>
      <c r="E2" s="11" t="s">
        <v>21</v>
      </c>
      <c r="F2" s="11" t="s">
        <v>22</v>
      </c>
      <c r="H2" s="8">
        <v>50</v>
      </c>
      <c r="I2" s="11" t="s">
        <v>23</v>
      </c>
      <c r="J2" s="8">
        <v>8.5</v>
      </c>
      <c r="K2" s="8">
        <v>1696</v>
      </c>
      <c r="L2" s="8">
        <v>5</v>
      </c>
      <c r="M2" s="12">
        <f>(K2*L2)/1000</f>
        <v>8.48</v>
      </c>
      <c r="N2" s="8">
        <f>(H2*M2)</f>
        <v>424</v>
      </c>
      <c r="O2" s="8">
        <v>2.0499999999999998</v>
      </c>
      <c r="P2" s="8">
        <v>1.08</v>
      </c>
      <c r="Q2" s="13">
        <v>11.66</v>
      </c>
      <c r="R2" s="8">
        <f>(H2*Q2)</f>
        <v>583</v>
      </c>
    </row>
    <row r="3" spans="1:18" ht="42">
      <c r="A3" s="9" t="s">
        <v>24</v>
      </c>
      <c r="B3" s="10">
        <v>42611</v>
      </c>
      <c r="C3" s="8" t="s">
        <v>19</v>
      </c>
      <c r="D3" s="11" t="s">
        <v>20</v>
      </c>
      <c r="E3" s="11" t="s">
        <v>21</v>
      </c>
      <c r="F3" s="11" t="s">
        <v>22</v>
      </c>
      <c r="H3" s="8">
        <v>50</v>
      </c>
      <c r="I3" s="11" t="s">
        <v>25</v>
      </c>
      <c r="J3" s="8">
        <v>8.6</v>
      </c>
      <c r="K3" s="8">
        <v>1867</v>
      </c>
      <c r="L3" s="8">
        <v>5</v>
      </c>
      <c r="M3" s="12">
        <f t="shared" ref="M3:M10" si="0">(K3*L3)/1000</f>
        <v>9.3350000000000009</v>
      </c>
      <c r="N3" s="8">
        <f t="shared" ref="N3:N10" si="1">(H3*M3)</f>
        <v>466.75000000000006</v>
      </c>
      <c r="O3" s="8">
        <v>2.59</v>
      </c>
      <c r="P3" s="8">
        <v>1.1100000000000001</v>
      </c>
      <c r="Q3" s="13">
        <v>11.65</v>
      </c>
      <c r="R3" s="8">
        <f t="shared" ref="R3:R10" si="2">(H3*Q3)</f>
        <v>582.5</v>
      </c>
    </row>
    <row r="4" spans="1:18" ht="42">
      <c r="A4" s="9" t="s">
        <v>26</v>
      </c>
      <c r="B4" s="10">
        <v>42611</v>
      </c>
      <c r="C4" s="8" t="s">
        <v>19</v>
      </c>
      <c r="D4" s="11" t="s">
        <v>20</v>
      </c>
      <c r="E4" s="11" t="s">
        <v>21</v>
      </c>
      <c r="F4" s="11" t="s">
        <v>22</v>
      </c>
      <c r="H4" s="8">
        <v>50</v>
      </c>
      <c r="I4" s="11" t="s">
        <v>25</v>
      </c>
      <c r="J4" s="8">
        <v>8.6</v>
      </c>
      <c r="K4" s="8">
        <v>1203</v>
      </c>
      <c r="L4" s="8">
        <v>5</v>
      </c>
      <c r="M4" s="12">
        <f t="shared" si="0"/>
        <v>6.0149999999999997</v>
      </c>
      <c r="N4" s="8">
        <f t="shared" si="1"/>
        <v>300.75</v>
      </c>
      <c r="O4" s="8">
        <v>2.73</v>
      </c>
      <c r="P4" s="8">
        <v>1.1000000000000001</v>
      </c>
      <c r="Q4" s="13">
        <v>7.33</v>
      </c>
      <c r="R4" s="8">
        <f t="shared" si="2"/>
        <v>366.5</v>
      </c>
    </row>
    <row r="5" spans="1:18" ht="42">
      <c r="A5" s="9" t="s">
        <v>27</v>
      </c>
      <c r="B5" s="10">
        <v>42611</v>
      </c>
      <c r="C5" s="8" t="s">
        <v>19</v>
      </c>
      <c r="D5" s="11" t="s">
        <v>20</v>
      </c>
      <c r="E5" s="11" t="s">
        <v>21</v>
      </c>
      <c r="F5" s="11" t="s">
        <v>22</v>
      </c>
      <c r="H5" s="8">
        <v>50</v>
      </c>
      <c r="I5" s="11" t="s">
        <v>25</v>
      </c>
      <c r="J5" s="8">
        <v>8.8000000000000007</v>
      </c>
      <c r="K5" s="8">
        <v>2206</v>
      </c>
      <c r="L5" s="8">
        <v>5</v>
      </c>
      <c r="M5" s="12">
        <f t="shared" si="0"/>
        <v>11.03</v>
      </c>
      <c r="N5" s="8">
        <f t="shared" si="1"/>
        <v>551.5</v>
      </c>
      <c r="O5" s="8">
        <v>2.12</v>
      </c>
      <c r="P5" s="8">
        <v>0.99</v>
      </c>
      <c r="Q5" s="13">
        <v>14.25</v>
      </c>
      <c r="R5" s="8">
        <f t="shared" si="2"/>
        <v>712.5</v>
      </c>
    </row>
    <row r="6" spans="1:18" ht="42">
      <c r="A6" s="9" t="s">
        <v>28</v>
      </c>
      <c r="B6" s="10">
        <v>42611</v>
      </c>
      <c r="C6" s="8" t="s">
        <v>19</v>
      </c>
      <c r="D6" s="11" t="s">
        <v>20</v>
      </c>
      <c r="E6" s="11" t="s">
        <v>21</v>
      </c>
      <c r="F6" s="11" t="s">
        <v>22</v>
      </c>
      <c r="G6" s="11" t="s">
        <v>29</v>
      </c>
      <c r="H6" s="8">
        <v>50</v>
      </c>
      <c r="I6" s="11" t="s">
        <v>25</v>
      </c>
      <c r="J6" s="8">
        <v>8.9</v>
      </c>
      <c r="K6" s="8">
        <v>2019</v>
      </c>
      <c r="L6" s="8">
        <v>5</v>
      </c>
      <c r="M6" s="12">
        <f t="shared" si="0"/>
        <v>10.095000000000001</v>
      </c>
      <c r="N6" s="8">
        <f t="shared" si="1"/>
        <v>504.75000000000006</v>
      </c>
      <c r="O6" s="8">
        <v>2.2799999999999998</v>
      </c>
      <c r="P6" s="8">
        <v>0.89</v>
      </c>
      <c r="Q6" s="13">
        <v>11.43</v>
      </c>
      <c r="R6" s="8">
        <f t="shared" si="2"/>
        <v>571.5</v>
      </c>
    </row>
    <row r="7" spans="1:18" ht="42">
      <c r="A7" s="9" t="s">
        <v>30</v>
      </c>
      <c r="B7" s="10">
        <v>42611</v>
      </c>
      <c r="C7" s="8" t="s">
        <v>19</v>
      </c>
      <c r="D7" s="11" t="s">
        <v>20</v>
      </c>
      <c r="E7" s="11" t="s">
        <v>21</v>
      </c>
      <c r="F7" s="11" t="s">
        <v>22</v>
      </c>
      <c r="H7" s="8">
        <v>50</v>
      </c>
      <c r="I7" s="11" t="s">
        <v>25</v>
      </c>
      <c r="J7" s="8">
        <v>8.6999999999999993</v>
      </c>
      <c r="K7" s="8">
        <v>1888</v>
      </c>
      <c r="L7" s="8">
        <v>5</v>
      </c>
      <c r="M7" s="12">
        <f t="shared" si="0"/>
        <v>9.44</v>
      </c>
      <c r="N7" s="8">
        <f t="shared" si="1"/>
        <v>472</v>
      </c>
      <c r="O7" s="8">
        <v>2.2799999999999998</v>
      </c>
      <c r="P7" s="8">
        <v>0.73</v>
      </c>
      <c r="Q7" s="13">
        <v>9.6999999999999993</v>
      </c>
      <c r="R7" s="8">
        <f t="shared" si="2"/>
        <v>484.99999999999994</v>
      </c>
    </row>
    <row r="8" spans="1:18" ht="42">
      <c r="A8" s="9" t="s">
        <v>31</v>
      </c>
      <c r="B8" s="10">
        <v>42612</v>
      </c>
      <c r="C8" s="8" t="s">
        <v>19</v>
      </c>
      <c r="D8" s="11" t="s">
        <v>20</v>
      </c>
      <c r="E8" s="11" t="s">
        <v>21</v>
      </c>
      <c r="F8" s="11" t="s">
        <v>22</v>
      </c>
      <c r="G8" s="11" t="s">
        <v>32</v>
      </c>
      <c r="H8" s="8">
        <v>50</v>
      </c>
      <c r="I8" s="11" t="s">
        <v>33</v>
      </c>
      <c r="J8" s="8">
        <v>8.9</v>
      </c>
      <c r="K8" s="8">
        <v>1898</v>
      </c>
      <c r="L8" s="8">
        <v>1</v>
      </c>
      <c r="M8" s="12">
        <f t="shared" si="0"/>
        <v>1.8979999999999999</v>
      </c>
      <c r="N8" s="8">
        <f t="shared" si="1"/>
        <v>94.899999999999991</v>
      </c>
      <c r="O8" s="8">
        <v>2.7</v>
      </c>
      <c r="P8" s="8">
        <v>0.83</v>
      </c>
      <c r="Q8" s="13">
        <v>4.03</v>
      </c>
      <c r="R8" s="8">
        <f t="shared" si="2"/>
        <v>201.5</v>
      </c>
    </row>
    <row r="9" spans="1:18" ht="42">
      <c r="A9" s="9" t="s">
        <v>34</v>
      </c>
      <c r="B9" s="10">
        <v>42612</v>
      </c>
      <c r="C9" s="8" t="s">
        <v>19</v>
      </c>
      <c r="D9" s="11" t="s">
        <v>20</v>
      </c>
      <c r="E9" s="11" t="s">
        <v>21</v>
      </c>
      <c r="F9" s="11" t="s">
        <v>22</v>
      </c>
      <c r="H9" s="8">
        <v>50</v>
      </c>
      <c r="I9" s="11" t="s">
        <v>33</v>
      </c>
      <c r="J9" s="8">
        <v>8.6</v>
      </c>
      <c r="K9" s="8">
        <v>1345</v>
      </c>
      <c r="L9" s="8">
        <v>1</v>
      </c>
      <c r="M9" s="12">
        <f t="shared" si="0"/>
        <v>1.345</v>
      </c>
      <c r="N9" s="8">
        <f t="shared" si="1"/>
        <v>67.25</v>
      </c>
      <c r="O9" s="8">
        <v>1.53</v>
      </c>
      <c r="P9" s="8">
        <v>0.66</v>
      </c>
      <c r="Q9" s="13">
        <v>3.67</v>
      </c>
      <c r="R9" s="8">
        <f t="shared" si="2"/>
        <v>183.5</v>
      </c>
    </row>
    <row r="10" spans="1:18" ht="56">
      <c r="A10" s="9" t="s">
        <v>35</v>
      </c>
      <c r="B10" s="10">
        <v>42612</v>
      </c>
      <c r="C10" s="8" t="s">
        <v>19</v>
      </c>
      <c r="D10" s="11" t="s">
        <v>20</v>
      </c>
      <c r="E10" s="11" t="s">
        <v>21</v>
      </c>
      <c r="F10" s="11" t="s">
        <v>22</v>
      </c>
      <c r="G10" s="11" t="s">
        <v>36</v>
      </c>
      <c r="H10" s="8">
        <v>50</v>
      </c>
      <c r="I10" s="11" t="s">
        <v>33</v>
      </c>
      <c r="J10" s="8">
        <v>8.8000000000000007</v>
      </c>
      <c r="K10" s="8">
        <v>2219</v>
      </c>
      <c r="L10" s="8">
        <v>1</v>
      </c>
      <c r="M10" s="12">
        <f t="shared" si="0"/>
        <v>2.2189999999999999</v>
      </c>
      <c r="N10" s="8">
        <f t="shared" si="1"/>
        <v>110.94999999999999</v>
      </c>
      <c r="O10" s="8">
        <v>2.4700000000000002</v>
      </c>
      <c r="P10" s="8">
        <v>1.03</v>
      </c>
      <c r="Q10" s="13">
        <v>4.25</v>
      </c>
      <c r="R10" s="8">
        <f t="shared" si="2"/>
        <v>212.5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sqref="A1:A18"/>
    </sheetView>
  </sheetViews>
  <sheetFormatPr baseColWidth="10" defaultRowHeight="14" x14ac:dyDescent="0"/>
  <sheetData>
    <row r="1" spans="1:1">
      <c r="A1" s="4" t="s">
        <v>0</v>
      </c>
    </row>
    <row r="2" spans="1:1">
      <c r="A2" s="5" t="s">
        <v>1</v>
      </c>
    </row>
    <row r="3" spans="1:1">
      <c r="A3" s="6" t="s">
        <v>2</v>
      </c>
    </row>
    <row r="4" spans="1:1">
      <c r="A4" s="6" t="s">
        <v>3</v>
      </c>
    </row>
    <row r="5" spans="1:1">
      <c r="A5" s="6" t="s">
        <v>4</v>
      </c>
    </row>
    <row r="6" spans="1:1" ht="56">
      <c r="A6" s="2" t="s">
        <v>5</v>
      </c>
    </row>
    <row r="7" spans="1:1">
      <c r="A7" s="6" t="s">
        <v>6</v>
      </c>
    </row>
    <row r="8" spans="1:1">
      <c r="A8" s="1" t="s">
        <v>7</v>
      </c>
    </row>
    <row r="9" spans="1:1">
      <c r="A9" s="2" t="s">
        <v>8</v>
      </c>
    </row>
    <row r="10" spans="1:1" ht="28">
      <c r="A10" s="2" t="s">
        <v>9</v>
      </c>
    </row>
    <row r="11" spans="1:1" ht="56">
      <c r="A11" s="2" t="s">
        <v>10</v>
      </c>
    </row>
    <row r="12" spans="1:1" ht="28">
      <c r="A12" s="2" t="s">
        <v>11</v>
      </c>
    </row>
    <row r="13" spans="1:1" ht="98">
      <c r="A13" s="3" t="s">
        <v>12</v>
      </c>
    </row>
    <row r="14" spans="1:1" ht="126">
      <c r="A14" s="2" t="s">
        <v>13</v>
      </c>
    </row>
    <row r="15" spans="1:1">
      <c r="A15" s="2" t="s">
        <v>14</v>
      </c>
    </row>
    <row r="16" spans="1:1">
      <c r="A16" s="2" t="s">
        <v>15</v>
      </c>
    </row>
    <row r="17" spans="1:1" ht="56">
      <c r="A17" s="7" t="s">
        <v>16</v>
      </c>
    </row>
    <row r="18" spans="1:1" ht="126">
      <c r="A18" s="2" t="s">
        <v>17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Honaas, Loren - ARS</dc:creator>
  <cp:lastModifiedBy>Stefano</cp:lastModifiedBy>
  <dcterms:created xsi:type="dcterms:W3CDTF">2016-10-11T18:25:19Z</dcterms:created>
  <dcterms:modified xsi:type="dcterms:W3CDTF">2016-11-26T11:15:07Z</dcterms:modified>
</cp:coreProperties>
</file>