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efa\Documents\Courses\Industrial Mathematics\Project 2\Code\Code - Copy\"/>
    </mc:Choice>
  </mc:AlternateContent>
  <xr:revisionPtr revIDLastSave="0" documentId="13_ncr:1_{A56C1191-5E9E-4625-8287-CF1CE25FBC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duction Algorithm Results" sheetId="1" r:id="rId1"/>
    <sheet name="Hyper Optimization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<sst xmlns="http://schemas.openxmlformats.org/spreadsheetml/2006/main" count="37" uniqueCount="16">
  <si>
    <t>Year</t>
  </si>
  <si>
    <t>[0.1 0.1 0.4 0.2]</t>
  </si>
  <si>
    <t>[0.1 0.2 0.4 0.1]</t>
  </si>
  <si>
    <t>Best Parameters</t>
  </si>
  <si>
    <t>Best MAPE</t>
  </si>
  <si>
    <t>[0.056, 0.039, 0.152, 0.288]</t>
  </si>
  <si>
    <t>[0.06, 0.004, 0.207, 0.251]</t>
  </si>
  <si>
    <t>[0.11, 0.0, 0.231, 0.196]</t>
  </si>
  <si>
    <t>[0.02, 0.06, 0.094, 0.407]</t>
  </si>
  <si>
    <t>[0.059, 0.004, 0.367, 0.377]</t>
  </si>
  <si>
    <t>[0.499, 0.072, 0.138, 0.052]</t>
  </si>
  <si>
    <t>[0.077, 0.008, 0.256, 0.216]</t>
  </si>
  <si>
    <t>[0.002, 0.008, 0.504, 0.476]</t>
  </si>
  <si>
    <t>[0.064, 0.005, 0.21, 0.136]</t>
  </si>
  <si>
    <t>Wack Model</t>
  </si>
  <si>
    <t>Good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</si>
</sst>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4" sqref="C14"/>
    </sheetView>
  </sheetViews>
  <sheetFormatPr defaultRowHeight="14.5" x14ac:dyDescent="0.35"/>
  <cols>
    <col min="2" max="2" width="18.81640625" bestFit="1" customWidth="1"/>
    <col min="3" max="3" width="11.81640625" bestFit="1" customWidth="1"/>
    <col min="5" max="5" width="7.1796875" customWidth="1"/>
    <col min="6" max="6" width="23.26953125" bestFit="1" customWidth="1"/>
    <col min="7" max="7" width="9.90625" bestFit="1" customWidth="1"/>
    <col min="8" max="8" width="11.1796875" bestFit="1" customWidth="1"/>
  </cols>
  <sheetData>
    <row r="1" spans="1:7" x14ac:dyDescent="0.35">
      <c r="B1" s="2" t="s">
        <v>14</v>
      </c>
      <c r="F1" s="2" t="s">
        <v>15</v>
      </c>
    </row>
    <row r="3" spans="1:7" x14ac:dyDescent="0.35">
      <c r="A3" s="1" t="s">
        <v>0</v>
      </c>
      <c r="B3" s="1" t="s">
        <v>3</v>
      </c>
      <c r="C3" s="1" t="s">
        <v>4</v>
      </c>
      <c r="E3" s="3" t="s">
        <v>0</v>
      </c>
      <c r="F3" s="1" t="s">
        <v>3</v>
      </c>
      <c r="G3" s="1" t="s">
        <v>4</v>
      </c>
    </row>
    <row r="4" spans="1:7" x14ac:dyDescent="0.35">
      <c r="A4" s="1">
        <v>2014</v>
      </c>
      <c r="B4" s="4" t="s">
        <v>1</v>
      </c>
      <c r="C4" s="4">
        <f>ROUND(28.6854665632801,3)</f>
        <v>28.684999999999999</v>
      </c>
      <c r="E4" s="1">
        <v>2014</v>
      </c>
      <c r="F4" s="4" t="s">
        <v>5</v>
      </c>
      <c r="G4" s="4">
        <v>3.577</v>
      </c>
    </row>
    <row r="5" spans="1:7" x14ac:dyDescent="0.35">
      <c r="A5" s="1">
        <v>2015</v>
      </c>
      <c r="B5" s="4" t="s">
        <v>1</v>
      </c>
      <c r="C5" s="4">
        <f>ROUND(38.7990045452749,3)</f>
        <v>38.798999999999999</v>
      </c>
      <c r="E5" s="1">
        <v>2015</v>
      </c>
      <c r="F5" s="4" t="s">
        <v>6</v>
      </c>
      <c r="G5" s="4">
        <v>6.2039999999999997</v>
      </c>
    </row>
    <row r="6" spans="1:7" x14ac:dyDescent="0.35">
      <c r="A6" s="1">
        <v>2016</v>
      </c>
      <c r="B6" s="4" t="s">
        <v>1</v>
      </c>
      <c r="C6" s="4">
        <f>ROUND(38.4661893179017,3)</f>
        <v>38.466000000000001</v>
      </c>
      <c r="E6" s="1">
        <v>2016</v>
      </c>
      <c r="F6" s="4" t="s">
        <v>7</v>
      </c>
      <c r="G6" s="4">
        <v>10.31</v>
      </c>
    </row>
    <row r="7" spans="1:7" x14ac:dyDescent="0.35">
      <c r="A7" s="1">
        <v>2017</v>
      </c>
      <c r="B7" s="4" t="s">
        <v>1</v>
      </c>
      <c r="C7" s="4">
        <f>ROUND(27.3399075821695,3)</f>
        <v>27.34</v>
      </c>
      <c r="E7" s="1">
        <v>2017</v>
      </c>
      <c r="F7" s="4" t="s">
        <v>8</v>
      </c>
      <c r="G7" s="4">
        <v>7.1139999999999999</v>
      </c>
    </row>
    <row r="8" spans="1:7" x14ac:dyDescent="0.35">
      <c r="A8" s="1">
        <v>2018</v>
      </c>
      <c r="B8" s="4" t="s">
        <v>1</v>
      </c>
      <c r="C8" s="4">
        <f>ROUND(27.1838475632631,3)</f>
        <v>27.184000000000001</v>
      </c>
      <c r="E8" s="1">
        <v>2018</v>
      </c>
      <c r="F8" s="4" t="s">
        <v>9</v>
      </c>
      <c r="G8" s="4">
        <v>4.8899999999999997</v>
      </c>
    </row>
    <row r="9" spans="1:7" x14ac:dyDescent="0.35">
      <c r="A9" s="1">
        <v>2019</v>
      </c>
      <c r="B9" s="4" t="s">
        <v>2</v>
      </c>
      <c r="C9" s="4">
        <f>ROUND(13.0576404032346,3)</f>
        <v>13.058</v>
      </c>
      <c r="E9" s="1">
        <v>2019</v>
      </c>
      <c r="F9" s="4" t="s">
        <v>10</v>
      </c>
      <c r="G9" s="4">
        <v>10.707000000000001</v>
      </c>
    </row>
    <row r="10" spans="1:7" x14ac:dyDescent="0.35">
      <c r="A10" s="1">
        <v>2020</v>
      </c>
      <c r="B10" s="4" t="s">
        <v>1</v>
      </c>
      <c r="C10" s="4">
        <f>ROUND(36.5906644651424,3)</f>
        <v>36.591000000000001</v>
      </c>
      <c r="E10" s="1">
        <v>2020</v>
      </c>
      <c r="F10" s="4" t="s">
        <v>11</v>
      </c>
      <c r="G10" s="4">
        <v>16.54</v>
      </c>
    </row>
    <row r="11" spans="1:7" x14ac:dyDescent="0.35">
      <c r="A11" s="1">
        <v>2021</v>
      </c>
      <c r="B11" s="4" t="s">
        <v>2</v>
      </c>
      <c r="C11" s="4">
        <f>ROUND(32.827903691672,3)</f>
        <v>32.828000000000003</v>
      </c>
      <c r="E11" s="1">
        <v>2021</v>
      </c>
      <c r="F11" s="4" t="s">
        <v>12</v>
      </c>
      <c r="G11" s="4">
        <v>14.587</v>
      </c>
    </row>
    <row r="12" spans="1:7" x14ac:dyDescent="0.35">
      <c r="A12" s="1">
        <v>2022</v>
      </c>
      <c r="B12" s="4" t="s">
        <v>1</v>
      </c>
      <c r="C12" s="4">
        <f>ROUND(75.421094852147,3)</f>
        <v>75.421000000000006</v>
      </c>
      <c r="E12" s="1">
        <v>2022</v>
      </c>
      <c r="F12" s="4" t="s">
        <v>13</v>
      </c>
      <c r="G12" s="4">
        <v>11.193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0" sqref="A1:C10"/>
    </sheetView>
  </sheetViews>
  <sheetFormatPr defaultRowHeight="14.5" x14ac:dyDescent="0.35"/>
  <cols>
    <col min="2" max="2" width="23.26953125" bestFit="1" customWidth="1"/>
    <col min="3" max="3" width="9.90625" bestFit="1" customWidth="1"/>
  </cols>
  <sheetData>
    <row r="1" spans="1:3" x14ac:dyDescent="0.35">
      <c r="B1" s="1" t="s">
        <v>3</v>
      </c>
      <c r="C1" s="1" t="s">
        <v>4</v>
      </c>
    </row>
    <row r="2" spans="1:3" x14ac:dyDescent="0.35">
      <c r="A2" s="1">
        <v>2014</v>
      </c>
      <c r="B2" t="s">
        <v>5</v>
      </c>
      <c r="C2">
        <v>3.577</v>
      </c>
    </row>
    <row r="3" spans="1:3" x14ac:dyDescent="0.35">
      <c r="A3" s="1">
        <v>2015</v>
      </c>
      <c r="B3" t="s">
        <v>6</v>
      </c>
      <c r="C3">
        <v>6.2039999999999997</v>
      </c>
    </row>
    <row r="4" spans="1:3" x14ac:dyDescent="0.35">
      <c r="A4" s="1">
        <v>2016</v>
      </c>
      <c r="B4" t="s">
        <v>7</v>
      </c>
      <c r="C4">
        <v>10.31</v>
      </c>
    </row>
    <row r="5" spans="1:3" x14ac:dyDescent="0.35">
      <c r="A5" s="1">
        <v>2017</v>
      </c>
      <c r="B5" t="s">
        <v>8</v>
      </c>
      <c r="C5">
        <v>7.1139999999999999</v>
      </c>
    </row>
    <row r="6" spans="1:3" x14ac:dyDescent="0.35">
      <c r="A6" s="1">
        <v>2018</v>
      </c>
      <c r="B6" t="s">
        <v>9</v>
      </c>
      <c r="C6">
        <v>4.8899999999999997</v>
      </c>
    </row>
    <row r="7" spans="1:3" x14ac:dyDescent="0.35">
      <c r="A7" s="1">
        <v>2019</v>
      </c>
      <c r="B7" t="s">
        <v>10</v>
      </c>
      <c r="C7">
        <v>10.707000000000001</v>
      </c>
    </row>
    <row r="8" spans="1:3" x14ac:dyDescent="0.35">
      <c r="A8" s="1">
        <v>2020</v>
      </c>
      <c r="B8" t="s">
        <v>11</v>
      </c>
      <c r="C8">
        <v>16.54</v>
      </c>
    </row>
    <row r="9" spans="1:3" x14ac:dyDescent="0.35">
      <c r="A9" s="1">
        <v>2021</v>
      </c>
      <c r="B9" t="s">
        <v>12</v>
      </c>
      <c r="C9">
        <v>14.587</v>
      </c>
    </row>
    <row r="10" spans="1:3" x14ac:dyDescent="0.35">
      <c r="A10" s="1">
        <v>2022</v>
      </c>
      <c r="B10" t="s">
        <v>13</v>
      </c>
      <c r="C10">
        <v>11.193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Reduction Algorithm Results</vt:lpstr>
      <vt:lpstr>Hyper Optimization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Stefano Lema Acouri</cp:lastModifiedBy>
  <dcterms:created xsi:type="dcterms:W3CDTF">2024-12-01T05:29:19Z</dcterms:created>
  <dcterms:modified xsi:type="dcterms:W3CDTF">2024-12-01T22:15:05Z</dcterms:modified>
</cp:coreProperties>
</file>