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35\Downloads\projetoIntegrdor\E\"/>
    </mc:Choice>
  </mc:AlternateContent>
  <bookViews>
    <workbookView xWindow="0" yWindow="0" windowWidth="24000" windowHeight="9600"/>
  </bookViews>
  <sheets>
    <sheet name="2020" sheetId="2" r:id="rId1"/>
    <sheet name="2019" sheetId="3" r:id="rId2"/>
    <sheet name="2018" sheetId="4" r:id="rId3"/>
    <sheet name="2017" sheetId="5" r:id="rId4"/>
    <sheet name="2016" sheetId="6" r:id="rId5"/>
    <sheet name="2015" sheetId="7" r:id="rId6"/>
    <sheet name="2014" sheetId="8" r:id="rId7"/>
    <sheet name="2013" sheetId="9" r:id="rId8"/>
    <sheet name="2012" sheetId="10" r:id="rId9"/>
    <sheet name="2011" sheetId="11" r:id="rId10"/>
    <sheet name="2010" sheetId="12" r:id="rId11"/>
    <sheet name="2009" sheetId="13" r:id="rId12"/>
    <sheet name="2008" sheetId="14" r:id="rId13"/>
    <sheet name="2007" sheetId="15" r:id="rId14"/>
    <sheet name="2006" sheetId="16" r:id="rId15"/>
    <sheet name="2005" sheetId="17" r:id="rId16"/>
    <sheet name="2004" sheetId="18" r:id="rId17"/>
    <sheet name="2003" sheetId="19" r:id="rId18"/>
    <sheet name="2002" sheetId="20" r:id="rId19"/>
    <sheet name="2001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1" l="1"/>
  <c r="B11" i="20"/>
  <c r="B11" i="19"/>
  <c r="B11" i="18"/>
  <c r="B11" i="17"/>
  <c r="B11" i="16"/>
  <c r="B11" i="15"/>
  <c r="B11" i="14"/>
  <c r="B11" i="13"/>
  <c r="B11" i="12"/>
  <c r="B11" i="11"/>
  <c r="B11" i="10"/>
  <c r="B11" i="9"/>
  <c r="B11" i="8"/>
  <c r="B11" i="5"/>
  <c r="B11" i="4"/>
  <c r="B11" i="3"/>
  <c r="B11" i="2"/>
  <c r="B11" i="6"/>
  <c r="B11" i="7"/>
</calcChain>
</file>

<file path=xl/sharedStrings.xml><?xml version="1.0" encoding="utf-8"?>
<sst xmlns="http://schemas.openxmlformats.org/spreadsheetml/2006/main" count="240" uniqueCount="13">
  <si>
    <t>Município</t>
  </si>
  <si>
    <t>População residente</t>
  </si>
  <si>
    <t>Total</t>
  </si>
  <si>
    <t>População_residente</t>
  </si>
  <si>
    <t>Bertioga</t>
  </si>
  <si>
    <t>Cubatão</t>
  </si>
  <si>
    <t>Guarujá</t>
  </si>
  <si>
    <t>Itanhaém</t>
  </si>
  <si>
    <t>Mongaguá</t>
  </si>
  <si>
    <t>Peruíbe</t>
  </si>
  <si>
    <t>Praia Grande</t>
  </si>
  <si>
    <t>Santos</t>
  </si>
  <si>
    <t>São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</si>
</sst>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2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65"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  <numFmt numFmtId="4" formatCode="#,##0.00"/>
      <alignment horizontal="left" vertical="center" textRotation="0" wrapText="0" indent="2" justifyLastLine="0" shrinkToFit="0" readingOrder="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"/>
        <scheme val="none"/>
      </font>
      <numFmt numFmtId="4" formatCode="#,##0.00"/>
      <alignment horizontal="left" vertical="center" textRotation="0" wrapText="0" indent="2" justifyLastLine="0" shrinkToFit="0" readingOrder="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  <numFmt numFmtId="4" formatCode="#,##0.00"/>
      <alignment horizontal="left" vertical="center" textRotation="0" wrapText="0" indent="2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  <numFmt numFmtId="4" formatCode="#,##0.00"/>
      <alignment horizontal="left" vertical="center" textRotation="0" wrapText="0" indent="2" justifyLastLine="0" shrinkToFit="0" readingOrder="0"/>
    </dxf>
    <dxf>
      <numFmt numFmtId="3" formatCode="#,##0"/>
    </dxf>
    <dxf>
      <font>
        <strike val="0"/>
        <outline val="0"/>
        <shadow val="0"/>
        <u val="none"/>
        <vertAlign val="baseline"/>
        <sz val="11"/>
        <name val="Calibri "/>
        <scheme val="none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a3" displayName="Tabela3" ref="A1:B11" totalsRowCount="1" totalsRowDxfId="44">
  <autoFilter ref="A1:B10"/>
  <tableColumns count="2">
    <tableColumn id="1" name="Município" totalsRowLabel="Total" dataDxfId="2" totalsRowDxfId="45"/>
    <tableColumn id="2" name="População residente" totalsRowFunction="sum" dataDxfId="1" totalsRowDxfId="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4" name="Tabela14" displayName="Tabela14" ref="A1:B11" totalsRowCount="1">
  <autoFilter ref="A1:B10"/>
  <tableColumns count="2">
    <tableColumn id="1" name="Município" totalsRowLabel="Total" dataDxfId="24"/>
    <tableColumn id="2" name="População residente" totalsRowFunction="sum" dataDxfId="59" totalsRowDxfId="23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5" name="Tabela15" displayName="Tabela15" ref="A1:B11" totalsRowCount="1">
  <autoFilter ref="A1:B10"/>
  <tableColumns count="2">
    <tableColumn id="1" name="Município" totalsRowLabel="Total" dataDxfId="22"/>
    <tableColumn id="2" name="População residente" totalsRowFunction="sum" dataDxfId="58" totalsRowDxfId="21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6" name="Tabela16" displayName="Tabela16" ref="A1:B11" totalsRowCount="1">
  <autoFilter ref="A1:B10"/>
  <tableColumns count="2">
    <tableColumn id="1" name="Município" totalsRowLabel="Total" dataDxfId="20"/>
    <tableColumn id="2" name="População residente" totalsRowFunction="sum" dataDxfId="57" totalsRowDxfId="1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7" name="Tabela17" displayName="Tabela17" ref="A1:B11" totalsRowCount="1">
  <autoFilter ref="A1:B10"/>
  <tableColumns count="2">
    <tableColumn id="1" name="Município" totalsRowLabel="Total" dataDxfId="18"/>
    <tableColumn id="2" name="População residente" totalsRowFunction="sum" dataDxfId="56" totalsRowDxfId="17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18" name="Tabela18" displayName="Tabela18" ref="A1:B11" totalsRowCount="1">
  <autoFilter ref="A1:B10"/>
  <tableColumns count="2">
    <tableColumn id="1" name="Município" totalsRowLabel="Total" dataDxfId="16"/>
    <tableColumn id="2" name="População residente" totalsRowFunction="sum" dataDxfId="55" totalsRowDxfId="15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19" name="Tabela19" displayName="Tabela19" ref="A1:B11" totalsRowCount="1">
  <autoFilter ref="A1:B10"/>
  <tableColumns count="2">
    <tableColumn id="1" name="Município" totalsRowLabel="Total" dataDxfId="14"/>
    <tableColumn id="2" name="População residente" totalsRowFunction="sum" dataDxfId="54" totalsRowDxfId="13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20" name="Tabela20" displayName="Tabela20" ref="A1:B11" totalsRowCount="1">
  <autoFilter ref="A1:B10"/>
  <tableColumns count="2">
    <tableColumn id="1" name="Município" totalsRowLabel="Total" dataDxfId="12"/>
    <tableColumn id="2" name="População residente" totalsRowFunction="sum" dataDxfId="53" totalsRowDxfId="11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21" name="Tabela21" displayName="Tabela21" ref="A1:B11" totalsRowCount="1">
  <autoFilter ref="A1:B10"/>
  <tableColumns count="2">
    <tableColumn id="1" name="Município" totalsRowLabel="Total" dataDxfId="10"/>
    <tableColumn id="2" name="População residente" totalsRowFunction="sum" dataDxfId="52" totalsRowDxfId="9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22" name="Tabela22" displayName="Tabela22" ref="A1:B11" totalsRowCount="1">
  <autoFilter ref="A1:B10"/>
  <tableColumns count="2">
    <tableColumn id="1" name="Município" totalsRowLabel="Total" dataDxfId="8"/>
    <tableColumn id="2" name="População residente" totalsRowFunction="sum" dataDxfId="51" totalsRowDxfId="7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23" name="Tabela23" displayName="Tabela23" ref="A1:B11" totalsRowCount="1">
  <autoFilter ref="A1:B10"/>
  <tableColumns count="2">
    <tableColumn id="1" name="Município" totalsRowLabel="Total" dataDxfId="6"/>
    <tableColumn id="2" name="População residente" totalsRowFunction="sum" dataDxfId="49" totalsRow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B11" totalsRowCount="1">
  <autoFilter ref="A1:B10"/>
  <tableColumns count="2">
    <tableColumn id="1" name="Município" totalsRowLabel="Total" dataDxfId="43" totalsRowDxfId="42"/>
    <tableColumn id="2" name="População residente" totalsRowFunction="sum" dataDxfId="46" totalsRowDxfId="41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24" name="Tabela24" displayName="Tabela24" ref="A1:B11" totalsRowCount="1">
  <autoFilter ref="A1:B10"/>
  <tableColumns count="2">
    <tableColumn id="1" name="Município" totalsRowLabel="Total" dataDxfId="4"/>
    <tableColumn id="2" name="População residente" totalsRowFunction="sum" dataDxfId="50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ela6" displayName="Tabela6" ref="A1:B11" totalsRowCount="1">
  <autoFilter ref="A1:B10"/>
  <tableColumns count="2">
    <tableColumn id="1" name="Município" totalsRowLabel="Total" dataDxfId="40" totalsRowDxfId="39"/>
    <tableColumn id="2" name="População residente" totalsRowFunction="sum" dataDxfId="47" totalsRowDxfId="3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7" name="Tabela7" displayName="Tabela7" ref="A1:B11" totalsRowCount="1">
  <autoFilter ref="A1:B10"/>
  <tableColumns count="2">
    <tableColumn id="1" name="Município" totalsRowLabel="Total" dataDxfId="37" totalsRowDxfId="36"/>
    <tableColumn id="2" name="População_residente" totalsRowFunction="sum" dataDxfId="48" totalsRowDxfId="3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9" name="Tabela9" displayName="Tabela9" ref="A1:B11" totalsRowCount="1">
  <autoFilter ref="A1:B10"/>
  <tableColumns count="2">
    <tableColumn id="1" name="Município" totalsRowLabel="Total" dataDxfId="34"/>
    <tableColumn id="2" name="População residente" totalsRowFunction="sum" dataDxfId="64" totalsRowDxfId="3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0" name="Tabela10" displayName="Tabela10" ref="A1:B11" totalsRowCount="1">
  <autoFilter ref="A1:B10"/>
  <tableColumns count="2">
    <tableColumn id="1" name="Município" totalsRowLabel="Total" dataDxfId="32"/>
    <tableColumn id="2" name="População residente" totalsRowFunction="sum" dataDxfId="63" totalsRowDxfId="3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1" name="Tabela11" displayName="Tabela11" ref="A1:B11" totalsRowCount="1">
  <autoFilter ref="A1:B10"/>
  <tableColumns count="2">
    <tableColumn id="1" name="Município" totalsRowLabel="Total" dataDxfId="30"/>
    <tableColumn id="2" name="População residente" totalsRowFunction="sum" dataDxfId="62" totalsRowDxfId="2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2" name="Tabela12" displayName="Tabela12" ref="A1:B11" totalsRowCount="1">
  <autoFilter ref="A1:B10"/>
  <tableColumns count="2">
    <tableColumn id="1" name="Município" totalsRowLabel="Total" dataDxfId="28"/>
    <tableColumn id="2" name="População residente" totalsRowFunction="sum" dataDxfId="61" totalsRowDxfId="2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3" name="Tabela13" displayName="Tabela13" ref="A1:B11" totalsRowCount="1">
  <autoFilter ref="A1:B10"/>
  <tableColumns count="2">
    <tableColumn id="1" name="Município" totalsRowLabel="Total" dataDxfId="26"/>
    <tableColumn id="2" name="População residente" totalsRowFunction="sum" dataDxfId="60" totalsRowDxfId="2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1" sqref="B11"/>
    </sheetView>
  </sheetViews>
  <sheetFormatPr defaultRowHeight="15" x14ac:dyDescent="0.25"/>
  <cols>
    <col min="1" max="1" width="25.85546875" customWidth="1"/>
    <col min="2" max="2" width="21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64723</v>
      </c>
    </row>
    <row r="3" spans="1:2" x14ac:dyDescent="0.25">
      <c r="A3" s="3" t="s">
        <v>5</v>
      </c>
      <c r="B3" s="2">
        <v>131626</v>
      </c>
    </row>
    <row r="4" spans="1:2" x14ac:dyDescent="0.25">
      <c r="A4" s="3" t="s">
        <v>6</v>
      </c>
      <c r="B4" s="2">
        <v>322750</v>
      </c>
    </row>
    <row r="5" spans="1:2" x14ac:dyDescent="0.25">
      <c r="A5" s="3" t="s">
        <v>7</v>
      </c>
      <c r="B5" s="2">
        <v>103102</v>
      </c>
    </row>
    <row r="6" spans="1:2" x14ac:dyDescent="0.25">
      <c r="A6" s="3" t="s">
        <v>8</v>
      </c>
      <c r="B6" s="2">
        <v>57648</v>
      </c>
    </row>
    <row r="7" spans="1:2" x14ac:dyDescent="0.25">
      <c r="A7" s="3" t="s">
        <v>9</v>
      </c>
      <c r="B7" s="2">
        <v>69001</v>
      </c>
    </row>
    <row r="8" spans="1:2" x14ac:dyDescent="0.25">
      <c r="A8" s="3" t="s">
        <v>10</v>
      </c>
      <c r="B8" s="2">
        <v>330845</v>
      </c>
    </row>
    <row r="9" spans="1:2" x14ac:dyDescent="0.25">
      <c r="A9" s="3" t="s">
        <v>11</v>
      </c>
      <c r="B9" s="2">
        <v>433656</v>
      </c>
    </row>
    <row r="10" spans="1:2" x14ac:dyDescent="0.25">
      <c r="A10" s="3" t="s">
        <v>12</v>
      </c>
      <c r="B10" s="2">
        <v>368355</v>
      </c>
    </row>
    <row r="11" spans="1:2" x14ac:dyDescent="0.25">
      <c r="A11" s="3" t="s">
        <v>2</v>
      </c>
      <c r="B11" s="2">
        <f>SUBTOTAL(109,Tabela3[População residente])</f>
        <v>1881706</v>
      </c>
    </row>
    <row r="12" spans="1:2" x14ac:dyDescent="0.25">
      <c r="A12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50468</v>
      </c>
    </row>
    <row r="3" spans="1:2" x14ac:dyDescent="0.25">
      <c r="A3" s="3" t="s">
        <v>5</v>
      </c>
      <c r="B3" s="2">
        <v>122719</v>
      </c>
    </row>
    <row r="4" spans="1:2" x14ac:dyDescent="0.25">
      <c r="A4" s="3" t="s">
        <v>6</v>
      </c>
      <c r="B4" s="2">
        <v>300585</v>
      </c>
    </row>
    <row r="5" spans="1:2" x14ac:dyDescent="0.25">
      <c r="A5" s="3" t="s">
        <v>7</v>
      </c>
      <c r="B5" s="2">
        <v>90663</v>
      </c>
    </row>
    <row r="6" spans="1:2" x14ac:dyDescent="0.25">
      <c r="A6" s="3" t="s">
        <v>8</v>
      </c>
      <c r="B6" s="2">
        <v>48499</v>
      </c>
    </row>
    <row r="7" spans="1:2" x14ac:dyDescent="0.25">
      <c r="A7" s="3" t="s">
        <v>9</v>
      </c>
      <c r="B7" s="2">
        <v>62066</v>
      </c>
    </row>
    <row r="8" spans="1:2" x14ac:dyDescent="0.25">
      <c r="A8" s="3" t="s">
        <v>10</v>
      </c>
      <c r="B8" s="2">
        <v>275003</v>
      </c>
    </row>
    <row r="9" spans="1:2" x14ac:dyDescent="0.25">
      <c r="A9" s="3" t="s">
        <v>11</v>
      </c>
      <c r="B9" s="2">
        <v>430318</v>
      </c>
    </row>
    <row r="10" spans="1:2" x14ac:dyDescent="0.25">
      <c r="A10" s="3" t="s">
        <v>12</v>
      </c>
      <c r="B10" s="2">
        <v>343619</v>
      </c>
    </row>
    <row r="11" spans="1:2" x14ac:dyDescent="0.25">
      <c r="A11" t="s">
        <v>2</v>
      </c>
      <c r="B11" s="2">
        <f>SUBTOTAL(109,Tabela14[População residente])</f>
        <v>1723940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48842</v>
      </c>
    </row>
    <row r="3" spans="1:2" x14ac:dyDescent="0.25">
      <c r="A3" s="3" t="s">
        <v>5</v>
      </c>
      <c r="B3" s="2">
        <v>121703</v>
      </c>
    </row>
    <row r="4" spans="1:2" x14ac:dyDescent="0.25">
      <c r="A4" s="3" t="s">
        <v>6</v>
      </c>
      <c r="B4" s="2">
        <v>298057</v>
      </c>
    </row>
    <row r="5" spans="1:2" x14ac:dyDescent="0.25">
      <c r="A5" s="3" t="s">
        <v>7</v>
      </c>
      <c r="B5" s="2">
        <v>89244</v>
      </c>
    </row>
    <row r="6" spans="1:2" x14ac:dyDescent="0.25">
      <c r="A6" s="3" t="s">
        <v>8</v>
      </c>
      <c r="B6" s="2">
        <v>47456</v>
      </c>
    </row>
    <row r="7" spans="1:2" x14ac:dyDescent="0.25">
      <c r="A7" s="3" t="s">
        <v>9</v>
      </c>
      <c r="B7" s="2">
        <v>61275</v>
      </c>
    </row>
    <row r="8" spans="1:2" x14ac:dyDescent="0.25">
      <c r="A8" s="3" t="s">
        <v>10</v>
      </c>
      <c r="B8" s="2">
        <v>268635</v>
      </c>
    </row>
    <row r="9" spans="1:2" x14ac:dyDescent="0.25">
      <c r="A9" s="3" t="s">
        <v>11</v>
      </c>
      <c r="B9" s="2">
        <v>429937</v>
      </c>
    </row>
    <row r="10" spans="1:2" x14ac:dyDescent="0.25">
      <c r="A10" s="3" t="s">
        <v>12</v>
      </c>
      <c r="B10" s="2">
        <v>340798</v>
      </c>
    </row>
    <row r="11" spans="1:2" x14ac:dyDescent="0.25">
      <c r="A11" t="s">
        <v>2</v>
      </c>
      <c r="B11" s="2">
        <f>SUBTOTAL(109,Tabela15[População residente])</f>
        <v>1705947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47083</v>
      </c>
    </row>
    <row r="3" spans="1:2" x14ac:dyDescent="0.25">
      <c r="A3" s="3" t="s">
        <v>5</v>
      </c>
      <c r="B3" s="2">
        <v>120604</v>
      </c>
    </row>
    <row r="4" spans="1:2" x14ac:dyDescent="0.25">
      <c r="A4" s="3" t="s">
        <v>6</v>
      </c>
      <c r="B4" s="2">
        <v>295323</v>
      </c>
    </row>
    <row r="5" spans="1:2" x14ac:dyDescent="0.25">
      <c r="A5" s="3" t="s">
        <v>7</v>
      </c>
      <c r="B5" s="2">
        <v>87710</v>
      </c>
    </row>
    <row r="6" spans="1:2" x14ac:dyDescent="0.25">
      <c r="A6" s="3" t="s">
        <v>8</v>
      </c>
      <c r="B6" s="2">
        <v>46327</v>
      </c>
    </row>
    <row r="7" spans="1:2" x14ac:dyDescent="0.25">
      <c r="A7" s="3" t="s">
        <v>9</v>
      </c>
      <c r="B7" s="2">
        <v>60419</v>
      </c>
    </row>
    <row r="8" spans="1:2" x14ac:dyDescent="0.25">
      <c r="A8" s="3" t="s">
        <v>10</v>
      </c>
      <c r="B8" s="2">
        <v>261746</v>
      </c>
    </row>
    <row r="9" spans="1:2" x14ac:dyDescent="0.25">
      <c r="A9" s="3" t="s">
        <v>11</v>
      </c>
      <c r="B9" s="2">
        <v>429525</v>
      </c>
    </row>
    <row r="10" spans="1:2" x14ac:dyDescent="0.25">
      <c r="A10" s="3" t="s">
        <v>12</v>
      </c>
      <c r="B10" s="2">
        <v>337746</v>
      </c>
    </row>
    <row r="11" spans="1:2" x14ac:dyDescent="0.25">
      <c r="A11" t="s">
        <v>2</v>
      </c>
      <c r="B11" s="2">
        <f>SUBTOTAL(109,Tabela16[População residente])</f>
        <v>1686483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45310</v>
      </c>
    </row>
    <row r="3" spans="1:2" x14ac:dyDescent="0.25">
      <c r="A3" s="3" t="s">
        <v>5</v>
      </c>
      <c r="B3" s="2">
        <v>119496</v>
      </c>
    </row>
    <row r="4" spans="1:2" x14ac:dyDescent="0.25">
      <c r="A4" s="3" t="s">
        <v>6</v>
      </c>
      <c r="B4" s="2">
        <v>292565</v>
      </c>
    </row>
    <row r="5" spans="1:2" x14ac:dyDescent="0.25">
      <c r="A5" s="3" t="s">
        <v>7</v>
      </c>
      <c r="B5" s="2">
        <v>86162</v>
      </c>
    </row>
    <row r="6" spans="1:2" x14ac:dyDescent="0.25">
      <c r="A6" s="3" t="s">
        <v>8</v>
      </c>
      <c r="B6" s="2">
        <v>45189</v>
      </c>
    </row>
    <row r="7" spans="1:2" x14ac:dyDescent="0.25">
      <c r="A7" s="3" t="s">
        <v>9</v>
      </c>
      <c r="B7" s="2">
        <v>59557</v>
      </c>
    </row>
    <row r="8" spans="1:2" x14ac:dyDescent="0.25">
      <c r="A8" s="3" t="s">
        <v>10</v>
      </c>
      <c r="B8" s="2">
        <v>254798</v>
      </c>
    </row>
    <row r="9" spans="1:2" x14ac:dyDescent="0.25">
      <c r="A9" s="3" t="s">
        <v>11</v>
      </c>
      <c r="B9" s="2">
        <v>429110</v>
      </c>
    </row>
    <row r="10" spans="1:2" x14ac:dyDescent="0.25">
      <c r="A10" s="3" t="s">
        <v>12</v>
      </c>
      <c r="B10" s="2">
        <v>334669</v>
      </c>
    </row>
    <row r="11" spans="1:2" x14ac:dyDescent="0.25">
      <c r="A11" t="s">
        <v>2</v>
      </c>
      <c r="B11" s="2">
        <f>SUBTOTAL(109,Tabela17[População residente])</f>
        <v>1666856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43570</v>
      </c>
    </row>
    <row r="3" spans="1:2" x14ac:dyDescent="0.25">
      <c r="A3" s="3" t="s">
        <v>5</v>
      </c>
      <c r="B3" s="2">
        <v>118409</v>
      </c>
    </row>
    <row r="4" spans="1:2" x14ac:dyDescent="0.25">
      <c r="A4" s="3" t="s">
        <v>6</v>
      </c>
      <c r="B4" s="2">
        <v>289860</v>
      </c>
    </row>
    <row r="5" spans="1:2" x14ac:dyDescent="0.25">
      <c r="A5" s="3" t="s">
        <v>7</v>
      </c>
      <c r="B5" s="2">
        <v>84644</v>
      </c>
    </row>
    <row r="6" spans="1:2" x14ac:dyDescent="0.25">
      <c r="A6" s="3" t="s">
        <v>8</v>
      </c>
      <c r="B6" s="2">
        <v>44073</v>
      </c>
    </row>
    <row r="7" spans="1:2" x14ac:dyDescent="0.25">
      <c r="A7" s="3" t="s">
        <v>9</v>
      </c>
      <c r="B7" s="2">
        <v>58710</v>
      </c>
    </row>
    <row r="8" spans="1:2" x14ac:dyDescent="0.25">
      <c r="A8" s="3" t="s">
        <v>10</v>
      </c>
      <c r="B8" s="2">
        <v>247984</v>
      </c>
    </row>
    <row r="9" spans="1:2" x14ac:dyDescent="0.25">
      <c r="A9" s="3" t="s">
        <v>11</v>
      </c>
      <c r="B9" s="2">
        <v>428703</v>
      </c>
    </row>
    <row r="10" spans="1:2" x14ac:dyDescent="0.25">
      <c r="A10" s="3" t="s">
        <v>12</v>
      </c>
      <c r="B10" s="2">
        <v>331651</v>
      </c>
    </row>
    <row r="11" spans="1:2" x14ac:dyDescent="0.25">
      <c r="A11" t="s">
        <v>2</v>
      </c>
      <c r="B11" s="2">
        <f>SUBTOTAL(109,Tabela18[População residente])</f>
        <v>1647604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41855</v>
      </c>
    </row>
    <row r="3" spans="1:2" x14ac:dyDescent="0.25">
      <c r="A3" s="3" t="s">
        <v>5</v>
      </c>
      <c r="B3" s="2">
        <v>117337</v>
      </c>
    </row>
    <row r="4" spans="1:2" x14ac:dyDescent="0.25">
      <c r="A4" s="3" t="s">
        <v>6</v>
      </c>
      <c r="B4" s="2">
        <v>287192</v>
      </c>
    </row>
    <row r="5" spans="1:2" x14ac:dyDescent="0.25">
      <c r="A5" s="3" t="s">
        <v>7</v>
      </c>
      <c r="B5" s="2">
        <v>83147</v>
      </c>
    </row>
    <row r="6" spans="1:2" x14ac:dyDescent="0.25">
      <c r="A6" s="3" t="s">
        <v>8</v>
      </c>
      <c r="B6" s="2">
        <v>42972</v>
      </c>
    </row>
    <row r="7" spans="1:2" x14ac:dyDescent="0.25">
      <c r="A7" s="3" t="s">
        <v>9</v>
      </c>
      <c r="B7" s="2">
        <v>57876</v>
      </c>
    </row>
    <row r="8" spans="1:2" x14ac:dyDescent="0.25">
      <c r="A8" s="3" t="s">
        <v>10</v>
      </c>
      <c r="B8" s="2">
        <v>241263</v>
      </c>
    </row>
    <row r="9" spans="1:2" x14ac:dyDescent="0.25">
      <c r="A9" s="3" t="s">
        <v>11</v>
      </c>
      <c r="B9" s="2">
        <v>428301</v>
      </c>
    </row>
    <row r="10" spans="1:2" x14ac:dyDescent="0.25">
      <c r="A10" s="3" t="s">
        <v>12</v>
      </c>
      <c r="B10" s="2">
        <v>328673</v>
      </c>
    </row>
    <row r="11" spans="1:2" x14ac:dyDescent="0.25">
      <c r="A11" t="s">
        <v>2</v>
      </c>
      <c r="B11" s="2">
        <f>SUBTOTAL(109,Tabela19[População residente])</f>
        <v>1628616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41855</v>
      </c>
    </row>
    <row r="3" spans="1:2" x14ac:dyDescent="0.25">
      <c r="A3" s="3" t="s">
        <v>5</v>
      </c>
      <c r="B3" s="2">
        <v>117337</v>
      </c>
    </row>
    <row r="4" spans="1:2" x14ac:dyDescent="0.25">
      <c r="A4" s="3" t="s">
        <v>6</v>
      </c>
      <c r="B4" s="2">
        <v>287192</v>
      </c>
    </row>
    <row r="5" spans="1:2" x14ac:dyDescent="0.25">
      <c r="A5" s="3" t="s">
        <v>7</v>
      </c>
      <c r="B5" s="2">
        <v>83147</v>
      </c>
    </row>
    <row r="6" spans="1:2" x14ac:dyDescent="0.25">
      <c r="A6" s="3" t="s">
        <v>8</v>
      </c>
      <c r="B6" s="2">
        <v>42972</v>
      </c>
    </row>
    <row r="7" spans="1:2" x14ac:dyDescent="0.25">
      <c r="A7" s="3" t="s">
        <v>9</v>
      </c>
      <c r="B7" s="2">
        <v>57876</v>
      </c>
    </row>
    <row r="8" spans="1:2" x14ac:dyDescent="0.25">
      <c r="A8" s="3" t="s">
        <v>10</v>
      </c>
      <c r="B8" s="2">
        <v>241263</v>
      </c>
    </row>
    <row r="9" spans="1:2" x14ac:dyDescent="0.25">
      <c r="A9" s="3" t="s">
        <v>11</v>
      </c>
      <c r="B9" s="2">
        <v>428301</v>
      </c>
    </row>
    <row r="10" spans="1:2" x14ac:dyDescent="0.25">
      <c r="A10" s="3" t="s">
        <v>12</v>
      </c>
      <c r="B10" s="2">
        <v>328673</v>
      </c>
    </row>
    <row r="11" spans="1:2" x14ac:dyDescent="0.25">
      <c r="A11" t="s">
        <v>2</v>
      </c>
      <c r="B11" s="2">
        <f>SUBTOTAL(109,Tabela20[População residente])</f>
        <v>1628616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38259</v>
      </c>
    </row>
    <row r="3" spans="1:2" x14ac:dyDescent="0.25">
      <c r="A3" s="3" t="s">
        <v>5</v>
      </c>
      <c r="B3" s="2">
        <v>115090</v>
      </c>
    </row>
    <row r="4" spans="1:2" x14ac:dyDescent="0.25">
      <c r="A4" s="3" t="s">
        <v>6</v>
      </c>
      <c r="B4" s="2">
        <v>281601</v>
      </c>
    </row>
    <row r="5" spans="1:2" x14ac:dyDescent="0.25">
      <c r="A5" s="3" t="s">
        <v>7</v>
      </c>
      <c r="B5" s="2">
        <v>80009</v>
      </c>
    </row>
    <row r="6" spans="1:2" x14ac:dyDescent="0.25">
      <c r="A6" s="3" t="s">
        <v>8</v>
      </c>
      <c r="B6" s="2">
        <v>40664</v>
      </c>
    </row>
    <row r="7" spans="1:2" x14ac:dyDescent="0.25">
      <c r="A7" s="3" t="s">
        <v>9</v>
      </c>
      <c r="B7" s="2">
        <v>56126</v>
      </c>
    </row>
    <row r="8" spans="1:2" x14ac:dyDescent="0.25">
      <c r="A8" s="3" t="s">
        <v>10</v>
      </c>
      <c r="B8" s="2">
        <v>227177</v>
      </c>
    </row>
    <row r="9" spans="1:2" x14ac:dyDescent="0.25">
      <c r="A9" s="3" t="s">
        <v>11</v>
      </c>
      <c r="B9" s="2">
        <v>427459</v>
      </c>
    </row>
    <row r="10" spans="1:2" x14ac:dyDescent="0.25">
      <c r="A10" s="3" t="s">
        <v>12</v>
      </c>
      <c r="B10" s="2">
        <v>322434</v>
      </c>
    </row>
    <row r="11" spans="1:2" x14ac:dyDescent="0.25">
      <c r="A11" t="s">
        <v>2</v>
      </c>
      <c r="B11" s="2">
        <f>SUBTOTAL(109,Tabela21[População residente])</f>
        <v>1588819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36428</v>
      </c>
    </row>
    <row r="3" spans="1:2" x14ac:dyDescent="0.25">
      <c r="A3" s="3" t="s">
        <v>5</v>
      </c>
      <c r="B3" s="2">
        <v>113946</v>
      </c>
    </row>
    <row r="4" spans="1:2" x14ac:dyDescent="0.25">
      <c r="A4" s="3" t="s">
        <v>6</v>
      </c>
      <c r="B4" s="2">
        <v>278755</v>
      </c>
    </row>
    <row r="5" spans="1:2" x14ac:dyDescent="0.25">
      <c r="A5" s="3" t="s">
        <v>7</v>
      </c>
      <c r="B5" s="2">
        <v>78412</v>
      </c>
    </row>
    <row r="6" spans="1:2" x14ac:dyDescent="0.25">
      <c r="A6" s="3" t="s">
        <v>8</v>
      </c>
      <c r="B6" s="2">
        <v>39489</v>
      </c>
    </row>
    <row r="7" spans="1:2" x14ac:dyDescent="0.25">
      <c r="A7" s="3" t="s">
        <v>9</v>
      </c>
      <c r="B7" s="2">
        <v>55236</v>
      </c>
    </row>
    <row r="8" spans="1:2" x14ac:dyDescent="0.25">
      <c r="A8" s="3" t="s">
        <v>10</v>
      </c>
      <c r="B8" s="2">
        <v>220006</v>
      </c>
    </row>
    <row r="9" spans="1:2" x14ac:dyDescent="0.25">
      <c r="A9" s="3" t="s">
        <v>11</v>
      </c>
      <c r="B9" s="2">
        <v>427030</v>
      </c>
    </row>
    <row r="10" spans="1:2" x14ac:dyDescent="0.25">
      <c r="A10" s="3" t="s">
        <v>12</v>
      </c>
      <c r="B10" s="2">
        <v>319257</v>
      </c>
    </row>
    <row r="11" spans="1:2" x14ac:dyDescent="0.25">
      <c r="A11" t="s">
        <v>2</v>
      </c>
      <c r="B11" s="2">
        <f>SUBTOTAL(109,Tabela22[População residente])</f>
        <v>1568559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34577</v>
      </c>
    </row>
    <row r="3" spans="1:2" x14ac:dyDescent="0.25">
      <c r="A3" s="3" t="s">
        <v>5</v>
      </c>
      <c r="B3" s="2">
        <v>112790</v>
      </c>
    </row>
    <row r="4" spans="1:2" x14ac:dyDescent="0.25">
      <c r="A4" s="3" t="s">
        <v>6</v>
      </c>
      <c r="B4" s="2">
        <v>275877</v>
      </c>
    </row>
    <row r="5" spans="1:2" x14ac:dyDescent="0.25">
      <c r="A5" s="3" t="s">
        <v>7</v>
      </c>
      <c r="B5" s="2">
        <v>76797</v>
      </c>
    </row>
    <row r="6" spans="1:2" x14ac:dyDescent="0.25">
      <c r="A6" s="3" t="s">
        <v>8</v>
      </c>
      <c r="B6" s="2">
        <v>38301</v>
      </c>
    </row>
    <row r="7" spans="1:2" x14ac:dyDescent="0.25">
      <c r="A7" s="3" t="s">
        <v>9</v>
      </c>
      <c r="B7" s="2">
        <v>54335</v>
      </c>
    </row>
    <row r="8" spans="1:2" x14ac:dyDescent="0.25">
      <c r="A8" s="3" t="s">
        <v>10</v>
      </c>
      <c r="B8" s="2">
        <v>212756</v>
      </c>
    </row>
    <row r="9" spans="1:2" x14ac:dyDescent="0.25">
      <c r="A9" s="3" t="s">
        <v>11</v>
      </c>
      <c r="B9" s="2">
        <v>426597</v>
      </c>
    </row>
    <row r="10" spans="1:2" x14ac:dyDescent="0.25">
      <c r="A10" s="3" t="s">
        <v>12</v>
      </c>
      <c r="B10" s="2">
        <v>316046</v>
      </c>
    </row>
    <row r="11" spans="1:2" x14ac:dyDescent="0.25">
      <c r="A11" t="s">
        <v>2</v>
      </c>
      <c r="B11" s="2">
        <f>SUBTOTAL(109,Tabela23[População residente])</f>
        <v>1548076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25.85546875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63249</v>
      </c>
    </row>
    <row r="3" spans="1:2" x14ac:dyDescent="0.25">
      <c r="A3" s="3" t="s">
        <v>5</v>
      </c>
      <c r="B3" s="2">
        <v>130705</v>
      </c>
    </row>
    <row r="4" spans="1:2" x14ac:dyDescent="0.25">
      <c r="A4" s="3" t="s">
        <v>6</v>
      </c>
      <c r="B4" s="2">
        <v>320459</v>
      </c>
    </row>
    <row r="5" spans="1:2" x14ac:dyDescent="0.25">
      <c r="A5" s="3" t="s">
        <v>7</v>
      </c>
      <c r="B5" s="2">
        <v>101816</v>
      </c>
    </row>
    <row r="6" spans="1:2" x14ac:dyDescent="0.25">
      <c r="A6" s="3" t="s">
        <v>8</v>
      </c>
      <c r="B6" s="2">
        <v>56702</v>
      </c>
    </row>
    <row r="7" spans="1:2" x14ac:dyDescent="0.25">
      <c r="A7" s="3" t="s">
        <v>9</v>
      </c>
      <c r="B7" s="2">
        <v>68284</v>
      </c>
    </row>
    <row r="8" spans="1:2" x14ac:dyDescent="0.25">
      <c r="A8" s="3" t="s">
        <v>10</v>
      </c>
      <c r="B8" s="2">
        <v>325073</v>
      </c>
    </row>
    <row r="9" spans="1:2" x14ac:dyDescent="0.25">
      <c r="A9" s="3" t="s">
        <v>11</v>
      </c>
      <c r="B9" s="2">
        <v>433311</v>
      </c>
    </row>
    <row r="10" spans="1:2" x14ac:dyDescent="0.25">
      <c r="A10" s="3" t="s">
        <v>12</v>
      </c>
      <c r="B10" s="2">
        <v>365798</v>
      </c>
    </row>
    <row r="11" spans="1:2" x14ac:dyDescent="0.25">
      <c r="A11" s="2" t="s">
        <v>2</v>
      </c>
      <c r="B11" s="2">
        <f>SUBTOTAL(109,Tabela4[População residente])</f>
        <v>1865397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32650</v>
      </c>
    </row>
    <row r="3" spans="1:2" x14ac:dyDescent="0.25">
      <c r="A3" s="3" t="s">
        <v>5</v>
      </c>
      <c r="B3" s="2">
        <v>111586</v>
      </c>
    </row>
    <row r="4" spans="1:2" x14ac:dyDescent="0.25">
      <c r="A4" s="3" t="s">
        <v>6</v>
      </c>
      <c r="B4" s="2">
        <v>272880</v>
      </c>
    </row>
    <row r="5" spans="1:2" x14ac:dyDescent="0.25">
      <c r="A5" s="3" t="s">
        <v>7</v>
      </c>
      <c r="B5" s="2">
        <v>75115</v>
      </c>
    </row>
    <row r="6" spans="1:2" x14ac:dyDescent="0.25">
      <c r="A6" s="3" t="s">
        <v>8</v>
      </c>
      <c r="B6" s="2">
        <v>37065</v>
      </c>
    </row>
    <row r="7" spans="1:2" x14ac:dyDescent="0.25">
      <c r="A7" s="3" t="s">
        <v>9</v>
      </c>
      <c r="B7" s="2">
        <v>53398</v>
      </c>
    </row>
    <row r="8" spans="1:2" x14ac:dyDescent="0.25">
      <c r="A8" s="3" t="s">
        <v>10</v>
      </c>
      <c r="B8" s="2">
        <v>205206</v>
      </c>
    </row>
    <row r="9" spans="1:2" x14ac:dyDescent="0.25">
      <c r="A9" s="3" t="s">
        <v>11</v>
      </c>
      <c r="B9" s="2">
        <v>426145</v>
      </c>
    </row>
    <row r="10" spans="1:2" x14ac:dyDescent="0.25">
      <c r="A10" s="3" t="s">
        <v>12</v>
      </c>
      <c r="B10" s="2">
        <v>312701</v>
      </c>
    </row>
    <row r="11" spans="1:2" x14ac:dyDescent="0.25">
      <c r="A11" t="s">
        <v>2</v>
      </c>
      <c r="B11" s="2">
        <f>SUBTOTAL(109,Tabela24[População residente])</f>
        <v>1526746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25.85546875" bestFit="1" customWidth="1"/>
    <col min="2" max="2" width="2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61736</v>
      </c>
    </row>
    <row r="3" spans="1:2" x14ac:dyDescent="0.25">
      <c r="A3" s="3" t="s">
        <v>5</v>
      </c>
      <c r="B3" s="2">
        <v>129760</v>
      </c>
    </row>
    <row r="4" spans="1:2" x14ac:dyDescent="0.25">
      <c r="A4" s="3" t="s">
        <v>6</v>
      </c>
      <c r="B4" s="2">
        <v>318107</v>
      </c>
    </row>
    <row r="5" spans="1:2" x14ac:dyDescent="0.25">
      <c r="A5" s="3" t="s">
        <v>7</v>
      </c>
      <c r="B5" s="2">
        <v>100496</v>
      </c>
    </row>
    <row r="6" spans="1:2" x14ac:dyDescent="0.25">
      <c r="A6" s="3" t="s">
        <v>8</v>
      </c>
      <c r="B6" s="2">
        <v>55731</v>
      </c>
    </row>
    <row r="7" spans="1:2" x14ac:dyDescent="0.25">
      <c r="A7" s="3" t="s">
        <v>9</v>
      </c>
      <c r="B7" s="2">
        <v>67548</v>
      </c>
    </row>
    <row r="8" spans="1:2" x14ac:dyDescent="0.25">
      <c r="A8" s="3" t="s">
        <v>10</v>
      </c>
      <c r="B8" s="2">
        <v>319146</v>
      </c>
    </row>
    <row r="9" spans="1:2" x14ac:dyDescent="0.25">
      <c r="A9" s="3" t="s">
        <v>11</v>
      </c>
      <c r="B9" s="2">
        <v>432957</v>
      </c>
    </row>
    <row r="10" spans="1:2" x14ac:dyDescent="0.25">
      <c r="A10" s="3" t="s">
        <v>12</v>
      </c>
      <c r="B10" s="2">
        <v>363173</v>
      </c>
    </row>
    <row r="11" spans="1:2" x14ac:dyDescent="0.25">
      <c r="A11" s="2" t="s">
        <v>2</v>
      </c>
      <c r="B11" s="2">
        <f>SUBTOTAL(109,Tabela6[População residente])</f>
        <v>1848654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25.85546875" customWidth="1"/>
    <col min="2" max="2" width="22.285156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s="3" t="s">
        <v>4</v>
      </c>
      <c r="B2" s="2">
        <v>60187</v>
      </c>
    </row>
    <row r="3" spans="1:2" x14ac:dyDescent="0.25">
      <c r="A3" s="3" t="s">
        <v>5</v>
      </c>
      <c r="B3" s="2">
        <v>128792</v>
      </c>
    </row>
    <row r="4" spans="1:2" x14ac:dyDescent="0.25">
      <c r="A4" s="3" t="s">
        <v>6</v>
      </c>
      <c r="B4" s="2">
        <v>315697</v>
      </c>
    </row>
    <row r="5" spans="1:2" x14ac:dyDescent="0.25">
      <c r="A5" s="3" t="s">
        <v>7</v>
      </c>
      <c r="B5" s="2">
        <v>99144</v>
      </c>
    </row>
    <row r="6" spans="1:2" x14ac:dyDescent="0.25">
      <c r="A6" s="3" t="s">
        <v>8</v>
      </c>
      <c r="B6" s="2">
        <v>54737</v>
      </c>
    </row>
    <row r="7" spans="1:2" x14ac:dyDescent="0.25">
      <c r="A7" s="3" t="s">
        <v>9</v>
      </c>
      <c r="B7" s="2">
        <v>66794</v>
      </c>
    </row>
    <row r="8" spans="1:2" x14ac:dyDescent="0.25">
      <c r="A8" s="3" t="s">
        <v>10</v>
      </c>
      <c r="B8" s="2">
        <v>313077</v>
      </c>
    </row>
    <row r="9" spans="1:2" x14ac:dyDescent="0.25">
      <c r="A9" s="3" t="s">
        <v>11</v>
      </c>
      <c r="B9" s="2">
        <v>432594</v>
      </c>
    </row>
    <row r="10" spans="1:2" x14ac:dyDescent="0.25">
      <c r="A10" s="3" t="s">
        <v>12</v>
      </c>
      <c r="B10" s="2">
        <v>360484</v>
      </c>
    </row>
    <row r="11" spans="1:2" x14ac:dyDescent="0.25">
      <c r="A11" s="2" t="s">
        <v>2</v>
      </c>
      <c r="B11" s="2">
        <f>SUBTOTAL(109,Tabela7[População_residente])</f>
        <v>1831506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customWidth="1"/>
    <col min="2" max="2" width="21.7109375" customWidth="1"/>
  </cols>
  <sheetData>
    <row r="1" spans="1:2" x14ac:dyDescent="0.25">
      <c r="A1" t="s">
        <v>0</v>
      </c>
      <c r="B1" s="2" t="s">
        <v>1</v>
      </c>
    </row>
    <row r="2" spans="1:2" x14ac:dyDescent="0.25">
      <c r="A2" s="3" t="s">
        <v>4</v>
      </c>
      <c r="B2" s="2">
        <v>58638</v>
      </c>
    </row>
    <row r="3" spans="1:2" x14ac:dyDescent="0.25">
      <c r="A3" s="3" t="s">
        <v>5</v>
      </c>
      <c r="B3" s="2">
        <v>127824</v>
      </c>
    </row>
    <row r="4" spans="1:2" x14ac:dyDescent="0.25">
      <c r="A4" s="3" t="s">
        <v>6</v>
      </c>
      <c r="B4" s="2">
        <v>313288</v>
      </c>
    </row>
    <row r="5" spans="1:2" x14ac:dyDescent="0.25">
      <c r="A5" s="3" t="s">
        <v>7</v>
      </c>
      <c r="B5" s="2">
        <v>97792</v>
      </c>
    </row>
    <row r="6" spans="1:2" x14ac:dyDescent="0.25">
      <c r="A6" s="3" t="s">
        <v>8</v>
      </c>
      <c r="B6" s="2">
        <v>53742</v>
      </c>
    </row>
    <row r="7" spans="1:2" x14ac:dyDescent="0.25">
      <c r="A7" s="3" t="s">
        <v>9</v>
      </c>
      <c r="B7" s="2">
        <v>66040</v>
      </c>
    </row>
    <row r="8" spans="1:2" x14ac:dyDescent="0.25">
      <c r="A8" s="3" t="s">
        <v>10</v>
      </c>
      <c r="B8" s="2">
        <v>307008</v>
      </c>
    </row>
    <row r="9" spans="1:2" x14ac:dyDescent="0.25">
      <c r="A9" s="3" t="s">
        <v>11</v>
      </c>
      <c r="B9" s="2">
        <v>432231</v>
      </c>
    </row>
    <row r="10" spans="1:2" x14ac:dyDescent="0.25">
      <c r="A10" s="3" t="s">
        <v>12</v>
      </c>
      <c r="B10" s="2">
        <v>357796</v>
      </c>
    </row>
    <row r="11" spans="1:2" x14ac:dyDescent="0.25">
      <c r="A11" t="s">
        <v>2</v>
      </c>
      <c r="B11" s="2">
        <f>SUBTOTAL(109,Tabela9[População residente])</f>
        <v>1814359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customWidth="1"/>
    <col min="2" max="2" width="21.7109375" customWidth="1"/>
  </cols>
  <sheetData>
    <row r="1" spans="1:2" x14ac:dyDescent="0.25">
      <c r="A1" t="s">
        <v>0</v>
      </c>
      <c r="B1" s="2" t="s">
        <v>1</v>
      </c>
    </row>
    <row r="2" spans="1:2" x14ac:dyDescent="0.25">
      <c r="A2" s="3" t="s">
        <v>4</v>
      </c>
      <c r="B2" s="2">
        <v>57030</v>
      </c>
    </row>
    <row r="3" spans="1:2" x14ac:dyDescent="0.25">
      <c r="A3" s="3" t="s">
        <v>5</v>
      </c>
      <c r="B3" s="2">
        <v>126819</v>
      </c>
    </row>
    <row r="4" spans="1:2" x14ac:dyDescent="0.25">
      <c r="A4" s="3" t="s">
        <v>6</v>
      </c>
      <c r="B4" s="2">
        <v>310788</v>
      </c>
    </row>
    <row r="5" spans="1:2" x14ac:dyDescent="0.25">
      <c r="A5" s="3" t="s">
        <v>7</v>
      </c>
      <c r="B5" s="2">
        <v>96389</v>
      </c>
    </row>
    <row r="6" spans="1:2" x14ac:dyDescent="0.25">
      <c r="A6" s="3" t="s">
        <v>8</v>
      </c>
      <c r="B6" s="2">
        <v>52711</v>
      </c>
    </row>
    <row r="7" spans="1:2" x14ac:dyDescent="0.25">
      <c r="A7" s="3" t="s">
        <v>9</v>
      </c>
      <c r="B7" s="2">
        <v>65258</v>
      </c>
    </row>
    <row r="8" spans="1:2" x14ac:dyDescent="0.25">
      <c r="A8" s="3" t="s">
        <v>10</v>
      </c>
      <c r="B8" s="2">
        <v>300709</v>
      </c>
    </row>
    <row r="9" spans="1:2" x14ac:dyDescent="0.25">
      <c r="A9" s="3" t="s">
        <v>11</v>
      </c>
      <c r="B9" s="2">
        <v>431854</v>
      </c>
    </row>
    <row r="10" spans="1:2" x14ac:dyDescent="0.25">
      <c r="A10" s="3" t="s">
        <v>12</v>
      </c>
      <c r="B10" s="2">
        <v>355006</v>
      </c>
    </row>
    <row r="11" spans="1:2" x14ac:dyDescent="0.25">
      <c r="A11" t="s">
        <v>2</v>
      </c>
      <c r="B11" s="2">
        <f>SUBTOTAL(109,Tabela10[População residente])</f>
        <v>1796564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55364</v>
      </c>
    </row>
    <row r="3" spans="1:2" x14ac:dyDescent="0.25">
      <c r="A3" s="3" t="s">
        <v>5</v>
      </c>
      <c r="B3" s="2">
        <v>125778</v>
      </c>
    </row>
    <row r="4" spans="1:2" x14ac:dyDescent="0.25">
      <c r="A4" s="3" t="s">
        <v>6</v>
      </c>
      <c r="B4" s="2">
        <v>308198</v>
      </c>
    </row>
    <row r="5" spans="1:2" x14ac:dyDescent="0.25">
      <c r="A5" s="3" t="s">
        <v>7</v>
      </c>
      <c r="B5" s="2">
        <v>94935</v>
      </c>
    </row>
    <row r="6" spans="1:2" x14ac:dyDescent="0.25">
      <c r="A6" s="3" t="s">
        <v>8</v>
      </c>
      <c r="B6" s="2">
        <v>51642</v>
      </c>
    </row>
    <row r="7" spans="1:2" x14ac:dyDescent="0.25">
      <c r="A7" s="3" t="s">
        <v>9</v>
      </c>
      <c r="B7" s="2">
        <v>64448</v>
      </c>
    </row>
    <row r="8" spans="1:2" x14ac:dyDescent="0.25">
      <c r="A8" s="3" t="s">
        <v>10</v>
      </c>
      <c r="B8" s="2">
        <v>294184</v>
      </c>
    </row>
    <row r="9" spans="1:2" x14ac:dyDescent="0.25">
      <c r="A9" s="3" t="s">
        <v>11</v>
      </c>
      <c r="B9" s="2">
        <v>431464</v>
      </c>
    </row>
    <row r="10" spans="1:2" x14ac:dyDescent="0.25">
      <c r="A10" s="3" t="s">
        <v>12</v>
      </c>
      <c r="B10" s="2">
        <v>352115</v>
      </c>
    </row>
    <row r="11" spans="1:2" x14ac:dyDescent="0.25">
      <c r="A11" t="s">
        <v>2</v>
      </c>
      <c r="B11" s="2">
        <f>SUBTOTAL(109,Tabela11[População residente])</f>
        <v>1778128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53736</v>
      </c>
    </row>
    <row r="3" spans="1:2" x14ac:dyDescent="0.25">
      <c r="A3" s="3" t="s">
        <v>5</v>
      </c>
      <c r="B3" s="2">
        <v>124761</v>
      </c>
    </row>
    <row r="4" spans="1:2" x14ac:dyDescent="0.25">
      <c r="A4" s="3" t="s">
        <v>6</v>
      </c>
      <c r="B4" s="2">
        <v>305667</v>
      </c>
    </row>
    <row r="5" spans="1:2" x14ac:dyDescent="0.25">
      <c r="A5" s="3" t="s">
        <v>7</v>
      </c>
      <c r="B5" s="2">
        <v>93515</v>
      </c>
    </row>
    <row r="6" spans="1:2" x14ac:dyDescent="0.25">
      <c r="A6" s="3" t="s">
        <v>8</v>
      </c>
      <c r="B6" s="2">
        <v>50597</v>
      </c>
    </row>
    <row r="7" spans="1:2" x14ac:dyDescent="0.25">
      <c r="A7" s="3" t="s">
        <v>9</v>
      </c>
      <c r="B7" s="2">
        <v>63656</v>
      </c>
    </row>
    <row r="8" spans="1:2" x14ac:dyDescent="0.25">
      <c r="A8" s="3" t="s">
        <v>10</v>
      </c>
      <c r="B8" s="2">
        <v>287807</v>
      </c>
    </row>
    <row r="9" spans="1:2" x14ac:dyDescent="0.25">
      <c r="A9" s="3" t="s">
        <v>11</v>
      </c>
      <c r="B9" s="2">
        <v>431083</v>
      </c>
    </row>
    <row r="10" spans="1:2" x14ac:dyDescent="0.25">
      <c r="A10" s="3" t="s">
        <v>12</v>
      </c>
      <c r="B10" s="2">
        <v>349291</v>
      </c>
    </row>
    <row r="11" spans="1:2" x14ac:dyDescent="0.25">
      <c r="A11" t="s">
        <v>2</v>
      </c>
      <c r="B11" s="2">
        <f>SUBTOTAL(109,Tabela12[População residente])</f>
        <v>1760113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A10"/>
    </sheetView>
  </sheetViews>
  <sheetFormatPr defaultRowHeight="15" x14ac:dyDescent="0.25"/>
  <cols>
    <col min="1" max="1" width="19" bestFit="1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 t="s">
        <v>4</v>
      </c>
      <c r="B2" s="2">
        <v>52109</v>
      </c>
    </row>
    <row r="3" spans="1:2" x14ac:dyDescent="0.25">
      <c r="A3" s="3" t="s">
        <v>5</v>
      </c>
      <c r="B3" s="2">
        <v>123744</v>
      </c>
    </row>
    <row r="4" spans="1:2" x14ac:dyDescent="0.25">
      <c r="A4" s="3" t="s">
        <v>6</v>
      </c>
      <c r="B4" s="2">
        <v>303137</v>
      </c>
    </row>
    <row r="5" spans="1:2" x14ac:dyDescent="0.25">
      <c r="A5" s="3" t="s">
        <v>7</v>
      </c>
      <c r="B5" s="2">
        <v>92095</v>
      </c>
    </row>
    <row r="6" spans="1:2" x14ac:dyDescent="0.25">
      <c r="A6" s="3" t="s">
        <v>8</v>
      </c>
      <c r="B6" s="2">
        <v>49553</v>
      </c>
    </row>
    <row r="7" spans="1:2" x14ac:dyDescent="0.25">
      <c r="A7" s="3" t="s">
        <v>9</v>
      </c>
      <c r="B7" s="2">
        <v>62864</v>
      </c>
    </row>
    <row r="8" spans="1:2" x14ac:dyDescent="0.25">
      <c r="A8" s="3" t="s">
        <v>10</v>
      </c>
      <c r="B8" s="2">
        <v>281433</v>
      </c>
    </row>
    <row r="9" spans="1:2" x14ac:dyDescent="0.25">
      <c r="A9" s="3" t="s">
        <v>11</v>
      </c>
      <c r="B9" s="2">
        <v>430702</v>
      </c>
    </row>
    <row r="10" spans="1:2" x14ac:dyDescent="0.25">
      <c r="A10" s="3" t="s">
        <v>12</v>
      </c>
      <c r="B10" s="2">
        <v>346467</v>
      </c>
    </row>
    <row r="11" spans="1:2" x14ac:dyDescent="0.25">
      <c r="A11" t="s">
        <v>2</v>
      </c>
      <c r="B11" s="2">
        <f>SUBTOTAL(109,Tabela13[População residente])</f>
        <v>1742104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lab35</dc:creator>
  <cp:lastModifiedBy>lab35</cp:lastModifiedBy>
  <dcterms:created xsi:type="dcterms:W3CDTF">2022-09-12T11:38:13Z</dcterms:created>
  <dcterms:modified xsi:type="dcterms:W3CDTF">2022-09-12T12:44:40Z</dcterms:modified>
</cp:coreProperties>
</file>