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"/>
    </mc:Choice>
  </mc:AlternateContent>
  <xr:revisionPtr revIDLastSave="0" documentId="8_{81C1F29E-85D0-48AA-B5AB-480BADCED06A}" xr6:coauthVersionLast="46" xr6:coauthVersionMax="47" xr10:uidLastSave="{00000000-0000-0000-0000-000000000000}"/>
  <bookViews>
    <workbookView visibility="hidden" xWindow="-120" yWindow="-120" windowWidth="29040" windowHeight="15840" xr2:uid="{4945AC14-70B2-4790-A402-2CEEE388F912}"/>
    <workbookView xWindow="2145" yWindow="1380" windowWidth="21600" windowHeight="11385" xr2:uid="{F3BEDCAF-2F4D-48AD-8D56-F91ED459115A}"/>
    <workbookView visibility="hidden" xWindow="-120" yWindow="-120" windowWidth="29040" windowHeight="15840" xr2:uid="{B1D28580-2409-4DF1-802D-4DFBB9E40CE8}"/>
  </bookViews>
  <sheets>
    <sheet name="analyse svar" sheetId="2" r:id="rId1"/>
    <sheet name="Prøve indh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15" i="1"/>
  <c r="H6" i="1"/>
  <c r="H7" i="1"/>
  <c r="H5" i="1"/>
  <c r="G21" i="1"/>
  <c r="G15" i="1"/>
  <c r="G5" i="1"/>
  <c r="G6" i="1"/>
  <c r="G7" i="1"/>
  <c r="H9" i="1"/>
  <c r="J5" i="1"/>
  <c r="J6" i="1"/>
  <c r="J7" i="1"/>
  <c r="J10" i="1"/>
  <c r="J12" i="1"/>
  <c r="J13" i="1"/>
  <c r="J15" i="1"/>
  <c r="J16" i="1"/>
  <c r="J18" i="1"/>
  <c r="J19" i="1"/>
  <c r="J21" i="1"/>
  <c r="J22" i="1"/>
  <c r="J9" i="1"/>
  <c r="I21" i="1"/>
  <c r="I15" i="1"/>
  <c r="I7" i="1"/>
  <c r="I6" i="1"/>
  <c r="I5" i="1"/>
  <c r="G39" i="2" l="1"/>
  <c r="G27" i="2"/>
  <c r="G15" i="2"/>
  <c r="G13" i="2"/>
  <c r="G16" i="2"/>
  <c r="I9" i="1"/>
  <c r="I10" i="1"/>
  <c r="I12" i="1"/>
  <c r="I13" i="1"/>
  <c r="I16" i="1"/>
  <c r="I18" i="1"/>
  <c r="I19" i="1"/>
  <c r="I22" i="1"/>
  <c r="H10" i="1"/>
  <c r="H12" i="1"/>
  <c r="H13" i="1"/>
  <c r="H16" i="1"/>
  <c r="H18" i="1"/>
  <c r="H19" i="1"/>
  <c r="H22" i="1"/>
  <c r="G9" i="1"/>
  <c r="G10" i="1"/>
  <c r="G12" i="1"/>
  <c r="G13" i="1"/>
  <c r="G16" i="1"/>
  <c r="G18" i="1"/>
  <c r="G19" i="1"/>
  <c r="G22" i="1"/>
</calcChain>
</file>

<file path=xl/sharedStrings.xml><?xml version="1.0" encoding="utf-8"?>
<sst xmlns="http://schemas.openxmlformats.org/spreadsheetml/2006/main" count="69" uniqueCount="16">
  <si>
    <t xml:space="preserve">prøve nr. </t>
  </si>
  <si>
    <t>pH</t>
  </si>
  <si>
    <t>Ca</t>
  </si>
  <si>
    <t>Na</t>
  </si>
  <si>
    <t>Cl</t>
  </si>
  <si>
    <t>SO4</t>
  </si>
  <si>
    <t>mM</t>
  </si>
  <si>
    <t>mg/L</t>
  </si>
  <si>
    <t>Feed</t>
  </si>
  <si>
    <t>ICP</t>
  </si>
  <si>
    <t>IC</t>
  </si>
  <si>
    <t>strøm</t>
  </si>
  <si>
    <t>SiO2</t>
  </si>
  <si>
    <t>HCO3</t>
  </si>
  <si>
    <t>Permeat</t>
  </si>
  <si>
    <t>&lt;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</si>
</sst>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Border="1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1" xfId="0" applyFill="1" applyBorder="1"/>
    <xf numFmtId="0" fontId="0" fillId="0" borderId="1" xfId="0" applyBorder="1"/>
    <xf numFmtId="0" fontId="0" fillId="4" borderId="0" xfId="0" applyFill="1" applyBorder="1" applyAlignment="1">
      <alignment horizontal="center"/>
    </xf>
    <xf numFmtId="0" fontId="0" fillId="3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79C8-2656-402A-A797-1D4D60846A78}">
  <dimension ref="A3:H41"/>
  <sheetViews>
    <sheetView tabSelected="1" workbookViewId="0">
      <selection activeCell="G14" sqref="G14"/>
    </sheetView>
    <sheetView tabSelected="1" workbookViewId="1">
      <selection activeCell="I20" sqref="I20"/>
    </sheetView>
    <sheetView tabSelected="1" workbookViewId="2"/>
  </sheetViews>
  <sheetFormatPr defaultRowHeight="15" x14ac:dyDescent="0.25"/>
  <sheetData>
    <row r="3" spans="1:8" x14ac:dyDescent="0.25">
      <c r="C3" s="24" t="s">
        <v>9</v>
      </c>
      <c r="D3" s="24"/>
      <c r="E3" s="24" t="s">
        <v>10</v>
      </c>
      <c r="F3" s="24"/>
    </row>
    <row r="4" spans="1:8" ht="15" customHeight="1" x14ac:dyDescent="0.25">
      <c r="A4" t="s">
        <v>0</v>
      </c>
      <c r="B4" t="s">
        <v>11</v>
      </c>
      <c r="C4" s="7" t="s">
        <v>2</v>
      </c>
      <c r="D4" s="7" t="s">
        <v>3</v>
      </c>
      <c r="E4" s="1" t="s">
        <v>4</v>
      </c>
      <c r="F4" s="1" t="s">
        <v>5</v>
      </c>
      <c r="G4" s="12" t="s">
        <v>12</v>
      </c>
      <c r="H4" s="13" t="s">
        <v>13</v>
      </c>
    </row>
    <row r="5" spans="1:8" s="3" customFormat="1" x14ac:dyDescent="0.25">
      <c r="A5" s="11">
        <v>1</v>
      </c>
      <c r="B5" s="4" t="s">
        <v>8</v>
      </c>
      <c r="C5" s="22">
        <v>7.84</v>
      </c>
      <c r="D5" s="22">
        <v>606</v>
      </c>
      <c r="E5" s="22">
        <v>161</v>
      </c>
      <c r="F5" s="22">
        <v>1296</v>
      </c>
      <c r="G5" s="22"/>
      <c r="H5" s="22"/>
    </row>
    <row r="6" spans="1:8" s="3" customFormat="1" x14ac:dyDescent="0.25">
      <c r="A6" s="11">
        <v>1</v>
      </c>
      <c r="B6" s="4" t="s">
        <v>14</v>
      </c>
      <c r="C6" s="22">
        <v>0.44</v>
      </c>
      <c r="D6" s="22">
        <v>158</v>
      </c>
      <c r="E6" s="22">
        <v>198</v>
      </c>
      <c r="F6" s="22">
        <v>32.5</v>
      </c>
      <c r="G6" s="22"/>
      <c r="H6" s="22"/>
    </row>
    <row r="7" spans="1:8" s="3" customFormat="1" x14ac:dyDescent="0.25">
      <c r="A7" s="11">
        <v>2</v>
      </c>
      <c r="B7" s="4" t="s">
        <v>8</v>
      </c>
      <c r="C7" s="22">
        <v>11.57</v>
      </c>
      <c r="D7" s="22">
        <v>360</v>
      </c>
      <c r="E7" s="22">
        <v>176</v>
      </c>
      <c r="F7" s="22">
        <v>448</v>
      </c>
      <c r="G7" s="22"/>
      <c r="H7" s="22"/>
    </row>
    <row r="8" spans="1:8" s="3" customFormat="1" x14ac:dyDescent="0.25">
      <c r="A8" s="11">
        <v>2</v>
      </c>
      <c r="B8" s="4" t="s">
        <v>14</v>
      </c>
      <c r="C8" s="22">
        <v>0.85</v>
      </c>
      <c r="D8" s="22">
        <v>135</v>
      </c>
      <c r="E8" s="22">
        <v>164</v>
      </c>
      <c r="F8" s="22">
        <v>27.2</v>
      </c>
      <c r="G8" s="22"/>
      <c r="H8" s="22"/>
    </row>
    <row r="9" spans="1:8" s="3" customFormat="1" x14ac:dyDescent="0.25">
      <c r="A9" s="11">
        <v>3</v>
      </c>
      <c r="B9" s="4" t="s">
        <v>8</v>
      </c>
      <c r="C9" s="22">
        <v>8.1</v>
      </c>
      <c r="D9" s="22">
        <v>235</v>
      </c>
      <c r="E9" s="22">
        <v>164</v>
      </c>
      <c r="F9" s="22">
        <v>149</v>
      </c>
      <c r="G9" s="22"/>
      <c r="H9" s="22"/>
    </row>
    <row r="10" spans="1:8" s="3" customFormat="1" x14ac:dyDescent="0.25">
      <c r="A10" s="11">
        <v>3</v>
      </c>
      <c r="B10" s="4" t="s">
        <v>14</v>
      </c>
      <c r="C10" s="22">
        <v>0.91</v>
      </c>
      <c r="D10" s="22">
        <v>125</v>
      </c>
      <c r="E10" s="22">
        <v>142</v>
      </c>
      <c r="F10" s="22" t="s">
        <v>15</v>
      </c>
      <c r="G10" s="22"/>
      <c r="H10" s="22"/>
    </row>
    <row r="11" spans="1:8" x14ac:dyDescent="0.25">
      <c r="A11" s="10">
        <v>4</v>
      </c>
      <c r="B11" s="9" t="s">
        <v>8</v>
      </c>
      <c r="C11" s="8"/>
      <c r="D11" s="8"/>
      <c r="E11" s="8"/>
      <c r="F11" s="8"/>
      <c r="G11" s="8"/>
      <c r="H11" s="8"/>
    </row>
    <row r="12" spans="1:8" x14ac:dyDescent="0.25">
      <c r="A12" s="10">
        <v>4</v>
      </c>
      <c r="B12" s="9" t="s">
        <v>14</v>
      </c>
      <c r="C12" s="8"/>
      <c r="D12" s="8"/>
      <c r="E12" s="8"/>
      <c r="F12" s="8"/>
      <c r="G12" s="8"/>
      <c r="H12" s="8"/>
    </row>
    <row r="13" spans="1:8" x14ac:dyDescent="0.25">
      <c r="A13" s="11">
        <v>5</v>
      </c>
      <c r="B13" s="4" t="s">
        <v>8</v>
      </c>
      <c r="C13" s="14">
        <v>5.69</v>
      </c>
      <c r="D13" s="15">
        <v>278</v>
      </c>
      <c r="E13" s="15">
        <v>170</v>
      </c>
      <c r="F13" s="15">
        <v>463</v>
      </c>
      <c r="G13" s="6">
        <f>2*59.3</f>
        <v>118.6</v>
      </c>
      <c r="H13" s="6">
        <v>445</v>
      </c>
    </row>
    <row r="14" spans="1:8" x14ac:dyDescent="0.25">
      <c r="A14" s="11">
        <v>5</v>
      </c>
      <c r="B14" s="4" t="s">
        <v>14</v>
      </c>
      <c r="C14" s="14">
        <v>0.95</v>
      </c>
      <c r="D14" s="15">
        <v>106</v>
      </c>
      <c r="E14" s="15">
        <v>163</v>
      </c>
      <c r="F14" s="15" t="s">
        <v>15</v>
      </c>
      <c r="G14" s="6">
        <v>90.9</v>
      </c>
      <c r="H14" s="6">
        <v>149</v>
      </c>
    </row>
    <row r="15" spans="1:8" x14ac:dyDescent="0.25">
      <c r="A15" s="11">
        <v>6</v>
      </c>
      <c r="B15" s="4" t="s">
        <v>8</v>
      </c>
      <c r="C15" s="14">
        <v>3.2</v>
      </c>
      <c r="D15" s="15">
        <v>201</v>
      </c>
      <c r="E15" s="15">
        <v>165</v>
      </c>
      <c r="F15" s="15">
        <v>161</v>
      </c>
      <c r="G15" s="6">
        <f>59.3*2</f>
        <v>118.6</v>
      </c>
      <c r="H15" s="6">
        <v>428</v>
      </c>
    </row>
    <row r="16" spans="1:8" x14ac:dyDescent="0.25">
      <c r="A16" s="11">
        <v>6</v>
      </c>
      <c r="B16" s="4" t="s">
        <v>14</v>
      </c>
      <c r="C16" s="14">
        <v>1.49</v>
      </c>
      <c r="D16" s="15">
        <v>100</v>
      </c>
      <c r="E16" s="15">
        <v>152</v>
      </c>
      <c r="F16" s="15" t="s">
        <v>15</v>
      </c>
      <c r="G16" s="6">
        <f>89.5</f>
        <v>89.5</v>
      </c>
      <c r="H16" s="6">
        <v>148</v>
      </c>
    </row>
    <row r="17" spans="1:8" x14ac:dyDescent="0.25">
      <c r="A17" s="10">
        <v>7</v>
      </c>
      <c r="B17" s="9" t="s">
        <v>8</v>
      </c>
      <c r="C17" s="8"/>
      <c r="D17" s="8"/>
      <c r="E17" s="8"/>
      <c r="F17" s="8"/>
      <c r="G17" s="8"/>
      <c r="H17" s="8"/>
    </row>
    <row r="18" spans="1:8" x14ac:dyDescent="0.25">
      <c r="A18" s="10">
        <v>7</v>
      </c>
      <c r="B18" s="9" t="s">
        <v>14</v>
      </c>
      <c r="C18" s="8"/>
      <c r="D18" s="8"/>
      <c r="E18" s="8"/>
      <c r="F18" s="8"/>
      <c r="G18" s="8"/>
      <c r="H18" s="8"/>
    </row>
    <row r="19" spans="1:8" x14ac:dyDescent="0.25">
      <c r="A19" s="11">
        <v>8</v>
      </c>
      <c r="B19" s="4" t="s">
        <v>8</v>
      </c>
      <c r="C19" s="16">
        <v>2.8</v>
      </c>
      <c r="D19" s="17">
        <v>265</v>
      </c>
      <c r="E19" s="17">
        <v>76</v>
      </c>
      <c r="F19" s="17">
        <v>553</v>
      </c>
      <c r="G19" s="6">
        <v>67.599999999999994</v>
      </c>
      <c r="H19" s="6">
        <v>431</v>
      </c>
    </row>
    <row r="20" spans="1:8" x14ac:dyDescent="0.25">
      <c r="A20" s="11">
        <v>8</v>
      </c>
      <c r="B20" s="4" t="s">
        <v>14</v>
      </c>
      <c r="C20" s="16">
        <v>1.1599999999999999</v>
      </c>
      <c r="D20" s="17">
        <v>81</v>
      </c>
      <c r="E20" s="17">
        <v>78</v>
      </c>
      <c r="F20" s="17" t="s">
        <v>15</v>
      </c>
      <c r="G20" s="6">
        <v>49.1</v>
      </c>
      <c r="H20" s="6">
        <v>141</v>
      </c>
    </row>
    <row r="21" spans="1:8" x14ac:dyDescent="0.25">
      <c r="A21" s="11">
        <v>9</v>
      </c>
      <c r="B21" s="4" t="s">
        <v>8</v>
      </c>
      <c r="C21" s="16">
        <v>3.06</v>
      </c>
      <c r="D21" s="17">
        <v>212</v>
      </c>
      <c r="E21" s="17">
        <v>167</v>
      </c>
      <c r="F21" s="17">
        <v>160</v>
      </c>
      <c r="G21" s="6">
        <v>70.5</v>
      </c>
      <c r="H21" s="6">
        <v>451</v>
      </c>
    </row>
    <row r="22" spans="1:8" x14ac:dyDescent="0.25">
      <c r="A22" s="11">
        <v>9</v>
      </c>
      <c r="B22" s="4" t="s">
        <v>14</v>
      </c>
      <c r="C22" s="16">
        <v>1.56</v>
      </c>
      <c r="D22" s="17">
        <v>91</v>
      </c>
      <c r="E22" s="17">
        <v>143</v>
      </c>
      <c r="F22" s="17" t="s">
        <v>15</v>
      </c>
      <c r="G22" s="6">
        <v>49.1</v>
      </c>
      <c r="H22" s="6">
        <v>124</v>
      </c>
    </row>
    <row r="23" spans="1:8" x14ac:dyDescent="0.25">
      <c r="A23" s="10">
        <v>10</v>
      </c>
      <c r="B23" s="9" t="s">
        <v>8</v>
      </c>
      <c r="C23" s="8"/>
      <c r="D23" s="8"/>
      <c r="E23" s="8"/>
      <c r="F23" s="8"/>
      <c r="G23" s="8"/>
      <c r="H23" s="8"/>
    </row>
    <row r="24" spans="1:8" x14ac:dyDescent="0.25">
      <c r="A24" s="10">
        <v>10</v>
      </c>
      <c r="B24" s="9" t="s">
        <v>14</v>
      </c>
      <c r="C24" s="8"/>
      <c r="D24" s="8"/>
      <c r="E24" s="8"/>
      <c r="F24" s="8"/>
      <c r="G24" s="8"/>
      <c r="H24" s="8"/>
    </row>
    <row r="25" spans="1:8" s="3" customFormat="1" x14ac:dyDescent="0.25">
      <c r="A25" s="11">
        <v>11</v>
      </c>
      <c r="B25" s="4" t="s">
        <v>8</v>
      </c>
      <c r="C25" s="22">
        <v>3.89</v>
      </c>
      <c r="D25" s="22">
        <v>363</v>
      </c>
      <c r="E25" s="22">
        <v>178</v>
      </c>
      <c r="F25" s="22">
        <v>463</v>
      </c>
      <c r="G25" s="22"/>
      <c r="H25" s="22"/>
    </row>
    <row r="26" spans="1:8" s="3" customFormat="1" x14ac:dyDescent="0.25">
      <c r="A26" s="11">
        <v>11</v>
      </c>
      <c r="B26" s="4" t="s">
        <v>14</v>
      </c>
      <c r="C26" s="22">
        <v>0.38</v>
      </c>
      <c r="D26" s="22">
        <v>150</v>
      </c>
      <c r="E26" s="22">
        <v>178</v>
      </c>
      <c r="F26" s="22" t="s">
        <v>15</v>
      </c>
      <c r="G26" s="22"/>
      <c r="H26" s="22"/>
    </row>
    <row r="27" spans="1:8" x14ac:dyDescent="0.25">
      <c r="A27" s="11">
        <v>12</v>
      </c>
      <c r="B27" s="4" t="s">
        <v>8</v>
      </c>
      <c r="C27" s="18">
        <v>1.98</v>
      </c>
      <c r="D27" s="19">
        <v>212</v>
      </c>
      <c r="E27" s="19">
        <v>163</v>
      </c>
      <c r="F27" s="19">
        <v>153</v>
      </c>
      <c r="G27" s="6">
        <f>2*59.3</f>
        <v>118.6</v>
      </c>
      <c r="H27" s="6">
        <v>247</v>
      </c>
    </row>
    <row r="28" spans="1:8" x14ac:dyDescent="0.25">
      <c r="A28" s="11">
        <v>12</v>
      </c>
      <c r="B28" s="4" t="s">
        <v>14</v>
      </c>
      <c r="C28" s="18">
        <v>1.24</v>
      </c>
      <c r="D28" s="19">
        <v>98</v>
      </c>
      <c r="E28" s="19">
        <v>161</v>
      </c>
      <c r="F28" s="19" t="s">
        <v>15</v>
      </c>
      <c r="G28" s="6">
        <v>79.2</v>
      </c>
      <c r="H28" s="6">
        <v>125</v>
      </c>
    </row>
    <row r="29" spans="1:8" x14ac:dyDescent="0.25">
      <c r="A29" s="10">
        <v>13</v>
      </c>
      <c r="B29" s="9" t="s">
        <v>8</v>
      </c>
      <c r="C29" s="8"/>
      <c r="D29" s="8"/>
      <c r="E29" s="8"/>
      <c r="F29" s="8"/>
      <c r="G29" s="8"/>
      <c r="H29" s="8"/>
    </row>
    <row r="30" spans="1:8" x14ac:dyDescent="0.25">
      <c r="A30" s="10">
        <v>13</v>
      </c>
      <c r="B30" s="9" t="s">
        <v>14</v>
      </c>
      <c r="C30" s="8"/>
      <c r="D30" s="8"/>
      <c r="E30" s="8"/>
      <c r="F30" s="8"/>
      <c r="G30" s="8"/>
      <c r="H30" s="8"/>
    </row>
    <row r="31" spans="1:8" x14ac:dyDescent="0.25">
      <c r="A31" s="11">
        <v>14</v>
      </c>
      <c r="B31" s="4" t="s">
        <v>8</v>
      </c>
      <c r="C31" s="20">
        <v>2.0699999999999998</v>
      </c>
      <c r="D31" s="21">
        <v>288</v>
      </c>
      <c r="E31" s="21">
        <v>168</v>
      </c>
      <c r="F31" s="21">
        <v>460</v>
      </c>
      <c r="G31" s="6">
        <v>69.900000000000006</v>
      </c>
      <c r="H31" s="6">
        <v>433</v>
      </c>
    </row>
    <row r="32" spans="1:8" x14ac:dyDescent="0.25">
      <c r="A32" s="11">
        <v>14</v>
      </c>
      <c r="B32" s="4" t="s">
        <v>14</v>
      </c>
      <c r="C32" s="20">
        <v>1.03</v>
      </c>
      <c r="D32" s="21">
        <v>101</v>
      </c>
      <c r="E32" s="21">
        <v>156</v>
      </c>
      <c r="F32" s="21" t="s">
        <v>15</v>
      </c>
      <c r="G32" s="6">
        <v>44.9</v>
      </c>
      <c r="H32" s="6">
        <v>121</v>
      </c>
    </row>
    <row r="33" spans="1:8" x14ac:dyDescent="0.25">
      <c r="A33" s="11">
        <v>15</v>
      </c>
      <c r="B33" s="4" t="s">
        <v>8</v>
      </c>
      <c r="C33" s="20">
        <v>1.7</v>
      </c>
      <c r="D33" s="21">
        <v>226</v>
      </c>
      <c r="E33" s="21">
        <v>167</v>
      </c>
      <c r="F33" s="21">
        <v>234</v>
      </c>
      <c r="G33" s="6">
        <v>69.2</v>
      </c>
      <c r="H33" s="6">
        <v>420</v>
      </c>
    </row>
    <row r="34" spans="1:8" x14ac:dyDescent="0.25">
      <c r="A34" s="11">
        <v>15</v>
      </c>
      <c r="B34" s="4" t="s">
        <v>14</v>
      </c>
      <c r="C34" s="20">
        <v>0.6</v>
      </c>
      <c r="D34" s="21">
        <v>94</v>
      </c>
      <c r="E34" s="21">
        <v>138</v>
      </c>
      <c r="F34" s="21" t="s">
        <v>15</v>
      </c>
      <c r="G34" s="6">
        <v>43.4</v>
      </c>
      <c r="H34" s="6">
        <v>114</v>
      </c>
    </row>
    <row r="35" spans="1:8" x14ac:dyDescent="0.25">
      <c r="A35" s="10">
        <v>16</v>
      </c>
      <c r="B35" s="9" t="s">
        <v>8</v>
      </c>
      <c r="C35" s="8"/>
      <c r="D35" s="8"/>
      <c r="E35" s="8"/>
      <c r="F35" s="8"/>
      <c r="G35" s="8"/>
      <c r="H35" s="8"/>
    </row>
    <row r="36" spans="1:8" x14ac:dyDescent="0.25">
      <c r="A36" s="10">
        <v>16</v>
      </c>
      <c r="B36" s="9" t="s">
        <v>14</v>
      </c>
      <c r="C36" s="8"/>
      <c r="D36" s="8"/>
      <c r="E36" s="8"/>
      <c r="F36" s="8"/>
      <c r="G36" s="8"/>
      <c r="H36" s="8"/>
    </row>
    <row r="37" spans="1:8" s="3" customFormat="1" x14ac:dyDescent="0.25">
      <c r="A37" s="11">
        <v>17</v>
      </c>
      <c r="B37" s="4" t="s">
        <v>8</v>
      </c>
      <c r="C37" s="22">
        <v>2.84</v>
      </c>
      <c r="D37" s="22">
        <v>393</v>
      </c>
      <c r="E37" s="22">
        <v>177</v>
      </c>
      <c r="F37" s="22">
        <v>454</v>
      </c>
      <c r="G37" s="22"/>
      <c r="H37" s="22"/>
    </row>
    <row r="38" spans="1:8" s="3" customFormat="1" x14ac:dyDescent="0.25">
      <c r="A38" s="11">
        <v>17</v>
      </c>
      <c r="B38" s="4" t="s">
        <v>14</v>
      </c>
      <c r="C38" s="22">
        <v>0.42</v>
      </c>
      <c r="D38" s="22">
        <v>148</v>
      </c>
      <c r="E38" s="22">
        <v>158</v>
      </c>
      <c r="F38" s="22" t="s">
        <v>15</v>
      </c>
      <c r="G38" s="22"/>
      <c r="H38" s="22"/>
    </row>
    <row r="39" spans="1:8" x14ac:dyDescent="0.25">
      <c r="A39" s="11">
        <v>18</v>
      </c>
      <c r="B39" s="4" t="s">
        <v>8</v>
      </c>
      <c r="C39" s="22">
        <v>1.7</v>
      </c>
      <c r="D39" s="23">
        <v>231</v>
      </c>
      <c r="E39" s="23">
        <v>184</v>
      </c>
      <c r="F39" s="23">
        <v>157</v>
      </c>
      <c r="G39" s="6">
        <f>2*59</f>
        <v>118</v>
      </c>
      <c r="H39" s="6">
        <v>430</v>
      </c>
    </row>
    <row r="40" spans="1:8" x14ac:dyDescent="0.25">
      <c r="A40" s="11">
        <v>18</v>
      </c>
      <c r="B40" s="4" t="s">
        <v>14</v>
      </c>
      <c r="C40" s="22">
        <v>0.93</v>
      </c>
      <c r="D40" s="23">
        <v>94</v>
      </c>
      <c r="E40" s="23">
        <v>150</v>
      </c>
      <c r="F40" s="23" t="s">
        <v>15</v>
      </c>
      <c r="G40" s="6">
        <v>66.5</v>
      </c>
      <c r="H40" s="6">
        <v>104</v>
      </c>
    </row>
    <row r="41" spans="1:8" x14ac:dyDescent="0.25">
      <c r="A41" s="3"/>
    </row>
  </sheetData>
  <mergeCells count="2">
    <mergeCell ref="C3:D3"/>
    <mergeCell ref="E3:F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9CC2-1390-4757-88D3-4EDA69644CAD}">
  <dimension ref="A3:CH22"/>
  <sheetViews>
    <sheetView workbookViewId="0">
      <selection activeCell="K4" sqref="K4"/>
    </sheetView>
    <sheetView workbookViewId="1">
      <selection activeCell="G26" sqref="G26"/>
    </sheetView>
    <sheetView workbookViewId="2"/>
  </sheetViews>
  <sheetFormatPr defaultRowHeight="15" x14ac:dyDescent="0.25"/>
  <cols>
    <col min="11" max="86" width="8.85546875" style="3"/>
  </cols>
  <sheetData>
    <row r="3" spans="1:86" x14ac:dyDescent="0.25">
      <c r="C3" s="24" t="s">
        <v>6</v>
      </c>
      <c r="D3" s="24"/>
      <c r="E3" s="24"/>
      <c r="F3" s="24"/>
      <c r="G3" s="24" t="s">
        <v>7</v>
      </c>
      <c r="H3" s="24"/>
      <c r="I3" s="24"/>
      <c r="J3" s="24"/>
    </row>
    <row r="4" spans="1:86" x14ac:dyDescent="0.25">
      <c r="A4" t="s">
        <v>0</v>
      </c>
      <c r="B4" s="1" t="s">
        <v>1</v>
      </c>
      <c r="C4" s="7" t="s">
        <v>2</v>
      </c>
      <c r="D4" s="7" t="s">
        <v>3</v>
      </c>
      <c r="E4" s="1" t="s">
        <v>4</v>
      </c>
      <c r="F4" s="1" t="s">
        <v>5</v>
      </c>
      <c r="G4" s="7" t="s">
        <v>2</v>
      </c>
      <c r="H4" s="7" t="s">
        <v>3</v>
      </c>
      <c r="I4" s="1" t="s">
        <v>4</v>
      </c>
      <c r="J4" s="1" t="s">
        <v>5</v>
      </c>
    </row>
    <row r="5" spans="1:86" s="3" customFormat="1" x14ac:dyDescent="0.25">
      <c r="A5" s="3">
        <v>1</v>
      </c>
      <c r="B5" s="22">
        <v>9.25</v>
      </c>
      <c r="C5" s="22">
        <v>0.5</v>
      </c>
      <c r="D5" s="22">
        <v>43.59</v>
      </c>
      <c r="E5" s="22">
        <v>5</v>
      </c>
      <c r="F5" s="22">
        <v>15</v>
      </c>
      <c r="G5" s="22">
        <f>C5*40.078</f>
        <v>20.039000000000001</v>
      </c>
      <c r="H5" s="22">
        <f>D5*22.99</f>
        <v>1002.1341</v>
      </c>
      <c r="I5" s="22">
        <f>E5*35.45</f>
        <v>177.25</v>
      </c>
      <c r="J5" s="22">
        <f t="shared" ref="J5:J7" si="0">F5*96.06</f>
        <v>1440.9</v>
      </c>
    </row>
    <row r="6" spans="1:86" s="3" customFormat="1" x14ac:dyDescent="0.25">
      <c r="A6" s="3">
        <v>2</v>
      </c>
      <c r="B6" s="22">
        <v>9.25</v>
      </c>
      <c r="C6" s="22">
        <v>0.5</v>
      </c>
      <c r="D6" s="22">
        <v>23.2</v>
      </c>
      <c r="E6" s="22">
        <v>5</v>
      </c>
      <c r="F6" s="22">
        <v>5</v>
      </c>
      <c r="G6" s="22">
        <f t="shared" ref="G6:G7" si="1">C6*40.078</f>
        <v>20.039000000000001</v>
      </c>
      <c r="H6" s="22">
        <f t="shared" ref="H6:H7" si="2">D6*22.99</f>
        <v>533.36799999999994</v>
      </c>
      <c r="I6" s="22">
        <f>E6*35.45</f>
        <v>177.25</v>
      </c>
      <c r="J6" s="22">
        <f t="shared" si="0"/>
        <v>480.3</v>
      </c>
    </row>
    <row r="7" spans="1:86" s="3" customFormat="1" x14ac:dyDescent="0.25">
      <c r="A7" s="3">
        <v>3</v>
      </c>
      <c r="B7" s="22">
        <v>9.25</v>
      </c>
      <c r="C7" s="22">
        <v>0.5</v>
      </c>
      <c r="D7" s="22">
        <v>14.53</v>
      </c>
      <c r="E7" s="22">
        <v>5</v>
      </c>
      <c r="F7" s="22">
        <v>2.5</v>
      </c>
      <c r="G7" s="22">
        <f t="shared" si="1"/>
        <v>20.039000000000001</v>
      </c>
      <c r="H7" s="22">
        <f t="shared" si="2"/>
        <v>334.04469999999998</v>
      </c>
      <c r="I7" s="22">
        <f>E7*35.45</f>
        <v>177.25</v>
      </c>
      <c r="J7" s="22">
        <f t="shared" si="0"/>
        <v>240.15</v>
      </c>
    </row>
    <row r="8" spans="1:86" s="2" customFormat="1" x14ac:dyDescent="0.25">
      <c r="A8" s="2">
        <v>4</v>
      </c>
      <c r="B8" s="8"/>
      <c r="C8" s="8"/>
      <c r="D8" s="8"/>
      <c r="E8" s="8"/>
      <c r="F8" s="8"/>
      <c r="G8" s="8"/>
      <c r="H8" s="8"/>
      <c r="I8" s="8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</row>
    <row r="9" spans="1:86" s="3" customFormat="1" x14ac:dyDescent="0.25">
      <c r="A9" s="3">
        <v>5</v>
      </c>
      <c r="B9" s="5">
        <v>9.25</v>
      </c>
      <c r="C9" s="5">
        <v>0.5</v>
      </c>
      <c r="D9" s="5">
        <v>23.586274383440383</v>
      </c>
      <c r="E9" s="5">
        <v>5</v>
      </c>
      <c r="F9" s="5">
        <v>5</v>
      </c>
      <c r="G9" s="5">
        <f>C9*40.078</f>
        <v>20.039000000000001</v>
      </c>
      <c r="H9" s="5">
        <f>D9*22.99</f>
        <v>542.24844807529439</v>
      </c>
      <c r="I9" s="5">
        <f>E9*35.45</f>
        <v>177.25</v>
      </c>
      <c r="J9" s="5">
        <f>F9*96.06</f>
        <v>480.3</v>
      </c>
    </row>
    <row r="10" spans="1:86" s="3" customFormat="1" x14ac:dyDescent="0.25">
      <c r="A10" s="3">
        <v>6</v>
      </c>
      <c r="B10" s="5">
        <v>9.25</v>
      </c>
      <c r="C10" s="5">
        <v>0.5</v>
      </c>
      <c r="D10" s="5">
        <v>17.077360008536733</v>
      </c>
      <c r="E10" s="5">
        <v>5</v>
      </c>
      <c r="F10" s="5">
        <v>2.5</v>
      </c>
      <c r="G10" s="5">
        <f>C10*40.078</f>
        <v>20.039000000000001</v>
      </c>
      <c r="H10" s="5">
        <f>D10*22.99</f>
        <v>392.60850659625947</v>
      </c>
      <c r="I10" s="5">
        <f>E10*35.45</f>
        <v>177.25</v>
      </c>
      <c r="J10" s="22">
        <f t="shared" ref="J10:J22" si="3">F10*96.06</f>
        <v>240.15</v>
      </c>
    </row>
    <row r="11" spans="1:86" s="2" customFormat="1" x14ac:dyDescent="0.25">
      <c r="A11" s="2">
        <v>7</v>
      </c>
      <c r="B11" s="8"/>
      <c r="C11" s="8"/>
      <c r="D11" s="8"/>
      <c r="E11" s="8"/>
      <c r="F11" s="8"/>
      <c r="G11" s="8"/>
      <c r="H11" s="8"/>
      <c r="I11" s="8"/>
      <c r="J11" s="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</row>
    <row r="12" spans="1:86" s="3" customFormat="1" x14ac:dyDescent="0.25">
      <c r="A12" s="3">
        <v>8</v>
      </c>
      <c r="B12" s="5">
        <v>9.5</v>
      </c>
      <c r="C12" s="5">
        <v>0.5</v>
      </c>
      <c r="D12" s="5">
        <v>24.357170839894657</v>
      </c>
      <c r="E12" s="5">
        <v>5</v>
      </c>
      <c r="F12" s="5">
        <v>5</v>
      </c>
      <c r="G12" s="5">
        <f>C12*40.078</f>
        <v>20.039000000000001</v>
      </c>
      <c r="H12" s="5">
        <f>D12*22.99</f>
        <v>559.97135760917809</v>
      </c>
      <c r="I12" s="5">
        <f>E12*35.45</f>
        <v>177.25</v>
      </c>
      <c r="J12" s="22">
        <f t="shared" si="3"/>
        <v>480.3</v>
      </c>
    </row>
    <row r="13" spans="1:86" s="3" customFormat="1" x14ac:dyDescent="0.25">
      <c r="A13" s="3">
        <v>9</v>
      </c>
      <c r="B13" s="5">
        <v>9.5</v>
      </c>
      <c r="C13" s="5">
        <v>0.5</v>
      </c>
      <c r="D13" s="5">
        <v>17.613833076589064</v>
      </c>
      <c r="E13" s="5">
        <v>5</v>
      </c>
      <c r="F13" s="5">
        <v>2.5</v>
      </c>
      <c r="G13" s="5">
        <f>C13*40.078</f>
        <v>20.039000000000001</v>
      </c>
      <c r="H13" s="5">
        <f>D13*22.99</f>
        <v>404.94202243078257</v>
      </c>
      <c r="I13" s="5">
        <f>E13*35.45</f>
        <v>177.25</v>
      </c>
      <c r="J13" s="22">
        <f t="shared" si="3"/>
        <v>240.15</v>
      </c>
    </row>
    <row r="14" spans="1:86" s="2" customFormat="1" x14ac:dyDescent="0.25">
      <c r="A14" s="2">
        <v>10</v>
      </c>
      <c r="B14" s="8"/>
      <c r="C14" s="8"/>
      <c r="D14" s="8"/>
      <c r="E14" s="8"/>
      <c r="F14" s="8"/>
      <c r="G14" s="8"/>
      <c r="H14" s="8"/>
      <c r="I14" s="8"/>
      <c r="J14" s="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</row>
    <row r="15" spans="1:86" s="3" customFormat="1" x14ac:dyDescent="0.25">
      <c r="A15" s="3">
        <v>11</v>
      </c>
      <c r="B15" s="22">
        <v>9.5</v>
      </c>
      <c r="C15" s="22">
        <v>0.5</v>
      </c>
      <c r="D15" s="22">
        <v>24.79</v>
      </c>
      <c r="E15" s="22">
        <v>5</v>
      </c>
      <c r="F15" s="22">
        <v>5</v>
      </c>
      <c r="G15" s="22">
        <f>C15*40.078</f>
        <v>20.039000000000001</v>
      </c>
      <c r="H15" s="22">
        <f>D15*22.99</f>
        <v>569.92209999999989</v>
      </c>
      <c r="I15" s="22">
        <f>E15*35.45</f>
        <v>177.25</v>
      </c>
      <c r="J15" s="22">
        <f t="shared" si="3"/>
        <v>480.3</v>
      </c>
    </row>
    <row r="16" spans="1:86" s="3" customFormat="1" x14ac:dyDescent="0.25">
      <c r="A16" s="3">
        <v>12</v>
      </c>
      <c r="B16" s="5">
        <v>9.5</v>
      </c>
      <c r="C16" s="5">
        <v>0.5</v>
      </c>
      <c r="D16" s="5">
        <v>18.043343670863575</v>
      </c>
      <c r="E16" s="5">
        <v>5</v>
      </c>
      <c r="F16" s="5">
        <v>2.5</v>
      </c>
      <c r="G16" s="5">
        <f>C16*40.078</f>
        <v>20.039000000000001</v>
      </c>
      <c r="H16" s="5">
        <f>D16*22.99</f>
        <v>414.81647099315353</v>
      </c>
      <c r="I16" s="5">
        <f>E16*35.45</f>
        <v>177.25</v>
      </c>
      <c r="J16" s="22">
        <f t="shared" si="3"/>
        <v>240.15</v>
      </c>
    </row>
    <row r="17" spans="1:86" s="2" customFormat="1" x14ac:dyDescent="0.25">
      <c r="A17" s="2">
        <v>13</v>
      </c>
      <c r="B17" s="8"/>
      <c r="C17" s="8"/>
      <c r="D17" s="8"/>
      <c r="E17" s="8"/>
      <c r="F17" s="8"/>
      <c r="G17" s="8"/>
      <c r="H17" s="8"/>
      <c r="I17" s="8"/>
      <c r="J17" s="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</row>
    <row r="18" spans="1:86" s="3" customFormat="1" x14ac:dyDescent="0.25">
      <c r="A18" s="3">
        <v>14</v>
      </c>
      <c r="B18" s="5">
        <v>9.75</v>
      </c>
      <c r="C18" s="5">
        <v>0.5</v>
      </c>
      <c r="D18" s="5">
        <v>24.900647347579842</v>
      </c>
      <c r="E18" s="5">
        <v>5</v>
      </c>
      <c r="F18" s="5">
        <v>5</v>
      </c>
      <c r="G18" s="5">
        <f>C18*40.078</f>
        <v>20.039000000000001</v>
      </c>
      <c r="H18" s="5">
        <f>D18*22.99</f>
        <v>572.46588252086053</v>
      </c>
      <c r="I18" s="5">
        <f>E18*35.45</f>
        <v>177.25</v>
      </c>
      <c r="J18" s="22">
        <f t="shared" si="3"/>
        <v>480.3</v>
      </c>
    </row>
    <row r="19" spans="1:86" s="3" customFormat="1" x14ac:dyDescent="0.25">
      <c r="A19" s="3">
        <v>15</v>
      </c>
      <c r="B19" s="5">
        <v>9.75</v>
      </c>
      <c r="C19" s="5">
        <v>0.5</v>
      </c>
      <c r="D19" s="5">
        <v>18.020279937379097</v>
      </c>
      <c r="E19" s="5">
        <v>5</v>
      </c>
      <c r="F19" s="5">
        <v>2.5</v>
      </c>
      <c r="G19" s="5">
        <f>C19*40.078</f>
        <v>20.039000000000001</v>
      </c>
      <c r="H19" s="5">
        <f>D19*22.99</f>
        <v>414.28623576034545</v>
      </c>
      <c r="I19" s="5">
        <f>E19*35.45</f>
        <v>177.25</v>
      </c>
      <c r="J19" s="22">
        <f t="shared" si="3"/>
        <v>240.15</v>
      </c>
    </row>
    <row r="20" spans="1:86" s="2" customFormat="1" x14ac:dyDescent="0.25">
      <c r="A20" s="2">
        <v>16</v>
      </c>
      <c r="B20" s="8"/>
      <c r="C20" s="8"/>
      <c r="D20" s="8"/>
      <c r="E20" s="8"/>
      <c r="F20" s="8"/>
      <c r="G20" s="8"/>
      <c r="H20" s="8"/>
      <c r="I20" s="8"/>
      <c r="J20" s="8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</row>
    <row r="21" spans="1:86" s="3" customFormat="1" x14ac:dyDescent="0.25">
      <c r="A21" s="3">
        <v>17</v>
      </c>
      <c r="B21" s="22">
        <v>9.75</v>
      </c>
      <c r="C21" s="22">
        <v>0.5</v>
      </c>
      <c r="D21" s="22">
        <v>25.38</v>
      </c>
      <c r="E21" s="22">
        <v>5</v>
      </c>
      <c r="F21" s="22">
        <v>5</v>
      </c>
      <c r="G21" s="22">
        <f>C21*40.078</f>
        <v>20.039000000000001</v>
      </c>
      <c r="H21" s="22">
        <f>D21*22.99</f>
        <v>583.48619999999994</v>
      </c>
      <c r="I21" s="22">
        <f>E21*35.45</f>
        <v>177.25</v>
      </c>
      <c r="J21" s="22">
        <f t="shared" si="3"/>
        <v>480.3</v>
      </c>
    </row>
    <row r="22" spans="1:86" s="3" customFormat="1" x14ac:dyDescent="0.25">
      <c r="A22" s="3">
        <v>18</v>
      </c>
      <c r="B22" s="5">
        <v>9.75</v>
      </c>
      <c r="C22" s="5">
        <v>0.5</v>
      </c>
      <c r="D22" s="5">
        <v>18.758653198823595</v>
      </c>
      <c r="E22" s="5">
        <v>5</v>
      </c>
      <c r="F22" s="5">
        <v>2.5</v>
      </c>
      <c r="G22" s="5">
        <f>C22*40.078</f>
        <v>20.039000000000001</v>
      </c>
      <c r="H22" s="5">
        <f>D22*22.99</f>
        <v>431.26143704095443</v>
      </c>
      <c r="I22" s="5">
        <f>E22*35.45</f>
        <v>177.25</v>
      </c>
      <c r="J22" s="22">
        <f t="shared" si="3"/>
        <v>240.15</v>
      </c>
    </row>
  </sheetData>
  <mergeCells count="2">
    <mergeCell ref="C3:F3"/>
    <mergeCell ref="G3:J3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dd409d8-c458-45bf-bf5f-710f0ed12ba3">CY54R7KD54KC-91199970-192712</_dlc_DocId>
    <DLCPolicyLabelLock xmlns="B9FBF822-0A65-4D1F-BC13-C27C7257EFA0" xsi:nil="true"/>
    <DLCPolicyLabelClientValue xmlns="B9FBF822-0A65-4D1F-BC13-C27C7257EFA0" xsi:nil="true"/>
    <_dlc_DocIdUrl xmlns="add409d8-c458-45bf-bf5f-710f0ed12ba3">
      <Url>https://grundfos.sharepoint.com/sites/Pro-017826/_layouts/15/DocIdRedir.aspx?ID=CY54R7KD54KC-91199970-192712</Url>
      <Description>CY54R7KD54KC-91199970-192712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E660C0EEA2F44AA3B088C58E7762CB" ma:contentTypeVersion="12" ma:contentTypeDescription="Create a new document." ma:contentTypeScope="" ma:versionID="5484fa9f9b42a97565e65fac7903a307">
  <xsd:schema xmlns:xsd="http://www.w3.org/2001/XMLSchema" xmlns:xs="http://www.w3.org/2001/XMLSchema" xmlns:p="http://schemas.microsoft.com/office/2006/metadata/properties" xmlns:ns2="add409d8-c458-45bf-bf5f-710f0ed12ba3" xmlns:ns3="B9FBF822-0A65-4D1F-BC13-C27C7257EFA0" xmlns:ns4="b9fbf822-0a65-4d1f-bc13-c27c7257efa0" targetNamespace="http://schemas.microsoft.com/office/2006/metadata/properties" ma:root="true" ma:fieldsID="de45a4d41d0ddc6d7e8e18579ff54800" ns2:_="" ns3:_="" ns4:_="">
    <xsd:import namespace="add409d8-c458-45bf-bf5f-710f0ed12ba3"/>
    <xsd:import namespace="B9FBF822-0A65-4D1F-BC13-C27C7257EFA0"/>
    <xsd:import namespace="b9fbf822-0a65-4d1f-bc13-c27c7257efa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LCPolicyLabelValue" minOccurs="0"/>
                <xsd:element ref="ns3:DLCPolicyLabelClientValue" minOccurs="0"/>
                <xsd:element ref="ns3:DLCPolicyLabelLock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d409d8-c458-45bf-bf5f-710f0ed12ba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11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12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3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0D695E-02F0-4FF4-A9B6-96C7E8E5A419}">
  <ds:schemaRefs>
    <ds:schemaRef ds:uri="http://schemas.microsoft.com/office/2006/metadata/properties"/>
    <ds:schemaRef ds:uri="http://schemas.microsoft.com/office/infopath/2007/PartnerControls"/>
    <ds:schemaRef ds:uri="add409d8-c458-45bf-bf5f-710f0ed12ba3"/>
    <ds:schemaRef ds:uri="B9FBF822-0A65-4D1F-BC13-C27C7257EFA0"/>
  </ds:schemaRefs>
</ds:datastoreItem>
</file>

<file path=customXml/itemProps2.xml><?xml version="1.0" encoding="utf-8"?>
<ds:datastoreItem xmlns:ds="http://schemas.openxmlformats.org/officeDocument/2006/customXml" ds:itemID="{E0D66368-F85C-4561-B8C5-570B6192D2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d409d8-c458-45bf-bf5f-710f0ed12ba3"/>
    <ds:schemaRef ds:uri="B9FBF822-0A65-4D1F-BC13-C27C7257EFA0"/>
    <ds:schemaRef ds:uri="b9fbf822-0a65-4d1f-bc13-c27c7257ef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3B5ADC-2FED-4856-AE1D-6D8A5A36E91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1CC3469-56E6-4BF6-AD20-3A6F9B943A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analyse svar</vt:lpstr>
      <vt:lpstr>Prøve indhold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2021-11-26T09:10:28Z</dcterms:created>
  <dcterms:modified xsi:type="dcterms:W3CDTF">2021-12-14T09:36:43Z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0x01010013E660C0EEA2F44AA3B088C58E7762CB</vt:lpwstr>
  </property>
  <property fmtid="{D5CDD505-2E9C-101B-9397-08002B2CF9AE}" pid="3" name="_dlc_DocIdItemGuid">
    <vt:lpwstr>5f31601e-e922-40c6-aec7-44dddcb91bc1</vt:lpwstr>
  </property>
</Properties>
</file>