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ndfos-my.sharepoint.com/personal/102222_grundfos_com/Documents/Desktop/Speciale/data/"/>
    </mc:Choice>
  </mc:AlternateContent>
  <xr:revisionPtr revIDLastSave="0" documentId="8_{8EF5AE81-950A-41F9-B57B-A9F29CDD2309}" xr6:coauthVersionLast="46" xr6:coauthVersionMax="46" xr10:uidLastSave="{00000000-0000-0000-0000-000000000000}"/>
  <bookViews>
    <workbookView xWindow="-28920" yWindow="-120" windowWidth="29040" windowHeight="15840" xr2:uid="{9A7F57C6-AEBE-42AA-863E-04BDCF82B821}"/>
  </bookViews>
  <sheets>
    <sheet name="pH 9.2" sheetId="1" r:id="rId1"/>
    <sheet name="pH 10" sheetId="2" r:id="rId2"/>
    <sheet name="pH 10.5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5" i="3" l="1"/>
  <c r="K15" i="3"/>
  <c r="M15" i="1"/>
  <c r="O15" i="1"/>
  <c r="M4" i="1"/>
  <c r="M5" i="1"/>
  <c r="O4" i="1"/>
  <c r="O5" i="1"/>
  <c r="O6" i="1"/>
  <c r="O7" i="1"/>
  <c r="O8" i="1"/>
  <c r="O9" i="1"/>
  <c r="O10" i="1"/>
  <c r="O11" i="1"/>
  <c r="O12" i="1"/>
  <c r="O13" i="1"/>
  <c r="O14" i="1"/>
  <c r="O3" i="1"/>
  <c r="R4" i="1"/>
  <c r="R5" i="1"/>
  <c r="R6" i="1"/>
  <c r="R7" i="1"/>
  <c r="R8" i="1"/>
  <c r="R9" i="1"/>
  <c r="R10" i="1"/>
  <c r="R11" i="1"/>
  <c r="R12" i="1"/>
  <c r="R13" i="1"/>
  <c r="R14" i="1"/>
  <c r="R2" i="1"/>
  <c r="X3" i="1"/>
  <c r="U3" i="1"/>
  <c r="R3" i="1"/>
  <c r="M3" i="1"/>
  <c r="M6" i="1"/>
  <c r="M7" i="1"/>
  <c r="M8" i="1"/>
  <c r="M9" i="1"/>
  <c r="M10" i="1"/>
  <c r="M11" i="1"/>
  <c r="M12" i="1"/>
  <c r="M13" i="1"/>
  <c r="M14" i="1"/>
  <c r="M2" i="1"/>
  <c r="C16" i="3"/>
  <c r="C15" i="3"/>
  <c r="C12" i="2"/>
  <c r="C11" i="2"/>
  <c r="C20" i="3"/>
  <c r="C19" i="3"/>
  <c r="C18" i="3"/>
  <c r="C20" i="2"/>
  <c r="C19" i="2"/>
  <c r="C18" i="2"/>
  <c r="C20" i="1"/>
  <c r="C19" i="1"/>
  <c r="C18" i="1"/>
  <c r="C14" i="3"/>
  <c r="C13" i="3"/>
  <c r="C12" i="3"/>
  <c r="C11" i="3"/>
  <c r="C10" i="3"/>
  <c r="C9" i="3"/>
  <c r="C8" i="3"/>
  <c r="C7" i="3"/>
  <c r="C6" i="3"/>
  <c r="C5" i="3"/>
  <c r="C4" i="3"/>
  <c r="C3" i="3"/>
  <c r="C2" i="3"/>
  <c r="C16" i="2"/>
  <c r="C15" i="2"/>
  <c r="C14" i="2"/>
  <c r="C13" i="2"/>
  <c r="C10" i="2"/>
  <c r="C9" i="2"/>
  <c r="C8" i="2"/>
  <c r="C7" i="2"/>
  <c r="C6" i="2"/>
  <c r="C5" i="2"/>
  <c r="C4" i="2"/>
  <c r="C3" i="2"/>
  <c r="C2" i="2"/>
  <c r="C14" i="1"/>
  <c r="C12" i="1"/>
  <c r="C10" i="1"/>
  <c r="C8" i="1"/>
  <c r="C6" i="1"/>
  <c r="C4" i="1"/>
  <c r="C2" i="1"/>
  <c r="C3" i="1"/>
  <c r="C5" i="1"/>
  <c r="C7" i="1"/>
  <c r="C9" i="1"/>
  <c r="C11" i="1"/>
  <c r="C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Lærke Nørgaard Madsen</author>
  </authors>
  <commentList>
    <comment ref="N1" authorId="0" shapeId="0" xr:uid="{ABCA0327-C4CB-4099-8B3C-9358B3123FA8}">
      <text>
        <r>
          <rPr>
            <b/>
            <sz val="9"/>
            <color indexed="81"/>
            <rFont val="Tahoma"/>
            <family val="2"/>
          </rPr>
          <t>Lærke Nørgaard Madsen:</t>
        </r>
        <r>
          <rPr>
            <sz val="9"/>
            <color indexed="81"/>
            <rFont val="Tahoma"/>
            <family val="2"/>
          </rPr>
          <t xml:space="preserve">
måling på samme prøve
</t>
        </r>
      </text>
    </comment>
  </commentList>
</comments>
</file>

<file path=xl/sharedStrings.xml><?xml version="1.0" encoding="utf-8"?>
<sst xmlns="http://schemas.openxmlformats.org/spreadsheetml/2006/main" count="100" uniqueCount="20">
  <si>
    <t>Na  [mg/l]</t>
  </si>
  <si>
    <t>Cl  [mg/l]</t>
  </si>
  <si>
    <t>Feed</t>
  </si>
  <si>
    <t>Permeate</t>
  </si>
  <si>
    <t>Ca  [mg/l]</t>
  </si>
  <si>
    <t>SiO2  [mg/l]</t>
  </si>
  <si>
    <t>SO4 [mg/L]</t>
  </si>
  <si>
    <t>DIT-M Cl [mg/L]</t>
  </si>
  <si>
    <t>Stream</t>
  </si>
  <si>
    <t>Name</t>
  </si>
  <si>
    <t>Time</t>
  </si>
  <si>
    <t xml:space="preserve">Bicarbonate </t>
  </si>
  <si>
    <t>con</t>
  </si>
  <si>
    <t xml:space="preserve">pH </t>
  </si>
  <si>
    <t>fortynding</t>
  </si>
  <si>
    <t>HCO3 [mg/L]</t>
  </si>
  <si>
    <t>6.5</t>
  </si>
  <si>
    <t>cl</t>
  </si>
  <si>
    <t>2 måling</t>
  </si>
  <si>
    <t>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</si>
</sst>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1" fillId="0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3" borderId="1" xfId="0" quotePrefix="1" applyFill="1" applyBorder="1"/>
    <xf numFmtId="0" fontId="1" fillId="0" borderId="0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6429C-0FFF-4E30-BF3A-6A5B96E649C1}">
  <dimension ref="A1:X20"/>
  <sheetViews>
    <sheetView tabSelected="1" topLeftCell="C1" workbookViewId="0">
      <selection activeCell="N6" sqref="N6"/>
    </sheetView>
  </sheetViews>
  <sheetFormatPr defaultRowHeight="15" x14ac:dyDescent="0.25"/>
  <cols>
    <col min="1" max="1" width="12.140625" customWidth="1"/>
    <col min="3" max="3" width="13.7109375" bestFit="1" customWidth="1"/>
    <col min="5" max="5" width="9.5703125" customWidth="1"/>
    <col min="6" max="6" width="9.5703125" bestFit="1" customWidth="1"/>
    <col min="7" max="7" width="11.42578125" bestFit="1" customWidth="1"/>
    <col min="8" max="9" width="15" bestFit="1" customWidth="1"/>
  </cols>
  <sheetData>
    <row r="1" spans="1:24" x14ac:dyDescent="0.25">
      <c r="A1" s="1" t="s">
        <v>10</v>
      </c>
      <c r="B1" t="s">
        <v>8</v>
      </c>
      <c r="C1" s="3" t="s">
        <v>9</v>
      </c>
      <c r="D1" s="8" t="s">
        <v>0</v>
      </c>
      <c r="E1" s="8" t="s">
        <v>1</v>
      </c>
      <c r="F1" s="9" t="s">
        <v>6</v>
      </c>
      <c r="G1" s="8" t="s">
        <v>4</v>
      </c>
      <c r="H1" s="8" t="s">
        <v>5</v>
      </c>
      <c r="I1" s="10" t="s">
        <v>7</v>
      </c>
      <c r="J1" s="11" t="s">
        <v>12</v>
      </c>
      <c r="K1" s="11" t="s">
        <v>13</v>
      </c>
      <c r="L1" s="11" t="s">
        <v>14</v>
      </c>
      <c r="M1" s="11" t="s">
        <v>17</v>
      </c>
      <c r="N1" s="11" t="s">
        <v>18</v>
      </c>
      <c r="O1" s="11"/>
      <c r="P1" s="10" t="s">
        <v>7</v>
      </c>
      <c r="Q1" s="11" t="s">
        <v>14</v>
      </c>
      <c r="R1" s="11" t="s">
        <v>17</v>
      </c>
      <c r="S1" s="10" t="s">
        <v>7</v>
      </c>
      <c r="T1" s="11" t="s">
        <v>14</v>
      </c>
      <c r="U1" s="11" t="s">
        <v>17</v>
      </c>
    </row>
    <row r="2" spans="1:24" x14ac:dyDescent="0.25">
      <c r="A2" s="1">
        <v>0</v>
      </c>
      <c r="B2" t="s">
        <v>2</v>
      </c>
      <c r="C2" s="3" t="str">
        <f t="shared" ref="C2:C13" si="0">CONCATENATE("M","-9.2-",A2,"-F")</f>
        <v>M-9.2-0-F</v>
      </c>
      <c r="D2" s="2"/>
      <c r="E2" s="2"/>
      <c r="F2" s="5"/>
      <c r="G2" s="5"/>
      <c r="H2" s="6">
        <v>40.4</v>
      </c>
      <c r="I2" s="6">
        <v>9.4</v>
      </c>
      <c r="J2">
        <v>1339</v>
      </c>
      <c r="K2">
        <v>9.11</v>
      </c>
      <c r="L2">
        <v>25</v>
      </c>
      <c r="M2" s="3">
        <f>I2*L2</f>
        <v>235</v>
      </c>
      <c r="N2" s="3"/>
      <c r="O2" s="3"/>
      <c r="P2">
        <v>19.399999999999999</v>
      </c>
      <c r="Q2">
        <v>10</v>
      </c>
      <c r="R2" s="3">
        <f>P2*Q2</f>
        <v>194</v>
      </c>
      <c r="S2">
        <v>9.4</v>
      </c>
      <c r="T2">
        <v>25</v>
      </c>
    </row>
    <row r="3" spans="1:24" x14ac:dyDescent="0.25">
      <c r="A3" s="1">
        <v>3.5</v>
      </c>
      <c r="B3" t="s">
        <v>2</v>
      </c>
      <c r="C3" s="3" t="str">
        <f t="shared" si="0"/>
        <v>M-9.2-3,5-F</v>
      </c>
      <c r="D3" s="2"/>
      <c r="E3" s="2"/>
      <c r="F3" s="5"/>
      <c r="G3" s="5"/>
      <c r="H3" s="6">
        <v>42.9</v>
      </c>
      <c r="I3" s="6">
        <v>6.8</v>
      </c>
      <c r="J3">
        <v>1527</v>
      </c>
      <c r="K3">
        <v>9.19</v>
      </c>
      <c r="L3">
        <v>25</v>
      </c>
      <c r="M3" s="3">
        <f t="shared" ref="M3:M15" si="1">I3*L3</f>
        <v>170</v>
      </c>
      <c r="N3" s="3">
        <v>7.7</v>
      </c>
      <c r="O3" s="3">
        <f>N3*L3</f>
        <v>192.5</v>
      </c>
      <c r="P3">
        <v>6.7</v>
      </c>
      <c r="Q3">
        <v>50</v>
      </c>
      <c r="R3" s="3">
        <f>P3*Q3</f>
        <v>335</v>
      </c>
      <c r="S3">
        <v>10.4</v>
      </c>
      <c r="T3">
        <v>25</v>
      </c>
      <c r="U3" s="3">
        <f>S3*T3</f>
        <v>260</v>
      </c>
      <c r="V3">
        <v>4.8</v>
      </c>
      <c r="W3">
        <v>100</v>
      </c>
      <c r="X3">
        <f>V3*W3</f>
        <v>480</v>
      </c>
    </row>
    <row r="4" spans="1:24" x14ac:dyDescent="0.25">
      <c r="A4" s="1">
        <v>3.5</v>
      </c>
      <c r="B4" t="s">
        <v>3</v>
      </c>
      <c r="C4" s="3" t="str">
        <f>CONCATENATE("M","-9.2-",A4,"-P")</f>
        <v>M-9.2-3,5-P</v>
      </c>
      <c r="D4" s="2"/>
      <c r="E4" s="2"/>
      <c r="F4" s="5"/>
      <c r="G4" s="5"/>
      <c r="H4" s="6">
        <v>33.799999999999997</v>
      </c>
      <c r="I4" s="6">
        <v>9</v>
      </c>
      <c r="J4">
        <v>813</v>
      </c>
      <c r="L4">
        <v>25</v>
      </c>
      <c r="M4" s="14">
        <f>I4*L4</f>
        <v>225</v>
      </c>
      <c r="N4" s="15">
        <v>9.5</v>
      </c>
      <c r="O4" s="3">
        <f t="shared" ref="O4:O15" si="2">N4*L4</f>
        <v>237.5</v>
      </c>
      <c r="R4" s="3">
        <f t="shared" ref="R4:R14" si="3">P4*Q4</f>
        <v>0</v>
      </c>
    </row>
    <row r="5" spans="1:24" x14ac:dyDescent="0.25">
      <c r="A5" s="1">
        <v>5</v>
      </c>
      <c r="B5" t="s">
        <v>2</v>
      </c>
      <c r="C5" s="3" t="str">
        <f t="shared" si="0"/>
        <v>M-9.2-5-F</v>
      </c>
      <c r="D5" s="2"/>
      <c r="E5" s="2"/>
      <c r="F5" s="5"/>
      <c r="G5" s="5"/>
      <c r="H5" s="6">
        <v>42.2</v>
      </c>
      <c r="I5" s="6">
        <v>9.6999999999999993</v>
      </c>
      <c r="J5">
        <v>1708</v>
      </c>
      <c r="K5">
        <v>9.23</v>
      </c>
      <c r="L5">
        <v>25</v>
      </c>
      <c r="M5" s="3">
        <f>I5*L5</f>
        <v>242.49999999999997</v>
      </c>
      <c r="N5" s="3">
        <v>10.3</v>
      </c>
      <c r="O5" s="3">
        <f t="shared" si="2"/>
        <v>257.5</v>
      </c>
      <c r="P5">
        <v>4.4000000000000004</v>
      </c>
      <c r="Q5">
        <v>100</v>
      </c>
      <c r="R5" s="3">
        <f t="shared" si="3"/>
        <v>440.00000000000006</v>
      </c>
    </row>
    <row r="6" spans="1:24" x14ac:dyDescent="0.25">
      <c r="A6" s="1">
        <v>5</v>
      </c>
      <c r="B6" t="s">
        <v>3</v>
      </c>
      <c r="C6" s="3" t="str">
        <f>CONCATENATE("M","-9.2-",A6,"-P")</f>
        <v>M-9.2-5-P</v>
      </c>
      <c r="D6" s="2"/>
      <c r="E6" s="2"/>
      <c r="F6" s="5"/>
      <c r="G6" s="5"/>
      <c r="H6" s="6">
        <v>35.5</v>
      </c>
      <c r="I6" s="6">
        <v>10.199999999999999</v>
      </c>
      <c r="J6">
        <v>882</v>
      </c>
      <c r="K6">
        <v>8.56</v>
      </c>
      <c r="L6">
        <v>25</v>
      </c>
      <c r="M6" s="14">
        <f t="shared" si="1"/>
        <v>254.99999999999997</v>
      </c>
      <c r="N6" s="16">
        <v>10.4</v>
      </c>
      <c r="O6" s="3">
        <f t="shared" si="2"/>
        <v>260</v>
      </c>
      <c r="R6" s="3">
        <f t="shared" si="3"/>
        <v>0</v>
      </c>
    </row>
    <row r="7" spans="1:24" x14ac:dyDescent="0.25">
      <c r="A7" s="1">
        <v>6</v>
      </c>
      <c r="B7" t="s">
        <v>2</v>
      </c>
      <c r="C7" s="3" t="str">
        <f t="shared" si="0"/>
        <v>M-9.2-6-F</v>
      </c>
      <c r="D7" s="2"/>
      <c r="E7" s="2"/>
      <c r="F7" s="5"/>
      <c r="G7" s="5"/>
      <c r="H7" s="6">
        <v>45.3</v>
      </c>
      <c r="I7" s="6">
        <v>9.4</v>
      </c>
      <c r="J7">
        <v>1856</v>
      </c>
      <c r="K7">
        <v>9.24</v>
      </c>
      <c r="L7">
        <v>25</v>
      </c>
      <c r="M7" s="3">
        <f t="shared" si="1"/>
        <v>235</v>
      </c>
      <c r="N7" s="3">
        <v>9.9</v>
      </c>
      <c r="O7" s="3">
        <f t="shared" si="2"/>
        <v>247.5</v>
      </c>
      <c r="R7" s="3">
        <f t="shared" si="3"/>
        <v>0</v>
      </c>
    </row>
    <row r="8" spans="1:24" x14ac:dyDescent="0.25">
      <c r="A8" s="1">
        <v>6</v>
      </c>
      <c r="B8" t="s">
        <v>3</v>
      </c>
      <c r="C8" s="3" t="str">
        <f>CONCATENATE("M","-9.2-",A8,"-P")</f>
        <v>M-9.2-6-P</v>
      </c>
      <c r="D8" s="2"/>
      <c r="E8" s="2"/>
      <c r="F8" s="5"/>
      <c r="G8" s="5"/>
      <c r="H8" s="6">
        <v>41.3</v>
      </c>
      <c r="I8" s="6">
        <v>9.1999999999999993</v>
      </c>
      <c r="J8">
        <v>945</v>
      </c>
      <c r="K8">
        <v>8.57</v>
      </c>
      <c r="L8">
        <v>25</v>
      </c>
      <c r="M8" s="14">
        <f t="shared" si="1"/>
        <v>229.99999999999997</v>
      </c>
      <c r="N8" s="15">
        <v>9.4</v>
      </c>
      <c r="O8" s="3">
        <f t="shared" si="2"/>
        <v>235</v>
      </c>
      <c r="R8" s="3">
        <f t="shared" si="3"/>
        <v>0</v>
      </c>
    </row>
    <row r="9" spans="1:24" x14ac:dyDescent="0.25">
      <c r="A9" s="1">
        <v>7</v>
      </c>
      <c r="B9" t="s">
        <v>2</v>
      </c>
      <c r="C9" s="3" t="str">
        <f t="shared" si="0"/>
        <v>M-9.2-7-F</v>
      </c>
      <c r="D9" s="2"/>
      <c r="E9" s="2"/>
      <c r="F9" s="5"/>
      <c r="G9" s="5"/>
      <c r="H9" s="6">
        <v>48.4</v>
      </c>
      <c r="I9" s="6">
        <v>9.1999999999999993</v>
      </c>
      <c r="J9">
        <v>2050</v>
      </c>
      <c r="K9">
        <v>9.2799999999999994</v>
      </c>
      <c r="L9">
        <v>25</v>
      </c>
      <c r="M9" s="3">
        <f t="shared" si="1"/>
        <v>229.99999999999997</v>
      </c>
      <c r="N9" s="3">
        <v>9.9</v>
      </c>
      <c r="O9" s="3">
        <f t="shared" si="2"/>
        <v>247.5</v>
      </c>
      <c r="R9" s="3">
        <f t="shared" si="3"/>
        <v>0</v>
      </c>
    </row>
    <row r="10" spans="1:24" x14ac:dyDescent="0.25">
      <c r="A10" s="1">
        <v>7</v>
      </c>
      <c r="B10" t="s">
        <v>3</v>
      </c>
      <c r="C10" s="3" t="str">
        <f>CONCATENATE("M","-9.2-",A10,"-P")</f>
        <v>M-9.2-7-P</v>
      </c>
      <c r="D10" s="2"/>
      <c r="E10" s="2"/>
      <c r="F10" s="5"/>
      <c r="G10" s="5"/>
      <c r="H10" s="6">
        <v>37.299999999999997</v>
      </c>
      <c r="I10" s="6"/>
      <c r="J10">
        <v>1027</v>
      </c>
      <c r="K10">
        <v>8.58</v>
      </c>
      <c r="L10">
        <v>25</v>
      </c>
      <c r="M10" s="14">
        <f t="shared" si="1"/>
        <v>0</v>
      </c>
      <c r="N10" s="14"/>
      <c r="O10" s="3">
        <f t="shared" si="2"/>
        <v>0</v>
      </c>
      <c r="R10" s="3">
        <f t="shared" si="3"/>
        <v>0</v>
      </c>
    </row>
    <row r="11" spans="1:24" x14ac:dyDescent="0.25">
      <c r="A11" s="1">
        <v>8</v>
      </c>
      <c r="B11" t="s">
        <v>2</v>
      </c>
      <c r="C11" s="3" t="str">
        <f t="shared" si="0"/>
        <v>M-9.2-8-F</v>
      </c>
      <c r="D11" s="2"/>
      <c r="E11" s="2"/>
      <c r="F11" s="5"/>
      <c r="G11" s="5"/>
      <c r="H11" s="6">
        <v>50.2</v>
      </c>
      <c r="I11" s="6">
        <v>7.5</v>
      </c>
      <c r="J11">
        <v>2350</v>
      </c>
      <c r="K11">
        <v>9.32</v>
      </c>
      <c r="L11">
        <v>25</v>
      </c>
      <c r="M11" s="3">
        <f t="shared" si="1"/>
        <v>187.5</v>
      </c>
      <c r="N11" s="3">
        <v>8.1999999999999993</v>
      </c>
      <c r="O11" s="3">
        <f t="shared" si="2"/>
        <v>204.99999999999997</v>
      </c>
      <c r="R11" s="3">
        <f t="shared" si="3"/>
        <v>0</v>
      </c>
    </row>
    <row r="12" spans="1:24" x14ac:dyDescent="0.25">
      <c r="A12" s="1">
        <v>8</v>
      </c>
      <c r="B12" t="s">
        <v>3</v>
      </c>
      <c r="C12" s="3" t="str">
        <f>CONCATENATE("M","-9.2-",A12,"-P")</f>
        <v>M-9.2-8-P</v>
      </c>
      <c r="D12" s="2"/>
      <c r="E12" s="2"/>
      <c r="F12" s="5"/>
      <c r="G12" s="5"/>
      <c r="H12" s="6">
        <v>38.299999999999997</v>
      </c>
      <c r="I12" s="6"/>
      <c r="J12">
        <v>1130</v>
      </c>
      <c r="K12">
        <v>8.59</v>
      </c>
      <c r="L12">
        <v>25</v>
      </c>
      <c r="M12" s="14">
        <f t="shared" si="1"/>
        <v>0</v>
      </c>
      <c r="N12" s="14"/>
      <c r="O12" s="3">
        <f t="shared" si="2"/>
        <v>0</v>
      </c>
      <c r="R12" s="3">
        <f t="shared" si="3"/>
        <v>0</v>
      </c>
    </row>
    <row r="13" spans="1:24" x14ac:dyDescent="0.25">
      <c r="A13" s="1">
        <v>8.6999999999999993</v>
      </c>
      <c r="B13" t="s">
        <v>2</v>
      </c>
      <c r="C13" s="3" t="str">
        <f t="shared" si="0"/>
        <v>M-9.2-8,7-F</v>
      </c>
      <c r="D13" s="2"/>
      <c r="E13" s="2"/>
      <c r="F13" s="5"/>
      <c r="G13" s="5"/>
      <c r="H13" s="6">
        <v>55.4</v>
      </c>
      <c r="I13" s="6">
        <v>7.1</v>
      </c>
      <c r="J13">
        <v>2710</v>
      </c>
      <c r="K13">
        <v>9.2899999999999991</v>
      </c>
      <c r="L13">
        <v>25</v>
      </c>
      <c r="M13" s="3">
        <f t="shared" si="1"/>
        <v>177.5</v>
      </c>
      <c r="N13" s="3">
        <v>7.6</v>
      </c>
      <c r="O13" s="3">
        <f t="shared" si="2"/>
        <v>190</v>
      </c>
      <c r="R13" s="3">
        <f t="shared" si="3"/>
        <v>0</v>
      </c>
    </row>
    <row r="14" spans="1:24" x14ac:dyDescent="0.25">
      <c r="A14" s="1">
        <v>8.6999999999999993</v>
      </c>
      <c r="B14" t="s">
        <v>3</v>
      </c>
      <c r="C14" s="3" t="str">
        <f>CONCATENATE("M","-9.2-",A14,"-P")</f>
        <v>M-9.2-8,7-P</v>
      </c>
      <c r="D14" s="2"/>
      <c r="E14" s="2"/>
      <c r="F14" s="5"/>
      <c r="G14" s="5"/>
      <c r="H14" s="6">
        <v>40.200000000000003</v>
      </c>
      <c r="I14" s="6">
        <v>10</v>
      </c>
      <c r="J14">
        <v>1133</v>
      </c>
      <c r="K14">
        <v>8.6300000000000008</v>
      </c>
      <c r="L14">
        <v>25</v>
      </c>
      <c r="M14" s="14">
        <f t="shared" si="1"/>
        <v>250</v>
      </c>
      <c r="N14" s="15">
        <v>10.7</v>
      </c>
      <c r="O14" s="3">
        <f t="shared" si="2"/>
        <v>267.5</v>
      </c>
      <c r="R14" s="3">
        <f t="shared" si="3"/>
        <v>0</v>
      </c>
    </row>
    <row r="15" spans="1:24" x14ac:dyDescent="0.25">
      <c r="H15" t="s">
        <v>19</v>
      </c>
      <c r="I15">
        <v>2.9</v>
      </c>
      <c r="L15">
        <v>1</v>
      </c>
      <c r="M15" s="14">
        <f>I15*L15</f>
        <v>2.9</v>
      </c>
      <c r="N15">
        <v>3.5</v>
      </c>
      <c r="O15" s="3">
        <f t="shared" si="2"/>
        <v>3.5</v>
      </c>
    </row>
    <row r="17" spans="1:4" x14ac:dyDescent="0.25">
      <c r="C17" t="s">
        <v>11</v>
      </c>
      <c r="D17" t="s">
        <v>15</v>
      </c>
    </row>
    <row r="18" spans="1:4" x14ac:dyDescent="0.25">
      <c r="A18" s="1">
        <v>0</v>
      </c>
      <c r="B18" t="s">
        <v>2</v>
      </c>
      <c r="C18" s="3" t="str">
        <f>CONCATENATE("Bi-M","-9.2-",A18,"-F")</f>
        <v>Bi-M-9.2-0-F</v>
      </c>
      <c r="D18" s="2">
        <v>465</v>
      </c>
    </row>
    <row r="19" spans="1:4" x14ac:dyDescent="0.25">
      <c r="A19" s="1">
        <v>6</v>
      </c>
      <c r="B19" t="s">
        <v>2</v>
      </c>
      <c r="C19" s="3" t="str">
        <f t="shared" ref="C19:C20" si="4">CONCATENATE("Bi-M","-9.2-",A19,"-F")</f>
        <v>Bi-M-9.2-6-F</v>
      </c>
      <c r="D19" s="2">
        <v>710</v>
      </c>
    </row>
    <row r="20" spans="1:4" x14ac:dyDescent="0.25">
      <c r="A20" s="1">
        <v>8.6999999999999993</v>
      </c>
      <c r="B20" t="s">
        <v>2</v>
      </c>
      <c r="C20" s="3" t="str">
        <f t="shared" si="4"/>
        <v>Bi-M-9.2-8,7-F</v>
      </c>
      <c r="D20" s="2">
        <v>963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F5B53-D1CD-43A2-82D9-8A2F69E97C05}">
  <dimension ref="A1:K20"/>
  <sheetViews>
    <sheetView workbookViewId="0">
      <selection activeCell="K17" sqref="K1:K17"/>
    </sheetView>
  </sheetViews>
  <sheetFormatPr defaultRowHeight="15" x14ac:dyDescent="0.25"/>
  <cols>
    <col min="3" max="3" width="12" bestFit="1" customWidth="1"/>
  </cols>
  <sheetData>
    <row r="1" spans="1:11" x14ac:dyDescent="0.25">
      <c r="A1" s="1" t="s">
        <v>10</v>
      </c>
      <c r="B1" t="s">
        <v>8</v>
      </c>
      <c r="C1" s="3" t="s">
        <v>9</v>
      </c>
      <c r="D1" s="4" t="s">
        <v>0</v>
      </c>
      <c r="E1" s="4" t="s">
        <v>1</v>
      </c>
      <c r="F1" s="3" t="s">
        <v>6</v>
      </c>
      <c r="G1" s="4" t="s">
        <v>4</v>
      </c>
      <c r="H1" s="4" t="s">
        <v>5</v>
      </c>
      <c r="I1" s="7" t="s">
        <v>7</v>
      </c>
      <c r="K1" s="13"/>
    </row>
    <row r="2" spans="1:11" x14ac:dyDescent="0.25">
      <c r="A2" s="1">
        <v>0</v>
      </c>
      <c r="B2" t="s">
        <v>2</v>
      </c>
      <c r="C2" s="3" t="str">
        <f t="shared" ref="C2:C9" si="0">CONCATENATE("M","-9.2-",A2,"-F")</f>
        <v>M-9.2-0-F</v>
      </c>
      <c r="D2" s="2"/>
      <c r="E2" s="2"/>
      <c r="F2" s="5"/>
      <c r="G2" s="5"/>
      <c r="H2" s="6">
        <v>40.700000000000003</v>
      </c>
      <c r="I2" s="6"/>
    </row>
    <row r="3" spans="1:11" x14ac:dyDescent="0.25">
      <c r="A3" s="1">
        <v>1.25</v>
      </c>
      <c r="B3" t="s">
        <v>2</v>
      </c>
      <c r="C3" s="3" t="str">
        <f t="shared" si="0"/>
        <v>M-9.2-1,25-F</v>
      </c>
      <c r="D3" s="2"/>
      <c r="E3" s="2"/>
      <c r="F3" s="5"/>
      <c r="G3" s="5"/>
      <c r="H3" s="6">
        <v>44.4</v>
      </c>
      <c r="I3" s="6"/>
    </row>
    <row r="4" spans="1:11" x14ac:dyDescent="0.25">
      <c r="A4" s="1">
        <v>1.25</v>
      </c>
      <c r="B4" t="s">
        <v>3</v>
      </c>
      <c r="C4" s="3" t="str">
        <f>CONCATENATE("M","-9.2-",A4,"-P")</f>
        <v>M-9.2-1,25-P</v>
      </c>
      <c r="D4" s="2"/>
      <c r="E4" s="2"/>
      <c r="F4" s="5"/>
      <c r="G4" s="5"/>
      <c r="H4" s="6">
        <v>22.4</v>
      </c>
      <c r="I4" s="6"/>
    </row>
    <row r="5" spans="1:11" x14ac:dyDescent="0.25">
      <c r="A5" s="1">
        <v>3</v>
      </c>
      <c r="B5" t="s">
        <v>2</v>
      </c>
      <c r="C5" s="3" t="str">
        <f t="shared" si="0"/>
        <v>M-9.2-3-F</v>
      </c>
      <c r="D5" s="2"/>
      <c r="E5" s="2"/>
      <c r="F5" s="5"/>
      <c r="G5" s="5"/>
      <c r="H5" s="6">
        <v>48.6</v>
      </c>
      <c r="I5" s="6"/>
    </row>
    <row r="6" spans="1:11" x14ac:dyDescent="0.25">
      <c r="A6" s="1">
        <v>3</v>
      </c>
      <c r="B6" t="s">
        <v>3</v>
      </c>
      <c r="C6" s="3" t="str">
        <f>CONCATENATE("M","-9.2-",A6,"-P")</f>
        <v>M-9.2-3-P</v>
      </c>
      <c r="D6" s="2"/>
      <c r="E6" s="2"/>
      <c r="F6" s="5"/>
      <c r="G6" s="5"/>
      <c r="H6" s="6">
        <v>25.5</v>
      </c>
      <c r="I6" s="6"/>
    </row>
    <row r="7" spans="1:11" x14ac:dyDescent="0.25">
      <c r="A7" s="1">
        <v>4</v>
      </c>
      <c r="B7" t="s">
        <v>2</v>
      </c>
      <c r="C7" s="3" t="str">
        <f t="shared" si="0"/>
        <v>M-9.2-4-F</v>
      </c>
      <c r="D7" s="2"/>
      <c r="E7" s="2"/>
      <c r="F7" s="5"/>
      <c r="G7" s="5"/>
      <c r="H7" s="6">
        <v>53.5</v>
      </c>
      <c r="I7" s="6"/>
    </row>
    <row r="8" spans="1:11" x14ac:dyDescent="0.25">
      <c r="A8" s="1">
        <v>4</v>
      </c>
      <c r="B8" t="s">
        <v>3</v>
      </c>
      <c r="C8" s="3" t="str">
        <f>CONCATENATE("M","-9.2-",A8,"-P")</f>
        <v>M-9.2-4-P</v>
      </c>
      <c r="D8" s="2"/>
      <c r="E8" s="2"/>
      <c r="F8" s="5"/>
      <c r="G8" s="5"/>
      <c r="H8" s="12">
        <v>25.9</v>
      </c>
      <c r="I8" s="6"/>
    </row>
    <row r="9" spans="1:11" x14ac:dyDescent="0.25">
      <c r="A9" s="1">
        <v>5</v>
      </c>
      <c r="B9" t="s">
        <v>2</v>
      </c>
      <c r="C9" s="3" t="str">
        <f t="shared" si="0"/>
        <v>M-9.2-5-F</v>
      </c>
      <c r="D9" s="2"/>
      <c r="E9" s="2"/>
      <c r="F9" s="5"/>
      <c r="G9" s="5"/>
      <c r="H9" s="6">
        <v>55.7</v>
      </c>
      <c r="I9" s="6"/>
    </row>
    <row r="10" spans="1:11" x14ac:dyDescent="0.25">
      <c r="A10" s="1">
        <v>5</v>
      </c>
      <c r="B10" t="s">
        <v>3</v>
      </c>
      <c r="C10" s="3" t="str">
        <f>CONCATENATE("M","-9.2-",A10,"-P")</f>
        <v>M-9.2-5-P</v>
      </c>
      <c r="D10" s="2"/>
      <c r="E10" s="2"/>
      <c r="F10" s="5"/>
      <c r="G10" s="5"/>
      <c r="H10" s="6">
        <v>27.3</v>
      </c>
      <c r="I10" s="6"/>
    </row>
    <row r="11" spans="1:11" x14ac:dyDescent="0.25">
      <c r="A11" s="1">
        <v>5.5</v>
      </c>
      <c r="B11" t="s">
        <v>2</v>
      </c>
      <c r="C11" s="3" t="str">
        <f t="shared" ref="C11" si="1">CONCATENATE("M","-9.2-",A11,"-F")</f>
        <v>M-9.2-5,5-F</v>
      </c>
      <c r="D11" s="2"/>
      <c r="E11" s="2"/>
      <c r="F11" s="5"/>
      <c r="G11" s="5"/>
      <c r="H11" s="6">
        <v>63.2</v>
      </c>
      <c r="I11" s="6"/>
    </row>
    <row r="12" spans="1:11" x14ac:dyDescent="0.25">
      <c r="A12" s="1">
        <v>5.5</v>
      </c>
      <c r="B12" t="s">
        <v>3</v>
      </c>
      <c r="C12" s="3" t="str">
        <f>CONCATENATE("M","-9.2-",A12,"-P")</f>
        <v>M-9.2-5,5-P</v>
      </c>
      <c r="D12" s="2"/>
      <c r="E12" s="2"/>
      <c r="F12" s="5"/>
      <c r="G12" s="5"/>
      <c r="H12" s="6">
        <v>29.6</v>
      </c>
      <c r="I12" s="6"/>
    </row>
    <row r="13" spans="1:11" x14ac:dyDescent="0.25">
      <c r="A13" s="1">
        <v>6</v>
      </c>
      <c r="B13" t="s">
        <v>2</v>
      </c>
      <c r="C13" s="3" t="str">
        <f>CONCATENATE("M","-9.2-",A13,"-F")</f>
        <v>M-9.2-6-F</v>
      </c>
      <c r="D13" s="2"/>
      <c r="E13" s="2"/>
      <c r="F13" s="5"/>
      <c r="G13" s="5"/>
      <c r="H13" s="6">
        <v>71</v>
      </c>
      <c r="I13" s="6"/>
    </row>
    <row r="14" spans="1:11" x14ac:dyDescent="0.25">
      <c r="A14" s="1">
        <v>6</v>
      </c>
      <c r="B14" t="s">
        <v>3</v>
      </c>
      <c r="C14" s="3" t="str">
        <f>CONCATENATE("M","-9.2-",A14,"-P")</f>
        <v>M-9.2-6-P</v>
      </c>
      <c r="D14" s="2"/>
      <c r="E14" s="2"/>
      <c r="F14" s="5"/>
      <c r="G14" s="5"/>
      <c r="H14" s="6">
        <v>30.7</v>
      </c>
      <c r="I14" s="6"/>
    </row>
    <row r="15" spans="1:11" x14ac:dyDescent="0.25">
      <c r="A15" s="1" t="s">
        <v>16</v>
      </c>
      <c r="B15" t="s">
        <v>2</v>
      </c>
      <c r="C15" s="3" t="str">
        <f>CONCATENATE("M","-9.2-",A15,"-F")</f>
        <v>M-9.2-6.5-F</v>
      </c>
      <c r="D15" s="2"/>
      <c r="E15" s="2"/>
      <c r="F15" s="5"/>
      <c r="G15" s="5"/>
      <c r="H15" s="6">
        <v>78.5</v>
      </c>
      <c r="I15" s="6"/>
    </row>
    <row r="16" spans="1:11" x14ac:dyDescent="0.25">
      <c r="A16" s="1" t="s">
        <v>16</v>
      </c>
      <c r="B16" t="s">
        <v>3</v>
      </c>
      <c r="C16" s="3" t="str">
        <f>CONCATENATE("M","-9.2-",A16,"-P")</f>
        <v>M-9.2-6.5-P</v>
      </c>
      <c r="D16" s="2"/>
      <c r="E16" s="2"/>
      <c r="F16" s="5"/>
      <c r="G16" s="5"/>
      <c r="H16" s="6">
        <v>32.4</v>
      </c>
      <c r="I16" s="6"/>
    </row>
    <row r="17" spans="1:4" x14ac:dyDescent="0.25">
      <c r="C17" t="s">
        <v>11</v>
      </c>
      <c r="D17" t="s">
        <v>15</v>
      </c>
    </row>
    <row r="18" spans="1:4" x14ac:dyDescent="0.25">
      <c r="A18" s="1">
        <v>0</v>
      </c>
      <c r="B18" t="s">
        <v>2</v>
      </c>
      <c r="C18" s="3" t="str">
        <f>CONCATENATE("Bi-M","-9.2-",A18,"-F")</f>
        <v>Bi-M-9.2-0-F</v>
      </c>
      <c r="D18" s="2">
        <v>373</v>
      </c>
    </row>
    <row r="19" spans="1:4" x14ac:dyDescent="0.25">
      <c r="A19" s="1">
        <v>4</v>
      </c>
      <c r="B19" t="s">
        <v>2</v>
      </c>
      <c r="C19" s="3" t="str">
        <f t="shared" ref="C19:C20" si="2">CONCATENATE("Bi-M","-9.2-",A19,"-F")</f>
        <v>Bi-M-9.2-4-F</v>
      </c>
      <c r="D19" s="2">
        <v>595</v>
      </c>
    </row>
    <row r="20" spans="1:4" x14ac:dyDescent="0.25">
      <c r="A20" s="1" t="s">
        <v>16</v>
      </c>
      <c r="B20" t="s">
        <v>2</v>
      </c>
      <c r="C20" s="3" t="str">
        <f t="shared" si="2"/>
        <v>Bi-M-9.2-6.5-F</v>
      </c>
      <c r="D20" s="2">
        <v>998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F8B36-B0FD-4CC9-B091-FE33E35F5622}">
  <dimension ref="A1:M20"/>
  <sheetViews>
    <sheetView workbookViewId="0">
      <selection activeCell="M16" sqref="M16"/>
    </sheetView>
  </sheetViews>
  <sheetFormatPr defaultRowHeight="15" x14ac:dyDescent="0.25"/>
  <cols>
    <col min="3" max="3" width="12" bestFit="1" customWidth="1"/>
    <col min="7" max="7" width="9.28515625" bestFit="1" customWidth="1"/>
    <col min="8" max="8" width="11" bestFit="1" customWidth="1"/>
  </cols>
  <sheetData>
    <row r="1" spans="1:13" x14ac:dyDescent="0.25">
      <c r="A1" s="1" t="s">
        <v>10</v>
      </c>
      <c r="B1" t="s">
        <v>8</v>
      </c>
      <c r="C1" s="3" t="s">
        <v>9</v>
      </c>
      <c r="D1" s="4" t="s">
        <v>0</v>
      </c>
      <c r="E1" s="4" t="s">
        <v>1</v>
      </c>
      <c r="F1" s="3" t="s">
        <v>6</v>
      </c>
      <c r="G1" s="4" t="s">
        <v>4</v>
      </c>
      <c r="H1" s="4" t="s">
        <v>5</v>
      </c>
      <c r="I1" s="7" t="s">
        <v>7</v>
      </c>
      <c r="K1" s="13"/>
    </row>
    <row r="2" spans="1:13" x14ac:dyDescent="0.25">
      <c r="A2" s="1">
        <v>0</v>
      </c>
      <c r="B2" t="s">
        <v>2</v>
      </c>
      <c r="C2" s="3" t="str">
        <f t="shared" ref="C2:C13" si="0">CONCATENATE("M","-9.2-",A2,"-F")</f>
        <v>M-9.2-0-F</v>
      </c>
      <c r="D2" s="2"/>
      <c r="E2" s="2"/>
      <c r="F2" s="5"/>
      <c r="G2" s="5"/>
      <c r="H2" s="6">
        <v>40.1</v>
      </c>
      <c r="I2" s="6"/>
    </row>
    <row r="3" spans="1:13" x14ac:dyDescent="0.25">
      <c r="A3" s="1">
        <v>2.5</v>
      </c>
      <c r="B3" t="s">
        <v>2</v>
      </c>
      <c r="C3" s="3" t="str">
        <f t="shared" si="0"/>
        <v>M-9.2-2,5-F</v>
      </c>
      <c r="D3" s="2"/>
      <c r="E3" s="2"/>
      <c r="F3" s="5"/>
      <c r="G3" s="5"/>
      <c r="H3" s="6">
        <v>49.4</v>
      </c>
      <c r="I3" s="6"/>
    </row>
    <row r="4" spans="1:13" x14ac:dyDescent="0.25">
      <c r="A4" s="1">
        <v>2.5</v>
      </c>
      <c r="B4" t="s">
        <v>3</v>
      </c>
      <c r="C4" s="3" t="str">
        <f>CONCATENATE("M","-9.2-",A4,"-P")</f>
        <v>M-9.2-2,5-P</v>
      </c>
      <c r="D4" s="2"/>
      <c r="E4" s="2"/>
      <c r="F4" s="5"/>
      <c r="G4" s="5"/>
      <c r="H4" s="6">
        <v>16.899999999999999</v>
      </c>
      <c r="I4" s="6"/>
    </row>
    <row r="5" spans="1:13" x14ac:dyDescent="0.25">
      <c r="A5" s="1">
        <v>4</v>
      </c>
      <c r="B5" t="s">
        <v>2</v>
      </c>
      <c r="C5" s="3" t="str">
        <f t="shared" si="0"/>
        <v>M-9.2-4-F</v>
      </c>
      <c r="D5" s="2"/>
      <c r="E5" s="2"/>
      <c r="F5" s="5"/>
      <c r="G5" s="5"/>
      <c r="H5" s="6">
        <v>52.2</v>
      </c>
      <c r="I5" s="6"/>
    </row>
    <row r="6" spans="1:13" x14ac:dyDescent="0.25">
      <c r="A6" s="1">
        <v>4</v>
      </c>
      <c r="B6" t="s">
        <v>3</v>
      </c>
      <c r="C6" s="3" t="str">
        <f>CONCATENATE("M","-9.2-",A6,"-P")</f>
        <v>M-9.2-4-P</v>
      </c>
      <c r="D6" s="2"/>
      <c r="E6" s="2"/>
      <c r="F6" s="5"/>
      <c r="G6" s="5"/>
      <c r="H6" s="6">
        <v>18.7</v>
      </c>
      <c r="I6" s="6"/>
    </row>
    <row r="7" spans="1:13" x14ac:dyDescent="0.25">
      <c r="A7" s="1">
        <v>5</v>
      </c>
      <c r="B7" t="s">
        <v>2</v>
      </c>
      <c r="C7" s="3" t="str">
        <f t="shared" si="0"/>
        <v>M-9.2-5-F</v>
      </c>
      <c r="D7" s="2"/>
      <c r="E7" s="2"/>
      <c r="F7" s="5"/>
      <c r="G7" s="5"/>
      <c r="H7" s="6">
        <v>61.1</v>
      </c>
      <c r="I7" s="6"/>
    </row>
    <row r="8" spans="1:13" x14ac:dyDescent="0.25">
      <c r="A8" s="1">
        <v>5</v>
      </c>
      <c r="B8" t="s">
        <v>3</v>
      </c>
      <c r="C8" s="3" t="str">
        <f>CONCATENATE("M","-9.2-",A8,"-P")</f>
        <v>M-9.2-5-P</v>
      </c>
      <c r="D8" s="2"/>
      <c r="E8" s="2"/>
      <c r="F8" s="5"/>
      <c r="G8" s="5"/>
      <c r="H8" s="6">
        <v>19.899999999999999</v>
      </c>
      <c r="I8" s="6"/>
    </row>
    <row r="9" spans="1:13" x14ac:dyDescent="0.25">
      <c r="A9" s="1">
        <v>6</v>
      </c>
      <c r="B9" t="s">
        <v>2</v>
      </c>
      <c r="C9" s="3" t="str">
        <f t="shared" si="0"/>
        <v>M-9.2-6-F</v>
      </c>
      <c r="D9" s="2"/>
      <c r="E9" s="2"/>
      <c r="F9" s="5"/>
      <c r="G9" s="5"/>
      <c r="H9" s="6">
        <v>67.2</v>
      </c>
      <c r="I9" s="6"/>
    </row>
    <row r="10" spans="1:13" x14ac:dyDescent="0.25">
      <c r="A10" s="1">
        <v>6</v>
      </c>
      <c r="B10" t="s">
        <v>3</v>
      </c>
      <c r="C10" s="3" t="str">
        <f>CONCATENATE("M","-9.2-",A10,"-P")</f>
        <v>M-9.2-6-P</v>
      </c>
      <c r="D10" s="2"/>
      <c r="E10" s="2"/>
      <c r="F10" s="5"/>
      <c r="G10" s="5"/>
      <c r="H10" s="6">
        <v>21.5</v>
      </c>
      <c r="I10" s="6"/>
    </row>
    <row r="11" spans="1:13" x14ac:dyDescent="0.25">
      <c r="A11" s="1">
        <v>7</v>
      </c>
      <c r="B11" t="s">
        <v>2</v>
      </c>
      <c r="C11" s="3" t="str">
        <f t="shared" si="0"/>
        <v>M-9.2-7-F</v>
      </c>
      <c r="D11" s="2"/>
      <c r="E11" s="2"/>
      <c r="F11" s="5"/>
      <c r="G11" s="5"/>
      <c r="H11" s="6">
        <v>81.400000000000006</v>
      </c>
      <c r="I11" s="6"/>
    </row>
    <row r="12" spans="1:13" x14ac:dyDescent="0.25">
      <c r="A12" s="1">
        <v>7</v>
      </c>
      <c r="B12" t="s">
        <v>3</v>
      </c>
      <c r="C12" s="3" t="str">
        <f>CONCATENATE("M","-9.2-",A12,"-P")</f>
        <v>M-9.2-7-P</v>
      </c>
      <c r="D12" s="2"/>
      <c r="E12" s="2"/>
      <c r="F12" s="5"/>
      <c r="G12" s="5"/>
      <c r="H12" s="6">
        <v>24</v>
      </c>
      <c r="I12" s="6"/>
    </row>
    <row r="13" spans="1:13" x14ac:dyDescent="0.25">
      <c r="A13" s="1">
        <v>8</v>
      </c>
      <c r="B13" t="s">
        <v>2</v>
      </c>
      <c r="C13" s="3" t="str">
        <f t="shared" si="0"/>
        <v>M-9.2-8-F</v>
      </c>
      <c r="D13" s="2"/>
      <c r="E13" s="2"/>
      <c r="F13" s="5"/>
      <c r="G13" s="5"/>
      <c r="H13" s="6">
        <v>98</v>
      </c>
      <c r="I13" s="6"/>
    </row>
    <row r="14" spans="1:13" x14ac:dyDescent="0.25">
      <c r="A14" s="1">
        <v>8</v>
      </c>
      <c r="B14" t="s">
        <v>3</v>
      </c>
      <c r="C14" s="3" t="str">
        <f>CONCATENATE("M","-9.2-",A14,"-P")</f>
        <v>M-9.2-8-P</v>
      </c>
      <c r="D14" s="2"/>
      <c r="E14" s="2"/>
      <c r="F14" s="5"/>
      <c r="G14" s="5"/>
      <c r="H14" s="6">
        <v>26.8</v>
      </c>
      <c r="I14" s="6"/>
    </row>
    <row r="15" spans="1:13" x14ac:dyDescent="0.25">
      <c r="A15" s="1">
        <v>8.17</v>
      </c>
      <c r="B15" t="s">
        <v>2</v>
      </c>
      <c r="C15" s="3" t="str">
        <f t="shared" ref="C15" si="1">CONCATENATE("M","-9.2-",A15,"-F")</f>
        <v>M-9.2-8,17-F</v>
      </c>
      <c r="D15" s="2"/>
      <c r="E15" s="2"/>
      <c r="F15" s="5"/>
      <c r="G15" s="5"/>
      <c r="H15" s="6">
        <v>97.7</v>
      </c>
      <c r="I15" s="6">
        <v>7.2</v>
      </c>
      <c r="J15">
        <v>25</v>
      </c>
      <c r="K15">
        <f>I15*J15</f>
        <v>180</v>
      </c>
      <c r="L15">
        <v>7.8</v>
      </c>
      <c r="M15">
        <f>L15*J15</f>
        <v>195</v>
      </c>
    </row>
    <row r="16" spans="1:13" x14ac:dyDescent="0.25">
      <c r="A16" s="1">
        <v>8.17</v>
      </c>
      <c r="B16" t="s">
        <v>3</v>
      </c>
      <c r="C16" s="3" t="str">
        <f>CONCATENATE("M","-9.2-",A16,"-P")</f>
        <v>M-9.2-8,17-P</v>
      </c>
      <c r="D16" s="2"/>
      <c r="E16" s="2"/>
      <c r="F16" s="5"/>
      <c r="G16" s="5"/>
      <c r="H16" s="6">
        <v>28</v>
      </c>
      <c r="I16" s="6"/>
    </row>
    <row r="17" spans="1:4" x14ac:dyDescent="0.25">
      <c r="C17" t="s">
        <v>11</v>
      </c>
      <c r="D17" t="s">
        <v>15</v>
      </c>
    </row>
    <row r="18" spans="1:4" x14ac:dyDescent="0.25">
      <c r="A18" s="1">
        <v>0</v>
      </c>
      <c r="B18" t="s">
        <v>2</v>
      </c>
      <c r="C18" s="3" t="str">
        <f>CONCATENATE("Bi-M","-9.2-",A18,"-F")</f>
        <v>Bi-M-9.2-0-F</v>
      </c>
      <c r="D18" s="2"/>
    </row>
    <row r="19" spans="1:4" x14ac:dyDescent="0.25">
      <c r="A19" s="1">
        <v>6</v>
      </c>
      <c r="B19" t="s">
        <v>2</v>
      </c>
      <c r="C19" s="3" t="str">
        <f t="shared" ref="C19:C20" si="2">CONCATENATE("Bi-M","-9.2-",A19,"-F")</f>
        <v>Bi-M-9.2-6-F</v>
      </c>
      <c r="D19" s="2"/>
    </row>
    <row r="20" spans="1:4" x14ac:dyDescent="0.25">
      <c r="A20" s="1">
        <v>9</v>
      </c>
      <c r="B20" t="s">
        <v>2</v>
      </c>
      <c r="C20" s="3" t="str">
        <f t="shared" si="2"/>
        <v>Bi-M-9.2-9-F</v>
      </c>
      <c r="D20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 9.2</vt:lpstr>
      <vt:lpstr>pH 10</vt:lpstr>
      <vt:lpstr>pH 10.5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Lærke Nørgaard Madsen</dc:creator>
  <cp:lastModifiedBy>Lærke Nørgaard Madsen</cp:lastModifiedBy>
  <dcterms:created xsi:type="dcterms:W3CDTF">2021-10-07T11:46:43Z</dcterms:created>
  <dcterms:modified xsi:type="dcterms:W3CDTF">2021-10-28T10:08:49Z</dcterms:modified>
</cp:coreProperties>
</file>