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"/>
    </mc:Choice>
  </mc:AlternateContent>
  <xr:revisionPtr revIDLastSave="239" documentId="8_{88558B49-1649-4037-AB20-D564493680D7}" xr6:coauthVersionLast="46" xr6:coauthVersionMax="46" xr10:uidLastSave="{2BAACC30-7687-488C-8CC1-8F885E723BF9}"/>
  <bookViews>
    <workbookView xWindow="-110" yWindow="-110" windowWidth="19420" windowHeight="11020" activeTab="2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4" authorId="0" shapeId="0" xr:uid="{0B07A783-14EA-4980-99DC-EA6766E956C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8453D227-2321-40D5-80C2-C335551FC56B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1E62E7F7-8819-4527-85F4-4762DDA21658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34A21BCE-3182-4D3F-A43C-0FB73D9DB5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096893E0-D92E-4C43-A184-9CB87DEB51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ED0EE5E6-4C79-4539-ABCD-7305AF6F9A3F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6" authorId="0" shapeId="0" xr:uid="{E4E9D091-BA92-4B69-B8B0-86EB7802EE52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7BF9E702-C4A9-4EF0-A061-F47DC1D43357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1E218439-DF85-4A69-B322-3F299ED244D2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8E8CADEA-9B08-49E9-BC82-A18396111401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0028CD33-B8ED-4B3E-A2F1-1CE5FE1A57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6" authorId="0" shapeId="0" xr:uid="{035DE633-D0F0-4B87-8B72-466761FCBD2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Eva Hansen</author>
  </authors>
  <commentList>
    <comment ref="F4" authorId="0" shapeId="0" xr:uid="{2A54B21D-750F-476F-80F3-EBDB74E962F0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268812D8-B3BA-4D96-9BB3-48B32DCC3A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9F082D2F-6B1F-49DF-9A47-0E17BE9691B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60A9B6FB-6A4F-462E-98F4-57D7E3D1BD94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669DCF5C-22BE-4E72-87FD-7DF78DC3EA4E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F1A3B599-8E9A-4F5D-8F3D-A3FCBE0B8080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D20" authorId="1" shapeId="0" xr:uid="{57768850-7819-480E-93C2-DE4CF0C99A5A}">
      <text>
        <r>
          <rPr>
            <b/>
            <sz val="9"/>
            <color indexed="81"/>
            <rFont val="Tahoma"/>
            <family val="2"/>
          </rPr>
          <t>Eva Hansen:</t>
        </r>
        <r>
          <rPr>
            <sz val="9"/>
            <color indexed="81"/>
            <rFont val="Tahoma"/>
            <family val="2"/>
          </rPr>
          <t xml:space="preserve">
Max. værdi for alkalinitetsbestemmelsen.</t>
        </r>
      </text>
    </comment>
  </commentList>
</comments>
</file>

<file path=xl/sharedStrings.xml><?xml version="1.0" encoding="utf-8"?>
<sst xmlns="http://schemas.openxmlformats.org/spreadsheetml/2006/main" count="94" uniqueCount="18">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</sst>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20"/>
  <sheetViews>
    <sheetView workbookViewId="0">
      <selection activeCell="F14" sqref="F14"/>
    </sheetView>
  </sheetViews>
  <sheetFormatPr defaultRowHeight="14.5" x14ac:dyDescent="0.35"/>
  <cols>
    <col min="1" max="1" width="12.1796875" customWidth="1"/>
    <col min="3" max="3" width="13.7265625" bestFit="1" customWidth="1"/>
    <col min="5" max="5" width="9.54296875" customWidth="1"/>
    <col min="6" max="6" width="9.54296875" bestFit="1" customWidth="1"/>
    <col min="7" max="7" width="11.453125" bestFit="1" customWidth="1"/>
    <col min="8" max="9" width="15" bestFit="1" customWidth="1"/>
  </cols>
  <sheetData>
    <row r="1" spans="1:21" x14ac:dyDescent="0.3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3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35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>
        <v>6.8</v>
      </c>
      <c r="J3">
        <v>25</v>
      </c>
      <c r="K3">
        <f t="shared" ref="K3:K14" si="1">I3*J3</f>
        <v>170</v>
      </c>
      <c r="L3">
        <v>1527</v>
      </c>
      <c r="M3">
        <v>9.19</v>
      </c>
      <c r="O3" s="3"/>
      <c r="R3" s="3"/>
      <c r="U3" s="3"/>
    </row>
    <row r="4" spans="1:21" x14ac:dyDescent="0.3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>
        <v>9</v>
      </c>
      <c r="J4">
        <v>25</v>
      </c>
      <c r="K4">
        <f t="shared" si="1"/>
        <v>225</v>
      </c>
      <c r="L4">
        <v>813</v>
      </c>
      <c r="O4" s="3"/>
      <c r="R4" s="3"/>
    </row>
    <row r="5" spans="1:21" x14ac:dyDescent="0.3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>
        <v>9.6999999999999993</v>
      </c>
      <c r="J5">
        <v>25</v>
      </c>
      <c r="K5">
        <f t="shared" si="1"/>
        <v>242.49999999999997</v>
      </c>
      <c r="L5">
        <v>1708</v>
      </c>
      <c r="M5">
        <v>9.23</v>
      </c>
      <c r="O5" s="3"/>
      <c r="R5" s="3"/>
    </row>
    <row r="6" spans="1:21" x14ac:dyDescent="0.3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>
        <v>10.199999999999999</v>
      </c>
      <c r="J6">
        <v>25</v>
      </c>
      <c r="K6">
        <f t="shared" si="1"/>
        <v>254.99999999999997</v>
      </c>
      <c r="L6">
        <v>882</v>
      </c>
      <c r="M6">
        <v>8.56</v>
      </c>
      <c r="O6" s="3"/>
      <c r="R6" s="3"/>
    </row>
    <row r="7" spans="1:21" x14ac:dyDescent="0.3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>
        <v>9.4</v>
      </c>
      <c r="J7">
        <v>25</v>
      </c>
      <c r="K7">
        <f t="shared" si="1"/>
        <v>235</v>
      </c>
      <c r="L7">
        <v>1856</v>
      </c>
      <c r="M7">
        <v>9.24</v>
      </c>
      <c r="O7" s="3"/>
      <c r="R7" s="3"/>
    </row>
    <row r="8" spans="1:21" x14ac:dyDescent="0.3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9.1999999999999993</v>
      </c>
      <c r="J8">
        <v>25</v>
      </c>
      <c r="K8">
        <f t="shared" si="1"/>
        <v>229.99999999999997</v>
      </c>
      <c r="L8">
        <v>945</v>
      </c>
      <c r="M8">
        <v>8.57</v>
      </c>
      <c r="O8" s="3"/>
      <c r="R8" s="3"/>
    </row>
    <row r="9" spans="1:21" x14ac:dyDescent="0.3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>
        <v>9.1999999999999993</v>
      </c>
      <c r="J9">
        <v>25</v>
      </c>
      <c r="K9">
        <f t="shared" si="1"/>
        <v>229.99999999999997</v>
      </c>
      <c r="L9">
        <v>2050</v>
      </c>
      <c r="M9">
        <v>9.2799999999999994</v>
      </c>
      <c r="O9" s="3"/>
      <c r="R9" s="3"/>
    </row>
    <row r="10" spans="1:21" x14ac:dyDescent="0.3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25</v>
      </c>
      <c r="K10">
        <f t="shared" si="1"/>
        <v>0</v>
      </c>
      <c r="L10">
        <v>1027</v>
      </c>
      <c r="M10">
        <v>8.58</v>
      </c>
      <c r="O10" s="3"/>
      <c r="R10" s="3"/>
    </row>
    <row r="11" spans="1:21" x14ac:dyDescent="0.3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>
        <v>7.5</v>
      </c>
      <c r="J11">
        <v>25</v>
      </c>
      <c r="K11">
        <f t="shared" si="1"/>
        <v>187.5</v>
      </c>
      <c r="L11">
        <v>2350</v>
      </c>
      <c r="M11">
        <v>9.32</v>
      </c>
      <c r="O11" s="3"/>
      <c r="R11" s="3"/>
    </row>
    <row r="12" spans="1:21" x14ac:dyDescent="0.3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25</v>
      </c>
      <c r="K12">
        <f t="shared" si="1"/>
        <v>0</v>
      </c>
      <c r="L12">
        <v>1130</v>
      </c>
      <c r="M12">
        <v>8.59</v>
      </c>
      <c r="O12" s="3"/>
      <c r="R12" s="3"/>
    </row>
    <row r="13" spans="1:21" x14ac:dyDescent="0.35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>
        <v>7.1</v>
      </c>
      <c r="J13">
        <v>25</v>
      </c>
      <c r="K13">
        <f t="shared" si="1"/>
        <v>177.5</v>
      </c>
      <c r="L13">
        <v>2710</v>
      </c>
      <c r="M13">
        <v>9.2899999999999991</v>
      </c>
      <c r="O13" s="3"/>
      <c r="R13" s="3"/>
    </row>
    <row r="14" spans="1:21" x14ac:dyDescent="0.35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>
        <v>10</v>
      </c>
      <c r="J14">
        <v>25</v>
      </c>
      <c r="K14">
        <f t="shared" si="1"/>
        <v>250</v>
      </c>
      <c r="L14">
        <v>1133</v>
      </c>
      <c r="M14">
        <v>8.6300000000000008</v>
      </c>
      <c r="O14" s="3"/>
      <c r="R14" s="3"/>
    </row>
    <row r="15" spans="1:21" x14ac:dyDescent="0.35">
      <c r="M15" s="14"/>
      <c r="O15" s="3"/>
    </row>
    <row r="17" spans="1:4" x14ac:dyDescent="0.35">
      <c r="C17" t="s">
        <v>11</v>
      </c>
      <c r="D17" t="s">
        <v>15</v>
      </c>
    </row>
    <row r="18" spans="1:4" x14ac:dyDescent="0.3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35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J25" sqref="J25"/>
    </sheetView>
  </sheetViews>
  <sheetFormatPr defaultRowHeight="14.5" x14ac:dyDescent="0.35"/>
  <cols>
    <col min="3" max="3" width="12" bestFit="1" customWidth="1"/>
  </cols>
  <sheetData>
    <row r="1" spans="1:11" x14ac:dyDescent="0.3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5">
      <c r="A2" s="1">
        <v>0</v>
      </c>
      <c r="B2" t="s">
        <v>2</v>
      </c>
      <c r="C2" s="3" t="str">
        <f t="shared" ref="C2:C9" si="0">CONCATENATE("M","-9.2-",A2,"-F")</f>
        <v>M-9.2-0-F</v>
      </c>
      <c r="D2" s="2">
        <v>361</v>
      </c>
      <c r="E2" s="2">
        <v>130</v>
      </c>
      <c r="F2" s="5">
        <v>71</v>
      </c>
      <c r="G2" s="5">
        <v>3.2</v>
      </c>
      <c r="H2" s="6">
        <v>40.700000000000003</v>
      </c>
      <c r="I2" s="6"/>
    </row>
    <row r="3" spans="1:11" x14ac:dyDescent="0.35">
      <c r="A3" s="1">
        <v>1.25</v>
      </c>
      <c r="B3" t="s">
        <v>2</v>
      </c>
      <c r="C3" s="3" t="str">
        <f t="shared" si="0"/>
        <v>M-9.2-1,25-F</v>
      </c>
      <c r="D3" s="15"/>
      <c r="E3" s="15"/>
      <c r="F3" s="16"/>
      <c r="G3" s="16"/>
      <c r="H3" s="6">
        <v>44.4</v>
      </c>
      <c r="I3" s="6"/>
    </row>
    <row r="4" spans="1:11" x14ac:dyDescent="0.35">
      <c r="A4" s="1">
        <v>1.25</v>
      </c>
      <c r="B4" t="s">
        <v>3</v>
      </c>
      <c r="C4" s="3" t="str">
        <f>CONCATENATE("M","-9.2-",A4,"-P")</f>
        <v>M-9.2-1,25-P</v>
      </c>
      <c r="D4" s="15"/>
      <c r="E4" s="15"/>
      <c r="F4" s="16"/>
      <c r="G4" s="16"/>
      <c r="H4" s="6">
        <v>22.4</v>
      </c>
      <c r="I4" s="6"/>
    </row>
    <row r="5" spans="1:11" x14ac:dyDescent="0.35">
      <c r="A5" s="1">
        <v>3</v>
      </c>
      <c r="B5" t="s">
        <v>2</v>
      </c>
      <c r="C5" s="3" t="str">
        <f t="shared" si="0"/>
        <v>M-9.2-3-F</v>
      </c>
      <c r="D5" s="2">
        <v>447</v>
      </c>
      <c r="E5" s="2">
        <v>122</v>
      </c>
      <c r="F5" s="5">
        <v>115</v>
      </c>
      <c r="G5" s="5">
        <v>10</v>
      </c>
      <c r="H5" s="6">
        <v>48.6</v>
      </c>
      <c r="I5" s="6"/>
    </row>
    <row r="6" spans="1:11" x14ac:dyDescent="0.35">
      <c r="A6" s="1">
        <v>3</v>
      </c>
      <c r="B6" t="s">
        <v>3</v>
      </c>
      <c r="C6" s="3" t="str">
        <f>CONCATENATE("M","-9.2-",A6,"-P")</f>
        <v>M-9.2-3-P</v>
      </c>
      <c r="D6" s="2">
        <v>127</v>
      </c>
      <c r="E6" s="2">
        <v>118</v>
      </c>
      <c r="F6" s="5"/>
      <c r="G6" s="5">
        <v>1.8</v>
      </c>
      <c r="H6" s="6">
        <v>25.5</v>
      </c>
      <c r="I6" s="6"/>
    </row>
    <row r="7" spans="1:11" x14ac:dyDescent="0.35">
      <c r="A7" s="1">
        <v>4</v>
      </c>
      <c r="B7" t="s">
        <v>2</v>
      </c>
      <c r="C7" s="3" t="str">
        <f t="shared" si="0"/>
        <v>M-9.2-4-F</v>
      </c>
      <c r="D7" s="2">
        <v>499</v>
      </c>
      <c r="E7" s="2">
        <v>122</v>
      </c>
      <c r="F7" s="5">
        <v>137</v>
      </c>
      <c r="G7" s="5">
        <v>12</v>
      </c>
      <c r="H7" s="6">
        <v>53.5</v>
      </c>
      <c r="I7" s="6"/>
    </row>
    <row r="8" spans="1:11" x14ac:dyDescent="0.35">
      <c r="A8" s="1">
        <v>4</v>
      </c>
      <c r="B8" t="s">
        <v>3</v>
      </c>
      <c r="C8" s="3" t="str">
        <f>CONCATENATE("M","-9.2-",A8,"-P")</f>
        <v>M-9.2-4-P</v>
      </c>
      <c r="D8" s="2">
        <v>139</v>
      </c>
      <c r="E8" s="2">
        <v>125</v>
      </c>
      <c r="F8" s="5"/>
      <c r="G8" s="5">
        <v>1.7</v>
      </c>
      <c r="H8" s="12">
        <v>25.9</v>
      </c>
      <c r="I8" s="6"/>
    </row>
    <row r="9" spans="1:11" x14ac:dyDescent="0.35">
      <c r="A9" s="1">
        <v>5</v>
      </c>
      <c r="B9" t="s">
        <v>2</v>
      </c>
      <c r="C9" s="3" t="str">
        <f t="shared" si="0"/>
        <v>M-9.2-5-F</v>
      </c>
      <c r="D9" s="2">
        <v>571</v>
      </c>
      <c r="E9" s="2">
        <v>121</v>
      </c>
      <c r="F9" s="5">
        <v>170</v>
      </c>
      <c r="G9" s="5">
        <v>14</v>
      </c>
      <c r="H9" s="6">
        <v>55.7</v>
      </c>
      <c r="I9" s="6"/>
    </row>
    <row r="10" spans="1:11" x14ac:dyDescent="0.35">
      <c r="A10" s="1">
        <v>5</v>
      </c>
      <c r="B10" t="s">
        <v>3</v>
      </c>
      <c r="C10" s="3" t="str">
        <f>CONCATENATE("M","-9.2-",A10,"-P")</f>
        <v>M-9.2-5-P</v>
      </c>
      <c r="D10" s="2">
        <v>156</v>
      </c>
      <c r="E10" s="2">
        <v>132</v>
      </c>
      <c r="F10" s="5"/>
      <c r="G10" s="5">
        <v>1.9</v>
      </c>
      <c r="H10" s="6">
        <v>27.3</v>
      </c>
      <c r="I10" s="6"/>
    </row>
    <row r="11" spans="1:11" x14ac:dyDescent="0.35">
      <c r="A11" s="1">
        <v>5.5</v>
      </c>
      <c r="B11" t="s">
        <v>2</v>
      </c>
      <c r="C11" s="3" t="str">
        <f t="shared" ref="C11" si="1">CONCATENATE("M","-9.2-",A11,"-F")</f>
        <v>M-9.2-5,5-F</v>
      </c>
      <c r="D11" s="2">
        <v>639</v>
      </c>
      <c r="E11" s="2">
        <v>118</v>
      </c>
      <c r="F11" s="5">
        <v>204</v>
      </c>
      <c r="G11" s="5">
        <v>16</v>
      </c>
      <c r="H11" s="6">
        <v>63.2</v>
      </c>
      <c r="I11" s="6"/>
    </row>
    <row r="12" spans="1:11" x14ac:dyDescent="0.35">
      <c r="A12" s="1">
        <v>5.5</v>
      </c>
      <c r="B12" t="s">
        <v>3</v>
      </c>
      <c r="C12" s="3" t="str">
        <f>CONCATENATE("M","-9.2-",A12,"-P")</f>
        <v>M-9.2-5,5-P</v>
      </c>
      <c r="D12" s="2">
        <v>168</v>
      </c>
      <c r="E12" s="2">
        <v>132</v>
      </c>
      <c r="F12" s="5"/>
      <c r="G12" s="5">
        <v>2.4</v>
      </c>
      <c r="H12" s="6">
        <v>29.6</v>
      </c>
      <c r="I12" s="6"/>
    </row>
    <row r="13" spans="1:11" x14ac:dyDescent="0.35">
      <c r="A13" s="1">
        <v>6</v>
      </c>
      <c r="B13" t="s">
        <v>2</v>
      </c>
      <c r="C13" s="3" t="str">
        <f>CONCATENATE("M","-9.2-",A13,"-F")</f>
        <v>M-9.2-6-F</v>
      </c>
      <c r="D13" s="2">
        <v>692</v>
      </c>
      <c r="E13" s="2">
        <v>113</v>
      </c>
      <c r="F13" s="5">
        <v>223</v>
      </c>
      <c r="G13" s="5">
        <v>17</v>
      </c>
      <c r="H13" s="6">
        <v>71</v>
      </c>
      <c r="I13" s="6"/>
    </row>
    <row r="14" spans="1:11" x14ac:dyDescent="0.35">
      <c r="A14" s="1">
        <v>6</v>
      </c>
      <c r="B14" t="s">
        <v>3</v>
      </c>
      <c r="C14" s="3" t="str">
        <f>CONCATENATE("M","-9.2-",A14,"-P")</f>
        <v>M-9.2-6-P</v>
      </c>
      <c r="D14" s="2">
        <v>180</v>
      </c>
      <c r="E14" s="2">
        <v>137</v>
      </c>
      <c r="F14" s="5"/>
      <c r="G14" s="5">
        <v>1.8</v>
      </c>
      <c r="H14" s="6">
        <v>30.7</v>
      </c>
      <c r="I14" s="6"/>
    </row>
    <row r="15" spans="1:11" x14ac:dyDescent="0.35">
      <c r="A15" s="1" t="s">
        <v>16</v>
      </c>
      <c r="B15" t="s">
        <v>2</v>
      </c>
      <c r="C15" s="3" t="str">
        <f>CONCATENATE("M","-9.2-",A15,"-F")</f>
        <v>M-9.2-6.5-F</v>
      </c>
      <c r="D15" s="2">
        <v>808</v>
      </c>
      <c r="E15" s="2">
        <v>108</v>
      </c>
      <c r="F15" s="5">
        <v>274</v>
      </c>
      <c r="G15" s="5">
        <v>19</v>
      </c>
      <c r="H15" s="6">
        <v>78.5</v>
      </c>
      <c r="I15" s="6"/>
    </row>
    <row r="16" spans="1:11" x14ac:dyDescent="0.35">
      <c r="A16" s="1" t="s">
        <v>16</v>
      </c>
      <c r="B16" t="s">
        <v>3</v>
      </c>
      <c r="C16" s="3" t="str">
        <f>CONCATENATE("M","-9.2-",A16,"-P")</f>
        <v>M-9.2-6.5-P</v>
      </c>
      <c r="D16" s="2">
        <v>200</v>
      </c>
      <c r="E16" s="2">
        <v>141</v>
      </c>
      <c r="F16" s="5"/>
      <c r="G16" s="5">
        <v>2.4</v>
      </c>
      <c r="H16" s="6">
        <v>32.4</v>
      </c>
      <c r="I16" s="6"/>
    </row>
    <row r="17" spans="1:4" x14ac:dyDescent="0.35">
      <c r="C17" t="s">
        <v>11</v>
      </c>
      <c r="D17" t="s">
        <v>15</v>
      </c>
    </row>
    <row r="18" spans="1:4" x14ac:dyDescent="0.3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3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3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L20"/>
  <sheetViews>
    <sheetView tabSelected="1" workbookViewId="0">
      <selection activeCell="L1" sqref="L1"/>
    </sheetView>
  </sheetViews>
  <sheetFormatPr defaultRowHeight="14.5" x14ac:dyDescent="0.35"/>
  <cols>
    <col min="3" max="3" width="16.54296875" customWidth="1"/>
    <col min="7" max="7" width="9.26953125" bestFit="1" customWidth="1"/>
    <col min="8" max="8" width="11" bestFit="1" customWidth="1"/>
  </cols>
  <sheetData>
    <row r="1" spans="1:12" x14ac:dyDescent="0.3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  <c r="L1" s="11"/>
    </row>
    <row r="2" spans="1:12" x14ac:dyDescent="0.3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404</v>
      </c>
      <c r="E2" s="2">
        <v>121</v>
      </c>
      <c r="F2" s="5">
        <v>69</v>
      </c>
      <c r="G2" s="5">
        <v>3.6</v>
      </c>
      <c r="H2" s="6">
        <v>40.1</v>
      </c>
      <c r="I2" s="6"/>
    </row>
    <row r="3" spans="1:12" x14ac:dyDescent="0.35">
      <c r="A3" s="1">
        <v>2.5</v>
      </c>
      <c r="B3" t="s">
        <v>2</v>
      </c>
      <c r="C3" s="3" t="str">
        <f t="shared" si="0"/>
        <v>M-9.2-2,5-F</v>
      </c>
      <c r="D3" s="2">
        <v>511</v>
      </c>
      <c r="E3" s="2">
        <v>122</v>
      </c>
      <c r="F3" s="5">
        <v>100</v>
      </c>
      <c r="G3" s="5">
        <v>4.5999999999999996</v>
      </c>
      <c r="H3" s="6">
        <v>49.4</v>
      </c>
      <c r="I3" s="6"/>
    </row>
    <row r="4" spans="1:12" x14ac:dyDescent="0.35">
      <c r="A4" s="1">
        <v>2.5</v>
      </c>
      <c r="B4" t="s">
        <v>3</v>
      </c>
      <c r="C4" s="3" t="str">
        <f>CONCATENATE("M","-9.2-",A4,"-P")</f>
        <v>M-9.2-2,5-P</v>
      </c>
      <c r="D4" s="2">
        <v>110</v>
      </c>
      <c r="E4" s="2">
        <v>116</v>
      </c>
      <c r="F4" s="5"/>
      <c r="G4" s="5">
        <v>1.2</v>
      </c>
      <c r="H4" s="6">
        <v>16.899999999999999</v>
      </c>
      <c r="I4" s="6"/>
    </row>
    <row r="5" spans="1:12" x14ac:dyDescent="0.35">
      <c r="A5" s="1">
        <v>4</v>
      </c>
      <c r="B5" t="s">
        <v>2</v>
      </c>
      <c r="C5" s="3" t="str">
        <f t="shared" si="0"/>
        <v>M-9.2-4-F</v>
      </c>
      <c r="D5" s="2">
        <v>589</v>
      </c>
      <c r="E5" s="2">
        <v>122</v>
      </c>
      <c r="F5" s="5">
        <v>123</v>
      </c>
      <c r="G5" s="5">
        <v>5.0999999999999996</v>
      </c>
      <c r="H5" s="6">
        <v>52.2</v>
      </c>
      <c r="I5" s="6"/>
    </row>
    <row r="6" spans="1:12" x14ac:dyDescent="0.35">
      <c r="A6" s="1">
        <v>4</v>
      </c>
      <c r="B6" t="s">
        <v>3</v>
      </c>
      <c r="C6" s="3" t="str">
        <f>CONCATENATE("M","-9.2-",A6,"-P")</f>
        <v>M-9.2-4-P</v>
      </c>
      <c r="D6" s="2">
        <v>125</v>
      </c>
      <c r="E6" s="2">
        <v>127</v>
      </c>
      <c r="F6" s="5"/>
      <c r="G6" s="5">
        <v>1.3</v>
      </c>
      <c r="H6" s="6">
        <v>18.7</v>
      </c>
      <c r="I6" s="6"/>
    </row>
    <row r="7" spans="1:12" x14ac:dyDescent="0.35">
      <c r="A7" s="1">
        <v>5</v>
      </c>
      <c r="B7" t="s">
        <v>2</v>
      </c>
      <c r="C7" s="3" t="str">
        <f t="shared" si="0"/>
        <v>M-9.2-5-F</v>
      </c>
      <c r="D7" s="2">
        <v>662</v>
      </c>
      <c r="E7" s="2">
        <v>120</v>
      </c>
      <c r="F7" s="5">
        <v>142</v>
      </c>
      <c r="G7" s="5">
        <v>5.4</v>
      </c>
      <c r="H7" s="6">
        <v>61.1</v>
      </c>
      <c r="I7" s="6"/>
    </row>
    <row r="8" spans="1:12" x14ac:dyDescent="0.35">
      <c r="A8" s="1">
        <v>5</v>
      </c>
      <c r="B8" t="s">
        <v>3</v>
      </c>
      <c r="C8" s="3" t="str">
        <f>CONCATENATE("M","-9.2-",A8,"-P")</f>
        <v>M-9.2-5-P</v>
      </c>
      <c r="D8" s="2">
        <v>138</v>
      </c>
      <c r="E8" s="2">
        <v>134</v>
      </c>
      <c r="F8" s="5"/>
      <c r="G8" s="5">
        <v>1.4</v>
      </c>
      <c r="H8" s="6">
        <v>19.899999999999999</v>
      </c>
      <c r="I8" s="6"/>
    </row>
    <row r="9" spans="1:12" x14ac:dyDescent="0.35">
      <c r="A9" s="1">
        <v>6</v>
      </c>
      <c r="B9" t="s">
        <v>2</v>
      </c>
      <c r="C9" s="3" t="str">
        <f t="shared" si="0"/>
        <v>M-9.2-6-F</v>
      </c>
      <c r="D9" s="2">
        <v>755</v>
      </c>
      <c r="E9" s="2">
        <v>114</v>
      </c>
      <c r="F9" s="5">
        <v>168</v>
      </c>
      <c r="G9" s="5">
        <v>5.7</v>
      </c>
      <c r="H9" s="6">
        <v>67.2</v>
      </c>
      <c r="I9" s="6"/>
    </row>
    <row r="10" spans="1:12" x14ac:dyDescent="0.35">
      <c r="A10" s="1">
        <v>6</v>
      </c>
      <c r="B10" t="s">
        <v>3</v>
      </c>
      <c r="C10" s="3" t="str">
        <f>CONCATENATE("M","-9.2-",A10,"-P")</f>
        <v>M-9.2-6-P</v>
      </c>
      <c r="D10" s="2">
        <v>154</v>
      </c>
      <c r="E10" s="2">
        <v>142</v>
      </c>
      <c r="F10" s="5"/>
      <c r="G10" s="5">
        <v>1.5</v>
      </c>
      <c r="H10" s="6">
        <v>21.5</v>
      </c>
      <c r="I10" s="6"/>
    </row>
    <row r="11" spans="1:12" x14ac:dyDescent="0.35">
      <c r="A11" s="1">
        <v>7</v>
      </c>
      <c r="B11" t="s">
        <v>2</v>
      </c>
      <c r="C11" s="3" t="str">
        <f t="shared" si="0"/>
        <v>M-9.2-7-F</v>
      </c>
      <c r="D11" s="2">
        <v>897</v>
      </c>
      <c r="E11" s="2">
        <v>108</v>
      </c>
      <c r="F11" s="5">
        <v>214</v>
      </c>
      <c r="G11" s="5">
        <v>6.5</v>
      </c>
      <c r="H11" s="6">
        <v>81.400000000000006</v>
      </c>
      <c r="I11" s="6"/>
    </row>
    <row r="12" spans="1:12" x14ac:dyDescent="0.35">
      <c r="A12" s="1">
        <v>7</v>
      </c>
      <c r="B12" t="s">
        <v>3</v>
      </c>
      <c r="C12" s="3" t="str">
        <f>CONCATENATE("M","-9.2-",A12,"-P")</f>
        <v>M-9.2-7-P</v>
      </c>
      <c r="D12" s="2">
        <v>171</v>
      </c>
      <c r="E12" s="2">
        <v>145</v>
      </c>
      <c r="F12" s="5"/>
      <c r="G12" s="5">
        <v>1.6</v>
      </c>
      <c r="H12" s="6">
        <v>24</v>
      </c>
      <c r="I12" s="6"/>
    </row>
    <row r="13" spans="1:12" x14ac:dyDescent="0.35">
      <c r="A13" s="1">
        <v>8</v>
      </c>
      <c r="B13" t="s">
        <v>2</v>
      </c>
      <c r="C13" s="3" t="str">
        <f t="shared" si="0"/>
        <v>M-9.2-8-F</v>
      </c>
      <c r="D13" s="2">
        <v>1145</v>
      </c>
      <c r="E13" s="2">
        <v>94</v>
      </c>
      <c r="F13" s="5">
        <v>291</v>
      </c>
      <c r="G13" s="5">
        <v>7.8</v>
      </c>
      <c r="H13" s="6">
        <v>98</v>
      </c>
      <c r="I13" s="6"/>
    </row>
    <row r="14" spans="1:12" x14ac:dyDescent="0.35">
      <c r="A14" s="1">
        <v>8</v>
      </c>
      <c r="B14" t="s">
        <v>3</v>
      </c>
      <c r="C14" s="3" t="str">
        <f>CONCATENATE("M","-9.2-",A14,"-P")</f>
        <v>M-9.2-8-P</v>
      </c>
      <c r="D14" s="2">
        <v>203</v>
      </c>
      <c r="E14" s="2">
        <v>147</v>
      </c>
      <c r="F14" s="5"/>
      <c r="G14" s="5">
        <v>1.8</v>
      </c>
      <c r="H14" s="6">
        <v>26.8</v>
      </c>
      <c r="I14" s="6"/>
    </row>
    <row r="15" spans="1:12" x14ac:dyDescent="0.35">
      <c r="A15" s="1">
        <v>8.17</v>
      </c>
      <c r="B15" t="s">
        <v>2</v>
      </c>
      <c r="C15" s="3" t="str">
        <f t="shared" ref="C15" si="1">CONCATENATE("M","-9.2-",A15,"-F")</f>
        <v>M-9.2-8,17-F</v>
      </c>
      <c r="D15" s="15"/>
      <c r="E15" s="15"/>
      <c r="F15" s="16"/>
      <c r="G15" s="16"/>
      <c r="H15" s="6">
        <v>97.7</v>
      </c>
      <c r="I15" s="6">
        <v>7.2</v>
      </c>
      <c r="J15">
        <v>25</v>
      </c>
      <c r="K15">
        <f>I15*J15</f>
        <v>180</v>
      </c>
    </row>
    <row r="16" spans="1:12" x14ac:dyDescent="0.35">
      <c r="A16" s="1">
        <v>8.17</v>
      </c>
      <c r="B16" t="s">
        <v>3</v>
      </c>
      <c r="C16" s="3" t="str">
        <f>CONCATENATE("M","-9.2-",A16,"-P")</f>
        <v>M-9.2-8,17-P</v>
      </c>
      <c r="D16" s="15"/>
      <c r="E16" s="15"/>
      <c r="F16" s="16"/>
      <c r="G16" s="16"/>
      <c r="H16" s="6">
        <v>28</v>
      </c>
      <c r="I16" s="6"/>
    </row>
    <row r="17" spans="1:4" x14ac:dyDescent="0.35">
      <c r="C17" t="s">
        <v>11</v>
      </c>
      <c r="D17" t="s">
        <v>15</v>
      </c>
    </row>
    <row r="18" spans="1:4" x14ac:dyDescent="0.35">
      <c r="A18" s="1">
        <v>0</v>
      </c>
      <c r="B18" t="s">
        <v>2</v>
      </c>
      <c r="C18" s="3" t="str">
        <f>CONCATENATE("Bi-M","-9.2-",A18,"-F")</f>
        <v>Bi-M-9.2-0-F</v>
      </c>
      <c r="D18" s="2">
        <v>384</v>
      </c>
    </row>
    <row r="19" spans="1:4" x14ac:dyDescent="0.3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396</v>
      </c>
    </row>
    <row r="20" spans="1:4" x14ac:dyDescent="0.35">
      <c r="A20" s="1">
        <v>9</v>
      </c>
      <c r="B20" t="s">
        <v>2</v>
      </c>
      <c r="C20" s="3" t="str">
        <f t="shared" si="2"/>
        <v>Bi-M-9.2-9-F</v>
      </c>
      <c r="D20" s="2">
        <v>1220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2021-10-07T11:46:43Z</dcterms:created>
  <dcterms:modified xsi:type="dcterms:W3CDTF">2022-03-08T07:58:18Z</dcterms:modified>
</cp:coreProperties>
</file>