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9" documentId="13_ncr:1_{50135F56-8232-48B0-89C8-A3BAA42E8A84}" xr6:coauthVersionLast="47" xr6:coauthVersionMax="47" xr10:uidLastSave="{0BF43A45-696B-4319-8ECE-2BD88CA97F74}"/>
  <bookViews>
    <workbookView xWindow="135" yWindow="60" windowWidth="13515" windowHeight="23190" firstSheet="2" activeTab="2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<sst xmlns="http://schemas.openxmlformats.org/spreadsheetml/2006/main" count="3351" uniqueCount="245">
  <si>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</si>
  <si>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</si>
  <si>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</si>
  <si>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</si>
  <si>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</si>
  <si>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</si>
  <si>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</si>
  <si>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</si>
  <si>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</si>
  <si>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</si>
  <si>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</si>
  <si>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</si>
  <si>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</si>
  <si>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</si>
  <si>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</si>
  <si>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</si>
  <si>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</si>
  <si>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</si>
  <si>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</si>
  <si>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</si>
  <si>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</si>
  <si>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</si>
  <si>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</si>
  <si>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</si>
  <si>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</si>
  <si>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</si>
  <si>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</si>
  <si>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</si>
  <si>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</si>
  <si>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</si>
  <si>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</si>
  <si>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</si>
  <si>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</si>
  <si>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</si>
  <si>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</si>
  <si>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</si>
  <si>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</si>
  <si>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</si>
  <si>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</si>
  <si>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</si>
  <si>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</si>
  <si>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</si>
  <si>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</si>
  <si>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</si>
  <si>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</si>
  <si>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</si>
  <si>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</si>
  <si>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</si>
  <si>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</si>
  <si>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</si>
  <si>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</si>
  <si>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</si>
  <si>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</si>
  <si>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</si>
  <si>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</si>
  <si>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</si>
  <si>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</si>
  <si>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</si>
  <si>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</si>
  <si>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</si>
  <si>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</si>
  <si>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</si>
  <si>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</si>
  <si>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</si>
  <si>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</si>
  <si>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</si>
  <si>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</si>
  <si>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</si>
  <si>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</si>
  <si>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</si>
  <si>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</si>
  <si>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</si>
  <si>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</si>
  <si>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</si>
  <si>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</si>
  <si>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</si>
  <si>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</si>
  <si>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</si>
  <si>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</si>
  <si>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</si>
  <si>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</si>
  <si>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</si>
  <si>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</si>
  <si>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</si>
  <si>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</si>
  <si>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</si>
  <si>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</si>
  <si>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</si>
  <si>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</si>
  <si>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</si>
  <si>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</si>
  <si>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</si>
  <si>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</si>
  <si>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</si>
  <si>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</si>
  <si>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</si>
  <si>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</si>
  <si>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</si>
  <si>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</si>
  <si>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</si>
  <si>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</si>
  <si>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</si>
  <si>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</si>
  <si>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</si>
  <si>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</si>
  <si>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</si>
  <si>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</si>
  <si>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</si>
  <si>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</si>
  <si>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</si>
  <si>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</si>
  <si>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</si>
  <si>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</si>
  <si>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</si>
  <si>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</si>
  <si>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</si>
  <si>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</si>
  <si>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</si>
  <si>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</si>
  <si>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</si>
  <si>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</si>
  <si>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</si>
  <si>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</si>
  <si>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</si>
  <si>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</si>
  <si>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</si>
  <si>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</si>
  <si>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</si>
  <si>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</si>
  <si>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</si>
  <si>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</si>
  <si>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</si>
  <si>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</si>
  <si>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</si>
  <si>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</si>
  <si>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</si>
  <si>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</si>
  <si>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</si>
  <si>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</si>
  <si>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</si>
  <si>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</si>
  <si>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</si>
  <si>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</si>
  <si>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</si>
  <si>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</si>
  <si>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</si>
  <si>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</si>
  <si>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</si>
  <si>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</si>
  <si>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</si>
  <si>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</si>
  <si>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</si>
  <si>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</si>
  <si>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</si>
  <si>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</si>
  <si>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</si>
  <si>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</si>
  <si>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</si>
  <si>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</si>
  <si>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</si>
  <si>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</si>
  <si>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</si>
  <si>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</si>
  <si>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</si>
  <si>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</si>
  <si>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</si>
  <si>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</si>
  <si>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</si>
  <si>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</si>
  <si>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</si>
  <si>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</si>
  <si>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</si>
  <si>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</si>
  <si>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</si>
  <si>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</si>
  <si>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</si>
  <si>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</si>
  <si>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</si>
  <si>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</si>
  <si>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</si>
  <si>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</si>
  <si>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</si>
  <si>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</si>
  <si>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</si>
  <si>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</si>
  <si>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</si>
  <si>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</si>
  <si>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</si>
  <si>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</si>
  <si>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</si>
  <si>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</si>
  <si>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</si>
  <si>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</si>
  <si>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</si>
  <si>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</si>
  <si>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</si>
  <si>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</si>
  <si>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</si>
  <si>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</si>
  <si>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</si>
  <si>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</si>
  <si>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</si>
  <si>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</si>
  <si>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</si>
  <si>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</si>
  <si>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</si>
  <si>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</si>
  <si>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</si>
  <si>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</si>
  <si>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</si>
  <si>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</si>
  <si>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</si>
  <si>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</si>
  <si>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</si>
  <si>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</si>
  <si>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</si>
  <si>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</si>
  <si>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</si>
  <si>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</si>
  <si>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</si>
  <si>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</si>
  <si>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</si>
  <si>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</si>
  <si>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</si>
  <si>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</si>
  <si>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</si>
  <si>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</si>
  <si>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</si>
  <si>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</si>
  <si>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</si>
  <si>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</si>
  <si>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</si>
  <si>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</si>
  <si>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</si>
  <si>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</si>
  <si>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</si>
  <si>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</si>
  <si>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</si>
  <si>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</si>
  <si>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</si>
  <si>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</si>
  <si>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</si>
  <si>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</si>
  <si>
    <t>THIS CANNOT MAKE SENSE!! Less emissions for road?</t>
  </si>
  <si>
    <t>THIS IS WAY TOO HIGH!!, should be at around 400grams per tonne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</si>
</sst>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5" fontId="0" fillId="0" borderId="10" xfId="0" applyNumberFormat="1" applyBorder="1"/>
    <xf numFmtId="165" fontId="0" fillId="6" borderId="10" xfId="0" applyNumberFormat="1" applyFill="1" applyBorder="1"/>
    <xf numFmtId="166" fontId="0" fillId="6" borderId="10" xfId="0" applyNumberFormat="1" applyFill="1" applyBorder="1"/>
    <xf numFmtId="0" fontId="0" fillId="0" borderId="0" xfId="0" applyFont="1"/>
    <xf numFmtId="165" fontId="0" fillId="0" borderId="0" xfId="0" applyNumberFormat="1" applyFont="1"/>
    <xf numFmtId="165" fontId="0" fillId="6" borderId="0" xfId="0" applyNumberFormat="1" applyFill="1" applyBorder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workbookViewId="0">
      <selection activeCell="B10" sqref="B10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224</v>
      </c>
      <c r="C1" s="1" t="s">
        <v>225</v>
      </c>
    </row>
    <row r="2" spans="2:3" x14ac:dyDescent="0.25">
      <c r="B2" s="6" t="s">
        <v>223</v>
      </c>
    </row>
    <row r="3" spans="2:3" x14ac:dyDescent="0.25">
      <c r="B3" s="6" t="s">
        <v>226</v>
      </c>
    </row>
    <row r="4" spans="2:3" x14ac:dyDescent="0.25">
      <c r="B4" s="6" t="s">
        <v>227</v>
      </c>
    </row>
    <row r="5" spans="2:3" x14ac:dyDescent="0.25">
      <c r="B5" s="6" t="s">
        <v>228</v>
      </c>
    </row>
    <row r="6" spans="2:3" x14ac:dyDescent="0.25">
      <c r="B6" s="6" t="s">
        <v>230</v>
      </c>
    </row>
    <row r="7" spans="2:3" x14ac:dyDescent="0.25">
      <c r="B7" s="6" t="s">
        <v>229</v>
      </c>
    </row>
    <row r="8" spans="2:3" x14ac:dyDescent="0.25">
      <c r="B8" s="6" t="s">
        <v>231</v>
      </c>
    </row>
    <row r="9" spans="2:3" x14ac:dyDescent="0.25">
      <c r="B9" s="6" t="s">
        <v>232</v>
      </c>
    </row>
    <row r="10" spans="2:3" x14ac:dyDescent="0.25">
      <c r="B10" s="6" t="s">
        <v>233</v>
      </c>
    </row>
    <row r="11" spans="2:3" x14ac:dyDescent="0.25">
      <c r="B11" s="6" t="s">
        <v>234</v>
      </c>
    </row>
    <row r="12" spans="2:3" x14ac:dyDescent="0.25">
      <c r="B12" s="6" t="s">
        <v>235</v>
      </c>
    </row>
    <row r="13" spans="2:3" x14ac:dyDescent="0.25">
      <c r="B13" s="6" t="s">
        <v>236</v>
      </c>
    </row>
    <row r="14" spans="2:3" x14ac:dyDescent="0.25">
      <c r="B14" s="6" t="s">
        <v>237</v>
      </c>
    </row>
    <row r="15" spans="2:3" x14ac:dyDescent="0.25">
      <c r="B15" s="37" t="s">
        <v>239</v>
      </c>
    </row>
    <row r="16" spans="2:3" x14ac:dyDescent="0.25">
      <c r="B16" s="37" t="s">
        <v>238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>
      <selection activeCell="M25" sqref="M25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B4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s="1" t="s">
        <v>0</v>
      </c>
      <c r="B1" s="1" t="s">
        <v>222</v>
      </c>
    </row>
    <row r="2" spans="1:2" x14ac:dyDescent="0.25">
      <c r="A2" t="s">
        <v>6</v>
      </c>
      <c r="B2">
        <v>8</v>
      </c>
    </row>
    <row r="3" spans="1:2" x14ac:dyDescent="0.25">
      <c r="A3" t="s">
        <v>40</v>
      </c>
      <c r="B3">
        <v>25</v>
      </c>
    </row>
    <row r="4" spans="1:2" x14ac:dyDescent="0.25">
      <c r="A4" t="s">
        <v>32</v>
      </c>
      <c r="B4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F3" sqref="F3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8" t="s">
        <v>138</v>
      </c>
      <c r="E2" s="38"/>
      <c r="F2" s="38"/>
      <c r="G2" s="38"/>
      <c r="H2" s="38"/>
    </row>
    <row r="3" spans="1:10" x14ac:dyDescent="0.25">
      <c r="A3" s="1" t="s">
        <v>0</v>
      </c>
      <c r="B3" s="1" t="s">
        <v>3</v>
      </c>
      <c r="C3" s="1" t="s">
        <v>137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170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172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170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172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172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170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174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174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170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170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187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187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179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177</v>
      </c>
    </row>
    <row r="18" spans="1:10" x14ac:dyDescent="0.25">
      <c r="A18" t="s">
        <v>32</v>
      </c>
      <c r="B18" t="s">
        <v>192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179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179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179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179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>
      <selection activeCell="B3" sqref="B3"/>
    </sheetView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163</v>
      </c>
    </row>
    <row r="2" spans="1:1" x14ac:dyDescent="0.25">
      <c r="A2" s="35" t="s">
        <v>164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5" t="s">
        <v>165</v>
      </c>
    </row>
    <row r="12" spans="1:1" x14ac:dyDescent="0.25">
      <c r="A12" t="s">
        <v>166</v>
      </c>
    </row>
    <row r="13" spans="1:1" x14ac:dyDescent="0.25">
      <c r="A13" t="s">
        <v>212</v>
      </c>
    </row>
    <row r="14" spans="1:1" x14ac:dyDescent="0.25">
      <c r="A14" t="s">
        <v>167</v>
      </c>
    </row>
    <row r="15" spans="1:1" x14ac:dyDescent="0.25">
      <c r="A15" t="s">
        <v>211</v>
      </c>
    </row>
    <row r="21" spans="1:1" x14ac:dyDescent="0.25">
      <c r="A21" s="1" t="s">
        <v>161</v>
      </c>
    </row>
    <row r="22" spans="1:1" x14ac:dyDescent="0.25">
      <c r="A22" t="s">
        <v>221</v>
      </c>
    </row>
    <row r="23" spans="1:1" x14ac:dyDescent="0.25">
      <c r="A23" t="s">
        <v>242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1"/>
      <c r="B2" s="1"/>
      <c r="C2" s="1"/>
    </row>
    <row r="3" spans="1:3" x14ac:dyDescent="0.25">
      <c r="A3" s="35" t="s">
        <v>169</v>
      </c>
    </row>
    <row r="4" spans="1:3" x14ac:dyDescent="0.25">
      <c r="A4" t="s">
        <v>171</v>
      </c>
      <c r="B4" t="s">
        <v>208</v>
      </c>
    </row>
    <row r="5" spans="1:3" x14ac:dyDescent="0.25">
      <c r="A5" t="s">
        <v>172</v>
      </c>
      <c r="B5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187</v>
      </c>
      <c r="B7" t="s">
        <v>176</v>
      </c>
    </row>
    <row r="8" spans="1:3" x14ac:dyDescent="0.25">
      <c r="A8" t="s">
        <v>177</v>
      </c>
      <c r="B8" t="s">
        <v>178</v>
      </c>
    </row>
    <row r="9" spans="1:3" x14ac:dyDescent="0.25">
      <c r="A9" t="s">
        <v>179</v>
      </c>
      <c r="B9" t="s">
        <v>180</v>
      </c>
    </row>
    <row r="11" spans="1:3" x14ac:dyDescent="0.25">
      <c r="A11" s="35" t="s">
        <v>159</v>
      </c>
    </row>
    <row r="12" spans="1:3" x14ac:dyDescent="0.25">
      <c r="A12" t="s">
        <v>184</v>
      </c>
      <c r="B12" t="s">
        <v>176</v>
      </c>
    </row>
    <row r="13" spans="1:3" x14ac:dyDescent="0.25">
      <c r="A13" t="s">
        <v>158</v>
      </c>
      <c r="B13" t="s">
        <v>157</v>
      </c>
    </row>
    <row r="14" spans="1:3" x14ac:dyDescent="0.25">
      <c r="A14" t="s">
        <v>182</v>
      </c>
      <c r="B14" t="s">
        <v>173</v>
      </c>
    </row>
    <row r="15" spans="1:3" x14ac:dyDescent="0.25">
      <c r="A15" t="s">
        <v>185</v>
      </c>
      <c r="B15" t="s">
        <v>178</v>
      </c>
    </row>
    <row r="17" spans="1:2" ht="15.75" customHeight="1" x14ac:dyDescent="0.25"/>
    <row r="18" spans="1:2" x14ac:dyDescent="0.25">
      <c r="A18" s="35" t="s">
        <v>160</v>
      </c>
    </row>
    <row r="19" spans="1:2" x14ac:dyDescent="0.25">
      <c r="A19" s="6" t="s">
        <v>48</v>
      </c>
      <c r="B19" t="s">
        <v>193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183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42" spans="1:1" x14ac:dyDescent="0.25">
      <c r="A42" s="1" t="s">
        <v>161</v>
      </c>
    </row>
    <row r="43" spans="1:1" x14ac:dyDescent="0.25">
      <c r="A43" t="s">
        <v>186</v>
      </c>
    </row>
    <row r="45" spans="1:1" x14ac:dyDescent="0.25">
      <c r="A45" t="s">
        <v>162</v>
      </c>
    </row>
    <row r="46" spans="1:1" x14ac:dyDescent="0.25">
      <c r="A46" t="s">
        <v>189</v>
      </c>
    </row>
    <row r="47" spans="1:1" x14ac:dyDescent="0.25">
      <c r="A47" t="s">
        <v>188</v>
      </c>
    </row>
    <row r="49" spans="1:1" x14ac:dyDescent="0.25">
      <c r="A49" t="s">
        <v>181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35" t="s">
        <v>169</v>
      </c>
    </row>
    <row r="3" spans="1:3" x14ac:dyDescent="0.25">
      <c r="A3" t="s">
        <v>194</v>
      </c>
      <c r="B3" t="s">
        <v>195</v>
      </c>
    </row>
    <row r="4" spans="1:3" x14ac:dyDescent="0.25">
      <c r="A4" t="s">
        <v>196</v>
      </c>
      <c r="B4" t="s">
        <v>197</v>
      </c>
    </row>
    <row r="5" spans="1:3" x14ac:dyDescent="0.25">
      <c r="A5" t="s">
        <v>198</v>
      </c>
      <c r="B5" t="s">
        <v>199</v>
      </c>
      <c r="C5" t="s">
        <v>210</v>
      </c>
    </row>
    <row r="6" spans="1:3" x14ac:dyDescent="0.25">
      <c r="A6" t="s">
        <v>202</v>
      </c>
      <c r="B6" t="s">
        <v>203</v>
      </c>
    </row>
    <row r="7" spans="1:3" x14ac:dyDescent="0.25">
      <c r="A7" t="s">
        <v>200</v>
      </c>
      <c r="B7" t="s">
        <v>201</v>
      </c>
    </row>
    <row r="8" spans="1:3" x14ac:dyDescent="0.25">
      <c r="A8" t="s">
        <v>204</v>
      </c>
      <c r="B8" t="s">
        <v>205</v>
      </c>
    </row>
    <row r="10" spans="1:3" x14ac:dyDescent="0.25">
      <c r="A10" s="35" t="s">
        <v>159</v>
      </c>
    </row>
    <row r="11" spans="1:3" x14ac:dyDescent="0.25">
      <c r="A11" t="s">
        <v>206</v>
      </c>
      <c r="B11" t="s">
        <v>207</v>
      </c>
    </row>
    <row r="13" spans="1:3" x14ac:dyDescent="0.25">
      <c r="A13" s="35" t="s">
        <v>160</v>
      </c>
    </row>
    <row r="14" spans="1:3" x14ac:dyDescent="0.25">
      <c r="A14" t="s">
        <v>209</v>
      </c>
      <c r="B14" t="s">
        <v>195</v>
      </c>
    </row>
    <row r="15" spans="1:3" x14ac:dyDescent="0.25">
      <c r="A15" t="s">
        <v>43</v>
      </c>
      <c r="B15" t="s">
        <v>148</v>
      </c>
    </row>
    <row r="16" spans="1:3" x14ac:dyDescent="0.25">
      <c r="A16" t="s">
        <v>55</v>
      </c>
      <c r="B16" t="s">
        <v>156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tabSelected="1" topLeftCell="C1" workbookViewId="0">
      <selection activeCell="E4" sqref="E4"/>
    </sheetView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214</v>
      </c>
      <c r="E1" t="s">
        <v>243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213</v>
      </c>
    </row>
    <row r="4" spans="1:5" x14ac:dyDescent="0.25">
      <c r="A4" s="31" t="s">
        <v>6</v>
      </c>
      <c r="B4" s="31" t="s">
        <v>9</v>
      </c>
      <c r="C4">
        <v>1274</v>
      </c>
      <c r="E4" t="s">
        <v>244</v>
      </c>
    </row>
    <row r="5" spans="1:5" x14ac:dyDescent="0.25">
      <c r="A5" s="31" t="s">
        <v>6</v>
      </c>
      <c r="B5" s="31" t="s">
        <v>10</v>
      </c>
      <c r="C5">
        <v>0</v>
      </c>
    </row>
    <row r="6" spans="1:5" x14ac:dyDescent="0.25">
      <c r="A6" s="31" t="s">
        <v>6</v>
      </c>
      <c r="B6" s="31" t="s">
        <v>11</v>
      </c>
      <c r="C6">
        <v>0</v>
      </c>
    </row>
    <row r="7" spans="1:5" x14ac:dyDescent="0.25">
      <c r="A7" s="31" t="s">
        <v>6</v>
      </c>
      <c r="B7" t="s">
        <v>12</v>
      </c>
      <c r="C7" s="31">
        <f>(127+217)/2</f>
        <v>172</v>
      </c>
    </row>
    <row r="8" spans="1:5" x14ac:dyDescent="0.25">
      <c r="A8" s="31" t="s">
        <v>6</v>
      </c>
      <c r="B8" t="s">
        <v>13</v>
      </c>
      <c r="C8" s="31">
        <v>156</v>
      </c>
    </row>
    <row r="9" spans="1:5" x14ac:dyDescent="0.25">
      <c r="A9" s="31"/>
      <c r="C9" s="31"/>
    </row>
    <row r="10" spans="1:5" x14ac:dyDescent="0.25">
      <c r="A10" s="31"/>
      <c r="C10" s="31"/>
    </row>
    <row r="11" spans="1:5" x14ac:dyDescent="0.25">
      <c r="A11" s="1" t="s">
        <v>215</v>
      </c>
      <c r="C11" s="31"/>
    </row>
    <row r="12" spans="1:5" x14ac:dyDescent="0.25">
      <c r="A12" s="31"/>
      <c r="C12" s="31"/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216</v>
      </c>
      <c r="E13" s="1" t="s">
        <v>161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6" t="s">
        <v>217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6" t="s">
        <v>217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6" t="s">
        <v>217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220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218</v>
      </c>
    </row>
    <row r="3" spans="1:10" x14ac:dyDescent="0.25">
      <c r="A3" s="1" t="s">
        <v>0</v>
      </c>
      <c r="B3" s="1" t="s">
        <v>3</v>
      </c>
      <c r="C3" s="1" t="s">
        <v>137</v>
      </c>
      <c r="D3" s="1" t="s">
        <v>138</v>
      </c>
      <c r="E3" s="1" t="s">
        <v>140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219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219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219</v>
      </c>
    </row>
    <row r="18" spans="1:5" x14ac:dyDescent="0.25">
      <c r="A18" t="s">
        <v>32</v>
      </c>
      <c r="B18" t="s">
        <v>192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219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219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70</v>
      </c>
      <c r="B1" s="11" t="s">
        <v>71</v>
      </c>
      <c r="C1" s="11" t="s">
        <v>72</v>
      </c>
    </row>
    <row r="2" spans="1:3" x14ac:dyDescent="0.25">
      <c r="A2" s="12" t="s">
        <v>7</v>
      </c>
      <c r="B2" s="13" t="s">
        <v>73</v>
      </c>
      <c r="C2" s="14">
        <v>106</v>
      </c>
    </row>
    <row r="3" spans="1:3" x14ac:dyDescent="0.25">
      <c r="A3" s="15" t="s">
        <v>7</v>
      </c>
      <c r="B3" t="s">
        <v>74</v>
      </c>
      <c r="C3" s="16">
        <v>108</v>
      </c>
    </row>
    <row r="4" spans="1:3" x14ac:dyDescent="0.25">
      <c r="A4" s="17" t="s">
        <v>7</v>
      </c>
      <c r="B4" s="18" t="s">
        <v>75</v>
      </c>
      <c r="C4" s="19">
        <v>4</v>
      </c>
    </row>
    <row r="5" spans="1:3" x14ac:dyDescent="0.25">
      <c r="A5" s="12" t="s">
        <v>16</v>
      </c>
      <c r="B5" s="13" t="s">
        <v>73</v>
      </c>
      <c r="C5" s="14">
        <v>66</v>
      </c>
    </row>
    <row r="6" spans="1:3" x14ac:dyDescent="0.25">
      <c r="A6" s="15" t="s">
        <v>16</v>
      </c>
      <c r="B6" t="s">
        <v>74</v>
      </c>
      <c r="C6" s="16">
        <v>356</v>
      </c>
    </row>
    <row r="7" spans="1:3" x14ac:dyDescent="0.25">
      <c r="A7" s="17" t="s">
        <v>16</v>
      </c>
      <c r="B7" s="18" t="s">
        <v>75</v>
      </c>
      <c r="C7" s="19">
        <v>381</v>
      </c>
    </row>
    <row r="8" spans="1:3" x14ac:dyDescent="0.25">
      <c r="A8" s="12" t="s">
        <v>14</v>
      </c>
      <c r="B8" s="13" t="s">
        <v>73</v>
      </c>
      <c r="C8" s="14">
        <v>66</v>
      </c>
    </row>
    <row r="9" spans="1:3" x14ac:dyDescent="0.25">
      <c r="A9" s="15" t="s">
        <v>14</v>
      </c>
      <c r="B9" t="s">
        <v>74</v>
      </c>
      <c r="C9" s="16">
        <v>26</v>
      </c>
    </row>
    <row r="10" spans="1:3" x14ac:dyDescent="0.25">
      <c r="A10" s="17" t="s">
        <v>14</v>
      </c>
      <c r="B10" s="18" t="s">
        <v>75</v>
      </c>
      <c r="C10" s="19">
        <v>57</v>
      </c>
    </row>
    <row r="11" spans="1:3" x14ac:dyDescent="0.25">
      <c r="A11" s="12" t="s">
        <v>18</v>
      </c>
      <c r="B11" s="13" t="s">
        <v>73</v>
      </c>
      <c r="C11" s="14">
        <v>293</v>
      </c>
    </row>
    <row r="12" spans="1:3" x14ac:dyDescent="0.25">
      <c r="A12" s="15" t="s">
        <v>18</v>
      </c>
      <c r="B12" t="s">
        <v>74</v>
      </c>
      <c r="C12" s="16">
        <v>254</v>
      </c>
    </row>
    <row r="13" spans="1:3" x14ac:dyDescent="0.25">
      <c r="A13" s="17" t="s">
        <v>18</v>
      </c>
      <c r="B13" s="18" t="s">
        <v>75</v>
      </c>
      <c r="C13" s="19">
        <v>57</v>
      </c>
    </row>
    <row r="14" spans="1:3" x14ac:dyDescent="0.25">
      <c r="A14" s="12" t="s">
        <v>64</v>
      </c>
      <c r="B14" s="13" t="s">
        <v>73</v>
      </c>
      <c r="C14" s="14">
        <v>66</v>
      </c>
    </row>
    <row r="15" spans="1:3" x14ac:dyDescent="0.25">
      <c r="A15" s="15" t="s">
        <v>64</v>
      </c>
      <c r="B15" t="s">
        <v>74</v>
      </c>
      <c r="C15" s="16">
        <v>356</v>
      </c>
    </row>
    <row r="16" spans="1:3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topLeftCell="A9" zoomScale="70" zoomScaleNormal="70" workbookViewId="0">
      <selection activeCell="I42" sqref="I42"/>
    </sheetView>
  </sheetViews>
  <sheetFormatPr defaultRowHeight="15" x14ac:dyDescent="0.25"/>
  <sheetData>
    <row r="1" spans="1:29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240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9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9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>
      <selection activeCell="G7" sqref="G7"/>
    </sheetView>
  </sheetViews>
  <sheetFormatPr defaultRowHeight="15" x14ac:dyDescent="0.25"/>
  <cols>
    <col min="6" max="7" width="11.5703125" bestFit="1" customWidth="1"/>
  </cols>
  <sheetData>
    <row r="1" spans="1:18" x14ac:dyDescent="0.25">
      <c r="A1" s="1" t="s">
        <v>133</v>
      </c>
      <c r="L1" s="1" t="s">
        <v>131</v>
      </c>
      <c r="R1" t="s">
        <v>241</v>
      </c>
    </row>
    <row r="2" spans="1:18" x14ac:dyDescent="0.25">
      <c r="B2" s="1"/>
    </row>
    <row r="3" spans="1:18" x14ac:dyDescent="0.25">
      <c r="A3" s="31"/>
      <c r="B3" s="1" t="s">
        <v>125</v>
      </c>
      <c r="C3" s="1"/>
      <c r="D3" s="1"/>
      <c r="E3" s="1" t="s">
        <v>129</v>
      </c>
      <c r="F3" s="1"/>
      <c r="G3" s="1"/>
      <c r="H3" s="1"/>
      <c r="I3" s="31"/>
      <c r="J3" s="31"/>
      <c r="K3" s="31"/>
      <c r="L3" s="31"/>
      <c r="M3" s="1" t="s">
        <v>125</v>
      </c>
      <c r="N3" s="1"/>
      <c r="O3" s="1"/>
    </row>
    <row r="4" spans="1:18" x14ac:dyDescent="0.25">
      <c r="A4" s="31"/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I4" s="31"/>
      <c r="J4" s="31"/>
      <c r="K4" s="31"/>
      <c r="L4" s="31"/>
      <c r="M4" s="1" t="s">
        <v>126</v>
      </c>
      <c r="N4" s="1" t="s">
        <v>127</v>
      </c>
      <c r="O4" s="1" t="s">
        <v>128</v>
      </c>
    </row>
    <row r="5" spans="1:18" x14ac:dyDescent="0.25">
      <c r="A5" s="1">
        <v>2022</v>
      </c>
      <c r="B5" s="32">
        <v>1.2767928712592653</v>
      </c>
      <c r="C5" s="32">
        <v>2.1213845775913618</v>
      </c>
      <c r="D5" s="32">
        <v>2.1937387804084145</v>
      </c>
      <c r="E5" s="32">
        <v>70.025688013948354</v>
      </c>
      <c r="F5" s="32">
        <v>9999999</v>
      </c>
      <c r="G5" s="32">
        <v>9999999</v>
      </c>
      <c r="H5" s="32">
        <v>232.0320116775589</v>
      </c>
      <c r="I5" s="31"/>
      <c r="J5" s="31"/>
      <c r="K5" s="31"/>
      <c r="L5" s="1">
        <v>2022</v>
      </c>
      <c r="M5" s="32">
        <v>1.7730814709196963E-2</v>
      </c>
      <c r="N5" s="32">
        <v>7.0669961483799351E-2</v>
      </c>
      <c r="O5" s="32">
        <v>1.7730814709196963E-2</v>
      </c>
    </row>
    <row r="6" spans="1:18" x14ac:dyDescent="0.25">
      <c r="A6" s="1">
        <v>2026</v>
      </c>
      <c r="B6" s="32">
        <v>1.2763128712592651</v>
      </c>
      <c r="C6" s="32">
        <v>1.8539131909777176</v>
      </c>
      <c r="D6" s="32">
        <v>1.8635831400519962</v>
      </c>
      <c r="E6" s="32">
        <v>69.950946714649291</v>
      </c>
      <c r="F6" s="32">
        <v>9999999</v>
      </c>
      <c r="G6" s="32">
        <v>9999999</v>
      </c>
      <c r="H6" s="32">
        <v>180.62313348765065</v>
      </c>
      <c r="I6" s="31"/>
      <c r="J6" s="31"/>
      <c r="K6" s="31"/>
      <c r="L6" s="1">
        <v>2026</v>
      </c>
      <c r="M6" s="32">
        <v>1.7730814709196963E-2</v>
      </c>
      <c r="N6" s="32">
        <v>6.42564725061298E-2</v>
      </c>
      <c r="O6" s="32">
        <v>1.7730814709196963E-2</v>
      </c>
    </row>
    <row r="7" spans="1:18" x14ac:dyDescent="0.25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32">
        <v>69.901119181783244</v>
      </c>
      <c r="F7" s="32">
        <v>151.86171664778865</v>
      </c>
      <c r="G7" s="32">
        <v>146.84521118705186</v>
      </c>
      <c r="H7" s="32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8" x14ac:dyDescent="0.25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32">
        <v>69.863748532133712</v>
      </c>
      <c r="F8" s="32">
        <v>137.06926759396413</v>
      </c>
      <c r="G8" s="32">
        <v>134.23510106777977</v>
      </c>
      <c r="H8" s="32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8" x14ac:dyDescent="0.25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32">
        <v>69.832606324092424</v>
      </c>
      <c r="F9" s="32">
        <v>123.02464296908737</v>
      </c>
      <c r="G9" s="32">
        <v>121.70752317473068</v>
      </c>
      <c r="H9" s="32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8" x14ac:dyDescent="0.25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32">
        <v>69.803955492694442</v>
      </c>
      <c r="F10" s="32">
        <v>111.25576902822024</v>
      </c>
      <c r="G10" s="32">
        <v>109.46912942997312</v>
      </c>
      <c r="H10" s="32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8" x14ac:dyDescent="0.25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32">
        <v>69.77655034961812</v>
      </c>
      <c r="F11" s="32">
        <v>100.95840459329722</v>
      </c>
      <c r="G11" s="32">
        <v>98.429822230140488</v>
      </c>
      <c r="H11" s="32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8" x14ac:dyDescent="0.25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8" x14ac:dyDescent="0.25">
      <c r="A15" s="1" t="s">
        <v>132</v>
      </c>
    </row>
    <row r="16" spans="1:18" x14ac:dyDescent="0.25">
      <c r="B16" s="1"/>
    </row>
    <row r="17" spans="1:8" x14ac:dyDescent="0.25">
      <c r="A17" s="31"/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A18" s="31"/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2022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32">
        <f>E5</f>
        <v>70.025688013948354</v>
      </c>
      <c r="F19" s="32">
        <f t="shared" ref="F19:H19" si="1">F5</f>
        <v>9999999</v>
      </c>
      <c r="G19" s="32">
        <f t="shared" si="1"/>
        <v>9999999</v>
      </c>
      <c r="H19" s="32">
        <f t="shared" si="1"/>
        <v>232.0320116775589</v>
      </c>
    </row>
    <row r="20" spans="1:8" x14ac:dyDescent="0.25">
      <c r="A20" s="1">
        <v>2026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32">
        <f t="shared" ref="E20:H25" si="3">E6</f>
        <v>69.950946714649291</v>
      </c>
      <c r="F20" s="32">
        <f t="shared" si="3"/>
        <v>9999999</v>
      </c>
      <c r="G20" s="32">
        <f t="shared" si="3"/>
        <v>9999999</v>
      </c>
      <c r="H20" s="32">
        <f t="shared" si="3"/>
        <v>180.62313348765065</v>
      </c>
    </row>
    <row r="21" spans="1:8" x14ac:dyDescent="0.25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32">
        <f t="shared" si="3"/>
        <v>69.901119181783244</v>
      </c>
      <c r="F21" s="32">
        <f t="shared" si="3"/>
        <v>151.86171664778865</v>
      </c>
      <c r="G21" s="32">
        <f t="shared" si="3"/>
        <v>146.84521118705186</v>
      </c>
      <c r="H21" s="32">
        <f t="shared" si="3"/>
        <v>152.76384663352172</v>
      </c>
    </row>
    <row r="22" spans="1:8" x14ac:dyDescent="0.25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32">
        <f t="shared" si="3"/>
        <v>69.863748532133712</v>
      </c>
      <c r="F22" s="32">
        <f t="shared" si="3"/>
        <v>137.06926759396413</v>
      </c>
      <c r="G22" s="32">
        <f t="shared" si="3"/>
        <v>134.23510106777977</v>
      </c>
      <c r="H22" s="32">
        <f t="shared" si="3"/>
        <v>137.67321472054223</v>
      </c>
    </row>
    <row r="23" spans="1:8" x14ac:dyDescent="0.25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32">
        <f t="shared" si="3"/>
        <v>69.832606324092424</v>
      </c>
      <c r="F23" s="32">
        <f t="shared" si="3"/>
        <v>123.02464296908737</v>
      </c>
      <c r="G23" s="32">
        <f t="shared" si="3"/>
        <v>121.70752317473068</v>
      </c>
      <c r="H23" s="32">
        <f t="shared" si="3"/>
        <v>128.24108986128627</v>
      </c>
    </row>
    <row r="24" spans="1:8" x14ac:dyDescent="0.25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32">
        <f t="shared" si="3"/>
        <v>69.803955492694442</v>
      </c>
      <c r="F24" s="32">
        <f t="shared" si="3"/>
        <v>111.25576902822024</v>
      </c>
      <c r="G24" s="32">
        <f t="shared" si="3"/>
        <v>109.46912942997312</v>
      </c>
      <c r="H24" s="32">
        <f t="shared" si="3"/>
        <v>121.31916193869151</v>
      </c>
    </row>
    <row r="25" spans="1:8" x14ac:dyDescent="0.25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32">
        <f t="shared" si="3"/>
        <v>69.77655034961812</v>
      </c>
      <c r="F25" s="32">
        <f t="shared" si="3"/>
        <v>100.95840459329722</v>
      </c>
      <c r="G25" s="32">
        <f t="shared" si="3"/>
        <v>98.429822230140488</v>
      </c>
      <c r="H25" s="32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>
      <selection activeCell="K31" sqref="K31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A3" s="31"/>
      <c r="B3" s="31"/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126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25">
      <c r="A5" s="1"/>
      <c r="B5" s="1" t="s">
        <v>127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127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25">
      <c r="A6" s="1"/>
      <c r="B6" s="1" t="s">
        <v>128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128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25">
      <c r="A7" s="1" t="s">
        <v>40</v>
      </c>
      <c r="B7" s="1" t="s">
        <v>44</v>
      </c>
      <c r="C7" s="32">
        <v>70.025688013948354</v>
      </c>
      <c r="D7" s="32">
        <v>69.950946714649291</v>
      </c>
      <c r="E7" s="32">
        <v>69.901119181783244</v>
      </c>
      <c r="F7" s="32">
        <v>69.863748532133712</v>
      </c>
      <c r="G7" s="32">
        <v>69.832606324092424</v>
      </c>
      <c r="H7" s="32">
        <v>69.803955492694442</v>
      </c>
      <c r="I7" s="32">
        <v>69.77655034961812</v>
      </c>
      <c r="L7" s="1"/>
      <c r="M7" s="32"/>
      <c r="N7" s="32"/>
      <c r="O7" s="32"/>
    </row>
    <row r="8" spans="1:20" x14ac:dyDescent="0.25">
      <c r="A8" s="1"/>
      <c r="B8" s="1" t="s">
        <v>127</v>
      </c>
      <c r="C8" s="32">
        <v>999999</v>
      </c>
      <c r="D8" s="32">
        <v>999999</v>
      </c>
      <c r="E8" s="32">
        <v>151.86171664778865</v>
      </c>
      <c r="F8" s="32">
        <v>137.06926759396413</v>
      </c>
      <c r="G8" s="32">
        <v>123.02464296908737</v>
      </c>
      <c r="H8" s="32">
        <v>111.25576902822024</v>
      </c>
      <c r="I8" s="32">
        <v>100.95840459329722</v>
      </c>
      <c r="L8" s="1"/>
      <c r="M8" s="32"/>
      <c r="N8" s="32"/>
      <c r="O8" s="32"/>
    </row>
    <row r="9" spans="1:20" x14ac:dyDescent="0.25">
      <c r="A9" s="1"/>
      <c r="B9" s="1" t="s">
        <v>130</v>
      </c>
      <c r="C9" s="32">
        <v>999999</v>
      </c>
      <c r="D9" s="32">
        <v>999999</v>
      </c>
      <c r="E9" s="32">
        <v>146.84521118705186</v>
      </c>
      <c r="F9" s="32">
        <v>134.23510106777977</v>
      </c>
      <c r="G9" s="32">
        <v>121.70752317473068</v>
      </c>
      <c r="H9" s="32">
        <v>109.46912942997312</v>
      </c>
      <c r="I9" s="32">
        <v>98.429822230140488</v>
      </c>
      <c r="L9" s="1"/>
      <c r="M9" s="32"/>
      <c r="N9" s="32"/>
      <c r="O9" s="32"/>
    </row>
    <row r="10" spans="1:20" x14ac:dyDescent="0.25">
      <c r="A10" s="1"/>
      <c r="B10" s="1" t="s">
        <v>128</v>
      </c>
      <c r="C10" s="32">
        <v>232.0320116775589</v>
      </c>
      <c r="D10" s="32">
        <v>180.62313348765065</v>
      </c>
      <c r="E10" s="32">
        <v>152.76384663352172</v>
      </c>
      <c r="F10" s="32">
        <v>137.67321472054223</v>
      </c>
      <c r="G10" s="32">
        <v>128.24108986128627</v>
      </c>
      <c r="H10" s="32">
        <v>121.31916193869151</v>
      </c>
      <c r="I10" s="32">
        <v>115.64410267132213</v>
      </c>
      <c r="L10" s="1"/>
      <c r="M10" s="32"/>
      <c r="N10" s="32"/>
      <c r="O10" s="32"/>
    </row>
    <row r="11" spans="1:20" x14ac:dyDescent="0.25">
      <c r="L11" s="1"/>
      <c r="M11" s="32"/>
      <c r="N11" s="32"/>
      <c r="O11" s="32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s="31" t="s">
        <v>6</v>
      </c>
      <c r="B16" s="31" t="s">
        <v>9</v>
      </c>
      <c r="C16" s="32">
        <f t="shared" ref="C16:I18" si="0">C4-N4</f>
        <v>1.2590620565500683</v>
      </c>
      <c r="D16" s="32">
        <f t="shared" si="0"/>
        <v>1.2585820565500681</v>
      </c>
      <c r="E16" s="32">
        <f t="shared" si="0"/>
        <v>1.2582620565500682</v>
      </c>
      <c r="F16" s="32">
        <f t="shared" si="0"/>
        <v>1.2580220565500682</v>
      </c>
      <c r="G16" s="32">
        <f t="shared" si="0"/>
        <v>1.2578220565500682</v>
      </c>
      <c r="H16" s="32">
        <f t="shared" si="0"/>
        <v>1.2576380565500684</v>
      </c>
      <c r="I16" s="32">
        <f t="shared" si="0"/>
        <v>1.2574620565500683</v>
      </c>
    </row>
    <row r="17" spans="1:28" x14ac:dyDescent="0.25">
      <c r="A17" s="31" t="s">
        <v>6</v>
      </c>
      <c r="B17" s="31" t="s">
        <v>11</v>
      </c>
      <c r="C17" s="32">
        <f t="shared" si="0"/>
        <v>2.0507146161075624</v>
      </c>
      <c r="D17" s="32">
        <f t="shared" si="0"/>
        <v>1.7896567184715877</v>
      </c>
      <c r="E17" s="32">
        <f t="shared" si="0"/>
        <v>1.5934623572447164</v>
      </c>
      <c r="F17" s="32">
        <f t="shared" si="0"/>
        <v>1.4596675516397086</v>
      </c>
      <c r="G17" s="32">
        <f t="shared" si="0"/>
        <v>1.4127916217134013</v>
      </c>
      <c r="H17" s="32">
        <f t="shared" si="0"/>
        <v>1.3776145867716694</v>
      </c>
      <c r="I17" s="32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1" t="s">
        <v>6</v>
      </c>
      <c r="B18" s="31" t="s">
        <v>128</v>
      </c>
      <c r="C18" s="32">
        <f t="shared" si="0"/>
        <v>2.1760079656992177</v>
      </c>
      <c r="D18" s="32">
        <f t="shared" si="0"/>
        <v>1.8458523253427992</v>
      </c>
      <c r="E18" s="32">
        <f t="shared" si="0"/>
        <v>1.6669357448793944</v>
      </c>
      <c r="F18" s="32">
        <f t="shared" si="0"/>
        <v>1.570021409884417</v>
      </c>
      <c r="G18" s="32">
        <f t="shared" si="0"/>
        <v>1.5094468684340911</v>
      </c>
      <c r="H18" s="32">
        <f t="shared" si="0"/>
        <v>1.4649931937722336</v>
      </c>
      <c r="I18" s="32">
        <f t="shared" si="0"/>
        <v>1.4285470993922407</v>
      </c>
      <c r="K18" t="s">
        <v>145</v>
      </c>
      <c r="Q18" s="3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1" t="s">
        <v>40</v>
      </c>
      <c r="B19" s="31" t="s">
        <v>44</v>
      </c>
      <c r="C19" s="32">
        <f t="shared" ref="C19:I22" si="1">C7</f>
        <v>70.025688013948354</v>
      </c>
      <c r="D19" s="32">
        <f t="shared" si="1"/>
        <v>69.950946714649291</v>
      </c>
      <c r="E19" s="32">
        <f t="shared" si="1"/>
        <v>69.901119181783244</v>
      </c>
      <c r="F19" s="32">
        <f t="shared" si="1"/>
        <v>69.863748532133712</v>
      </c>
      <c r="G19" s="32">
        <f t="shared" si="1"/>
        <v>69.832606324092424</v>
      </c>
      <c r="H19" s="32">
        <f t="shared" si="1"/>
        <v>69.803955492694442</v>
      </c>
      <c r="I19" s="32">
        <f t="shared" si="1"/>
        <v>69.77655034961812</v>
      </c>
      <c r="Q19" s="3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1" t="s">
        <v>40</v>
      </c>
      <c r="B20" s="31" t="s">
        <v>11</v>
      </c>
      <c r="C20" s="32">
        <f t="shared" si="1"/>
        <v>999999</v>
      </c>
      <c r="D20" s="32">
        <f t="shared" si="1"/>
        <v>999999</v>
      </c>
      <c r="E20" s="32">
        <f t="shared" si="1"/>
        <v>151.86171664778865</v>
      </c>
      <c r="F20" s="32">
        <f t="shared" si="1"/>
        <v>137.06926759396413</v>
      </c>
      <c r="G20" s="32">
        <f t="shared" si="1"/>
        <v>123.02464296908737</v>
      </c>
      <c r="H20" s="32">
        <f t="shared" si="1"/>
        <v>111.25576902822024</v>
      </c>
      <c r="I20" s="32">
        <f t="shared" si="1"/>
        <v>100.95840459329722</v>
      </c>
      <c r="Q20" s="1"/>
      <c r="R20" s="32"/>
      <c r="S20" s="32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1" t="s">
        <v>40</v>
      </c>
      <c r="B21" s="31" t="s">
        <v>27</v>
      </c>
      <c r="C21" s="32">
        <f t="shared" si="1"/>
        <v>999999</v>
      </c>
      <c r="D21" s="32">
        <f t="shared" si="1"/>
        <v>999999</v>
      </c>
      <c r="E21" s="32">
        <f t="shared" si="1"/>
        <v>146.84521118705186</v>
      </c>
      <c r="F21" s="32">
        <f t="shared" si="1"/>
        <v>134.23510106777977</v>
      </c>
      <c r="G21" s="32">
        <f t="shared" si="1"/>
        <v>121.70752317473068</v>
      </c>
      <c r="H21" s="32">
        <f t="shared" si="1"/>
        <v>109.46912942997312</v>
      </c>
      <c r="I21" s="32">
        <f t="shared" si="1"/>
        <v>98.429822230140488</v>
      </c>
      <c r="Q21" s="1"/>
      <c r="R21" s="32"/>
      <c r="S21" s="32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1" t="s">
        <v>40</v>
      </c>
      <c r="B22" s="31" t="s">
        <v>128</v>
      </c>
      <c r="C22" s="32">
        <f t="shared" si="1"/>
        <v>232.0320116775589</v>
      </c>
      <c r="D22" s="32">
        <f t="shared" si="1"/>
        <v>180.62313348765065</v>
      </c>
      <c r="E22" s="32">
        <f t="shared" si="1"/>
        <v>152.76384663352172</v>
      </c>
      <c r="F22" s="32">
        <f t="shared" si="1"/>
        <v>137.67321472054223</v>
      </c>
      <c r="G22" s="32">
        <f t="shared" si="1"/>
        <v>128.24108986128627</v>
      </c>
      <c r="H22" s="32">
        <f t="shared" si="1"/>
        <v>121.31916193869151</v>
      </c>
      <c r="I22" s="32">
        <f t="shared" si="1"/>
        <v>115.64410267132213</v>
      </c>
      <c r="K22" t="s">
        <v>146</v>
      </c>
      <c r="Q22" s="1"/>
      <c r="R22" s="32"/>
      <c r="S22" s="32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1"/>
      <c r="B23" s="31"/>
      <c r="Q23" s="1"/>
      <c r="R23" s="32"/>
      <c r="S23" s="32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2"/>
      <c r="D24" s="32"/>
      <c r="E24" s="32"/>
      <c r="F24" s="32"/>
      <c r="G24" s="32"/>
      <c r="H24" s="32"/>
      <c r="I24" s="32"/>
      <c r="Q24" s="1"/>
      <c r="R24" s="32"/>
      <c r="S24" s="32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191</v>
      </c>
      <c r="Q25" s="1"/>
      <c r="R25" s="32"/>
      <c r="S25" s="32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2"/>
      <c r="S26" s="32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190</v>
      </c>
      <c r="Q27" s="1"/>
      <c r="R27" s="32"/>
      <c r="S27" s="32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1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s="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4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2022-03-17T11:52:29Z</dcterms:created>
  <dcterms:modified xsi:type="dcterms:W3CDTF">2023-02-23T14:54:06Z</dcterms:modified>
</cp:coreProperties>
</file>