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6" documentId="13_ncr:1_{4D9C4C2C-16B4-4594-A85E-155303F6E56D}" xr6:coauthVersionLast="47" xr6:coauthVersionMax="47" xr10:uidLastSave="{DA372F63-05CF-4CE1-AAA2-41A88672A5A1}"/>
  <bookViews>
    <workbookView xWindow="13800" yWindow="0" windowWidth="30345" windowHeight="23400" activeTab="2" xr2:uid="{00000000-000D-0000-FFFF-FFFF00000000}"/>
  </bookViews>
  <sheets>
    <sheet name="scenarios_base" sheetId="1" r:id="rId1"/>
    <sheet name="three_scenarios" sheetId="4" r:id="rId2"/>
    <sheet name="three_scenarios_new" sheetId="5" r:id="rId3"/>
    <sheet name="EV_scenario" sheetId="6" r:id="rId4"/>
    <sheet name="variability" sheetId="3" r:id="rId5"/>
    <sheet name="fuel_gro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F4" i="4"/>
  <c r="E4" i="4"/>
  <c r="E2" i="4"/>
  <c r="G4" i="5"/>
  <c r="F4" i="5"/>
  <c r="E4" i="5"/>
  <c r="C4" i="5"/>
  <c r="G3" i="5"/>
  <c r="F3" i="5"/>
  <c r="E3" i="5"/>
  <c r="C3" i="5"/>
  <c r="G2" i="5"/>
  <c r="F2" i="5"/>
  <c r="E2" i="5"/>
  <c r="C2" i="5"/>
  <c r="C4" i="4"/>
  <c r="C3" i="4"/>
  <c r="C2" i="4"/>
  <c r="G2" i="4"/>
  <c r="F2" i="4"/>
  <c r="G28" i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F28" i="1"/>
  <c r="F27" i="1"/>
  <c r="F26" i="1"/>
  <c r="F22" i="1"/>
  <c r="F21" i="1"/>
  <c r="F20" i="1"/>
  <c r="F19" i="1"/>
  <c r="F18" i="1"/>
  <c r="F17" i="1"/>
  <c r="F13" i="1"/>
  <c r="F12" i="1"/>
  <c r="F11" i="1"/>
  <c r="F10" i="1"/>
  <c r="F9" i="1"/>
  <c r="F8" i="1"/>
  <c r="F4" i="1"/>
  <c r="F3" i="1"/>
  <c r="F2" i="1"/>
  <c r="E21" i="1"/>
  <c r="E22" i="1"/>
  <c r="E23" i="1"/>
  <c r="E24" i="1"/>
  <c r="E25" i="1"/>
  <c r="E26" i="1"/>
  <c r="E27" i="1"/>
  <c r="E28" i="1"/>
  <c r="E20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<sst xmlns="http://schemas.openxmlformats.org/spreadsheetml/2006/main" count="272" uniqueCount="65">
  <si>
    <t>Scenario</t>
  </si>
  <si>
    <t>Mode</t>
  </si>
  <si>
    <t>Fuel</t>
  </si>
  <si>
    <t>Fuel group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</si>
  <si>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</si>
  <si>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</si>
  <si>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</si>
  <si>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</si>
  <si>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</si>
  <si>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</si>
  <si>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</si>
  <si>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</si>
  <si>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</si>
  <si>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</si>
  <si>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</si>
  <si>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</si>
  <si>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</si>
  <si>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</si>
  <si>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Hybrid</t>
  </si>
  <si>
    <t>Battery train</t>
  </si>
  <si>
    <t>Established</t>
  </si>
  <si>
    <t>Battery</t>
  </si>
  <si>
    <t>Biofuel</t>
  </si>
  <si>
    <t>Probability</t>
  </si>
  <si>
    <t>Name</t>
  </si>
  <si>
    <t>HHH</t>
  </si>
  <si>
    <t>HHL</t>
  </si>
  <si>
    <t>LLL</t>
  </si>
  <si>
    <t>LLM</t>
  </si>
  <si>
    <t>LLH</t>
  </si>
  <si>
    <t>LML</t>
  </si>
  <si>
    <t>LMM</t>
  </si>
  <si>
    <t>LMH</t>
  </si>
  <si>
    <t>LHL</t>
  </si>
  <si>
    <t>LHM</t>
  </si>
  <si>
    <t>LHH</t>
  </si>
  <si>
    <t>MLL</t>
  </si>
  <si>
    <t>MLM</t>
  </si>
  <si>
    <t>MLH</t>
  </si>
  <si>
    <t>MML</t>
  </si>
  <si>
    <t>MMM</t>
  </si>
  <si>
    <t>MMH</t>
  </si>
  <si>
    <t>MHL</t>
  </si>
  <si>
    <t>MHM</t>
  </si>
  <si>
    <t>MHH</t>
  </si>
  <si>
    <t>HLL</t>
  </si>
  <si>
    <t>HLM</t>
  </si>
  <si>
    <t>HLH</t>
  </si>
  <si>
    <t>HML</t>
  </si>
  <si>
    <t>HMM</t>
  </si>
  <si>
    <t>HMH</t>
  </si>
  <si>
    <t>HHM</t>
  </si>
  <si>
    <t>Variability</t>
  </si>
  <si>
    <t>Cost_Established</t>
  </si>
  <si>
    <t>Cost_Battery</t>
  </si>
  <si>
    <t>Cost_Hydrogen</t>
  </si>
  <si>
    <t>Cost_Biofuel</t>
  </si>
  <si>
    <t>Maturity_Established</t>
  </si>
  <si>
    <t>Maturity_Battery</t>
  </si>
  <si>
    <t>Maturity_Hydrogen</t>
  </si>
  <si>
    <t>Maturity_Biofuel</t>
  </si>
  <si>
    <t>base</t>
  </si>
  <si>
    <t>fast</t>
  </si>
  <si>
    <t>slow</t>
  </si>
  <si>
    <t xml:space="preserve">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</si>
</sst>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A15" sqref="A15:K15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5">
      <c r="A2">
        <v>0</v>
      </c>
      <c r="B2" t="s">
        <v>27</v>
      </c>
      <c r="C2">
        <f>1/27</f>
        <v>3.7037037037037035E-2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61</v>
      </c>
      <c r="I2" t="s">
        <v>62</v>
      </c>
      <c r="J2" t="s">
        <v>62</v>
      </c>
      <c r="K2" t="s">
        <v>62</v>
      </c>
    </row>
    <row r="3" spans="1:11" x14ac:dyDescent="0.25">
      <c r="A3">
        <v>1</v>
      </c>
      <c r="B3" t="s">
        <v>28</v>
      </c>
      <c r="C3">
        <f t="shared" ref="C3:C28" si="0">1/27</f>
        <v>3.7037037037037035E-2</v>
      </c>
      <c r="D3">
        <v>1</v>
      </c>
      <c r="E3">
        <f>1-variability!$A$2</f>
        <v>0.75</v>
      </c>
      <c r="F3">
        <f>1-variability!$A$2</f>
        <v>0.75</v>
      </c>
      <c r="G3">
        <v>1</v>
      </c>
      <c r="H3" t="s">
        <v>61</v>
      </c>
      <c r="I3" t="s">
        <v>62</v>
      </c>
      <c r="J3" t="s">
        <v>62</v>
      </c>
      <c r="K3" t="s">
        <v>61</v>
      </c>
    </row>
    <row r="4" spans="1:11" x14ac:dyDescent="0.25">
      <c r="A4">
        <v>2</v>
      </c>
      <c r="B4" t="s">
        <v>29</v>
      </c>
      <c r="C4">
        <f t="shared" si="0"/>
        <v>3.7037037037037035E-2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61</v>
      </c>
      <c r="I4" t="s">
        <v>62</v>
      </c>
      <c r="J4" t="s">
        <v>62</v>
      </c>
      <c r="K4" t="s">
        <v>63</v>
      </c>
    </row>
    <row r="5" spans="1:11" x14ac:dyDescent="0.25">
      <c r="A5">
        <v>3</v>
      </c>
      <c r="B5" t="s">
        <v>30</v>
      </c>
      <c r="C5">
        <f t="shared" si="0"/>
        <v>3.7037037037037035E-2</v>
      </c>
      <c r="D5">
        <v>1</v>
      </c>
      <c r="E5">
        <f>1-variability!$A$2</f>
        <v>0.75</v>
      </c>
      <c r="F5">
        <v>1</v>
      </c>
      <c r="G5">
        <f>1-variability!$A$2</f>
        <v>0.75</v>
      </c>
      <c r="H5" t="s">
        <v>61</v>
      </c>
      <c r="I5" t="s">
        <v>62</v>
      </c>
      <c r="J5" t="s">
        <v>61</v>
      </c>
      <c r="K5" t="s">
        <v>62</v>
      </c>
    </row>
    <row r="6" spans="1:11" x14ac:dyDescent="0.25">
      <c r="A6">
        <v>4</v>
      </c>
      <c r="B6" t="s">
        <v>31</v>
      </c>
      <c r="C6">
        <f t="shared" si="0"/>
        <v>3.7037037037037035E-2</v>
      </c>
      <c r="D6">
        <v>1</v>
      </c>
      <c r="E6">
        <f>1-variability!$A$2</f>
        <v>0.75</v>
      </c>
      <c r="F6">
        <v>1</v>
      </c>
      <c r="G6">
        <v>1</v>
      </c>
      <c r="H6" t="s">
        <v>61</v>
      </c>
      <c r="I6" t="s">
        <v>62</v>
      </c>
      <c r="J6" t="s">
        <v>61</v>
      </c>
      <c r="K6" t="s">
        <v>61</v>
      </c>
    </row>
    <row r="7" spans="1:11" x14ac:dyDescent="0.25">
      <c r="A7">
        <v>5</v>
      </c>
      <c r="B7" t="s">
        <v>32</v>
      </c>
      <c r="C7">
        <f t="shared" si="0"/>
        <v>3.7037037037037035E-2</v>
      </c>
      <c r="D7">
        <v>1</v>
      </c>
      <c r="E7">
        <f>1-variability!$A$2</f>
        <v>0.75</v>
      </c>
      <c r="F7">
        <v>1</v>
      </c>
      <c r="G7">
        <f>1+variability!$A$2</f>
        <v>1.25</v>
      </c>
      <c r="H7" t="s">
        <v>61</v>
      </c>
      <c r="I7" t="s">
        <v>62</v>
      </c>
      <c r="J7" t="s">
        <v>61</v>
      </c>
      <c r="K7" t="s">
        <v>63</v>
      </c>
    </row>
    <row r="8" spans="1:11" x14ac:dyDescent="0.25">
      <c r="A8">
        <v>6</v>
      </c>
      <c r="B8" t="s">
        <v>33</v>
      </c>
      <c r="C8">
        <f t="shared" si="0"/>
        <v>3.7037037037037035E-2</v>
      </c>
      <c r="D8">
        <v>1</v>
      </c>
      <c r="E8">
        <f>1-variability!$A$2</f>
        <v>0.75</v>
      </c>
      <c r="F8">
        <f>1+variability!$A$2</f>
        <v>1.25</v>
      </c>
      <c r="G8">
        <f>1-variability!$A$2</f>
        <v>0.75</v>
      </c>
      <c r="H8" t="s">
        <v>61</v>
      </c>
      <c r="I8" t="s">
        <v>62</v>
      </c>
      <c r="J8" t="s">
        <v>63</v>
      </c>
      <c r="K8" t="s">
        <v>62</v>
      </c>
    </row>
    <row r="9" spans="1:11" x14ac:dyDescent="0.25">
      <c r="A9">
        <v>7</v>
      </c>
      <c r="B9" t="s">
        <v>34</v>
      </c>
      <c r="C9">
        <f t="shared" si="0"/>
        <v>3.7037037037037035E-2</v>
      </c>
      <c r="D9">
        <v>1</v>
      </c>
      <c r="E9">
        <f>1-variability!$A$2</f>
        <v>0.75</v>
      </c>
      <c r="F9">
        <f>1+variability!$A$2</f>
        <v>1.25</v>
      </c>
      <c r="G9">
        <v>1</v>
      </c>
      <c r="H9" t="s">
        <v>61</v>
      </c>
      <c r="I9" t="s">
        <v>62</v>
      </c>
      <c r="J9" t="s">
        <v>63</v>
      </c>
      <c r="K9" t="s">
        <v>61</v>
      </c>
    </row>
    <row r="10" spans="1:11" x14ac:dyDescent="0.25">
      <c r="A10">
        <v>8</v>
      </c>
      <c r="B10" t="s">
        <v>35</v>
      </c>
      <c r="C10">
        <f t="shared" si="0"/>
        <v>3.7037037037037035E-2</v>
      </c>
      <c r="D10">
        <v>1</v>
      </c>
      <c r="E10">
        <f>1-variability!$A$2</f>
        <v>0.75</v>
      </c>
      <c r="F10">
        <f>1+variability!$A$2</f>
        <v>1.25</v>
      </c>
      <c r="G10">
        <f>1+variability!$A$2</f>
        <v>1.25</v>
      </c>
      <c r="H10" t="s">
        <v>61</v>
      </c>
      <c r="I10" t="s">
        <v>62</v>
      </c>
      <c r="J10" t="s">
        <v>63</v>
      </c>
      <c r="K10" t="s">
        <v>63</v>
      </c>
    </row>
    <row r="11" spans="1:11" x14ac:dyDescent="0.25">
      <c r="A11">
        <v>9</v>
      </c>
      <c r="B11" t="s">
        <v>36</v>
      </c>
      <c r="C11">
        <f t="shared" si="0"/>
        <v>3.7037037037037035E-2</v>
      </c>
      <c r="D11">
        <v>1</v>
      </c>
      <c r="E11">
        <v>1</v>
      </c>
      <c r="F11">
        <f>1-variability!$A$2</f>
        <v>0.75</v>
      </c>
      <c r="G11">
        <f>1-variability!$A$2</f>
        <v>0.75</v>
      </c>
      <c r="H11" t="s">
        <v>61</v>
      </c>
      <c r="I11" t="s">
        <v>61</v>
      </c>
      <c r="J11" t="s">
        <v>62</v>
      </c>
      <c r="K11" t="s">
        <v>62</v>
      </c>
    </row>
    <row r="12" spans="1:11" x14ac:dyDescent="0.25">
      <c r="A12">
        <v>10</v>
      </c>
      <c r="B12" t="s">
        <v>37</v>
      </c>
      <c r="C12">
        <f t="shared" si="0"/>
        <v>3.7037037037037035E-2</v>
      </c>
      <c r="D12">
        <v>1</v>
      </c>
      <c r="E12">
        <v>1</v>
      </c>
      <c r="F12">
        <f>1-variability!$A$2</f>
        <v>0.75</v>
      </c>
      <c r="G12">
        <v>1</v>
      </c>
      <c r="H12" t="s">
        <v>61</v>
      </c>
      <c r="I12" t="s">
        <v>61</v>
      </c>
      <c r="J12" t="s">
        <v>62</v>
      </c>
      <c r="K12" t="s">
        <v>61</v>
      </c>
    </row>
    <row r="13" spans="1:11" x14ac:dyDescent="0.25">
      <c r="A13">
        <v>11</v>
      </c>
      <c r="B13" t="s">
        <v>38</v>
      </c>
      <c r="C13">
        <f t="shared" si="0"/>
        <v>3.7037037037037035E-2</v>
      </c>
      <c r="D13">
        <v>1</v>
      </c>
      <c r="E13">
        <v>1</v>
      </c>
      <c r="F13">
        <f>1-variability!$A$2</f>
        <v>0.75</v>
      </c>
      <c r="G13">
        <f>1+variability!$A$2</f>
        <v>1.25</v>
      </c>
      <c r="H13" t="s">
        <v>61</v>
      </c>
      <c r="I13" t="s">
        <v>61</v>
      </c>
      <c r="J13" t="s">
        <v>62</v>
      </c>
      <c r="K13" t="s">
        <v>63</v>
      </c>
    </row>
    <row r="14" spans="1:11" x14ac:dyDescent="0.25">
      <c r="A14">
        <v>12</v>
      </c>
      <c r="B14" t="s">
        <v>39</v>
      </c>
      <c r="C14">
        <f t="shared" si="0"/>
        <v>3.7037037037037035E-2</v>
      </c>
      <c r="D14">
        <v>1</v>
      </c>
      <c r="E14">
        <v>1</v>
      </c>
      <c r="F14">
        <v>1</v>
      </c>
      <c r="G14">
        <f>1-variability!$A$2</f>
        <v>0.75</v>
      </c>
      <c r="H14" t="s">
        <v>61</v>
      </c>
      <c r="I14" t="s">
        <v>61</v>
      </c>
      <c r="J14" t="s">
        <v>61</v>
      </c>
      <c r="K14" t="s">
        <v>62</v>
      </c>
    </row>
    <row r="15" spans="1:11" x14ac:dyDescent="0.25">
      <c r="A15">
        <v>13</v>
      </c>
      <c r="B15" t="s">
        <v>40</v>
      </c>
      <c r="C15">
        <f t="shared" si="0"/>
        <v>3.7037037037037035E-2</v>
      </c>
      <c r="D15">
        <v>1</v>
      </c>
      <c r="E15">
        <v>1</v>
      </c>
      <c r="F15">
        <v>1</v>
      </c>
      <c r="G15">
        <v>1</v>
      </c>
      <c r="H15" t="s">
        <v>61</v>
      </c>
      <c r="I15" t="s">
        <v>61</v>
      </c>
      <c r="J15" t="s">
        <v>61</v>
      </c>
      <c r="K15" t="s">
        <v>61</v>
      </c>
    </row>
    <row r="16" spans="1:11" x14ac:dyDescent="0.25">
      <c r="A16">
        <v>14</v>
      </c>
      <c r="B16" t="s">
        <v>41</v>
      </c>
      <c r="C16">
        <f t="shared" si="0"/>
        <v>3.7037037037037035E-2</v>
      </c>
      <c r="D16">
        <v>1</v>
      </c>
      <c r="E16">
        <v>1</v>
      </c>
      <c r="F16">
        <v>1</v>
      </c>
      <c r="G16">
        <f>1+variability!$A$2</f>
        <v>1.25</v>
      </c>
      <c r="H16" t="s">
        <v>61</v>
      </c>
      <c r="I16" t="s">
        <v>61</v>
      </c>
      <c r="J16" t="s">
        <v>61</v>
      </c>
      <c r="K16" t="s">
        <v>63</v>
      </c>
    </row>
    <row r="17" spans="1:11" x14ac:dyDescent="0.25">
      <c r="A17">
        <v>15</v>
      </c>
      <c r="B17" t="s">
        <v>42</v>
      </c>
      <c r="C17">
        <f t="shared" si="0"/>
        <v>3.7037037037037035E-2</v>
      </c>
      <c r="D17">
        <v>1</v>
      </c>
      <c r="E17">
        <v>1</v>
      </c>
      <c r="F17">
        <f>1+variability!$A$2</f>
        <v>1.25</v>
      </c>
      <c r="G17">
        <f>1-variability!$A$2</f>
        <v>0.75</v>
      </c>
      <c r="H17" t="s">
        <v>61</v>
      </c>
      <c r="I17" t="s">
        <v>61</v>
      </c>
      <c r="J17" t="s">
        <v>63</v>
      </c>
      <c r="K17" t="s">
        <v>62</v>
      </c>
    </row>
    <row r="18" spans="1:11" x14ac:dyDescent="0.25">
      <c r="A18">
        <v>16</v>
      </c>
      <c r="B18" t="s">
        <v>43</v>
      </c>
      <c r="C18">
        <f t="shared" si="0"/>
        <v>3.7037037037037035E-2</v>
      </c>
      <c r="D18">
        <v>1</v>
      </c>
      <c r="E18">
        <v>1</v>
      </c>
      <c r="F18">
        <f>1+variability!$A$2</f>
        <v>1.25</v>
      </c>
      <c r="G18">
        <v>1</v>
      </c>
      <c r="H18" t="s">
        <v>61</v>
      </c>
      <c r="I18" t="s">
        <v>61</v>
      </c>
      <c r="J18" t="s">
        <v>63</v>
      </c>
      <c r="K18" t="s">
        <v>61</v>
      </c>
    </row>
    <row r="19" spans="1:11" x14ac:dyDescent="0.25">
      <c r="A19">
        <v>17</v>
      </c>
      <c r="B19" t="s">
        <v>44</v>
      </c>
      <c r="C19">
        <f t="shared" si="0"/>
        <v>3.7037037037037035E-2</v>
      </c>
      <c r="D19">
        <v>1</v>
      </c>
      <c r="E19">
        <v>1</v>
      </c>
      <c r="F19">
        <f>1+variability!$A$2</f>
        <v>1.25</v>
      </c>
      <c r="G19">
        <f>1+variability!$A$2</f>
        <v>1.25</v>
      </c>
      <c r="H19" t="s">
        <v>61</v>
      </c>
      <c r="I19" t="s">
        <v>61</v>
      </c>
      <c r="J19" t="s">
        <v>63</v>
      </c>
      <c r="K19" t="s">
        <v>63</v>
      </c>
    </row>
    <row r="20" spans="1:11" x14ac:dyDescent="0.25">
      <c r="A20">
        <v>18</v>
      </c>
      <c r="B20" t="s">
        <v>45</v>
      </c>
      <c r="C20">
        <f t="shared" si="0"/>
        <v>3.7037037037037035E-2</v>
      </c>
      <c r="D20">
        <v>1</v>
      </c>
      <c r="E20">
        <f>1+variability!$A$2</f>
        <v>1.25</v>
      </c>
      <c r="F20">
        <f>1-variability!$A$2</f>
        <v>0.75</v>
      </c>
      <c r="G20">
        <f>1-variability!$A$2</f>
        <v>0.75</v>
      </c>
      <c r="H20" t="s">
        <v>61</v>
      </c>
      <c r="I20" t="s">
        <v>63</v>
      </c>
      <c r="J20" t="s">
        <v>62</v>
      </c>
      <c r="K20" t="s">
        <v>62</v>
      </c>
    </row>
    <row r="21" spans="1:11" x14ac:dyDescent="0.25">
      <c r="A21">
        <v>19</v>
      </c>
      <c r="B21" t="s">
        <v>46</v>
      </c>
      <c r="C21">
        <f t="shared" si="0"/>
        <v>3.7037037037037035E-2</v>
      </c>
      <c r="D21">
        <v>1</v>
      </c>
      <c r="E21">
        <f>1+variability!$A$2</f>
        <v>1.25</v>
      </c>
      <c r="F21">
        <f>1-variability!$A$2</f>
        <v>0.75</v>
      </c>
      <c r="G21">
        <v>1</v>
      </c>
      <c r="H21" t="s">
        <v>61</v>
      </c>
      <c r="I21" t="s">
        <v>63</v>
      </c>
      <c r="J21" t="s">
        <v>62</v>
      </c>
      <c r="K21" t="s">
        <v>61</v>
      </c>
    </row>
    <row r="22" spans="1:11" x14ac:dyDescent="0.25">
      <c r="A22">
        <v>20</v>
      </c>
      <c r="B22" t="s">
        <v>47</v>
      </c>
      <c r="C22">
        <f t="shared" si="0"/>
        <v>3.7037037037037035E-2</v>
      </c>
      <c r="D22">
        <v>1</v>
      </c>
      <c r="E22">
        <f>1+variability!$A$2</f>
        <v>1.25</v>
      </c>
      <c r="F22">
        <f>1-variability!$A$2</f>
        <v>0.75</v>
      </c>
      <c r="G22">
        <f>1+variability!$A$2</f>
        <v>1.25</v>
      </c>
      <c r="H22" t="s">
        <v>61</v>
      </c>
      <c r="I22" t="s">
        <v>63</v>
      </c>
      <c r="J22" t="s">
        <v>62</v>
      </c>
      <c r="K22" t="s">
        <v>63</v>
      </c>
    </row>
    <row r="23" spans="1:11" x14ac:dyDescent="0.25">
      <c r="A23">
        <v>21</v>
      </c>
      <c r="B23" t="s">
        <v>48</v>
      </c>
      <c r="C23">
        <f t="shared" si="0"/>
        <v>3.7037037037037035E-2</v>
      </c>
      <c r="D23">
        <v>1</v>
      </c>
      <c r="E23">
        <f>1+variability!$A$2</f>
        <v>1.25</v>
      </c>
      <c r="F23">
        <v>1</v>
      </c>
      <c r="G23">
        <f>1-variability!$A$2</f>
        <v>0.75</v>
      </c>
      <c r="H23" t="s">
        <v>61</v>
      </c>
      <c r="I23" t="s">
        <v>63</v>
      </c>
      <c r="J23" t="s">
        <v>61</v>
      </c>
      <c r="K23" t="s">
        <v>62</v>
      </c>
    </row>
    <row r="24" spans="1:11" x14ac:dyDescent="0.25">
      <c r="A24">
        <v>22</v>
      </c>
      <c r="B24" t="s">
        <v>49</v>
      </c>
      <c r="C24">
        <f t="shared" si="0"/>
        <v>3.7037037037037035E-2</v>
      </c>
      <c r="D24">
        <v>1</v>
      </c>
      <c r="E24">
        <f>1+variability!$A$2</f>
        <v>1.25</v>
      </c>
      <c r="F24">
        <v>1</v>
      </c>
      <c r="G24">
        <v>1</v>
      </c>
      <c r="H24" t="s">
        <v>61</v>
      </c>
      <c r="I24" t="s">
        <v>63</v>
      </c>
      <c r="J24" t="s">
        <v>61</v>
      </c>
      <c r="K24" t="s">
        <v>61</v>
      </c>
    </row>
    <row r="25" spans="1:11" x14ac:dyDescent="0.25">
      <c r="A25">
        <v>23</v>
      </c>
      <c r="B25" t="s">
        <v>50</v>
      </c>
      <c r="C25">
        <f t="shared" si="0"/>
        <v>3.7037037037037035E-2</v>
      </c>
      <c r="D25">
        <v>1</v>
      </c>
      <c r="E25">
        <f>1+variability!$A$2</f>
        <v>1.25</v>
      </c>
      <c r="F25">
        <v>1</v>
      </c>
      <c r="G25">
        <f>1+variability!$A$2</f>
        <v>1.25</v>
      </c>
      <c r="H25" t="s">
        <v>61</v>
      </c>
      <c r="I25" t="s">
        <v>63</v>
      </c>
      <c r="J25" t="s">
        <v>61</v>
      </c>
      <c r="K25" t="s">
        <v>63</v>
      </c>
    </row>
    <row r="26" spans="1:11" x14ac:dyDescent="0.25">
      <c r="A26">
        <v>24</v>
      </c>
      <c r="B26" t="s">
        <v>26</v>
      </c>
      <c r="C26">
        <f t="shared" si="0"/>
        <v>3.7037037037037035E-2</v>
      </c>
      <c r="D26">
        <v>1</v>
      </c>
      <c r="E26">
        <f>1+variability!$A$2</f>
        <v>1.25</v>
      </c>
      <c r="F26">
        <f>1+variability!$A$2</f>
        <v>1.25</v>
      </c>
      <c r="G26">
        <f>1-variability!$A$2</f>
        <v>0.75</v>
      </c>
      <c r="H26" t="s">
        <v>61</v>
      </c>
      <c r="I26" t="s">
        <v>63</v>
      </c>
      <c r="J26" t="s">
        <v>63</v>
      </c>
      <c r="K26" t="s">
        <v>62</v>
      </c>
    </row>
    <row r="27" spans="1:11" x14ac:dyDescent="0.25">
      <c r="A27">
        <v>25</v>
      </c>
      <c r="B27" t="s">
        <v>51</v>
      </c>
      <c r="C27">
        <f t="shared" si="0"/>
        <v>3.7037037037037035E-2</v>
      </c>
      <c r="D27">
        <v>1</v>
      </c>
      <c r="E27">
        <f>1+variability!$A$2</f>
        <v>1.25</v>
      </c>
      <c r="F27">
        <f>1+variability!$A$2</f>
        <v>1.25</v>
      </c>
      <c r="G27">
        <v>1</v>
      </c>
      <c r="H27" t="s">
        <v>61</v>
      </c>
      <c r="I27" t="s">
        <v>63</v>
      </c>
      <c r="J27" t="s">
        <v>63</v>
      </c>
      <c r="K27" t="s">
        <v>61</v>
      </c>
    </row>
    <row r="28" spans="1:11" x14ac:dyDescent="0.25">
      <c r="A28">
        <v>26</v>
      </c>
      <c r="B28" t="s">
        <v>25</v>
      </c>
      <c r="C28">
        <f t="shared" si="0"/>
        <v>3.7037037037037035E-2</v>
      </c>
      <c r="D28">
        <v>1</v>
      </c>
      <c r="E28">
        <f>1+variability!$A$2</f>
        <v>1.25</v>
      </c>
      <c r="F28">
        <f>1+variability!$A$2</f>
        <v>1.25</v>
      </c>
      <c r="G28">
        <f>1+variability!$A$2</f>
        <v>1.25</v>
      </c>
      <c r="H28" t="s">
        <v>61</v>
      </c>
      <c r="I28" t="s">
        <v>63</v>
      </c>
      <c r="J28" t="s">
        <v>63</v>
      </c>
      <c r="K28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4"/>
  <sheetViews>
    <sheetView workbookViewId="0">
      <selection activeCell="I1" sqref="I1:I1048576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5">
      <c r="A2">
        <v>0</v>
      </c>
      <c r="B2" t="s">
        <v>27</v>
      </c>
      <c r="C2">
        <f>1/3</f>
        <v>0.33333333333333331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64</v>
      </c>
      <c r="I2" t="s">
        <v>62</v>
      </c>
      <c r="J2" t="s">
        <v>62</v>
      </c>
      <c r="K2" t="s">
        <v>62</v>
      </c>
    </row>
    <row r="3" spans="1:11" x14ac:dyDescent="0.25">
      <c r="A3">
        <v>1</v>
      </c>
      <c r="B3" t="s">
        <v>40</v>
      </c>
      <c r="C3">
        <f>1/3</f>
        <v>0.33333333333333331</v>
      </c>
      <c r="D3">
        <v>1</v>
      </c>
      <c r="E3">
        <v>1</v>
      </c>
      <c r="F3">
        <v>1</v>
      </c>
      <c r="G3">
        <v>1</v>
      </c>
      <c r="H3" t="s">
        <v>64</v>
      </c>
      <c r="I3" t="s">
        <v>61</v>
      </c>
      <c r="J3" t="s">
        <v>61</v>
      </c>
      <c r="K3" t="s">
        <v>61</v>
      </c>
    </row>
    <row r="4" spans="1:11" x14ac:dyDescent="0.25">
      <c r="A4">
        <v>2</v>
      </c>
      <c r="B4" t="s">
        <v>25</v>
      </c>
      <c r="C4">
        <f>1/3</f>
        <v>0.33333333333333331</v>
      </c>
      <c r="D4">
        <v>1</v>
      </c>
      <c r="E4">
        <f>1+variability!$A$2</f>
        <v>1.25</v>
      </c>
      <c r="F4">
        <f>1+variability!$A$2</f>
        <v>1.25</v>
      </c>
      <c r="G4">
        <f>1+variability!$A$2</f>
        <v>1.25</v>
      </c>
      <c r="H4" t="s">
        <v>64</v>
      </c>
      <c r="I4" t="s">
        <v>63</v>
      </c>
      <c r="J4" t="s">
        <v>63</v>
      </c>
      <c r="K4" t="s">
        <v>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6704-B169-4E35-BB26-DD18B5F91B22}">
  <dimension ref="A1:K4"/>
  <sheetViews>
    <sheetView tabSelected="1" workbookViewId="0">
      <selection activeCell="G9" sqref="G9"/>
    </sheetView>
  </sheetViews>
  <sheetFormatPr defaultRowHeight="15" x14ac:dyDescent="0.25"/>
  <cols>
    <col min="1" max="1" width="8.5703125" bestFit="1" customWidth="1"/>
    <col min="2" max="2" width="6.28515625" bestFit="1" customWidth="1"/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5">
      <c r="A2">
        <v>0</v>
      </c>
      <c r="B2" t="s">
        <v>45</v>
      </c>
      <c r="C2">
        <f>1/3</f>
        <v>0.33333333333333331</v>
      </c>
      <c r="D2">
        <v>1</v>
      </c>
      <c r="E2">
        <f>1+variability!$A$2</f>
        <v>1.25</v>
      </c>
      <c r="F2">
        <f>1-variability!$A$2</f>
        <v>0.75</v>
      </c>
      <c r="G2">
        <f>1-variability!$A$2</f>
        <v>0.75</v>
      </c>
      <c r="H2" t="s">
        <v>61</v>
      </c>
      <c r="I2" t="s">
        <v>63</v>
      </c>
      <c r="J2" t="s">
        <v>62</v>
      </c>
      <c r="K2" t="s">
        <v>62</v>
      </c>
    </row>
    <row r="3" spans="1:11" x14ac:dyDescent="0.25">
      <c r="A3">
        <v>1</v>
      </c>
      <c r="B3" t="s">
        <v>33</v>
      </c>
      <c r="C3">
        <f>1/3</f>
        <v>0.33333333333333331</v>
      </c>
      <c r="D3">
        <v>1</v>
      </c>
      <c r="E3">
        <f>1-variability!$A$2</f>
        <v>0.75</v>
      </c>
      <c r="F3">
        <f>1+variability!$A$2</f>
        <v>1.25</v>
      </c>
      <c r="G3">
        <f>1-variability!$A$2</f>
        <v>0.75</v>
      </c>
      <c r="H3" t="s">
        <v>61</v>
      </c>
      <c r="I3" t="s">
        <v>62</v>
      </c>
      <c r="J3" t="s">
        <v>63</v>
      </c>
      <c r="K3" t="s">
        <v>62</v>
      </c>
    </row>
    <row r="4" spans="1:11" x14ac:dyDescent="0.25">
      <c r="A4">
        <v>2</v>
      </c>
      <c r="B4" t="s">
        <v>29</v>
      </c>
      <c r="C4">
        <f>1/3</f>
        <v>0.33333333333333331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61</v>
      </c>
      <c r="I4" t="s">
        <v>62</v>
      </c>
      <c r="J4" t="s">
        <v>62</v>
      </c>
      <c r="K4" t="s">
        <v>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K2"/>
  <sheetViews>
    <sheetView workbookViewId="0">
      <selection activeCell="D11" sqref="D11"/>
    </sheetView>
  </sheetViews>
  <sheetFormatPr defaultRowHeight="15" x14ac:dyDescent="0.25"/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5">
      <c r="A2">
        <v>1</v>
      </c>
      <c r="B2" t="s">
        <v>40</v>
      </c>
      <c r="C2">
        <v>1</v>
      </c>
      <c r="D2">
        <v>1</v>
      </c>
      <c r="E2">
        <v>1</v>
      </c>
      <c r="F2">
        <v>1</v>
      </c>
      <c r="G2">
        <v>1</v>
      </c>
      <c r="H2" t="s">
        <v>61</v>
      </c>
      <c r="I2" t="s">
        <v>61</v>
      </c>
      <c r="J2" t="s">
        <v>61</v>
      </c>
      <c r="K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I39" sqref="I39"/>
    </sheetView>
  </sheetViews>
  <sheetFormatPr defaultRowHeight="15" x14ac:dyDescent="0.25"/>
  <sheetData>
    <row r="1" spans="1:1" x14ac:dyDescent="0.25">
      <c r="A1" s="1" t="s">
        <v>52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A92-DA97-41D6-8F28-B69416D7D7DA}">
  <dimension ref="A1:C19"/>
  <sheetViews>
    <sheetView workbookViewId="0">
      <selection activeCell="H32" sqref="H32"/>
    </sheetView>
  </sheetViews>
  <sheetFormatPr defaultRowHeight="15" x14ac:dyDescent="0.25"/>
  <cols>
    <col min="2" max="2" width="16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20</v>
      </c>
    </row>
    <row r="3" spans="1:3" x14ac:dyDescent="0.25">
      <c r="A3" t="s">
        <v>4</v>
      </c>
      <c r="B3" t="s">
        <v>6</v>
      </c>
      <c r="C3" t="s">
        <v>21</v>
      </c>
    </row>
    <row r="4" spans="1:3" x14ac:dyDescent="0.25">
      <c r="A4" t="s">
        <v>4</v>
      </c>
      <c r="B4" t="s">
        <v>7</v>
      </c>
      <c r="C4" t="s">
        <v>7</v>
      </c>
    </row>
    <row r="5" spans="1:3" x14ac:dyDescent="0.25">
      <c r="A5" t="s">
        <v>4</v>
      </c>
      <c r="B5" t="s">
        <v>8</v>
      </c>
      <c r="C5" t="s">
        <v>22</v>
      </c>
    </row>
    <row r="6" spans="1:3" x14ac:dyDescent="0.25">
      <c r="A6" t="s">
        <v>4</v>
      </c>
      <c r="B6" t="s">
        <v>9</v>
      </c>
      <c r="C6" t="s">
        <v>22</v>
      </c>
    </row>
    <row r="7" spans="1:3" x14ac:dyDescent="0.25">
      <c r="A7" t="s">
        <v>10</v>
      </c>
      <c r="B7" t="s">
        <v>11</v>
      </c>
      <c r="C7" t="s">
        <v>20</v>
      </c>
    </row>
    <row r="8" spans="1:3" x14ac:dyDescent="0.25">
      <c r="A8" t="s">
        <v>10</v>
      </c>
      <c r="B8" t="s">
        <v>12</v>
      </c>
      <c r="C8" t="s">
        <v>20</v>
      </c>
    </row>
    <row r="9" spans="1:3" x14ac:dyDescent="0.25">
      <c r="A9" t="s">
        <v>10</v>
      </c>
      <c r="B9" t="s">
        <v>13</v>
      </c>
      <c r="C9" t="s">
        <v>20</v>
      </c>
    </row>
    <row r="10" spans="1:3" x14ac:dyDescent="0.25">
      <c r="A10" t="s">
        <v>10</v>
      </c>
      <c r="B10" t="s">
        <v>7</v>
      </c>
      <c r="C10" t="s">
        <v>7</v>
      </c>
    </row>
    <row r="11" spans="1:3" x14ac:dyDescent="0.25">
      <c r="A11" t="s">
        <v>10</v>
      </c>
      <c r="B11" t="s">
        <v>14</v>
      </c>
      <c r="C11" t="s">
        <v>7</v>
      </c>
    </row>
    <row r="12" spans="1:3" x14ac:dyDescent="0.25">
      <c r="A12" t="s">
        <v>10</v>
      </c>
      <c r="B12" t="s">
        <v>15</v>
      </c>
      <c r="C12" t="s">
        <v>22</v>
      </c>
    </row>
    <row r="13" spans="1:3" x14ac:dyDescent="0.25">
      <c r="A13" t="s">
        <v>10</v>
      </c>
      <c r="B13" t="s">
        <v>9</v>
      </c>
      <c r="C13" t="s">
        <v>22</v>
      </c>
    </row>
    <row r="14" spans="1:3" x14ac:dyDescent="0.25">
      <c r="A14" t="s">
        <v>16</v>
      </c>
      <c r="B14" t="s">
        <v>5</v>
      </c>
      <c r="C14" t="s">
        <v>20</v>
      </c>
    </row>
    <row r="15" spans="1:3" x14ac:dyDescent="0.25">
      <c r="A15" t="s">
        <v>16</v>
      </c>
      <c r="B15" t="s">
        <v>17</v>
      </c>
      <c r="C15" t="s">
        <v>20</v>
      </c>
    </row>
    <row r="16" spans="1:3" x14ac:dyDescent="0.25">
      <c r="A16" t="s">
        <v>16</v>
      </c>
      <c r="B16" t="s">
        <v>18</v>
      </c>
      <c r="C16" t="s">
        <v>21</v>
      </c>
    </row>
    <row r="17" spans="1:3" x14ac:dyDescent="0.25">
      <c r="A17" t="s">
        <v>16</v>
      </c>
      <c r="B17" t="s">
        <v>19</v>
      </c>
      <c r="C17" t="s">
        <v>21</v>
      </c>
    </row>
    <row r="18" spans="1:3" x14ac:dyDescent="0.25">
      <c r="A18" t="s">
        <v>16</v>
      </c>
      <c r="B18" t="s">
        <v>7</v>
      </c>
      <c r="C18" t="s">
        <v>7</v>
      </c>
    </row>
    <row r="19" spans="1:3" x14ac:dyDescent="0.25">
      <c r="A19" t="s">
        <v>16</v>
      </c>
      <c r="B19" t="s">
        <v>8</v>
      </c>
      <c r="C19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scenarios_base</vt:lpstr>
      <vt:lpstr>three_scenarios</vt:lpstr>
      <vt:lpstr>three_scenarios_new</vt:lpstr>
      <vt:lpstr>EV_scenario</vt:lpstr>
      <vt:lpstr>variability</vt:lpstr>
      <vt:lpstr>fuel_groups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Steffen J. Bakker</cp:lastModifiedBy>
  <dcterms:created xsi:type="dcterms:W3CDTF">2015-06-05T18:19:34Z</dcterms:created>
  <dcterms:modified xsi:type="dcterms:W3CDTF">2022-12-06T17:11:12Z</dcterms:modified>
</cp:coreProperties>
</file>