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820B5E57-E9EC-4642-A846-43C19011CF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M6" i="6"/>
  <c r="L6" i="6"/>
  <c r="K6" i="6"/>
  <c r="J6" i="6"/>
  <c r="H6" i="6"/>
  <c r="H3" i="6"/>
  <c r="H4" i="6"/>
  <c r="H5" i="6"/>
  <c r="H7" i="6"/>
  <c r="H8" i="6"/>
  <c r="H9" i="6"/>
  <c r="H10" i="6"/>
  <c r="H11" i="6"/>
  <c r="H12" i="6"/>
  <c r="H13" i="6"/>
  <c r="H2" i="6"/>
  <c r="K11" i="6"/>
  <c r="L11" i="6"/>
  <c r="M11" i="6"/>
  <c r="N11" i="6"/>
  <c r="J11" i="6"/>
  <c r="N10" i="6"/>
  <c r="K10" i="6"/>
  <c r="L10" i="6"/>
  <c r="M10" i="6"/>
  <c r="J10" i="6"/>
  <c r="K5" i="6"/>
  <c r="L5" i="6"/>
  <c r="M5" i="6"/>
  <c r="N5" i="6"/>
  <c r="J5" i="6"/>
  <c r="K2" i="6"/>
  <c r="L2" i="6"/>
  <c r="M2" i="6"/>
  <c r="N2" i="6"/>
  <c r="J2" i="6"/>
  <c r="J4" i="6"/>
  <c r="K4" i="6"/>
  <c r="L4" i="6"/>
  <c r="M4" i="6"/>
  <c r="N4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2" i="6"/>
  <c r="K12" i="6"/>
  <c r="L12" i="6"/>
  <c r="M12" i="6"/>
  <c r="N12" i="6"/>
  <c r="J13" i="6"/>
  <c r="K13" i="6"/>
  <c r="L13" i="6"/>
  <c r="M13" i="6"/>
  <c r="N13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<sst xmlns="http://schemas.openxmlformats.org/spreadsheetml/2006/main" count="105" uniqueCount="31">
  <si>
    <t>Mode</t>
  </si>
  <si>
    <t>Fuel</t>
  </si>
  <si>
    <t>Road</t>
  </si>
  <si>
    <t>Diesel</t>
  </si>
  <si>
    <t>Hydrogen</t>
  </si>
  <si>
    <t>Sea</t>
  </si>
  <si>
    <t>HFO</t>
  </si>
  <si>
    <t>MGO</t>
  </si>
  <si>
    <t>Ammonia</t>
  </si>
  <si>
    <t>Rail</t>
  </si>
  <si>
    <t>2030</t>
  </si>
  <si>
    <t>2040</t>
  </si>
  <si>
    <t>2050</t>
  </si>
  <si>
    <t>Fuel group</t>
  </si>
  <si>
    <t>Established</t>
  </si>
  <si>
    <t>Battery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</si>
  <si>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</si>
  <si>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</si>
  <si>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</si>
  <si>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</si>
  <si>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</si>
  <si>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</si>
  <si>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</si>
  <si>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</si>
  <si>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</si>
  <si>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</si>
  <si>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</si>
  <si>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</si>
  <si>
    <t>Note: keep t_0_delay at zero! (no longer used)\</t>
  </si>
  <si>
    <t>Catenary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</si>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</sst>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13" fillId="33" borderId="0" xfId="0" applyFont="1" applyFill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6" borderId="0" xfId="42" applyFont="1" applyFill="1" applyBorder="1"/>
    <xf numFmtId="9" fontId="0" fillId="38" borderId="0" xfId="42" applyFont="1" applyFill="1"/>
    <xf numFmtId="0" fontId="17" fillId="37" borderId="0" xfId="0" applyFont="1" applyFill="1"/>
    <xf numFmtId="0" fontId="13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S13"/>
  <sheetViews>
    <sheetView workbookViewId="0">
      <selection activeCell="A5" sqref="A5"/>
    </sheetView>
  </sheetViews>
  <sheetFormatPr defaultRowHeight="14.4" x14ac:dyDescent="0.3"/>
  <cols>
    <col min="2" max="2" width="16" bestFit="1" customWidth="1"/>
    <col min="8" max="8" width="15.5546875" bestFit="1" customWidth="1"/>
    <col min="9" max="9" width="14.109375" bestFit="1" customWidth="1"/>
    <col min="15" max="15" width="3.33203125" customWidth="1"/>
    <col min="18" max="18" width="17.33203125" customWidth="1"/>
  </cols>
  <sheetData>
    <row r="1" spans="1:19" x14ac:dyDescent="0.3">
      <c r="A1" s="1" t="s">
        <v>0</v>
      </c>
      <c r="B1" s="1" t="s">
        <v>1</v>
      </c>
      <c r="C1" s="8" t="s">
        <v>23</v>
      </c>
      <c r="D1" s="7" t="s">
        <v>18</v>
      </c>
      <c r="E1" s="7" t="s">
        <v>16</v>
      </c>
      <c r="F1" s="7" t="s">
        <v>17</v>
      </c>
      <c r="G1" s="7" t="s">
        <v>19</v>
      </c>
      <c r="H1" s="7" t="s">
        <v>26</v>
      </c>
      <c r="I1" s="7" t="s">
        <v>27</v>
      </c>
      <c r="J1" s="18">
        <v>2022</v>
      </c>
      <c r="K1" s="18">
        <v>2026</v>
      </c>
      <c r="L1" s="1" t="s">
        <v>10</v>
      </c>
      <c r="M1" s="1" t="s">
        <v>11</v>
      </c>
      <c r="N1" s="2" t="s">
        <v>12</v>
      </c>
      <c r="R1" s="17" t="s">
        <v>24</v>
      </c>
      <c r="S1" t="s">
        <v>25</v>
      </c>
    </row>
    <row r="2" spans="1:19" x14ac:dyDescent="0.3">
      <c r="A2" s="3" t="s">
        <v>2</v>
      </c>
      <c r="B2" s="9" t="s">
        <v>3</v>
      </c>
      <c r="C2" s="9" t="s">
        <v>21</v>
      </c>
      <c r="D2" s="3" t="s">
        <v>20</v>
      </c>
      <c r="E2" s="3" t="s">
        <v>20</v>
      </c>
      <c r="F2" s="3" t="s">
        <v>20</v>
      </c>
      <c r="G2" s="3">
        <v>100</v>
      </c>
      <c r="H2" s="13">
        <f t="shared" ref="H2:H13" si="0">$R$2</f>
        <v>0.5</v>
      </c>
      <c r="I2" s="3">
        <v>0</v>
      </c>
      <c r="J2" s="12">
        <f>$G$2</f>
        <v>100</v>
      </c>
      <c r="K2" s="12">
        <f t="shared" ref="K2:N2" si="1">$G$2</f>
        <v>100</v>
      </c>
      <c r="L2" s="12">
        <f t="shared" si="1"/>
        <v>100</v>
      </c>
      <c r="M2" s="12">
        <f t="shared" si="1"/>
        <v>100</v>
      </c>
      <c r="N2" s="12">
        <f t="shared" si="1"/>
        <v>100</v>
      </c>
      <c r="R2" s="16">
        <v>0.5</v>
      </c>
      <c r="S2" t="s">
        <v>28</v>
      </c>
    </row>
    <row r="3" spans="1:19" x14ac:dyDescent="0.3">
      <c r="A3" s="5" t="s">
        <v>2</v>
      </c>
      <c r="B3" s="10" t="s">
        <v>15</v>
      </c>
      <c r="C3" s="10" t="s">
        <v>22</v>
      </c>
      <c r="D3" s="5">
        <v>2020</v>
      </c>
      <c r="E3" s="5">
        <v>0.03</v>
      </c>
      <c r="F3" s="5">
        <v>0.5</v>
      </c>
      <c r="G3" s="5">
        <v>100</v>
      </c>
      <c r="H3" s="14">
        <f t="shared" si="0"/>
        <v>0.5</v>
      </c>
      <c r="I3" s="5">
        <v>0</v>
      </c>
      <c r="J3" s="12">
        <f>$G3*((1-EXP(-($E3+$F3)*MAX(J$1-$D3,0)))/(1+($F3/$E3)*EXP(-($E3+$F3)*MAX(J$1-$D3))))</f>
        <v>9.6474574562864284</v>
      </c>
      <c r="K3" s="12">
        <f t="shared" ref="K3:N13" si="2">$G3*((1-EXP(-($E3+$F3)*MAX(K$1-$D3,0)))/(1+($F3/$E3)*EXP(-($E3+$F3)*MAX(K$1-$D3))))</f>
        <v>56.607264701041494</v>
      </c>
      <c r="L3" s="12">
        <f t="shared" si="2"/>
        <v>91.858809388636558</v>
      </c>
      <c r="M3" s="12">
        <f t="shared" si="2"/>
        <v>99.955999987886514</v>
      </c>
      <c r="N3" s="12">
        <f t="shared" si="2"/>
        <v>99.999780279057944</v>
      </c>
    </row>
    <row r="4" spans="1:19" x14ac:dyDescent="0.3">
      <c r="A4" s="6" t="s">
        <v>2</v>
      </c>
      <c r="B4" s="11" t="s">
        <v>4</v>
      </c>
      <c r="C4" s="11" t="s">
        <v>22</v>
      </c>
      <c r="D4" s="6">
        <v>2020</v>
      </c>
      <c r="E4" s="6">
        <v>0.02</v>
      </c>
      <c r="F4" s="6">
        <v>0.2</v>
      </c>
      <c r="G4" s="6">
        <v>100</v>
      </c>
      <c r="H4" s="15">
        <f t="shared" si="0"/>
        <v>0.5</v>
      </c>
      <c r="I4" s="6">
        <v>0</v>
      </c>
      <c r="J4" s="12">
        <f t="shared" ref="J4:J13" si="3">$G4*((1-EXP(-($E4+$F4)*MAX(J$1-$D4,0)))/(1+($F4/$E4)*EXP(-($E4+$F4)*MAX(J$1-$D4))))</f>
        <v>4.7842225034986816</v>
      </c>
      <c r="K4" s="12">
        <f t="shared" si="2"/>
        <v>19.961706055232963</v>
      </c>
      <c r="L4" s="12">
        <f t="shared" si="2"/>
        <v>42.181381367602278</v>
      </c>
      <c r="M4" s="12">
        <f t="shared" si="2"/>
        <v>87.971683418012475</v>
      </c>
      <c r="N4" s="12">
        <f t="shared" si="2"/>
        <v>98.523678563648915</v>
      </c>
    </row>
    <row r="5" spans="1:19" x14ac:dyDescent="0.3">
      <c r="A5" s="3" t="s">
        <v>5</v>
      </c>
      <c r="B5" s="9" t="s">
        <v>7</v>
      </c>
      <c r="C5" s="9" t="s">
        <v>21</v>
      </c>
      <c r="D5" s="3" t="s">
        <v>20</v>
      </c>
      <c r="E5" s="3" t="s">
        <v>20</v>
      </c>
      <c r="F5" s="3" t="s">
        <v>20</v>
      </c>
      <c r="G5" s="3">
        <v>100</v>
      </c>
      <c r="H5" s="13">
        <f t="shared" si="0"/>
        <v>0.5</v>
      </c>
      <c r="I5" s="3">
        <v>0</v>
      </c>
      <c r="J5" s="12">
        <f>$G$5</f>
        <v>100</v>
      </c>
      <c r="K5" s="12">
        <f t="shared" ref="K5:N6" si="4">$G$5</f>
        <v>100</v>
      </c>
      <c r="L5" s="12">
        <f t="shared" si="4"/>
        <v>100</v>
      </c>
      <c r="M5" s="12">
        <f t="shared" si="4"/>
        <v>100</v>
      </c>
      <c r="N5" s="12">
        <f t="shared" si="4"/>
        <v>100</v>
      </c>
    </row>
    <row r="6" spans="1:19" x14ac:dyDescent="0.3">
      <c r="A6" s="3" t="s">
        <v>5</v>
      </c>
      <c r="B6" s="9" t="s">
        <v>6</v>
      </c>
      <c r="C6" s="9" t="s">
        <v>21</v>
      </c>
      <c r="D6" s="3" t="s">
        <v>20</v>
      </c>
      <c r="E6" s="3" t="s">
        <v>20</v>
      </c>
      <c r="F6" s="3" t="s">
        <v>20</v>
      </c>
      <c r="G6" s="3">
        <v>100</v>
      </c>
      <c r="H6" s="13">
        <f t="shared" si="0"/>
        <v>0.5</v>
      </c>
      <c r="I6" s="3">
        <v>0</v>
      </c>
      <c r="J6" s="12">
        <f>$G$5</f>
        <v>100</v>
      </c>
      <c r="K6" s="12">
        <f t="shared" si="4"/>
        <v>100</v>
      </c>
      <c r="L6" s="12">
        <f t="shared" si="4"/>
        <v>100</v>
      </c>
      <c r="M6" s="12">
        <f t="shared" si="4"/>
        <v>100</v>
      </c>
      <c r="N6" s="12">
        <f t="shared" si="4"/>
        <v>100</v>
      </c>
    </row>
    <row r="7" spans="1:19" x14ac:dyDescent="0.3">
      <c r="A7" s="3" t="s">
        <v>5</v>
      </c>
      <c r="B7" s="9" t="s">
        <v>30</v>
      </c>
      <c r="C7" s="9" t="s">
        <v>22</v>
      </c>
      <c r="D7" s="3">
        <v>2010</v>
      </c>
      <c r="E7" s="3">
        <v>0.02</v>
      </c>
      <c r="F7" s="3">
        <v>0.1</v>
      </c>
      <c r="G7" s="3">
        <v>50</v>
      </c>
      <c r="H7" s="13">
        <f t="shared" si="0"/>
        <v>0.5</v>
      </c>
      <c r="I7" s="3">
        <v>0</v>
      </c>
      <c r="J7" s="12">
        <f t="shared" si="3"/>
        <v>17.464494442273157</v>
      </c>
      <c r="K7" s="12">
        <f t="shared" si="2"/>
        <v>24.621347263899171</v>
      </c>
      <c r="L7" s="12">
        <f t="shared" si="2"/>
        <v>31.277120536322322</v>
      </c>
      <c r="M7" s="12">
        <f t="shared" si="2"/>
        <v>42.788155458708573</v>
      </c>
      <c r="N7" s="12">
        <f t="shared" si="2"/>
        <v>47.628653782953698</v>
      </c>
    </row>
    <row r="8" spans="1:19" x14ac:dyDescent="0.3">
      <c r="A8" s="6" t="s">
        <v>5</v>
      </c>
      <c r="B8" s="11" t="s">
        <v>4</v>
      </c>
      <c r="C8" s="11" t="s">
        <v>22</v>
      </c>
      <c r="D8" s="6">
        <v>2030</v>
      </c>
      <c r="E8" s="6">
        <v>0.02</v>
      </c>
      <c r="F8" s="6">
        <v>0.2</v>
      </c>
      <c r="G8" s="6">
        <v>50</v>
      </c>
      <c r="H8" s="15">
        <f t="shared" si="0"/>
        <v>0.5</v>
      </c>
      <c r="I8" s="6">
        <v>0</v>
      </c>
      <c r="J8" s="12">
        <f t="shared" si="3"/>
        <v>0</v>
      </c>
      <c r="K8" s="12">
        <f t="shared" si="2"/>
        <v>0</v>
      </c>
      <c r="L8" s="12">
        <f t="shared" si="2"/>
        <v>0</v>
      </c>
      <c r="M8" s="12">
        <f t="shared" si="2"/>
        <v>21.090690683801139</v>
      </c>
      <c r="N8" s="12">
        <f t="shared" si="2"/>
        <v>43.985841709006237</v>
      </c>
    </row>
    <row r="9" spans="1:19" x14ac:dyDescent="0.3">
      <c r="A9" s="6" t="s">
        <v>5</v>
      </c>
      <c r="B9" s="11" t="s">
        <v>8</v>
      </c>
      <c r="C9" s="11" t="s">
        <v>22</v>
      </c>
      <c r="D9" s="6">
        <v>2030</v>
      </c>
      <c r="E9" s="6">
        <v>0.02</v>
      </c>
      <c r="F9" s="6">
        <v>0.15</v>
      </c>
      <c r="G9" s="6">
        <v>60</v>
      </c>
      <c r="H9" s="15">
        <f t="shared" si="0"/>
        <v>0.5</v>
      </c>
      <c r="I9" s="6">
        <v>0</v>
      </c>
      <c r="J9" s="12">
        <f t="shared" si="3"/>
        <v>0</v>
      </c>
      <c r="K9" s="12">
        <f t="shared" si="2"/>
        <v>0</v>
      </c>
      <c r="L9" s="12">
        <f t="shared" si="2"/>
        <v>0</v>
      </c>
      <c r="M9" s="12">
        <f t="shared" si="2"/>
        <v>20.690452596932829</v>
      </c>
      <c r="N9" s="12">
        <f t="shared" si="2"/>
        <v>46.386967807720374</v>
      </c>
    </row>
    <row r="10" spans="1:19" x14ac:dyDescent="0.3">
      <c r="A10" s="3" t="s">
        <v>9</v>
      </c>
      <c r="B10" s="9" t="s">
        <v>3</v>
      </c>
      <c r="C10" s="9" t="s">
        <v>21</v>
      </c>
      <c r="D10" s="3" t="s">
        <v>20</v>
      </c>
      <c r="E10" s="3" t="s">
        <v>20</v>
      </c>
      <c r="F10" s="3" t="s">
        <v>20</v>
      </c>
      <c r="G10" s="3">
        <v>100</v>
      </c>
      <c r="H10" s="13">
        <f t="shared" si="0"/>
        <v>0.5</v>
      </c>
      <c r="I10" s="3">
        <v>0</v>
      </c>
      <c r="J10" s="12">
        <f>$G$10</f>
        <v>100</v>
      </c>
      <c r="K10" s="12">
        <f t="shared" ref="K10:M10" si="5">$G$10</f>
        <v>100</v>
      </c>
      <c r="L10" s="12">
        <f t="shared" si="5"/>
        <v>100</v>
      </c>
      <c r="M10" s="12">
        <f t="shared" si="5"/>
        <v>100</v>
      </c>
      <c r="N10" s="12">
        <f>$G$10</f>
        <v>100</v>
      </c>
    </row>
    <row r="11" spans="1:19" x14ac:dyDescent="0.3">
      <c r="A11" s="3" t="s">
        <v>9</v>
      </c>
      <c r="B11" s="9" t="s">
        <v>29</v>
      </c>
      <c r="C11" s="9" t="s">
        <v>21</v>
      </c>
      <c r="D11" s="3" t="s">
        <v>20</v>
      </c>
      <c r="E11" s="3" t="s">
        <v>20</v>
      </c>
      <c r="F11" s="3" t="s">
        <v>20</v>
      </c>
      <c r="G11" s="3">
        <v>100</v>
      </c>
      <c r="H11" s="13">
        <f t="shared" si="0"/>
        <v>0.5</v>
      </c>
      <c r="I11" s="3">
        <v>0</v>
      </c>
      <c r="J11" s="12">
        <f>$G$11</f>
        <v>100</v>
      </c>
      <c r="K11" s="12">
        <f t="shared" ref="K11:N11" si="6">$G$11</f>
        <v>100</v>
      </c>
      <c r="L11" s="12">
        <f t="shared" si="6"/>
        <v>100</v>
      </c>
      <c r="M11" s="12">
        <f t="shared" si="6"/>
        <v>100</v>
      </c>
      <c r="N11" s="12">
        <f t="shared" si="6"/>
        <v>100</v>
      </c>
    </row>
    <row r="12" spans="1:19" x14ac:dyDescent="0.3">
      <c r="A12" s="5" t="s">
        <v>9</v>
      </c>
      <c r="B12" s="10" t="s">
        <v>15</v>
      </c>
      <c r="C12" s="10" t="s">
        <v>22</v>
      </c>
      <c r="D12" s="5">
        <v>2025</v>
      </c>
      <c r="E12" s="5">
        <v>0.02</v>
      </c>
      <c r="F12" s="5">
        <v>0.2</v>
      </c>
      <c r="G12" s="5">
        <v>100</v>
      </c>
      <c r="H12" s="14">
        <f t="shared" si="0"/>
        <v>0.5</v>
      </c>
      <c r="I12" s="5">
        <v>0</v>
      </c>
      <c r="J12" s="12">
        <f t="shared" si="3"/>
        <v>0</v>
      </c>
      <c r="K12" s="12">
        <f t="shared" si="2"/>
        <v>2.1881117876254099</v>
      </c>
      <c r="L12" s="12">
        <f t="shared" si="2"/>
        <v>15.411722829867564</v>
      </c>
      <c r="M12" s="12">
        <f t="shared" si="2"/>
        <v>70.360501651427683</v>
      </c>
      <c r="N12" s="12">
        <f t="shared" si="2"/>
        <v>95.681056756604093</v>
      </c>
    </row>
    <row r="13" spans="1:19" x14ac:dyDescent="0.3">
      <c r="A13" s="6" t="s">
        <v>9</v>
      </c>
      <c r="B13" s="11" t="s">
        <v>4</v>
      </c>
      <c r="C13" s="11" t="s">
        <v>22</v>
      </c>
      <c r="D13" s="6">
        <v>2028</v>
      </c>
      <c r="E13" s="6">
        <v>0.02</v>
      </c>
      <c r="F13" s="6">
        <v>0.05</v>
      </c>
      <c r="G13" s="6">
        <v>20</v>
      </c>
      <c r="H13" s="15">
        <f t="shared" si="0"/>
        <v>0.5</v>
      </c>
      <c r="I13" s="6">
        <v>0</v>
      </c>
      <c r="J13" s="12">
        <f t="shared" si="3"/>
        <v>0</v>
      </c>
      <c r="K13" s="12">
        <f t="shared" si="2"/>
        <v>0</v>
      </c>
      <c r="L13" s="12">
        <f t="shared" si="2"/>
        <v>0.82335631318545288</v>
      </c>
      <c r="M13" s="12">
        <f t="shared" si="2"/>
        <v>5.4662237455205522</v>
      </c>
      <c r="N13" s="12">
        <f t="shared" si="2"/>
        <v>10.229727402074349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3"/>
  <sheetViews>
    <sheetView tabSelected="1" workbookViewId="0">
      <selection activeCell="D18" sqref="D18"/>
    </sheetView>
  </sheetViews>
  <sheetFormatPr defaultRowHeight="14.4" x14ac:dyDescent="0.3"/>
  <cols>
    <col min="2" max="2" width="16" bestFit="1" customWidth="1"/>
    <col min="3" max="3" width="12.6640625" bestFit="1" customWidth="1"/>
  </cols>
  <sheetData>
    <row r="1" spans="1:3" x14ac:dyDescent="0.3">
      <c r="A1" s="4" t="s">
        <v>0</v>
      </c>
      <c r="B1" s="4" t="s">
        <v>1</v>
      </c>
      <c r="C1" s="4" t="s">
        <v>13</v>
      </c>
    </row>
    <row r="2" spans="1:3" x14ac:dyDescent="0.3">
      <c r="A2" s="5" t="s">
        <v>2</v>
      </c>
      <c r="B2" s="5" t="s">
        <v>15</v>
      </c>
      <c r="C2" s="5" t="s">
        <v>15</v>
      </c>
    </row>
    <row r="3" spans="1:3" x14ac:dyDescent="0.3">
      <c r="A3" s="5" t="s">
        <v>9</v>
      </c>
      <c r="B3" s="5" t="s">
        <v>15</v>
      </c>
      <c r="C3" s="5" t="s">
        <v>15</v>
      </c>
    </row>
    <row r="4" spans="1:3" x14ac:dyDescent="0.3">
      <c r="A4" s="3" t="s">
        <v>2</v>
      </c>
      <c r="B4" s="3" t="s">
        <v>3</v>
      </c>
      <c r="C4" s="3" t="s">
        <v>14</v>
      </c>
    </row>
    <row r="5" spans="1:3" x14ac:dyDescent="0.3">
      <c r="A5" s="3" t="s">
        <v>5</v>
      </c>
      <c r="B5" s="3" t="s">
        <v>7</v>
      </c>
      <c r="C5" s="3" t="s">
        <v>14</v>
      </c>
    </row>
    <row r="6" spans="1:3" x14ac:dyDescent="0.3">
      <c r="A6" s="3" t="s">
        <v>5</v>
      </c>
      <c r="B6" s="3" t="s">
        <v>6</v>
      </c>
      <c r="C6" s="3" t="s">
        <v>14</v>
      </c>
    </row>
    <row r="7" spans="1:3" x14ac:dyDescent="0.3">
      <c r="A7" s="3" t="s">
        <v>5</v>
      </c>
      <c r="B7" s="3" t="s">
        <v>30</v>
      </c>
      <c r="C7" s="3" t="s">
        <v>14</v>
      </c>
    </row>
    <row r="8" spans="1:3" x14ac:dyDescent="0.3">
      <c r="A8" s="3" t="s">
        <v>9</v>
      </c>
      <c r="B8" s="3" t="s">
        <v>3</v>
      </c>
      <c r="C8" s="3" t="s">
        <v>14</v>
      </c>
    </row>
    <row r="9" spans="1:3" x14ac:dyDescent="0.3">
      <c r="A9" s="3" t="s">
        <v>9</v>
      </c>
      <c r="B9" s="3" t="s">
        <v>29</v>
      </c>
      <c r="C9" s="3" t="s">
        <v>14</v>
      </c>
    </row>
    <row r="10" spans="1:3" x14ac:dyDescent="0.3">
      <c r="A10" s="6" t="s">
        <v>2</v>
      </c>
      <c r="B10" s="6" t="s">
        <v>4</v>
      </c>
      <c r="C10" s="6" t="s">
        <v>4</v>
      </c>
    </row>
    <row r="11" spans="1:3" x14ac:dyDescent="0.3">
      <c r="A11" s="6" t="s">
        <v>5</v>
      </c>
      <c r="B11" s="6" t="s">
        <v>4</v>
      </c>
      <c r="C11" s="6" t="s">
        <v>4</v>
      </c>
    </row>
    <row r="12" spans="1:3" x14ac:dyDescent="0.3">
      <c r="A12" s="6" t="s">
        <v>5</v>
      </c>
      <c r="B12" s="6" t="s">
        <v>8</v>
      </c>
      <c r="C12" s="6" t="s">
        <v>4</v>
      </c>
    </row>
    <row r="13" spans="1:3" x14ac:dyDescent="0.3">
      <c r="A13" s="6" t="s">
        <v>9</v>
      </c>
      <c r="B13" s="6" t="s">
        <v>4</v>
      </c>
      <c r="C13" s="6" t="s">
        <v>4</v>
      </c>
    </row>
  </sheetData>
  <autoFilter ref="A1:C13" xr:uid="{5B18F167-6DBA-4198-BA06-95A49D6CEE47}">
    <sortState xmlns:xlrd2="http://schemas.microsoft.com/office/spreadsheetml/2017/richdata2" ref="A2:C13">
      <sortCondition ref="C1:C1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2023-10-31T14:46:56Z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2023-09-29T12:10:18Z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c8127f22-513b-4ae4-8120-a1b119352e1a</vt:lpwstr>
  </property>
  <property fmtid="{D5CDD505-2E9C-101B-9397-08002B2CF9AE}" pid="8" name="MSIP_Label_8772ba27-cab8-4042-a351-a31f6e4eacdc_ContentBits">
    <vt:lpwstr>0</vt:lpwstr>
  </property>
</Properties>
</file>