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1030" windowHeight="8295"/>
  </bookViews>
  <sheets>
    <sheet name="Stats" sheetId="1" r:id="rId1"/>
    <sheet name="Items" sheetId="2" r:id="rId2"/>
    <sheet name="Calculate" sheetId="3" r:id="rId3"/>
    <sheet name="Sheet4" sheetId="4" r:id="rId4"/>
  </sheets>
  <calcPr calcId="144525"/>
</workbook>
</file>

<file path=xl/calcChain.xml><?xml version="1.0" encoding="utf-8"?>
<calcChain xmlns="http://schemas.openxmlformats.org/spreadsheetml/2006/main">
  <c r="C6" i="2" l="1"/>
  <c r="B6" i="2"/>
  <c r="C5" i="2"/>
  <c r="B5" i="2"/>
  <c r="C4" i="2"/>
  <c r="B4" i="2"/>
  <c r="C3" i="2"/>
  <c r="B3" i="2"/>
  <c r="C2" i="2"/>
  <c r="B2" i="2"/>
  <c r="D38" i="3"/>
  <c r="E38" i="3" s="1"/>
  <c r="D37" i="3"/>
  <c r="E37" i="3" s="1"/>
  <c r="B37" i="3" s="1"/>
  <c r="C37" i="3" s="1"/>
  <c r="D36" i="3"/>
  <c r="E36" i="3" s="1"/>
  <c r="D35" i="3"/>
  <c r="E35" i="3" s="1"/>
  <c r="B35" i="3" s="1"/>
  <c r="C35" i="3" s="1"/>
  <c r="D34" i="3"/>
  <c r="E34" i="3" s="1"/>
  <c r="D33" i="3"/>
  <c r="E33" i="3" s="1"/>
  <c r="B33" i="3" s="1"/>
  <c r="C33" i="3" s="1"/>
  <c r="D32" i="3"/>
  <c r="E32" i="3" s="1"/>
  <c r="D31" i="3"/>
  <c r="E31" i="3" s="1"/>
  <c r="D30" i="3"/>
  <c r="E30" i="3" s="1"/>
  <c r="D29" i="3"/>
  <c r="E29" i="3" s="1"/>
  <c r="D28" i="3"/>
  <c r="E28" i="3" s="1"/>
  <c r="D27" i="3"/>
  <c r="E27" i="3" s="1"/>
  <c r="D26" i="3"/>
  <c r="E26" i="3" s="1"/>
  <c r="D25" i="3"/>
  <c r="E25" i="3" s="1"/>
  <c r="D24" i="3"/>
  <c r="E24" i="3" s="1"/>
  <c r="D23" i="3"/>
  <c r="E23" i="3" s="1"/>
  <c r="D22" i="3"/>
  <c r="E22" i="3" s="1"/>
  <c r="D21" i="3"/>
  <c r="E21" i="3" s="1"/>
  <c r="D20" i="3"/>
  <c r="E20" i="3" s="1"/>
  <c r="D19" i="3"/>
  <c r="E19" i="3" s="1"/>
  <c r="D18" i="3"/>
  <c r="E18" i="3" s="1"/>
  <c r="D17" i="3"/>
  <c r="E17" i="3" s="1"/>
  <c r="D16" i="3"/>
  <c r="E16" i="3" s="1"/>
  <c r="D15" i="3"/>
  <c r="E15" i="3" s="1"/>
  <c r="D14" i="3"/>
  <c r="E14" i="3" s="1"/>
  <c r="D13" i="3"/>
  <c r="E13" i="3" s="1"/>
  <c r="D12" i="3"/>
  <c r="E12" i="3" s="1"/>
  <c r="D11" i="3"/>
  <c r="E11" i="3" s="1"/>
  <c r="D10" i="3"/>
  <c r="E10" i="3" s="1"/>
  <c r="D9" i="3"/>
  <c r="E9" i="3" s="1"/>
  <c r="D8" i="3"/>
  <c r="E8" i="3" s="1"/>
  <c r="D7" i="3"/>
  <c r="E7" i="3" s="1"/>
  <c r="B6" i="1"/>
  <c r="B2" i="1"/>
  <c r="B5" i="1"/>
  <c r="B4" i="1"/>
  <c r="B3" i="1"/>
  <c r="C6" i="1"/>
  <c r="C5" i="1"/>
  <c r="C4" i="1"/>
  <c r="C3" i="1"/>
  <c r="C2" i="1"/>
  <c r="B29" i="3" l="1"/>
  <c r="C29" i="3" s="1"/>
  <c r="B25" i="3"/>
  <c r="C25" i="3" s="1"/>
  <c r="B31" i="3"/>
  <c r="C31" i="3" s="1"/>
  <c r="B11" i="3"/>
  <c r="C11" i="3" s="1"/>
  <c r="B15" i="3"/>
  <c r="C15" i="3" s="1"/>
  <c r="B21" i="3"/>
  <c r="C21" i="3" s="1"/>
  <c r="B27" i="3"/>
  <c r="C27" i="3" s="1"/>
  <c r="B17" i="3"/>
  <c r="C17" i="3" s="1"/>
  <c r="B23" i="3"/>
  <c r="C23" i="3" s="1"/>
  <c r="B7" i="3"/>
  <c r="C7" i="3" s="1"/>
  <c r="B13" i="3"/>
  <c r="C13" i="3" s="1"/>
  <c r="B19" i="3"/>
  <c r="C19" i="3" s="1"/>
  <c r="B9" i="3"/>
  <c r="C9" i="3" s="1"/>
  <c r="B8" i="3"/>
  <c r="C8" i="3" s="1"/>
  <c r="B10" i="3"/>
  <c r="C10" i="3" s="1"/>
  <c r="B12" i="3"/>
  <c r="C12" i="3" s="1"/>
  <c r="B14" i="3"/>
  <c r="C14" i="3" s="1"/>
  <c r="B16" i="3"/>
  <c r="C16" i="3" s="1"/>
  <c r="B18" i="3"/>
  <c r="C18" i="3" s="1"/>
  <c r="B20" i="3"/>
  <c r="C20" i="3" s="1"/>
  <c r="B22" i="3"/>
  <c r="C22" i="3" s="1"/>
  <c r="B24" i="3"/>
  <c r="C24" i="3" s="1"/>
  <c r="B26" i="3"/>
  <c r="C26" i="3" s="1"/>
  <c r="B28" i="3"/>
  <c r="C28" i="3" s="1"/>
  <c r="B30" i="3"/>
  <c r="C30" i="3" s="1"/>
  <c r="B32" i="3"/>
  <c r="C32" i="3" s="1"/>
  <c r="B34" i="3"/>
  <c r="C34" i="3" s="1"/>
  <c r="B36" i="3"/>
  <c r="C36" i="3" s="1"/>
  <c r="B38" i="3"/>
  <c r="C38" i="3" s="1"/>
</calcChain>
</file>

<file path=xl/sharedStrings.xml><?xml version="1.0" encoding="utf-8"?>
<sst xmlns="http://schemas.openxmlformats.org/spreadsheetml/2006/main" count="35" uniqueCount="27">
  <si>
    <t>Selling price.</t>
    <phoneticPr fontId="1"/>
  </si>
  <si>
    <t>Willpower, mana, spellpower</t>
    <phoneticPr fontId="1"/>
  </si>
  <si>
    <t>61f6dc68</t>
    <phoneticPr fontId="1"/>
  </si>
  <si>
    <t>eeed8b70</t>
    <phoneticPr fontId="1"/>
  </si>
  <si>
    <t>Item defense</t>
    <phoneticPr fontId="1"/>
  </si>
  <si>
    <t>495173e5</t>
  </si>
  <si>
    <t>73b38033</t>
    <phoneticPr fontId="1"/>
  </si>
  <si>
    <t>155137ce</t>
    <phoneticPr fontId="1"/>
  </si>
  <si>
    <t>Mana (+1 per level)</t>
    <phoneticPr fontId="1"/>
  </si>
  <si>
    <t>% Critical damage</t>
    <phoneticPr fontId="1"/>
  </si>
  <si>
    <t>Column1</t>
  </si>
  <si>
    <t>659347a3</t>
    <phoneticPr fontId="1"/>
  </si>
  <si>
    <t>11101110111011011000101101110000</t>
    <phoneticPr fontId="1"/>
  </si>
  <si>
    <t>Bit shift</t>
    <phoneticPr fontId="1"/>
  </si>
  <si>
    <t>Zero-padding</t>
    <phoneticPr fontId="1"/>
  </si>
  <si>
    <t>Value (bin)</t>
    <phoneticPr fontId="1"/>
  </si>
  <si>
    <t>Value (dec)</t>
    <phoneticPr fontId="1"/>
  </si>
  <si>
    <t>Value (dec)</t>
    <phoneticPr fontId="1"/>
  </si>
  <si>
    <t>Description</t>
    <phoneticPr fontId="1"/>
  </si>
  <si>
    <t>Value (hex)</t>
    <phoneticPr fontId="1"/>
  </si>
  <si>
    <t>Stat index</t>
    <phoneticPr fontId="1"/>
  </si>
  <si>
    <t>Zeroes:</t>
    <phoneticPr fontId="1"/>
  </si>
  <si>
    <t>Text pos adjust</t>
    <phoneticPr fontId="1"/>
  </si>
  <si>
    <t>00000000000000000000000000000000</t>
    <phoneticPr fontId="1"/>
  </si>
  <si>
    <t>Value to test</t>
    <phoneticPr fontId="1"/>
  </si>
  <si>
    <t>Bits to extract</t>
    <phoneticPr fontId="1"/>
  </si>
  <si>
    <t>Column2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</si>
</sst>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9"/>
      <color theme="1"/>
      <name val="Envy Code R"/>
      <family val="2"/>
      <charset val="128"/>
    </font>
    <font>
      <sz val="6"/>
      <name val="Envy Code R"/>
      <family val="2"/>
      <charset val="128"/>
    </font>
    <font>
      <sz val="9"/>
      <color theme="1"/>
      <name val="Envy Code R"/>
      <family val="3"/>
    </font>
    <font>
      <b/>
      <sz val="9"/>
      <color theme="1"/>
      <name val="Envy Code R"/>
      <family val="3"/>
    </font>
    <font>
      <b/>
      <sz val="9"/>
      <color rgb="FF333333"/>
      <name val="Envy Code 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Normal" xfId="0" builtinId="0"/>
  </cellStyles>
  <dxfs count="4">
    <dxf>
      <numFmt numFmtId="0" formatCode="General"/>
    </dxf>
    <dxf>
      <numFmt numFmtId="30" formatCode="@"/>
    </dxf>
    <dxf>
      <numFmt numFmtId="0" formatCode="General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E6" totalsRowShown="0">
  <autoFilter ref="A1:E6"/>
  <tableColumns count="5">
    <tableColumn id="1" name="Value (hex)" dataDxfId="3"/>
    <tableColumn id="6" name="Value (bin)" dataDxfId="2"/>
    <tableColumn id="2" name="Value (dec)"/>
    <tableColumn id="3" name="Description"/>
    <tableColumn id="4" name="Stat index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A1:E6" totalsRowShown="0">
  <autoFilter ref="A1:E6"/>
  <tableColumns count="5">
    <tableColumn id="1" name="Value (hex)" dataDxfId="1"/>
    <tableColumn id="6" name="Value (bin)" dataDxfId="0">
      <calculatedColumnFormula>HEX2BIN(MIDB(Table14[[#This Row],[Value (hex)]], 1, 2), 8)&amp;HEX2BIN(MIDB(Table14[[#This Row],[Value (hex)]], 3, 2), 8)&amp;HEX2BIN(MIDB(Table14[[#This Row],[Value (hex)]], 5, 2), 8)&amp;HEX2BIN(MIDB(Table14[[#This Row],[Value (hex)]], 7, 2), 8)</calculatedColumnFormula>
    </tableColumn>
    <tableColumn id="2" name="Value (dec)">
      <calculatedColumnFormula>HEX2DEC(Table14[[#This Row],[Value (hex)]])</calculatedColumnFormula>
    </tableColumn>
    <tableColumn id="3" name="Column2"/>
    <tableColumn id="4" name="Column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14" sqref="D14"/>
    </sheetView>
  </sheetViews>
  <sheetFormatPr defaultRowHeight="12" x14ac:dyDescent="0.2"/>
  <cols>
    <col min="1" max="1" width="14.5" customWidth="1"/>
    <col min="2" max="2" width="33.33203125" customWidth="1"/>
    <col min="3" max="3" width="14.5" customWidth="1"/>
    <col min="4" max="4" width="28" customWidth="1"/>
    <col min="5" max="5" width="13.6640625" customWidth="1"/>
    <col min="6" max="6" width="9.33203125" customWidth="1"/>
  </cols>
  <sheetData>
    <row r="1" spans="1:5" x14ac:dyDescent="0.2">
      <c r="A1" s="2" t="s">
        <v>19</v>
      </c>
      <c r="B1" s="2" t="s">
        <v>15</v>
      </c>
      <c r="C1" t="s">
        <v>17</v>
      </c>
      <c r="D1" t="s">
        <v>18</v>
      </c>
      <c r="E1" t="s">
        <v>20</v>
      </c>
    </row>
    <row r="2" spans="1:5" x14ac:dyDescent="0.2">
      <c r="A2" s="2" t="s">
        <v>3</v>
      </c>
      <c r="B2" s="1" t="str">
        <f>HEX2BIN(MIDB(Table1[[#This Row],[Value (hex)]], 1, 2), 8)&amp;HEX2BIN(MIDB(Table1[[#This Row],[Value (hex)]], 3, 2), 8)&amp;HEX2BIN(MIDB(Table1[[#This Row],[Value (hex)]], 5, 2), 8)&amp;HEX2BIN(MIDB(Table1[[#This Row],[Value (hex)]], 7, 2), 8)</f>
        <v>11101110111011011000101101110000</v>
      </c>
      <c r="C2">
        <f>HEX2DEC(Table1[[#This Row],[Value (hex)]])</f>
        <v>4008545136</v>
      </c>
      <c r="D2" t="s">
        <v>0</v>
      </c>
      <c r="E2">
        <v>63</v>
      </c>
    </row>
    <row r="3" spans="1:5" x14ac:dyDescent="0.2">
      <c r="A3" s="2" t="s">
        <v>6</v>
      </c>
      <c r="B3" s="1" t="str">
        <f>HEX2BIN(MIDB(Table1[[#This Row],[Value (hex)]], 1, 2), 8)&amp;HEX2BIN(MIDB(Table1[[#This Row],[Value (hex)]], 3, 2), 8)&amp;HEX2BIN(MIDB(Table1[[#This Row],[Value (hex)]], 5, 2), 8)&amp;HEX2BIN(MIDB(Table1[[#This Row],[Value (hex)]], 7, 2), 8)</f>
        <v>01110011101100111000000000110011</v>
      </c>
      <c r="C3">
        <f>HEX2DEC(Table1[[#This Row],[Value (hex)]])</f>
        <v>1941143603</v>
      </c>
      <c r="D3" t="s">
        <v>1</v>
      </c>
      <c r="E3">
        <v>35</v>
      </c>
    </row>
    <row r="4" spans="1:5" x14ac:dyDescent="0.2">
      <c r="A4" s="2" t="s">
        <v>5</v>
      </c>
      <c r="B4" s="1" t="str">
        <f>HEX2BIN(MIDB(Table1[[#This Row],[Value (hex)]], 1, 2), 8)&amp;HEX2BIN(MIDB(Table1[[#This Row],[Value (hex)]], 3, 2), 8)&amp;HEX2BIN(MIDB(Table1[[#This Row],[Value (hex)]], 5, 2), 8)&amp;HEX2BIN(MIDB(Table1[[#This Row],[Value (hex)]], 7, 2), 8)</f>
        <v>01001001010100010111001111100101</v>
      </c>
      <c r="C4">
        <f>HEX2DEC(Table1[[#This Row],[Value (hex)]])</f>
        <v>1230074853</v>
      </c>
      <c r="D4" t="s">
        <v>4</v>
      </c>
      <c r="E4">
        <v>31</v>
      </c>
    </row>
    <row r="5" spans="1:5" x14ac:dyDescent="0.2">
      <c r="A5" s="2" t="s">
        <v>7</v>
      </c>
      <c r="B5" s="1" t="str">
        <f>HEX2BIN(MIDB(Table1[[#This Row],[Value (hex)]], 1, 2), 8)&amp;HEX2BIN(MIDB(Table1[[#This Row],[Value (hex)]], 3, 2), 8)&amp;HEX2BIN(MIDB(Table1[[#This Row],[Value (hex)]], 5, 2), 8)&amp;HEX2BIN(MIDB(Table1[[#This Row],[Value (hex)]], 7, 2), 8)</f>
        <v>00010101010100010011011111001110</v>
      </c>
      <c r="C5">
        <f>HEX2DEC(Table1[[#This Row],[Value (hex)]])</f>
        <v>357644238</v>
      </c>
      <c r="D5" t="s">
        <v>8</v>
      </c>
      <c r="E5">
        <v>5</v>
      </c>
    </row>
    <row r="6" spans="1:5" x14ac:dyDescent="0.2">
      <c r="A6" s="2" t="s">
        <v>11</v>
      </c>
      <c r="B6" s="2" t="str">
        <f>HEX2BIN(MIDB(Table1[[#This Row],[Value (hex)]], 1, 2), 8)&amp;HEX2BIN(MIDB(Table1[[#This Row],[Value (hex)]], 3, 2), 8)&amp;HEX2BIN(MIDB(Table1[[#This Row],[Value (hex)]], 5, 2), 8)&amp;HEX2BIN(MIDB(Table1[[#This Row],[Value (hex)]], 7, 2), 8)</f>
        <v>01100101100100110100011110100011</v>
      </c>
      <c r="C6">
        <f>HEX2DEC(Table1[[#This Row],[Value (hex)]])</f>
        <v>1704150947</v>
      </c>
      <c r="D6" t="s">
        <v>9</v>
      </c>
      <c r="E6">
        <v>18</v>
      </c>
    </row>
  </sheetData>
  <phoneticPr fontId="1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0" sqref="C10"/>
    </sheetView>
  </sheetViews>
  <sheetFormatPr defaultRowHeight="12" x14ac:dyDescent="0.2"/>
  <cols>
    <col min="1" max="1" width="14.5" customWidth="1"/>
    <col min="2" max="2" width="33.33203125" customWidth="1"/>
    <col min="3" max="3" width="14.5" customWidth="1"/>
    <col min="4" max="4" width="28" customWidth="1"/>
    <col min="5" max="5" width="13.6640625" customWidth="1"/>
  </cols>
  <sheetData>
    <row r="1" spans="1:5" x14ac:dyDescent="0.2">
      <c r="A1" s="2" t="s">
        <v>19</v>
      </c>
      <c r="B1" s="2" t="s">
        <v>15</v>
      </c>
      <c r="C1" t="s">
        <v>17</v>
      </c>
      <c r="D1" t="s">
        <v>26</v>
      </c>
      <c r="E1" t="s">
        <v>10</v>
      </c>
    </row>
    <row r="2" spans="1:5" x14ac:dyDescent="0.2">
      <c r="A2" s="2" t="s">
        <v>2</v>
      </c>
      <c r="B2" s="1" t="str">
        <f>HEX2BIN(MIDB(Table14[[#This Row],[Value (hex)]], 1, 2), 8)&amp;HEX2BIN(MIDB(Table14[[#This Row],[Value (hex)]], 3, 2), 8)&amp;HEX2BIN(MIDB(Table14[[#This Row],[Value (hex)]], 5, 2), 8)&amp;HEX2BIN(MIDB(Table14[[#This Row],[Value (hex)]], 7, 2), 8)</f>
        <v>01100001111101101101110001101000</v>
      </c>
      <c r="C2">
        <f>HEX2DEC(Table14[[#This Row],[Value (hex)]])</f>
        <v>1643568232</v>
      </c>
    </row>
    <row r="3" spans="1:5" x14ac:dyDescent="0.2">
      <c r="A3" s="2" t="s">
        <v>6</v>
      </c>
      <c r="B3" s="1" t="str">
        <f>HEX2BIN(MIDB(Table14[[#This Row],[Value (hex)]], 1, 2), 8)&amp;HEX2BIN(MIDB(Table14[[#This Row],[Value (hex)]], 3, 2), 8)&amp;HEX2BIN(MIDB(Table14[[#This Row],[Value (hex)]], 5, 2), 8)&amp;HEX2BIN(MIDB(Table14[[#This Row],[Value (hex)]], 7, 2), 8)</f>
        <v>01110011101100111000000000110011</v>
      </c>
      <c r="C3">
        <f>HEX2DEC(Table14[[#This Row],[Value (hex)]])</f>
        <v>1941143603</v>
      </c>
    </row>
    <row r="4" spans="1:5" x14ac:dyDescent="0.2">
      <c r="A4" s="2" t="s">
        <v>5</v>
      </c>
      <c r="B4" s="1" t="str">
        <f>HEX2BIN(MIDB(Table14[[#This Row],[Value (hex)]], 1, 2), 8)&amp;HEX2BIN(MIDB(Table14[[#This Row],[Value (hex)]], 3, 2), 8)&amp;HEX2BIN(MIDB(Table14[[#This Row],[Value (hex)]], 5, 2), 8)&amp;HEX2BIN(MIDB(Table14[[#This Row],[Value (hex)]], 7, 2), 8)</f>
        <v>01001001010100010111001111100101</v>
      </c>
      <c r="C4">
        <f>HEX2DEC(Table14[[#This Row],[Value (hex)]])</f>
        <v>1230074853</v>
      </c>
    </row>
    <row r="5" spans="1:5" x14ac:dyDescent="0.2">
      <c r="A5" s="2" t="s">
        <v>7</v>
      </c>
      <c r="B5" s="1" t="str">
        <f>HEX2BIN(MIDB(Table14[[#This Row],[Value (hex)]], 1, 2), 8)&amp;HEX2BIN(MIDB(Table14[[#This Row],[Value (hex)]], 3, 2), 8)&amp;HEX2BIN(MIDB(Table14[[#This Row],[Value (hex)]], 5, 2), 8)&amp;HEX2BIN(MIDB(Table14[[#This Row],[Value (hex)]], 7, 2), 8)</f>
        <v>00010101010100010011011111001110</v>
      </c>
      <c r="C5">
        <f>HEX2DEC(Table14[[#This Row],[Value (hex)]])</f>
        <v>357644238</v>
      </c>
    </row>
    <row r="6" spans="1:5" x14ac:dyDescent="0.2">
      <c r="A6" s="2" t="s">
        <v>11</v>
      </c>
      <c r="B6" s="2" t="str">
        <f>HEX2BIN(MIDB(Table14[[#This Row],[Value (hex)]], 1, 2), 8)&amp;HEX2BIN(MIDB(Table14[[#This Row],[Value (hex)]], 3, 2), 8)&amp;HEX2BIN(MIDB(Table14[[#This Row],[Value (hex)]], 5, 2), 8)&amp;HEX2BIN(MIDB(Table14[[#This Row],[Value (hex)]], 7, 2), 8)</f>
        <v>01100101100100110100011110100011</v>
      </c>
      <c r="C6">
        <f>HEX2DEC(Table14[[#This Row],[Value (hex)]])</f>
        <v>1704150947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A5" sqref="A5"/>
    </sheetView>
  </sheetViews>
  <sheetFormatPr defaultRowHeight="12" x14ac:dyDescent="0.2"/>
  <cols>
    <col min="1" max="1" width="10.5" customWidth="1"/>
    <col min="2" max="2" width="12.1640625" customWidth="1"/>
    <col min="3" max="3" width="12" customWidth="1"/>
    <col min="4" max="4" width="15.6640625" customWidth="1"/>
    <col min="5" max="5" width="13.33203125" customWidth="1"/>
  </cols>
  <sheetData>
    <row r="1" spans="1:5" x14ac:dyDescent="0.2">
      <c r="A1" s="5" t="s">
        <v>24</v>
      </c>
    </row>
    <row r="2" spans="1:5" x14ac:dyDescent="0.2">
      <c r="A2" s="3" t="s">
        <v>12</v>
      </c>
      <c r="E2" s="6"/>
    </row>
    <row r="3" spans="1:5" x14ac:dyDescent="0.2">
      <c r="A3" s="5" t="s">
        <v>25</v>
      </c>
    </row>
    <row r="4" spans="1:5" x14ac:dyDescent="0.2">
      <c r="A4">
        <v>10</v>
      </c>
    </row>
    <row r="6" spans="1:5" x14ac:dyDescent="0.2">
      <c r="A6" s="5" t="s">
        <v>13</v>
      </c>
      <c r="B6" s="7" t="s">
        <v>15</v>
      </c>
      <c r="C6" s="5" t="s">
        <v>16</v>
      </c>
      <c r="D6" s="5" t="s">
        <v>22</v>
      </c>
      <c r="E6" s="5" t="s">
        <v>14</v>
      </c>
    </row>
    <row r="7" spans="1:5" x14ac:dyDescent="0.2">
      <c r="A7" s="6">
        <v>0</v>
      </c>
      <c r="B7" s="4" t="str">
        <f>IF(D7 &lt; 0,
  E7 &amp;MIDB(A$2, 33 - MAX(1, (A7 + $A$4) - ABS(D7) - 1) - 1, $A$4 - ABS(D7)),
  MIDB(A$2, 33 - MAX(1, (A7 + $A$4)), $A$4)
)</f>
        <v>1101110000</v>
      </c>
      <c r="C7" s="6">
        <f>BIN2DEC(B7)</f>
        <v>-144</v>
      </c>
      <c r="D7" s="6">
        <f>33 - ((A7 + 1) + $A$4)</f>
        <v>22</v>
      </c>
      <c r="E7" s="6" t="str">
        <f>IF(D7 &lt; 0, LEFT(Sheet4!$B$1, ABS(D7)), "")</f>
        <v/>
      </c>
    </row>
    <row r="8" spans="1:5" x14ac:dyDescent="0.2">
      <c r="A8" s="6">
        <v>1</v>
      </c>
      <c r="B8" s="4" t="str">
        <f>IF(D8 &lt; 0,
  E8 &amp;MIDB(A$2, 33 - MAX(1, (A8 + $A$4) - ABS(D8) - 1) - 1, $A$4 - ABS(D8)),
  MIDB(A$2, 33 - MAX(1, (A8 + $A$4)), $A$4)
)</f>
        <v>0110111000</v>
      </c>
      <c r="C8" s="6">
        <f>BIN2DEC(B8)</f>
        <v>440</v>
      </c>
      <c r="D8" s="6">
        <f>33 - ((A8 + 1) + $A$4)</f>
        <v>21</v>
      </c>
      <c r="E8" s="6" t="str">
        <f>IF(D8 &lt; 0, LEFT(Sheet4!$B$1, ABS(D8)), "")</f>
        <v/>
      </c>
    </row>
    <row r="9" spans="1:5" x14ac:dyDescent="0.2">
      <c r="A9" s="6">
        <v>2</v>
      </c>
      <c r="B9" s="4" t="str">
        <f>IF(D9 &lt; 0,
  E9 &amp;MIDB(A$2, 33 - MAX(1, (A9 + $A$4) - ABS(D9) - 1) - 1, $A$4 - ABS(D9)),
  MIDB(A$2, 33 - MAX(1, (A9 + $A$4)), $A$4)
)</f>
        <v>1011011100</v>
      </c>
      <c r="C9" s="6">
        <f>BIN2DEC(B9)</f>
        <v>-292</v>
      </c>
      <c r="D9" s="6">
        <f>33 - ((A9 + 1) + $A$4)</f>
        <v>20</v>
      </c>
      <c r="E9" s="6" t="str">
        <f>IF(D9 &lt; 0, LEFT(Sheet4!$B$1, ABS(D9)), "")</f>
        <v/>
      </c>
    </row>
    <row r="10" spans="1:5" x14ac:dyDescent="0.2">
      <c r="A10" s="6">
        <v>3</v>
      </c>
      <c r="B10" s="4" t="str">
        <f>IF(D10 &lt; 0,
  E10 &amp;MIDB(A$2, 33 - MAX(1, (A10 + $A$4) - ABS(D10) - 1) - 1, $A$4 - ABS(D10)),
  MIDB(A$2, 33 - MAX(1, (A10 + $A$4)), $A$4)
)</f>
        <v>0101101110</v>
      </c>
      <c r="C10" s="6">
        <f>BIN2DEC(B10)</f>
        <v>366</v>
      </c>
      <c r="D10" s="6">
        <f>33 - ((A10 + 1) + $A$4)</f>
        <v>19</v>
      </c>
      <c r="E10" s="6" t="str">
        <f>IF(D10 &lt; 0, LEFT(Sheet4!$B$1, ABS(D10)), "")</f>
        <v/>
      </c>
    </row>
    <row r="11" spans="1:5" x14ac:dyDescent="0.2">
      <c r="A11" s="6">
        <v>4</v>
      </c>
      <c r="B11" s="4" t="str">
        <f>IF(D11 &lt; 0,
  E11 &amp;MIDB(A$2, 33 - MAX(1, (A11 + $A$4) - ABS(D11) - 1) - 1, $A$4 - ABS(D11)),
  MIDB(A$2, 33 - MAX(1, (A11 + $A$4)), $A$4)
)</f>
        <v>0010110111</v>
      </c>
      <c r="C11" s="6">
        <f>BIN2DEC(B11)</f>
        <v>183</v>
      </c>
      <c r="D11" s="6">
        <f>33 - ((A11 + 1) + $A$4)</f>
        <v>18</v>
      </c>
      <c r="E11" s="6" t="str">
        <f>IF(D11 &lt; 0, LEFT(Sheet4!$B$1, ABS(D11)), "")</f>
        <v/>
      </c>
    </row>
    <row r="12" spans="1:5" x14ac:dyDescent="0.2">
      <c r="A12" s="6">
        <v>5</v>
      </c>
      <c r="B12" s="4" t="str">
        <f>IF(D12 &lt; 0,
  E12 &amp;MIDB(A$2, 33 - MAX(1, (A12 + $A$4) - ABS(D12) - 1) - 1, $A$4 - ABS(D12)),
  MIDB(A$2, 33 - MAX(1, (A12 + $A$4)), $A$4)
)</f>
        <v>0001011011</v>
      </c>
      <c r="C12" s="6">
        <f>BIN2DEC(B12)</f>
        <v>91</v>
      </c>
      <c r="D12" s="6">
        <f>33 - ((A12 + 1) + $A$4)</f>
        <v>17</v>
      </c>
      <c r="E12" s="6" t="str">
        <f>IF(D12 &lt; 0, LEFT(Sheet4!$B$1, ABS(D12)), "")</f>
        <v/>
      </c>
    </row>
    <row r="13" spans="1:5" x14ac:dyDescent="0.2">
      <c r="A13" s="6">
        <v>6</v>
      </c>
      <c r="B13" s="4" t="str">
        <f>IF(D13 &lt; 0,
  E13 &amp;MIDB(A$2, 33 - MAX(1, (A13 + $A$4) - ABS(D13) - 1) - 1, $A$4 - ABS(D13)),
  MIDB(A$2, 33 - MAX(1, (A13 + $A$4)), $A$4)
)</f>
        <v>1000101101</v>
      </c>
      <c r="C13" s="6">
        <f>BIN2DEC(B13)</f>
        <v>-467</v>
      </c>
      <c r="D13" s="6">
        <f>33 - ((A13 + 1) + $A$4)</f>
        <v>16</v>
      </c>
      <c r="E13" s="6" t="str">
        <f>IF(D13 &lt; 0, LEFT(Sheet4!$B$1, ABS(D13)), "")</f>
        <v/>
      </c>
    </row>
    <row r="14" spans="1:5" x14ac:dyDescent="0.2">
      <c r="A14" s="6">
        <v>7</v>
      </c>
      <c r="B14" s="4" t="str">
        <f>IF(D14 &lt; 0,
  E14 &amp;MIDB(A$2, 33 - MAX(1, (A14 + $A$4) - ABS(D14) - 1) - 1, $A$4 - ABS(D14)),
  MIDB(A$2, 33 - MAX(1, (A14 + $A$4)), $A$4)
)</f>
        <v>1100010110</v>
      </c>
      <c r="C14" s="6">
        <f>BIN2DEC(B14)</f>
        <v>-234</v>
      </c>
      <c r="D14" s="6">
        <f>33 - ((A14 + 1) + $A$4)</f>
        <v>15</v>
      </c>
      <c r="E14" s="6" t="str">
        <f>IF(D14 &lt; 0, LEFT(Sheet4!$B$1, ABS(D14)), "")</f>
        <v/>
      </c>
    </row>
    <row r="15" spans="1:5" x14ac:dyDescent="0.2">
      <c r="A15" s="6">
        <v>8</v>
      </c>
      <c r="B15" s="4" t="str">
        <f>IF(D15 &lt; 0,
  E15 &amp;MIDB(A$2, 33 - MAX(1, (A15 + $A$4) - ABS(D15) - 1) - 1, $A$4 - ABS(D15)),
  MIDB(A$2, 33 - MAX(1, (A15 + $A$4)), $A$4)
)</f>
        <v>0110001011</v>
      </c>
      <c r="C15" s="6">
        <f>BIN2DEC(B15)</f>
        <v>395</v>
      </c>
      <c r="D15" s="6">
        <f>33 - ((A15 + 1) + $A$4)</f>
        <v>14</v>
      </c>
      <c r="E15" s="6" t="str">
        <f>IF(D15 &lt; 0, LEFT(Sheet4!$B$1, ABS(D15)), "")</f>
        <v/>
      </c>
    </row>
    <row r="16" spans="1:5" x14ac:dyDescent="0.2">
      <c r="A16" s="6">
        <v>9</v>
      </c>
      <c r="B16" s="4" t="str">
        <f>IF(D16 &lt; 0,
  E16 &amp;MIDB(A$2, 33 - MAX(1, (A16 + $A$4) - ABS(D16) - 1) - 1, $A$4 - ABS(D16)),
  MIDB(A$2, 33 - MAX(1, (A16 + $A$4)), $A$4)
)</f>
        <v>1011000101</v>
      </c>
      <c r="C16" s="6">
        <f>BIN2DEC(B16)</f>
        <v>-315</v>
      </c>
      <c r="D16" s="6">
        <f>33 - ((A16 + 1) + $A$4)</f>
        <v>13</v>
      </c>
      <c r="E16" s="6" t="str">
        <f>IF(D16 &lt; 0, LEFT(Sheet4!$B$1, ABS(D16)), "")</f>
        <v/>
      </c>
    </row>
    <row r="17" spans="1:5" x14ac:dyDescent="0.2">
      <c r="A17" s="6">
        <v>10</v>
      </c>
      <c r="B17" s="4" t="str">
        <f>IF(D17 &lt; 0,
  E17 &amp;MIDB(A$2, 33 - MAX(1, (A17 + $A$4) - ABS(D17) - 1) - 1, $A$4 - ABS(D17)),
  MIDB(A$2, 33 - MAX(1, (A17 + $A$4)), $A$4)
)</f>
        <v>1101100010</v>
      </c>
      <c r="C17" s="6">
        <f>BIN2DEC(B17)</f>
        <v>-158</v>
      </c>
      <c r="D17" s="6">
        <f>33 - ((A17 + 1) + $A$4)</f>
        <v>12</v>
      </c>
      <c r="E17" s="6" t="str">
        <f>IF(D17 &lt; 0, LEFT(Sheet4!$B$1, ABS(D17)), "")</f>
        <v/>
      </c>
    </row>
    <row r="18" spans="1:5" x14ac:dyDescent="0.2">
      <c r="A18" s="6">
        <v>11</v>
      </c>
      <c r="B18" s="4" t="str">
        <f>IF(D18 &lt; 0,
  E18 &amp;MIDB(A$2, 33 - MAX(1, (A18 + $A$4) - ABS(D18) - 1) - 1, $A$4 - ABS(D18)),
  MIDB(A$2, 33 - MAX(1, (A18 + $A$4)), $A$4)
)</f>
        <v>0110110001</v>
      </c>
      <c r="C18" s="6">
        <f>BIN2DEC(B18)</f>
        <v>433</v>
      </c>
      <c r="D18" s="6">
        <f>33 - ((A18 + 1) + $A$4)</f>
        <v>11</v>
      </c>
      <c r="E18" s="6" t="str">
        <f>IF(D18 &lt; 0, LEFT(Sheet4!$B$1, ABS(D18)), "")</f>
        <v/>
      </c>
    </row>
    <row r="19" spans="1:5" x14ac:dyDescent="0.2">
      <c r="A19" s="6">
        <v>12</v>
      </c>
      <c r="B19" s="4" t="str">
        <f>IF(D19 &lt; 0,
  E19 &amp;MIDB(A$2, 33 - MAX(1, (A19 + $A$4) - ABS(D19) - 1) - 1, $A$4 - ABS(D19)),
  MIDB(A$2, 33 - MAX(1, (A19 + $A$4)), $A$4)
)</f>
        <v>1011011000</v>
      </c>
      <c r="C19" s="6">
        <f>BIN2DEC(B19)</f>
        <v>-296</v>
      </c>
      <c r="D19" s="6">
        <f>33 - ((A19 + 1) + $A$4)</f>
        <v>10</v>
      </c>
      <c r="E19" s="6" t="str">
        <f>IF(D19 &lt; 0, LEFT(Sheet4!$B$1, ABS(D19)), "")</f>
        <v/>
      </c>
    </row>
    <row r="20" spans="1:5" x14ac:dyDescent="0.2">
      <c r="A20" s="6">
        <v>13</v>
      </c>
      <c r="B20" s="4" t="str">
        <f>IF(D20 &lt; 0,
  E20 &amp;MIDB(A$2, 33 - MAX(1, (A20 + $A$4) - ABS(D20) - 1) - 1, $A$4 - ABS(D20)),
  MIDB(A$2, 33 - MAX(1, (A20 + $A$4)), $A$4)
)</f>
        <v>1101101100</v>
      </c>
      <c r="C20" s="6">
        <f>BIN2DEC(B20)</f>
        <v>-148</v>
      </c>
      <c r="D20" s="6">
        <f>33 - ((A20 + 1) + $A$4)</f>
        <v>9</v>
      </c>
      <c r="E20" s="6" t="str">
        <f>IF(D20 &lt; 0, LEFT(Sheet4!$B$1, ABS(D20)), "")</f>
        <v/>
      </c>
    </row>
    <row r="21" spans="1:5" x14ac:dyDescent="0.2">
      <c r="A21" s="6">
        <v>14</v>
      </c>
      <c r="B21" s="4" t="str">
        <f>IF(D21 &lt; 0,
  E21 &amp;MIDB(A$2, 33 - MAX(1, (A21 + $A$4) - ABS(D21) - 1) - 1, $A$4 - ABS(D21)),
  MIDB(A$2, 33 - MAX(1, (A21 + $A$4)), $A$4)
)</f>
        <v>1110110110</v>
      </c>
      <c r="C21" s="6">
        <f>BIN2DEC(B21)</f>
        <v>-74</v>
      </c>
      <c r="D21" s="6">
        <f>33 - ((A21 + 1) + $A$4)</f>
        <v>8</v>
      </c>
      <c r="E21" s="6" t="str">
        <f>IF(D21 &lt; 0, LEFT(Sheet4!$B$1, ABS(D21)), "")</f>
        <v/>
      </c>
    </row>
    <row r="22" spans="1:5" x14ac:dyDescent="0.2">
      <c r="A22" s="6">
        <v>15</v>
      </c>
      <c r="B22" s="4" t="str">
        <f>IF(D22 &lt; 0,
  E22 &amp;MIDB(A$2, 33 - MAX(1, (A22 + $A$4) - ABS(D22) - 1) - 1, $A$4 - ABS(D22)),
  MIDB(A$2, 33 - MAX(1, (A22 + $A$4)), $A$4)
)</f>
        <v>0111011011</v>
      </c>
      <c r="C22" s="6">
        <f>BIN2DEC(B22)</f>
        <v>475</v>
      </c>
      <c r="D22" s="6">
        <f>33 - ((A22 + 1) + $A$4)</f>
        <v>7</v>
      </c>
      <c r="E22" s="6" t="str">
        <f>IF(D22 &lt; 0, LEFT(Sheet4!$B$1, ABS(D22)), "")</f>
        <v/>
      </c>
    </row>
    <row r="23" spans="1:5" x14ac:dyDescent="0.2">
      <c r="A23" s="6">
        <v>16</v>
      </c>
      <c r="B23" s="4" t="str">
        <f>IF(D23 &lt; 0,
  E23 &amp;MIDB(A$2, 33 - MAX(1, (A23 + $A$4) - ABS(D23) - 1) - 1, $A$4 - ABS(D23)),
  MIDB(A$2, 33 - MAX(1, (A23 + $A$4)), $A$4)
)</f>
        <v>1011101101</v>
      </c>
      <c r="C23" s="6">
        <f>BIN2DEC(B23)</f>
        <v>-275</v>
      </c>
      <c r="D23" s="6">
        <f>33 - ((A23 + 1) + $A$4)</f>
        <v>6</v>
      </c>
      <c r="E23" s="6" t="str">
        <f>IF(D23 &lt; 0, LEFT(Sheet4!$B$1, ABS(D23)), "")</f>
        <v/>
      </c>
    </row>
    <row r="24" spans="1:5" x14ac:dyDescent="0.2">
      <c r="A24" s="6">
        <v>17</v>
      </c>
      <c r="B24" s="4" t="str">
        <f>IF(D24 &lt; 0,
  E24 &amp;MIDB(A$2, 33 - MAX(1, (A24 + $A$4) - ABS(D24) - 1) - 1, $A$4 - ABS(D24)),
  MIDB(A$2, 33 - MAX(1, (A24 + $A$4)), $A$4)
)</f>
        <v>1101110110</v>
      </c>
      <c r="C24" s="6">
        <f>BIN2DEC(B24)</f>
        <v>-138</v>
      </c>
      <c r="D24" s="6">
        <f>33 - ((A24 + 1) + $A$4)</f>
        <v>5</v>
      </c>
      <c r="E24" s="6" t="str">
        <f>IF(D24 &lt; 0, LEFT(Sheet4!$B$1, ABS(D24)), "")</f>
        <v/>
      </c>
    </row>
    <row r="25" spans="1:5" x14ac:dyDescent="0.2">
      <c r="A25" s="6">
        <v>18</v>
      </c>
      <c r="B25" s="4" t="str">
        <f>IF(D25 &lt; 0,
  E25 &amp;MIDB(A$2, 33 - MAX(1, (A25 + $A$4) - ABS(D25) - 1) - 1, $A$4 - ABS(D25)),
  MIDB(A$2, 33 - MAX(1, (A25 + $A$4)), $A$4)
)</f>
        <v>1110111011</v>
      </c>
      <c r="C25" s="6">
        <f>BIN2DEC(B25)</f>
        <v>-69</v>
      </c>
      <c r="D25" s="6">
        <f>33 - ((A25 + 1) + $A$4)</f>
        <v>4</v>
      </c>
      <c r="E25" s="6" t="str">
        <f>IF(D25 &lt; 0, LEFT(Sheet4!$B$1, ABS(D25)), "")</f>
        <v/>
      </c>
    </row>
    <row r="26" spans="1:5" x14ac:dyDescent="0.2">
      <c r="A26" s="6">
        <v>19</v>
      </c>
      <c r="B26" s="4" t="str">
        <f>IF(D26 &lt; 0,
  E26 &amp;MIDB(A$2, 33 - MAX(1, (A26 + $A$4) - ABS(D26) - 1) - 1, $A$4 - ABS(D26)),
  MIDB(A$2, 33 - MAX(1, (A26 + $A$4)), $A$4)
)</f>
        <v>0111011101</v>
      </c>
      <c r="C26" s="6">
        <f>BIN2DEC(B26)</f>
        <v>477</v>
      </c>
      <c r="D26" s="6">
        <f>33 - ((A26 + 1) + $A$4)</f>
        <v>3</v>
      </c>
      <c r="E26" s="6" t="str">
        <f>IF(D26 &lt; 0, LEFT(Sheet4!$B$1, ABS(D26)), "")</f>
        <v/>
      </c>
    </row>
    <row r="27" spans="1:5" x14ac:dyDescent="0.2">
      <c r="A27" s="6">
        <v>20</v>
      </c>
      <c r="B27" s="4" t="str">
        <f>IF(D27 &lt; 0,
  E27 &amp;MIDB(A$2, 33 - MAX(1, (A27 + $A$4) - ABS(D27) - 1) - 1, $A$4 - ABS(D27)),
  MIDB(A$2, 33 - MAX(1, (A27 + $A$4)), $A$4)
)</f>
        <v>1011101110</v>
      </c>
      <c r="C27" s="6">
        <f>BIN2DEC(B27)</f>
        <v>-274</v>
      </c>
      <c r="D27" s="6">
        <f>33 - ((A27 + 1) + $A$4)</f>
        <v>2</v>
      </c>
      <c r="E27" s="6" t="str">
        <f>IF(D27 &lt; 0, LEFT(Sheet4!$B$1, ABS(D27)), "")</f>
        <v/>
      </c>
    </row>
    <row r="28" spans="1:5" x14ac:dyDescent="0.2">
      <c r="A28" s="6">
        <v>21</v>
      </c>
      <c r="B28" s="4" t="str">
        <f>IF(D28 &lt; 0,
  E28 &amp;MIDB(A$2, 33 - MAX(1, (A28 + $A$4) - ABS(D28) - 1) - 1, $A$4 - ABS(D28)),
  MIDB(A$2, 33 - MAX(1, (A28 + $A$4)), $A$4)
)</f>
        <v>1101110111</v>
      </c>
      <c r="C28" s="6">
        <f>BIN2DEC(B28)</f>
        <v>-137</v>
      </c>
      <c r="D28" s="6">
        <f>33 - ((A28 + 1) + $A$4)</f>
        <v>1</v>
      </c>
      <c r="E28" s="6" t="str">
        <f>IF(D28 &lt; 0, LEFT(Sheet4!$B$1, ABS(D28)), "")</f>
        <v/>
      </c>
    </row>
    <row r="29" spans="1:5" x14ac:dyDescent="0.2">
      <c r="A29" s="6">
        <v>22</v>
      </c>
      <c r="B29" s="4" t="str">
        <f>IF(D29 &lt; 0,
  E29 &amp;MIDB(A$2, 33 - MAX(1, (A29 + $A$4) - ABS(D29) - 1) - 1, $A$4 - ABS(D29)),
  MIDB(A$2, 33 - MAX(1, (A29 + $A$4)), $A$4)
)</f>
        <v>1110111011</v>
      </c>
      <c r="C29" s="6">
        <f>BIN2DEC(B29)</f>
        <v>-69</v>
      </c>
      <c r="D29" s="6">
        <f>33 - ((A29 + 1) + $A$4)</f>
        <v>0</v>
      </c>
      <c r="E29" s="6" t="str">
        <f>IF(D29 &lt; 0, LEFT(Sheet4!$B$1, ABS(D29)), "")</f>
        <v/>
      </c>
    </row>
    <row r="30" spans="1:5" x14ac:dyDescent="0.2">
      <c r="A30" s="6">
        <v>23</v>
      </c>
      <c r="B30" s="4" t="str">
        <f>IF(D30 &lt; 0,
  E30 &amp;MIDB(A$2, 33 - MAX(1, (A30 + $A$4) - ABS(D30) - 1) - 1, $A$4 - ABS(D30)),
  MIDB(A$2, 33 - MAX(1, (A30 + $A$4)), $A$4)
)</f>
        <v>0111011101</v>
      </c>
      <c r="C30" s="6">
        <f>BIN2DEC(B30)</f>
        <v>477</v>
      </c>
      <c r="D30" s="6">
        <f>33 - ((A30 + 1) + $A$4)</f>
        <v>-1</v>
      </c>
      <c r="E30" s="6" t="str">
        <f>IF(D30 &lt; 0, LEFT(Sheet4!$B$1, ABS(D30)), "")</f>
        <v>0</v>
      </c>
    </row>
    <row r="31" spans="1:5" x14ac:dyDescent="0.2">
      <c r="A31" s="6">
        <v>24</v>
      </c>
      <c r="B31" s="4" t="str">
        <f>IF(D31 &lt; 0,
  E31 &amp;MIDB(A$2, 33 - MAX(1, (A31 + $A$4) - ABS(D31) - 1) - 1, $A$4 - ABS(D31)),
  MIDB(A$2, 33 - MAX(1, (A31 + $A$4)), $A$4)
)</f>
        <v>0011101110</v>
      </c>
      <c r="C31" s="6">
        <f>BIN2DEC(B31)</f>
        <v>238</v>
      </c>
      <c r="D31" s="6">
        <f>33 - ((A31 + 1) + $A$4)</f>
        <v>-2</v>
      </c>
      <c r="E31" s="6" t="str">
        <f>IF(D31 &lt; 0, LEFT(Sheet4!$B$1, ABS(D31)), "")</f>
        <v>00</v>
      </c>
    </row>
    <row r="32" spans="1:5" x14ac:dyDescent="0.2">
      <c r="A32" s="6">
        <v>25</v>
      </c>
      <c r="B32" s="4" t="str">
        <f>IF(D32 &lt; 0,
  E32 &amp;MIDB(A$2, 33 - MAX(1, (A32 + $A$4) - ABS(D32) - 1) - 1, $A$4 - ABS(D32)),
  MIDB(A$2, 33 - MAX(1, (A32 + $A$4)), $A$4)
)</f>
        <v>0001110111</v>
      </c>
      <c r="C32" s="6">
        <f>BIN2DEC(B32)</f>
        <v>119</v>
      </c>
      <c r="D32" s="6">
        <f>33 - ((A32 + 1) + $A$4)</f>
        <v>-3</v>
      </c>
      <c r="E32" s="6" t="str">
        <f>IF(D32 &lt; 0, LEFT(Sheet4!$B$1, ABS(D32)), "")</f>
        <v>000</v>
      </c>
    </row>
    <row r="33" spans="1:5" x14ac:dyDescent="0.2">
      <c r="A33" s="6">
        <v>26</v>
      </c>
      <c r="B33" s="4" t="str">
        <f>IF(D33 &lt; 0,
  E33 &amp;MIDB(A$2, 33 - MAX(1, (A33 + $A$4) - ABS(D33) - 1) - 1, $A$4 - ABS(D33)),
  MIDB(A$2, 33 - MAX(1, (A33 + $A$4)), $A$4)
)</f>
        <v>0000111011</v>
      </c>
      <c r="C33" s="6">
        <f>BIN2DEC(B33)</f>
        <v>59</v>
      </c>
      <c r="D33" s="6">
        <f>33 - ((A33 + 1) + $A$4)</f>
        <v>-4</v>
      </c>
      <c r="E33" s="6" t="str">
        <f>IF(D33 &lt; 0, LEFT(Sheet4!$B$1, ABS(D33)), "")</f>
        <v>0000</v>
      </c>
    </row>
    <row r="34" spans="1:5" x14ac:dyDescent="0.2">
      <c r="A34" s="6">
        <v>27</v>
      </c>
      <c r="B34" s="4" t="str">
        <f>IF(D34 &lt; 0,
  E34 &amp;MIDB(A$2, 33 - MAX(1, (A34 + $A$4) - ABS(D34) - 1) - 1, $A$4 - ABS(D34)),
  MIDB(A$2, 33 - MAX(1, (A34 + $A$4)), $A$4)
)</f>
        <v>0000011101</v>
      </c>
      <c r="C34" s="6">
        <f>BIN2DEC(B34)</f>
        <v>29</v>
      </c>
      <c r="D34" s="6">
        <f>33 - ((A34 + 1) + $A$4)</f>
        <v>-5</v>
      </c>
      <c r="E34" s="6" t="str">
        <f>IF(D34 &lt; 0, LEFT(Sheet4!$B$1, ABS(D34)), "")</f>
        <v>00000</v>
      </c>
    </row>
    <row r="35" spans="1:5" x14ac:dyDescent="0.2">
      <c r="A35" s="6">
        <v>28</v>
      </c>
      <c r="B35" s="4" t="str">
        <f>IF(D35 &lt; 0,
  E35 &amp;MIDB(A$2, 33 - MAX(1, (A35 + $A$4) - ABS(D35) - 1) - 1, $A$4 - ABS(D35)),
  MIDB(A$2, 33 - MAX(1, (A35 + $A$4)), $A$4)
)</f>
        <v>0000001110</v>
      </c>
      <c r="C35" s="6">
        <f>BIN2DEC(B35)</f>
        <v>14</v>
      </c>
      <c r="D35" s="6">
        <f>33 - ((A35 + 1) + $A$4)</f>
        <v>-6</v>
      </c>
      <c r="E35" s="6" t="str">
        <f>IF(D35 &lt; 0, LEFT(Sheet4!$B$1, ABS(D35)), "")</f>
        <v>000000</v>
      </c>
    </row>
    <row r="36" spans="1:5" x14ac:dyDescent="0.2">
      <c r="A36" s="6">
        <v>29</v>
      </c>
      <c r="B36" s="4" t="str">
        <f>IF(D36 &lt; 0,
  E36 &amp;MIDB(A$2, 33 - MAX(1, (A36 + $A$4) - ABS(D36) - 1) - 1, $A$4 - ABS(D36)),
  MIDB(A$2, 33 - MAX(1, (A36 + $A$4)), $A$4)
)</f>
        <v>0000000111</v>
      </c>
      <c r="C36" s="6">
        <f>BIN2DEC(B36)</f>
        <v>7</v>
      </c>
      <c r="D36" s="6">
        <f>33 - ((A36 + 1) + $A$4)</f>
        <v>-7</v>
      </c>
      <c r="E36" s="6" t="str">
        <f>IF(D36 &lt; 0, LEFT(Sheet4!$B$1, ABS(D36)), "")</f>
        <v>0000000</v>
      </c>
    </row>
    <row r="37" spans="1:5" x14ac:dyDescent="0.2">
      <c r="A37" s="6">
        <v>30</v>
      </c>
      <c r="B37" s="4" t="str">
        <f>IF(D37 &lt; 0,
  E37 &amp;MIDB(A$2, 33 - MAX(1, (A37 + $A$4) - ABS(D37) - 1) - 1, $A$4 - ABS(D37)),
  MIDB(A$2, 33 - MAX(1, (A37 + $A$4)), $A$4)
)</f>
        <v>0000000011</v>
      </c>
      <c r="C37" s="6">
        <f>BIN2DEC(B37)</f>
        <v>3</v>
      </c>
      <c r="D37" s="6">
        <f>33 - ((A37 + 1) + $A$4)</f>
        <v>-8</v>
      </c>
      <c r="E37" s="6" t="str">
        <f>IF(D37 &lt; 0, LEFT(Sheet4!$B$1, ABS(D37)), "")</f>
        <v>00000000</v>
      </c>
    </row>
    <row r="38" spans="1:5" x14ac:dyDescent="0.2">
      <c r="A38" s="6">
        <v>31</v>
      </c>
      <c r="B38" s="4" t="str">
        <f>IF(D38 &lt; 0,
  E38 &amp;MIDB(A$2, 33 - MAX(1, (A38 + $A$4) - ABS(D38) - 1) - 1, $A$4 - ABS(D38)),
  MIDB(A$2, 33 - MAX(1, (A38 + $A$4)), $A$4)
)</f>
        <v>0000000001</v>
      </c>
      <c r="C38" s="6">
        <f>BIN2DEC(B38)</f>
        <v>1</v>
      </c>
      <c r="D38" s="6">
        <f>33 - ((A38 + 1) + $A$4)</f>
        <v>-9</v>
      </c>
      <c r="E38" s="6" t="str">
        <f>IF(D38 &lt; 0, LEFT(Sheet4!$B$1, ABS(D38)), "")</f>
        <v>000000000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5" sqref="B5"/>
    </sheetView>
  </sheetViews>
  <sheetFormatPr defaultRowHeight="12" x14ac:dyDescent="0.2"/>
  <sheetData>
    <row r="1" spans="1:2" x14ac:dyDescent="0.2">
      <c r="A1" s="5" t="s">
        <v>21</v>
      </c>
      <c r="B1" s="3" t="s">
        <v>23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Stats</vt:lpstr>
      <vt:lpstr>Items</vt:lpstr>
      <vt:lpstr>Calculate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André Langnes</dc:creator>
  <cp:lastModifiedBy>Steffen André Langnes</cp:lastModifiedBy>
  <dcterms:created xsi:type="dcterms:W3CDTF">2013-05-27T07:44:08Z</dcterms:created>
  <dcterms:modified xsi:type="dcterms:W3CDTF">2013-05-27T16:56:45Z</dcterms:modified>
</cp:coreProperties>
</file>