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klose\Documents\Python Scripts\MaTrace_Copper\Data\"/>
    </mc:Choice>
  </mc:AlternateContent>
  <bookViews>
    <workbookView xWindow="0" yWindow="0" windowWidth="9564" windowHeight="6936"/>
  </bookViews>
  <sheets>
    <sheet name="Scenario_Overview" sheetId="1" r:id="rId1"/>
    <sheet name="Definitions" sheetId="2" r:id="rId2"/>
    <sheet name="Parameters_regions" sheetId="3" r:id="rId3"/>
    <sheet name="ReuseandTrade" sheetId="4" r:id="rId4"/>
    <sheet name="Data_sources" sheetId="8" r:id="rId5"/>
    <sheet name="Regional cu use" sheetId="9" r:id="rId6"/>
  </sheets>
  <calcPr calcId="152511"/>
</workbook>
</file>

<file path=xl/calcChain.xml><?xml version="1.0" encoding="utf-8"?>
<calcChain xmlns="http://schemas.openxmlformats.org/spreadsheetml/2006/main">
  <c r="T19" i="4" l="1"/>
  <c r="H19" i="4"/>
  <c r="BI33" i="3"/>
  <c r="CD26" i="3"/>
  <c r="C7" i="2"/>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283" i="2" s="1"/>
  <c r="C284" i="2" s="1"/>
  <c r="C285" i="2" s="1"/>
  <c r="C286" i="2" s="1"/>
  <c r="C287" i="2" s="1"/>
  <c r="C288" i="2" s="1"/>
  <c r="C289" i="2" s="1"/>
  <c r="C290" i="2" s="1"/>
  <c r="C291" i="2" s="1"/>
  <c r="C6" i="2"/>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G24" i="1"/>
  <c r="G25" i="1" s="1"/>
  <c r="G26" i="1" s="1"/>
  <c r="G27" i="1" s="1"/>
  <c r="G28" i="1" s="1"/>
  <c r="G29" i="1" s="1"/>
  <c r="G30" i="1" s="1"/>
  <c r="G5" i="1"/>
  <c r="G6" i="1" s="1"/>
  <c r="G7" i="1" s="1"/>
  <c r="G8" i="1" s="1"/>
  <c r="G9" i="1" s="1"/>
  <c r="G10" i="1" s="1"/>
  <c r="G11" i="1" s="1"/>
  <c r="G12" i="1" s="1"/>
  <c r="G13" i="1" s="1"/>
  <c r="G14" i="1" s="1"/>
  <c r="G15" i="1" s="1"/>
  <c r="G16" i="1" s="1"/>
  <c r="G17" i="1" s="1"/>
  <c r="G18" i="1" s="1"/>
  <c r="G19" i="1" s="1"/>
  <c r="G20" i="1" s="1"/>
  <c r="G21" i="1" s="1"/>
  <c r="G31" i="1" l="1"/>
  <c r="G32" i="1" s="1"/>
  <c r="G33" i="1" s="1"/>
  <c r="G34" i="1" s="1"/>
  <c r="G35" i="1" s="1"/>
  <c r="G36" i="1" s="1"/>
  <c r="C14" i="1"/>
  <c r="C25" i="1"/>
  <c r="C19" i="1" l="1"/>
  <c r="G37" i="1"/>
  <c r="G38" i="1" s="1"/>
  <c r="G39" i="1" s="1"/>
  <c r="G40" i="1" s="1"/>
  <c r="G41" i="1" s="1"/>
  <c r="G42" i="1" s="1"/>
  <c r="C28" i="1"/>
  <c r="C6" i="1"/>
  <c r="C7" i="1"/>
  <c r="C16" i="1"/>
  <c r="C27" i="1"/>
  <c r="C13" i="1"/>
  <c r="C26" i="1"/>
  <c r="C11" i="1"/>
  <c r="C10" i="1"/>
  <c r="C17" i="1"/>
  <c r="C21" i="1"/>
  <c r="C22" i="1"/>
  <c r="C24" i="1"/>
  <c r="C15" i="1"/>
  <c r="C12" i="1"/>
  <c r="C23" i="1"/>
</calcChain>
</file>

<file path=xl/comments1.xml><?xml version="1.0" encoding="utf-8"?>
<comments xmlns="http://schemas.openxmlformats.org/spreadsheetml/2006/main">
  <authors>
    <author>Autor</author>
    <author>Klose, Stefanie</author>
  </authors>
  <commentList>
    <comment ref="H3" authorId="0" shapeId="0">
      <text>
        <r>
          <rPr>
            <sz val="11"/>
            <color theme="1"/>
            <rFont val="Calibri"/>
            <family val="2"/>
            <scheme val="minor"/>
          </rPr>
          <t>Autor:
Define the name of the scenario.</t>
        </r>
      </text>
    </comment>
    <comment ref="I3" authorId="0" shapeId="0">
      <text>
        <r>
          <rPr>
            <sz val="11"/>
            <color theme="1"/>
            <rFont val="Calibri"/>
            <family val="2"/>
            <scheme val="minor"/>
          </rPr>
          <t>Autor:
Describe the scenario</t>
        </r>
      </text>
    </comment>
    <comment ref="J3" authorId="0" shapeId="0">
      <text>
        <r>
          <rPr>
            <sz val="11"/>
            <color theme="1"/>
            <rFont val="Calibri"/>
            <family val="2"/>
            <scheme val="minor"/>
          </rPr>
          <t>Autor:
Specify model modus. At the moment, only 'Trace single product' is possible.</t>
        </r>
      </text>
    </comment>
    <comment ref="K3" authorId="0" shapeId="0">
      <text>
        <r>
          <rPr>
            <sz val="11"/>
            <color theme="1"/>
            <rFont val="Calibri"/>
            <family val="2"/>
            <scheme val="minor"/>
          </rPr>
          <t>Autor:
Specify the year when the model calculations start.</t>
        </r>
      </text>
    </comment>
    <comment ref="L3" authorId="0" shapeId="0">
      <text>
        <r>
          <rPr>
            <sz val="11"/>
            <color theme="1"/>
            <rFont val="Calibri"/>
            <family val="2"/>
            <scheme val="minor"/>
          </rPr>
          <t>Autor:
Specify the year when the model calculations end.</t>
        </r>
      </text>
    </comment>
    <comment ref="M3" authorId="0" shapeId="0">
      <text>
        <r>
          <rPr>
            <sz val="11"/>
            <color theme="1"/>
            <rFont val="Calibri"/>
            <family val="2"/>
            <scheme val="minor"/>
          </rPr>
          <t>Autor:
Extend the lifetime by 20% compared to the base case. Options: 'no', 'all products', 'C&amp;E', 'all products in IC', 'C&amp;E in IC' and 'increased C&amp;E'</t>
        </r>
      </text>
    </comment>
    <comment ref="N3" authorId="1" shapeId="0">
      <text>
        <r>
          <rPr>
            <sz val="11"/>
            <color theme="1"/>
            <rFont val="Calibri"/>
            <family val="2"/>
            <scheme val="minor"/>
          </rPr>
          <t>Klose, Stefanie:
defines if electrical consumer goods are put into MSW (basic) or is they are correctly given into WEEE , ELV or IEW in IC</t>
        </r>
      </text>
    </comment>
    <comment ref="Q3" authorId="1" shapeId="0">
      <text>
        <r>
          <rPr>
            <sz val="11"/>
            <color theme="1"/>
            <rFont val="Calibri"/>
            <family val="2"/>
            <scheme val="minor"/>
          </rPr>
          <t>Klose, Stefanie:
Possible options: Basic, Improved, Improved in IC</t>
        </r>
      </text>
    </comment>
    <comment ref="S3" authorId="1" shapeId="0">
      <text>
        <r>
          <rPr>
            <sz val="11"/>
            <color theme="1"/>
            <rFont val="Calibri"/>
            <family val="2"/>
            <scheme val="minor"/>
          </rPr>
          <t>Klose, Stefanie:
Options are yes and no</t>
        </r>
      </text>
    </comment>
    <comment ref="T3" authorId="0" shapeId="0">
      <text>
        <r>
          <rPr>
            <sz val="11"/>
            <color theme="1"/>
            <rFont val="Calibri"/>
            <family val="2"/>
            <scheme val="minor"/>
          </rPr>
          <t>Autor:
Choose time series for EoL recovery rate. Options are 'Basic' (no change), and 'Improve'</t>
        </r>
      </text>
    </comment>
    <comment ref="W3" authorId="1" shapeId="0">
      <text>
        <r>
          <rPr>
            <sz val="11"/>
            <color theme="1"/>
            <rFont val="Calibri"/>
            <family val="2"/>
            <scheme val="minor"/>
          </rPr>
          <t>Klose, Stefanie:
Options are 'Basic' and 'Improve'</t>
        </r>
      </text>
    </comment>
    <comment ref="Y3" authorId="1" shapeId="0">
      <text>
        <r>
          <rPr>
            <sz val="11"/>
            <color theme="1"/>
            <rFont val="Calibri"/>
            <family val="2"/>
            <scheme val="minor"/>
          </rPr>
          <t>Klose, Stefanie:
Informal treatment efficiency</t>
        </r>
      </text>
    </comment>
    <comment ref="B15" authorId="1" shapeId="0">
      <text>
        <r>
          <rPr>
            <sz val="11"/>
            <color theme="1"/>
            <rFont val="Calibri"/>
            <family val="2"/>
            <scheme val="minor"/>
          </rPr>
          <t>Klose, Stefanie:
Options are 'Basic' or 'Improve' (improves collection rate for 10%</t>
        </r>
      </text>
    </comment>
    <comment ref="B16" authorId="1" shapeId="0">
      <text>
        <r>
          <rPr>
            <sz val="11"/>
            <color theme="1"/>
            <rFont val="Calibri"/>
            <family val="2"/>
            <scheme val="minor"/>
          </rPr>
          <t>Klose, Stefanie:
defines if electrical consumer goods are put into MSW (basic) or is they are correctly given into WEEE , ELV or IEW</t>
        </r>
      </text>
    </comment>
    <comment ref="B21" authorId="0" shapeId="0">
      <text>
        <r>
          <rPr>
            <sz val="11"/>
            <color theme="1"/>
            <rFont val="Calibri"/>
            <family val="2"/>
            <scheme val="minor"/>
          </rPr>
          <t>Autor:
Choose time series for EoL recovery rate. Options are 'Basic' (no change), and 'Improve'</t>
        </r>
      </text>
    </comment>
    <comment ref="B24" authorId="1" shapeId="0">
      <text>
        <r>
          <rPr>
            <sz val="11"/>
            <color theme="1"/>
            <rFont val="Calibri"/>
            <family val="2"/>
            <scheme val="minor"/>
          </rPr>
          <t>Klose, Stefanie:
Informal treatment efficiency</t>
        </r>
      </text>
    </comment>
  </commentList>
</comments>
</file>

<file path=xl/comments2.xml><?xml version="1.0" encoding="utf-8"?>
<comments xmlns="http://schemas.openxmlformats.org/spreadsheetml/2006/main">
  <authors>
    <author>Klose, Stefanie</author>
  </authors>
  <commentList>
    <comment ref="N3" authorId="0" shapeId="0">
      <text>
        <r>
          <rPr>
            <sz val="11"/>
            <color theme="1"/>
            <rFont val="Calibri"/>
            <family val="2"/>
            <scheme val="minor"/>
          </rPr>
          <t>Klose, Stefanie:
standarddeviation lifetime</t>
        </r>
      </text>
    </comment>
    <comment ref="E5" authorId="0" shapeId="0">
      <text>
        <r>
          <rPr>
            <sz val="11"/>
            <color theme="1"/>
            <rFont val="Calibri"/>
            <family val="2"/>
            <scheme val="minor"/>
          </rPr>
          <t>Klose, Stefanie:
Sources:
[1] Wang et al. (2017): Assessment of potential copper scrap in China and polucy recommendations. Amount for equipent is shared between Industrial and C&amp;E based on global parameters</t>
        </r>
      </text>
    </comment>
    <comment ref="E23" authorId="0" shapeId="0">
      <text>
        <r>
          <rPr>
            <sz val="11"/>
            <color theme="1"/>
            <rFont val="Calibri"/>
            <family val="2"/>
            <scheme val="minor"/>
          </rPr>
          <t>Klose, Stefanie:
Data from: Agrawal and Sahu (2010) Problems, prospects and current trends of copper recycling in India: an overview; Others has been equally distributed through the sectors</t>
        </r>
      </text>
    </comment>
    <comment ref="E59" authorId="0" shapeId="0">
      <text>
        <r>
          <rPr>
            <sz val="11"/>
            <color theme="1"/>
            <rFont val="Calibri"/>
            <family val="2"/>
            <scheme val="minor"/>
          </rPr>
          <t>Klose, Stefanie:
Source if not otherwise noted: Ruhrberg (2006): Assessing the recycling efficiency of copper from end-of-life products in Western Europe</t>
        </r>
      </text>
    </comment>
    <comment ref="BC114" authorId="0" shapeId="0">
      <text>
        <r>
          <rPr>
            <sz val="11"/>
            <color theme="1"/>
            <rFont val="Calibri"/>
            <family val="2"/>
            <scheme val="minor"/>
          </rPr>
          <t>Klose, Stefanie:
Estimated by: Analysis of recycling structures for e-waste in Vietnam</t>
        </r>
      </text>
    </comment>
  </commentList>
</comments>
</file>

<file path=xl/sharedStrings.xml><?xml version="1.0" encoding="utf-8"?>
<sst xmlns="http://schemas.openxmlformats.org/spreadsheetml/2006/main" count="1582" uniqueCount="363">
  <si>
    <t>Project: MaTrace GlobalCopper</t>
  </si>
  <si>
    <t>Scenario definition</t>
  </si>
  <si>
    <t>Sensitivity Measures</t>
  </si>
  <si>
    <t>Scenario name/ name of model run</t>
  </si>
  <si>
    <t>Description</t>
  </si>
  <si>
    <t>Modus</t>
  </si>
  <si>
    <t>StartYear no.</t>
  </si>
  <si>
    <t>Time horizon</t>
  </si>
  <si>
    <t>Lifetime extension 20%</t>
  </si>
  <si>
    <t>WEEE consumer sorting</t>
  </si>
  <si>
    <t>WEEE collection rate</t>
  </si>
  <si>
    <t xml:space="preserve">End-of-life collection rate </t>
  </si>
  <si>
    <t>Increased soting rate</t>
  </si>
  <si>
    <t>Increased reuse</t>
  </si>
  <si>
    <t>End-of-life recovery rate</t>
  </si>
  <si>
    <t>Fabrication yield</t>
  </si>
  <si>
    <t>Remelting yield</t>
  </si>
  <si>
    <t>Scrap sorting rate</t>
  </si>
  <si>
    <t xml:space="preserve">No informal trade </t>
  </si>
  <si>
    <t>IT efficiency</t>
  </si>
  <si>
    <t>No of regions</t>
  </si>
  <si>
    <t>Informal scrap sorting efficiency</t>
  </si>
  <si>
    <t>Scenario Number</t>
  </si>
  <si>
    <t>BAU</t>
  </si>
  <si>
    <t>Trace 2015 mined copper</t>
  </si>
  <si>
    <t>no</t>
  </si>
  <si>
    <t>Basic</t>
  </si>
  <si>
    <t>Single ressource efficiency strategies (RES) moderate (mod) and amitious (amb)</t>
  </si>
  <si>
    <t>RES1mod</t>
  </si>
  <si>
    <t>(1a) increase reuse moderate</t>
  </si>
  <si>
    <t>Moderate</t>
  </si>
  <si>
    <t>RES1amb</t>
  </si>
  <si>
    <t>(1b) increase reuse Ambitious</t>
  </si>
  <si>
    <t>Ambitious</t>
  </si>
  <si>
    <t>RES2mod</t>
  </si>
  <si>
    <t>(2a) increase collection rate moderate</t>
  </si>
  <si>
    <t>RES2amb</t>
  </si>
  <si>
    <t>(2b) increase collection rate Ambitious</t>
  </si>
  <si>
    <t>Model parameters</t>
  </si>
  <si>
    <t>RES3mod</t>
  </si>
  <si>
    <t>(3a) increase sorting rate moderate</t>
  </si>
  <si>
    <t>RES3amb</t>
  </si>
  <si>
    <t>(3b) increase sorting rate Ambitious</t>
  </si>
  <si>
    <t>RES4mod</t>
  </si>
  <si>
    <t>(4a) increase IT route efficiency moderate</t>
  </si>
  <si>
    <t>RES4amb</t>
  </si>
  <si>
    <t>(4b) increase IT route efficiency Ambitious</t>
  </si>
  <si>
    <t>RES5mod</t>
  </si>
  <si>
    <t>(5a) increase lifetime moderate</t>
  </si>
  <si>
    <t>Lifetime extension</t>
  </si>
  <si>
    <t>RES5amb</t>
  </si>
  <si>
    <t>(5b) increase lifetime Ambitious</t>
  </si>
  <si>
    <t>Combined RES</t>
  </si>
  <si>
    <t xml:space="preserve"> Low_hierarchy</t>
  </si>
  <si>
    <t>EPRdura</t>
  </si>
  <si>
    <t>EPRreuse</t>
  </si>
  <si>
    <t>All_mod</t>
  </si>
  <si>
    <t>1a 2a 3a 4a 5a</t>
  </si>
  <si>
    <t>All_amb</t>
  </si>
  <si>
    <t xml:space="preserve">1b 2b 3b 4b 5b </t>
  </si>
  <si>
    <t>No_ill_trade</t>
  </si>
  <si>
    <t>No informal trade</t>
  </si>
  <si>
    <t>yes</t>
  </si>
  <si>
    <t>Fabrication yield loss</t>
  </si>
  <si>
    <t>Sensitivity analysis</t>
  </si>
  <si>
    <t>RemeltingYield</t>
  </si>
  <si>
    <t>Sens Lifetime long</t>
  </si>
  <si>
    <t>Sens Lifetime short</t>
  </si>
  <si>
    <t>Sens Collection rate high</t>
  </si>
  <si>
    <t>Sens Collection rate low</t>
  </si>
  <si>
    <t>Sens informal copper recovery high</t>
  </si>
  <si>
    <t>Sens informal copper recovery low</t>
  </si>
  <si>
    <t>Sens informal collection rate high</t>
  </si>
  <si>
    <t>Sens informal collection rate low</t>
  </si>
  <si>
    <t>Increased sorting rate</t>
  </si>
  <si>
    <t>Sens scrap sorting efficiency high</t>
  </si>
  <si>
    <t>Sens scrap sorting efficiency low</t>
  </si>
  <si>
    <t>No. Of years</t>
  </si>
  <si>
    <t>No. Of Refining routes formal recycling</t>
  </si>
  <si>
    <t>No. Of Scrap types</t>
  </si>
  <si>
    <t>No. Of secondary Metals</t>
  </si>
  <si>
    <t>No. Of Regions</t>
  </si>
  <si>
    <t>Index</t>
  </si>
  <si>
    <t>Year</t>
  </si>
  <si>
    <t>Product Groups</t>
  </si>
  <si>
    <t>Product_index</t>
  </si>
  <si>
    <t>Recycling route</t>
  </si>
  <si>
    <t>Scrap type</t>
  </si>
  <si>
    <t>Secondary Metals</t>
  </si>
  <si>
    <t>Regions</t>
  </si>
  <si>
    <t>Building and Construction</t>
  </si>
  <si>
    <t>Plumbing</t>
  </si>
  <si>
    <t>Direct remelt</t>
  </si>
  <si>
    <t>C&amp;D</t>
  </si>
  <si>
    <t>Grade A</t>
  </si>
  <si>
    <t>China</t>
  </si>
  <si>
    <t>Building Plant</t>
  </si>
  <si>
    <t>Remelting and refining</t>
  </si>
  <si>
    <t>WEEE</t>
  </si>
  <si>
    <t>India</t>
  </si>
  <si>
    <t>Architecture</t>
  </si>
  <si>
    <t>ELV</t>
  </si>
  <si>
    <t>USA + CAN</t>
  </si>
  <si>
    <t>Communications</t>
  </si>
  <si>
    <t>IEW</t>
  </si>
  <si>
    <t>Western Europe</t>
  </si>
  <si>
    <t>Electrical Power</t>
  </si>
  <si>
    <t>INEW</t>
  </si>
  <si>
    <t>RoOECD</t>
  </si>
  <si>
    <t>Infrastructure</t>
  </si>
  <si>
    <t>Telecommunications</t>
  </si>
  <si>
    <t>MSW</t>
  </si>
  <si>
    <t>REF</t>
  </si>
  <si>
    <t>Power Utility</t>
  </si>
  <si>
    <t>Alloyed</t>
  </si>
  <si>
    <t>RoASIA</t>
  </si>
  <si>
    <t>Industrial</t>
  </si>
  <si>
    <t>Electrical Industrial</t>
  </si>
  <si>
    <t>MAF</t>
  </si>
  <si>
    <t>Non elec. Industrial</t>
  </si>
  <si>
    <t>LAM</t>
  </si>
  <si>
    <t>Transport</t>
  </si>
  <si>
    <t>Electrical Automotive</t>
  </si>
  <si>
    <t>Non elec. Automotive</t>
  </si>
  <si>
    <t>Other Transport</t>
  </si>
  <si>
    <t>Consumer and Electronics</t>
  </si>
  <si>
    <t>Consumer</t>
  </si>
  <si>
    <t>Cooling</t>
  </si>
  <si>
    <t>Electronic</t>
  </si>
  <si>
    <t>Diverse</t>
  </si>
  <si>
    <t>Powder</t>
  </si>
  <si>
    <t>Process</t>
  </si>
  <si>
    <t>Mining</t>
  </si>
  <si>
    <t>Manufacture</t>
  </si>
  <si>
    <t>Use Phase</t>
  </si>
  <si>
    <t>EoL Collection</t>
  </si>
  <si>
    <t>Waste management</t>
  </si>
  <si>
    <t>Remelting</t>
  </si>
  <si>
    <t>Informal EoL Collection</t>
  </si>
  <si>
    <t>Parameter</t>
  </si>
  <si>
    <t>Region</t>
  </si>
  <si>
    <t>Allocation of copper to product</t>
  </si>
  <si>
    <t>Allocation of product type to scrap classes</t>
  </si>
  <si>
    <t>Adapted that the sum in each row = 1</t>
  </si>
  <si>
    <t>Separating, sorting and smelting efficiencies</t>
  </si>
  <si>
    <t>Allocation of scrap type to refinement process</t>
  </si>
  <si>
    <t>Allocation of Melted Copper to Secondary metals</t>
  </si>
  <si>
    <t>Rate of Waste in informal recycling route</t>
  </si>
  <si>
    <t>Informal separation and sorting</t>
  </si>
  <si>
    <t>Symbol</t>
  </si>
  <si>
    <t>D</t>
  </si>
  <si>
    <t>λ</t>
  </si>
  <si>
    <t>τ</t>
  </si>
  <si>
    <t>ω</t>
  </si>
  <si>
    <t>σ</t>
  </si>
  <si>
    <t>γ</t>
  </si>
  <si>
    <t>A</t>
  </si>
  <si>
    <t>ϕ</t>
  </si>
  <si>
    <t>B</t>
  </si>
  <si>
    <t>ϑ</t>
  </si>
  <si>
    <t>C</t>
  </si>
  <si>
    <t>ϕinf</t>
  </si>
  <si>
    <t>ϑinf</t>
  </si>
  <si>
    <t>Efficiency Parameter</t>
  </si>
  <si>
    <t>Process Transformation parameter</t>
  </si>
  <si>
    <t>Global Copper Production 2015</t>
  </si>
  <si>
    <t>Copper use in regions</t>
  </si>
  <si>
    <t xml:space="preserve">Sector Split Grade A Copper </t>
  </si>
  <si>
    <t>Fabrication efficiency</t>
  </si>
  <si>
    <t>Lifetime</t>
  </si>
  <si>
    <t>Obsolete stocks (Abandoned)</t>
  </si>
  <si>
    <t xml:space="preserve">Losses </t>
  </si>
  <si>
    <t>EOL Collection Rate</t>
  </si>
  <si>
    <t>GradeA scrap</t>
  </si>
  <si>
    <t>Separating, sorting, disassembling efficiency</t>
  </si>
  <si>
    <t>Remelting and Refining</t>
  </si>
  <si>
    <t>direct remelting</t>
  </si>
  <si>
    <t>Scrap smelting and refining efficiency</t>
  </si>
  <si>
    <t>Smelting efficiency direct remelting</t>
  </si>
  <si>
    <t xml:space="preserve">Grade A </t>
  </si>
  <si>
    <t>Brasses</t>
  </si>
  <si>
    <t>Bronzes</t>
  </si>
  <si>
    <t>Copper-nickel based alloys</t>
  </si>
  <si>
    <t>Other copper alloys</t>
  </si>
  <si>
    <t>IF</t>
  </si>
  <si>
    <t>informal collection rate</t>
  </si>
  <si>
    <t>Manual dissasembing efficiency</t>
  </si>
  <si>
    <t>Informal recycling efficiency for Grade A copper scrap</t>
  </si>
  <si>
    <t>WEEEinf</t>
  </si>
  <si>
    <t>incineration</t>
  </si>
  <si>
    <t>other</t>
  </si>
  <si>
    <t>Telekommunications</t>
  </si>
  <si>
    <t>Assuemed allocation of products to scrap processes with take back requirements</t>
  </si>
  <si>
    <t>Product Trade from Consumer and Electronic sector formal recycling</t>
  </si>
  <si>
    <t>EoL Consumer good trade for Reuse from//to</t>
  </si>
  <si>
    <t>ASIA</t>
  </si>
  <si>
    <t>Product Trade from Consumer and Electronic sector informal recycling</t>
  </si>
  <si>
    <t>WEEE Trade in Consumer and Electronics sector formal recycling</t>
  </si>
  <si>
    <t>WEEE consumer exports from EOL// to EOL</t>
  </si>
  <si>
    <t>WEEE Trade in Consumer and Electronics sector informal recycling</t>
  </si>
  <si>
    <t>Slag from copper smelting operations usually contain between 1,5% and 8% copper depending in process used. After internal recycling the slag contains between 0,7 and 2% copper and is often discarded</t>
  </si>
  <si>
    <t>Data type</t>
  </si>
  <si>
    <t>Process or Flow</t>
  </si>
  <si>
    <t xml:space="preserve">Data also used as representative region for:  </t>
  </si>
  <si>
    <t>Assumption/approaches</t>
  </si>
  <si>
    <t>Data sources</t>
  </si>
  <si>
    <t>Copper use</t>
  </si>
  <si>
    <t>Sector split</t>
  </si>
  <si>
    <t>Sector split data. Share of equipment is distributed between Industrial and C&amp;E based on global parameters</t>
  </si>
  <si>
    <t>(Wang et al. 2017)</t>
  </si>
  <si>
    <t xml:space="preserve">Sector split to product groups. For the sector “other” an informed estimate was made.  </t>
  </si>
  <si>
    <t>(Government of India Ministry of Mines Indian Bureau of Mines 2018)</t>
  </si>
  <si>
    <t xml:space="preserve"> (Electrical and Electronics has been assigned to Infrastructure due to best fit</t>
  </si>
  <si>
    <t>United States Geological Survey Mineral Commodity Summary for 2018</t>
  </si>
  <si>
    <t>(Ruhrberg 2006)</t>
  </si>
  <si>
    <t>"percentages have not been explicitly determined for each country, rather, they indicate typical end-use demand for copper in developing countries"</t>
  </si>
  <si>
    <t>(Beers et al. 2003)</t>
  </si>
  <si>
    <t>global</t>
  </si>
  <si>
    <t>REF, LAM</t>
  </si>
  <si>
    <t>(International Wrought Copper Council, 2016)</t>
  </si>
  <si>
    <t>Global distribution of copper consumption</t>
  </si>
  <si>
    <t>(Nakajima et al. 2018)</t>
  </si>
  <si>
    <t>Fabrication efficiencies and dissiüative losses in use</t>
  </si>
  <si>
    <t>(Glöser et al. 2013)</t>
  </si>
  <si>
    <t>Regional specific lifetimes</t>
  </si>
  <si>
    <t>(Eckelman &amp; Daigo 2008)</t>
  </si>
  <si>
    <t>Status Quo of Metal Recycling from E-waste</t>
  </si>
  <si>
    <t>Formal ollection rate</t>
  </si>
  <si>
    <t xml:space="preserve"> RoOECD, USA + CAN</t>
  </si>
  <si>
    <t>Approximately 25% of e-waste produced in the European Union (EU) each year is collected and recycled in formal processing plants where workers are protected by modern industrial standards. The remaining 75% is added to the "hidden flow" of untraced and unreported e-waste</t>
  </si>
  <si>
    <t>(Perkins et al. 2014)</t>
  </si>
  <si>
    <t>Separation and sorting rate after collection</t>
  </si>
  <si>
    <t>Africa</t>
  </si>
  <si>
    <t>66.6% go directly into landfill after collection</t>
  </si>
  <si>
    <t>Collection rates of consumer and electronics</t>
  </si>
  <si>
    <t>South Africa</t>
  </si>
  <si>
    <t>90% of e-waste is disposed in landfills</t>
  </si>
  <si>
    <t>(CalRecovery 2005); https://www.whoownswhom.co.za/store/info/3214?segment=Sanitation+%26+Waste+Management</t>
  </si>
  <si>
    <t>Industrialized regions</t>
  </si>
  <si>
    <t>(Samuelson and Björkman, 2014)</t>
  </si>
  <si>
    <t xml:space="preserve">Separation and sorting rate after collection </t>
  </si>
  <si>
    <t>Informal treatment efficiencies – sorting</t>
  </si>
  <si>
    <t>Informal treatment efficiencies – high-grade copper recovery</t>
  </si>
  <si>
    <t>Copper share into incineration</t>
  </si>
  <si>
    <t>It is assumed that 5% of collected waste is being incinerated</t>
  </si>
  <si>
    <t>(Beers et al. 2003), (IETC. Website: Regional overviews and information sources Africa— municipal solid waste management. International Environmental Technology Centre, UNEP—Division of Technology, Industry and Economics,)</t>
  </si>
  <si>
    <t>It is assumed that 90% of incinerated waste is being landfilled. It is assumed that wastes not being incinerated or exported go to landfill</t>
  </si>
  <si>
    <t>(Beers et al. 2003) (IETC. Website: Regional overviews and information sources Africa— municipal solid waste management. International Environmental Technology Centre, UNEP—Division of Technology, Industry and Economics,)</t>
  </si>
  <si>
    <t>low-tech, low yields, severe pollution</t>
  </si>
  <si>
    <t>RoAsia, MAF</t>
  </si>
  <si>
    <t>(Manhart 2010)</t>
  </si>
  <si>
    <t>mid-tech, medium yields, extreme pollution</t>
  </si>
  <si>
    <t>China, India, LAM, REF</t>
  </si>
  <si>
    <t>high-tech, high yields, low pollution</t>
  </si>
  <si>
    <t>RoOECD, Western Europe, USA + CAN</t>
  </si>
  <si>
    <t>Informal collection</t>
  </si>
  <si>
    <t>95% collection rate in developing countries</t>
  </si>
  <si>
    <t>(Basel Convention, 2011)</t>
  </si>
  <si>
    <t xml:space="preserve">educated estimate from different sources 40% is collected informally, many devices are stored </t>
  </si>
  <si>
    <t>(Yang et al. 2008) (Manhart 2010))(Basel Convention, 2011)</t>
  </si>
  <si>
    <t>Manual dismantling and sorting in informal recycling route</t>
  </si>
  <si>
    <t>efficient deep manual dismantling, estimated to be 95% sorting efficiency</t>
  </si>
  <si>
    <t>(Schluep et al., 2009), (Schluep et al., 2013)</t>
  </si>
  <si>
    <t>general system description</t>
  </si>
  <si>
    <t>(Yang et al. 2008</t>
  </si>
  <si>
    <t>(Ongongo et al. 2011)</t>
  </si>
  <si>
    <t>Estimate</t>
  </si>
  <si>
    <t>(Tran and Salhofer, 2018)</t>
  </si>
  <si>
    <t>Status quo copper recycing</t>
  </si>
  <si>
    <t>(Agrawal and Sahu 2010)</t>
  </si>
  <si>
    <t xml:space="preserve">EoL collection rates </t>
  </si>
  <si>
    <t>China, India, REF, ASIA, MAF, LAM</t>
  </si>
  <si>
    <t>taken for all but Consumer and Electronics</t>
  </si>
  <si>
    <t>USA + CAN, Western Europe, RoOECD</t>
  </si>
  <si>
    <t>Transformation Parameters</t>
  </si>
  <si>
    <t>Matrix A</t>
  </si>
  <si>
    <t>For all regions taken from Glöser</t>
  </si>
  <si>
    <t xml:space="preserve">Trade flows formal and informal </t>
  </si>
  <si>
    <t>Resue</t>
  </si>
  <si>
    <t xml:space="preserve">Fig 2 (Yang et al. 2008) </t>
  </si>
  <si>
    <t>E-waste trade flow from Western Europe (EoL – EoL) or (EoL – Reuse)</t>
  </si>
  <si>
    <t>Western Europe, RoOECD</t>
  </si>
  <si>
    <t>The fate of 76% of STAF Europe (34.1 Mt) of e-waste is unknown; this is likely dumped, traded, or recycled under inferior conditions</t>
  </si>
  <si>
    <t>Huisman et al., 2015</t>
  </si>
  <si>
    <t>23% of e-waste generated in developed countries is exported to 7 developing countries</t>
  </si>
  <si>
    <t>(Breivik et al. 2014)</t>
  </si>
  <si>
    <t>E-waste trade flow from USA + CAN (EoL – EoL) or (EoL – Reuse)</t>
  </si>
  <si>
    <t>50-80% exported, 30% for reuse</t>
  </si>
  <si>
    <t xml:space="preserve"> (Yang et al. 2008)</t>
  </si>
  <si>
    <t>ELV flow from North America (EoL – EoL) or (EoL – Reuse)</t>
  </si>
  <si>
    <t>ELV flow from Western Europe (EoL – EoL) or (EoL – Reuse)</t>
  </si>
  <si>
    <t>Export of ELV: in Germany 50-50% of all ELV are exported mainly to Eastern Europe</t>
  </si>
  <si>
    <t>(Bertram et al. 2002)</t>
  </si>
  <si>
    <t>SSC</t>
  </si>
  <si>
    <t>1b + 2b + 5b: Strategy for sustainable consumption</t>
  </si>
  <si>
    <t>Sens fabrication eff  long</t>
  </si>
  <si>
    <t>Sens fabrication eff  short</t>
  </si>
  <si>
    <t>Sens omega high</t>
  </si>
  <si>
    <t>Sens omega low</t>
  </si>
  <si>
    <t>Ses sigma high</t>
  </si>
  <si>
    <t>sens sigma low</t>
  </si>
  <si>
    <t>Sens Informal scrap sorting efficiency  high</t>
  </si>
  <si>
    <t>Sens Informal scrap sorting efficiency  low</t>
  </si>
  <si>
    <t>Sens recovery high</t>
  </si>
  <si>
    <t>Sens recovery low</t>
  </si>
  <si>
    <t>Sensitivity</t>
  </si>
  <si>
    <t>Sens sigma high</t>
  </si>
  <si>
    <t>Sens fabrication eff short</t>
  </si>
  <si>
    <t>Sens fabrication eff long</t>
  </si>
  <si>
    <t>NAM</t>
  </si>
  <si>
    <t>WE</t>
  </si>
  <si>
    <t xml:space="preserve">from Nakajima et al. (2018) </t>
  </si>
  <si>
    <t>Country and region code</t>
  </si>
  <si>
    <t>CHN</t>
  </si>
  <si>
    <t xml:space="preserve">Aggregated to 10 regions: </t>
  </si>
  <si>
    <t xml:space="preserve">Amount of copper use in 2015 </t>
  </si>
  <si>
    <t>Share in copper use</t>
  </si>
  <si>
    <t>USA</t>
  </si>
  <si>
    <t>HKG</t>
  </si>
  <si>
    <t>JPN</t>
  </si>
  <si>
    <t>BRA</t>
  </si>
  <si>
    <t>KOR</t>
  </si>
  <si>
    <t>RUS</t>
  </si>
  <si>
    <t>CAN</t>
  </si>
  <si>
    <t>Afghanistan, Bangladesh, Bhutan, Brunei Darussalam, Cambodia, China (incl. Hong Kong and Macao, excl. Taiwan) Democratic People's Republic of Korea, Fiji, French Polynesia, India, Indonesia, Lao People's Democratic Republic, Malaysia, Maldives, Micronesia (Fed. States of), Mongolia, Myanmar, Nepal, New Caledonia, Pakistan, Papua New Guinea, Philippines, Republic of Korea, Samoa, Singapore, Solomon Islands, Sri Lanka, Taiwan, Thailand, Timor-Leste, Vanuatu, Viet Nam</t>
  </si>
  <si>
    <t>CHL</t>
  </si>
  <si>
    <t>Algeria, Angola, Bahrain, Benin, Botswana, Burkina Faso, Burundi, Cameroon, Cape Verde, Central African Republic, Chad, Comoros, Congo, Côte d`Ivoire, Democratic Republic of the Congo, Djibouti, Egypt, Equatorial Guinea, Eritrea, Ethiopia, Gabon, Gambia, Ghana, Guinea, Guinea-Bissau, Iran (Islamic Republic of), Iraq, Israel, Jordan, Kenya, Kuwait, Lebanon, Lesotho, Liberia, Libyan Arab Jamahiriya, Madagascar, Malawi, Mali, Mauritania, Mauritius, Mayotte, Morocco, Mozambique, Namibia, Niger, Nigeria, Occupied Palestinian Territory, Oman, Qatar, Rwanda, Réunion, Saudi Arabia, Senegal, Sierra Leone, Somalia, South Africa, South Sudan, Sudan, Swaziland, Syrian Arab Republic, Togo, Tunisia, Uganda, United Arab Emirates, United Republic of Tanzania, Western Sahara, Yemen, Zambia, Zimbabwe</t>
  </si>
  <si>
    <t>CHE</t>
  </si>
  <si>
    <t>Argentina, Aruba, Bahamas, Barbados, Belize, Bolivia (Plurinational State of), Brazil, Chile, Colombia, Costa Rica, Cuba, Dominican Republic, Ecuador, El Salvador, French Guiana, Grenada, Guadeloupe, Guatemala, Guyana, Haiti, Honduras, Jamaica, Martinique, Mexico, Nicaragua, Panama, Paraguay, Peru, Suriname, Trinidad and Tobago, United States Virgin Islands, Uruguay, Venezuela (Bolivarian Republic of)</t>
  </si>
  <si>
    <t>ITA</t>
  </si>
  <si>
    <t>IND</t>
  </si>
  <si>
    <t>BEL</t>
  </si>
  <si>
    <t>NLD</t>
  </si>
  <si>
    <t>DEU</t>
  </si>
  <si>
    <t>ESP</t>
  </si>
  <si>
    <t>THA</t>
  </si>
  <si>
    <t>NGA</t>
  </si>
  <si>
    <t>MEX</t>
  </si>
  <si>
    <t>ZMB</t>
  </si>
  <si>
    <t>ARE</t>
  </si>
  <si>
    <t>UKW</t>
  </si>
  <si>
    <t>TWN</t>
  </si>
  <si>
    <t>VNM</t>
  </si>
  <si>
    <t>FRA</t>
  </si>
  <si>
    <t>ROECD = Includes the OECD 90 and EU member states and candidates.</t>
  </si>
  <si>
    <t>R5.2REF = Countries from the Reforming Economies of Eastern Europe and the Former Soviet Union.Armenia, Azerbaijan, Belarus, Georgia, Kazakhstan, Kyrgyzstan, Republic of Moldova, Russian Federation, Tajikistan, Turkmenistan, Ukraine, Uzbekistan</t>
  </si>
  <si>
    <t>R5.2ASIA = The region includes most Asian countries with the exception of the Middle East, Japan and Former Soviet Union states.</t>
  </si>
  <si>
    <t>R5.2MAF = This region includes the countries of the Middle East and Africa.</t>
  </si>
  <si>
    <t>R5.2LAM = This region includes the countries of Latin America and the Caribbean.</t>
  </si>
  <si>
    <t>Others</t>
  </si>
  <si>
    <t>World total</t>
  </si>
  <si>
    <t>see sheet: Regional cu use</t>
  </si>
  <si>
    <t>Fabrication and  lifetimes</t>
  </si>
  <si>
    <t xml:space="preserve">WE </t>
  </si>
  <si>
    <t>(Baldé, C.P., Forti V., Gray, V., Kuehr, R., Stegmann 2017), Schluep et al. (2013)</t>
  </si>
  <si>
    <t>Huisman et al., (2015)</t>
  </si>
  <si>
    <t>Source see SI document</t>
  </si>
  <si>
    <t>No. Of Sectors</t>
  </si>
  <si>
    <t>Sectors</t>
  </si>
  <si>
    <t>Unknown</t>
  </si>
  <si>
    <t xml:space="preserve">2b +4b </t>
  </si>
  <si>
    <t xml:space="preserve"> EPRdura 3b 5b </t>
  </si>
  <si>
    <t>EPRreuse 1b 3b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</si>
</sst>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 _€"/>
  </numFmts>
  <fonts count="17" x14ac:knownFonts="1">
    <font>
      <sz val="11"/>
      <color theme="1"/>
      <name val="Calibri"/>
      <family val="2"/>
      <scheme val="minor"/>
    </font>
    <font>
      <sz val="8"/>
      <color theme="1"/>
      <name val="Calibri"/>
      <family val="2"/>
      <scheme val="minor"/>
    </font>
    <font>
      <b/>
      <sz val="11"/>
      <color theme="1"/>
      <name val="Calibri"/>
      <family val="2"/>
      <scheme val="minor"/>
    </font>
    <font>
      <b/>
      <sz val="16"/>
      <color theme="1"/>
      <name val="Calibri"/>
      <family val="2"/>
      <scheme val="minor"/>
    </font>
    <font>
      <b/>
      <sz val="18"/>
      <color theme="1"/>
      <name val="Calibri"/>
      <family val="2"/>
      <scheme val="minor"/>
    </font>
    <font>
      <b/>
      <sz val="11"/>
      <color theme="1"/>
      <name val="Calibri"/>
      <family val="2"/>
    </font>
    <font>
      <sz val="9"/>
      <color theme="1"/>
      <name val="Calibri"/>
      <family val="2"/>
      <scheme val="minor"/>
    </font>
    <font>
      <sz val="10"/>
      <name val="Arial"/>
      <family val="2"/>
    </font>
    <font>
      <sz val="11"/>
      <color theme="1"/>
      <name val="Calibri"/>
      <family val="2"/>
    </font>
    <font>
      <sz val="9.35"/>
      <color theme="1"/>
      <name val="Calibri"/>
      <family val="2"/>
    </font>
    <font>
      <sz val="7"/>
      <color theme="1"/>
      <name val="Calibri"/>
      <family val="2"/>
      <scheme val="minor"/>
    </font>
    <font>
      <sz val="11"/>
      <color rgb="FFFF0000"/>
      <name val="Calibri"/>
      <family val="2"/>
      <scheme val="minor"/>
    </font>
    <font>
      <sz val="18"/>
      <color theme="1"/>
      <name val="Times New Roman"/>
      <family val="1"/>
    </font>
    <font>
      <sz val="18"/>
      <color theme="1"/>
      <name val="Arial"/>
      <family val="2"/>
    </font>
    <font>
      <b/>
      <sz val="11"/>
      <name val="Calibri"/>
    </font>
    <font>
      <b/>
      <sz val="11"/>
      <name val="Calibri"/>
    </font>
    <font>
      <sz val="11"/>
      <color theme="1"/>
      <name val="Garamond"/>
      <family val="1"/>
    </font>
  </fonts>
  <fills count="20">
    <fill>
      <patternFill patternType="none"/>
    </fill>
    <fill>
      <patternFill patternType="gray125"/>
    </fill>
    <fill>
      <patternFill patternType="solid">
        <fgColor rgb="FFFFD757"/>
        <bgColor indexed="64"/>
      </patternFill>
    </fill>
    <fill>
      <patternFill patternType="solid">
        <fgColor rgb="FFFFC000"/>
        <bgColor indexed="64"/>
      </patternFill>
    </fill>
    <fill>
      <patternFill patternType="solid">
        <fgColor rgb="FFFFE89F"/>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2"/>
        <bgColor indexed="64"/>
      </patternFill>
    </fill>
    <fill>
      <patternFill patternType="solid">
        <fgColor theme="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0" tint="-4.9989318521683403E-2"/>
        <bgColor indexed="64"/>
      </patternFill>
    </fill>
  </fills>
  <borders count="23">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indexed="64"/>
      </right>
      <top/>
      <bottom style="thin">
        <color indexed="64"/>
      </bottom>
      <diagonal/>
    </border>
  </borders>
  <cellStyleXfs count="1">
    <xf numFmtId="0" fontId="0" fillId="0" borderId="0"/>
  </cellStyleXfs>
  <cellXfs count="131">
    <xf numFmtId="0" fontId="0" fillId="0" borderId="0" xfId="0"/>
    <xf numFmtId="0" fontId="1" fillId="0" borderId="0" xfId="0" applyFont="1"/>
    <xf numFmtId="0" fontId="2" fillId="2" borderId="6" xfId="0" applyFont="1" applyFill="1" applyBorder="1"/>
    <xf numFmtId="0" fontId="2" fillId="2" borderId="7" xfId="0" applyFont="1" applyFill="1" applyBorder="1"/>
    <xf numFmtId="0" fontId="0" fillId="2" borderId="6" xfId="0" applyFill="1" applyBorder="1" applyAlignment="1">
      <alignment horizontal="center"/>
    </xf>
    <xf numFmtId="0" fontId="2" fillId="2" borderId="8" xfId="0" applyFont="1" applyFill="1" applyBorder="1" applyAlignment="1">
      <alignment horizontal="center"/>
    </xf>
    <xf numFmtId="0" fontId="0" fillId="0" borderId="0" xfId="0" applyAlignment="1">
      <alignment horizontal="right"/>
    </xf>
    <xf numFmtId="0" fontId="0" fillId="2" borderId="8" xfId="0" applyFill="1" applyBorder="1"/>
    <xf numFmtId="0" fontId="0" fillId="2" borderId="7" xfId="0" applyFill="1" applyBorder="1"/>
    <xf numFmtId="0" fontId="2" fillId="5" borderId="9" xfId="0" applyFont="1" applyFill="1" applyBorder="1"/>
    <xf numFmtId="0" fontId="2" fillId="5" borderId="10" xfId="0" applyFont="1" applyFill="1" applyBorder="1"/>
    <xf numFmtId="0" fontId="2" fillId="5" borderId="10" xfId="0" quotePrefix="1" applyFont="1" applyFill="1" applyBorder="1"/>
    <xf numFmtId="0" fontId="2" fillId="6" borderId="9" xfId="0" applyFont="1" applyFill="1" applyBorder="1"/>
    <xf numFmtId="0" fontId="2" fillId="7" borderId="9" xfId="0" applyFont="1" applyFill="1" applyBorder="1"/>
    <xf numFmtId="0" fontId="2" fillId="6" borderId="12" xfId="0" applyFont="1" applyFill="1" applyBorder="1"/>
    <xf numFmtId="0" fontId="2" fillId="7" borderId="12" xfId="0" applyFont="1" applyFill="1" applyBorder="1"/>
    <xf numFmtId="0" fontId="0" fillId="7" borderId="12" xfId="0" applyFill="1" applyBorder="1"/>
    <xf numFmtId="0" fontId="0" fillId="7" borderId="13" xfId="0" applyFill="1" applyBorder="1"/>
    <xf numFmtId="0" fontId="2" fillId="9" borderId="4" xfId="0" applyFont="1" applyFill="1" applyBorder="1"/>
    <xf numFmtId="0" fontId="2" fillId="9" borderId="3" xfId="0" applyFont="1" applyFill="1" applyBorder="1"/>
    <xf numFmtId="0" fontId="2" fillId="10" borderId="16" xfId="0" applyFont="1" applyFill="1" applyBorder="1"/>
    <xf numFmtId="0" fontId="2" fillId="8" borderId="16" xfId="0" applyFont="1" applyFill="1" applyBorder="1"/>
    <xf numFmtId="0" fontId="6" fillId="0" borderId="1" xfId="0" applyFont="1" applyBorder="1" applyAlignment="1">
      <alignment textRotation="90" wrapText="1"/>
    </xf>
    <xf numFmtId="0" fontId="0" fillId="6" borderId="11" xfId="0" applyFill="1" applyBorder="1"/>
    <xf numFmtId="0" fontId="2" fillId="0" borderId="0" xfId="0" applyFont="1"/>
    <xf numFmtId="0" fontId="2" fillId="11" borderId="10" xfId="0" applyFont="1" applyFill="1" applyBorder="1"/>
    <xf numFmtId="0" fontId="0" fillId="12" borderId="10" xfId="0" applyFill="1" applyBorder="1"/>
    <xf numFmtId="0" fontId="2" fillId="10" borderId="2" xfId="0" applyFont="1" applyFill="1" applyBorder="1"/>
    <xf numFmtId="0" fontId="2" fillId="8" borderId="2" xfId="0" applyFont="1" applyFill="1" applyBorder="1"/>
    <xf numFmtId="0" fontId="6" fillId="0" borderId="11" xfId="0" applyFont="1" applyBorder="1" applyAlignment="1">
      <alignment textRotation="90" wrapText="1"/>
    </xf>
    <xf numFmtId="0" fontId="6" fillId="0" borderId="0" xfId="0" applyFont="1" applyAlignment="1">
      <alignment textRotation="90" wrapText="1"/>
    </xf>
    <xf numFmtId="2" fontId="0" fillId="0" borderId="0" xfId="0" applyNumberFormat="1" applyAlignment="1">
      <alignment textRotation="90"/>
    </xf>
    <xf numFmtId="2" fontId="2" fillId="0" borderId="0" xfId="0" applyNumberFormat="1" applyFont="1" applyAlignment="1">
      <alignment textRotation="90"/>
    </xf>
    <xf numFmtId="0" fontId="0" fillId="7" borderId="0" xfId="0" applyFill="1"/>
    <xf numFmtId="164" fontId="7" fillId="0" borderId="0" xfId="0" applyNumberFormat="1" applyFont="1"/>
    <xf numFmtId="0" fontId="0" fillId="6" borderId="12" xfId="0" applyFill="1" applyBorder="1"/>
    <xf numFmtId="0" fontId="0" fillId="6" borderId="14" xfId="0" applyFill="1" applyBorder="1"/>
    <xf numFmtId="2" fontId="2" fillId="0" borderId="0" xfId="0" applyNumberFormat="1" applyFont="1" applyAlignment="1">
      <alignment wrapText="1"/>
    </xf>
    <xf numFmtId="0" fontId="2" fillId="0" borderId="0" xfId="0" applyFont="1" applyAlignment="1">
      <alignment horizontal="center"/>
    </xf>
    <xf numFmtId="0" fontId="5" fillId="0" borderId="0" xfId="0" applyFont="1" applyAlignment="1">
      <alignment horizontal="right"/>
    </xf>
    <xf numFmtId="2" fontId="2" fillId="0" borderId="0" xfId="0" applyNumberFormat="1" applyFont="1"/>
    <xf numFmtId="0" fontId="5" fillId="0" borderId="0" xfId="0" applyFont="1"/>
    <xf numFmtId="0" fontId="7" fillId="0" borderId="0" xfId="0" applyFont="1"/>
    <xf numFmtId="164" fontId="0" fillId="0" borderId="0" xfId="0" applyNumberFormat="1"/>
    <xf numFmtId="2" fontId="0" fillId="0" borderId="0" xfId="0" applyNumberFormat="1"/>
    <xf numFmtId="1" fontId="0" fillId="0" borderId="0" xfId="0" applyNumberFormat="1"/>
    <xf numFmtId="0" fontId="0" fillId="0" borderId="0" xfId="0"/>
    <xf numFmtId="165" fontId="0" fillId="0" borderId="0" xfId="0" applyNumberFormat="1"/>
    <xf numFmtId="0" fontId="0" fillId="2" borderId="0" xfId="0" applyFill="1"/>
    <xf numFmtId="0" fontId="0" fillId="13" borderId="0" xfId="0" applyFill="1"/>
    <xf numFmtId="0" fontId="0" fillId="14" borderId="0" xfId="0" applyFill="1"/>
    <xf numFmtId="0" fontId="6" fillId="13" borderId="11" xfId="0" applyFont="1" applyFill="1" applyBorder="1" applyAlignment="1">
      <alignment textRotation="90" wrapText="1"/>
    </xf>
    <xf numFmtId="0" fontId="0" fillId="15" borderId="0" xfId="0" applyFill="1"/>
    <xf numFmtId="0" fontId="6" fillId="7" borderId="1" xfId="0" applyFont="1" applyFill="1" applyBorder="1" applyAlignment="1">
      <alignment textRotation="90" wrapText="1"/>
    </xf>
    <xf numFmtId="0" fontId="6" fillId="15" borderId="1" xfId="0" applyFont="1" applyFill="1" applyBorder="1" applyAlignment="1">
      <alignment textRotation="90" wrapText="1"/>
    </xf>
    <xf numFmtId="0" fontId="0" fillId="6" borderId="17" xfId="0" applyFill="1" applyBorder="1"/>
    <xf numFmtId="0" fontId="0" fillId="9" borderId="3" xfId="0" applyFill="1" applyBorder="1"/>
    <xf numFmtId="0" fontId="0" fillId="10" borderId="2" xfId="0" applyFill="1" applyBorder="1"/>
    <xf numFmtId="0" fontId="0" fillId="8" borderId="2" xfId="0" applyFill="1" applyBorder="1"/>
    <xf numFmtId="0" fontId="8" fillId="8" borderId="2" xfId="0" applyFont="1" applyFill="1" applyBorder="1"/>
    <xf numFmtId="0" fontId="0" fillId="6" borderId="9" xfId="0" applyFill="1" applyBorder="1"/>
    <xf numFmtId="0" fontId="0" fillId="6" borderId="13" xfId="0" applyFill="1" applyBorder="1"/>
    <xf numFmtId="2" fontId="2" fillId="9" borderId="3" xfId="0" applyNumberFormat="1" applyFont="1" applyFill="1" applyBorder="1"/>
    <xf numFmtId="2" fontId="0" fillId="10" borderId="2" xfId="0" applyNumberFormat="1" applyFill="1" applyBorder="1"/>
    <xf numFmtId="0" fontId="8" fillId="8" borderId="1" xfId="0" applyFont="1" applyFill="1" applyBorder="1" applyAlignment="1">
      <alignment horizontal="right"/>
    </xf>
    <xf numFmtId="0" fontId="8" fillId="8" borderId="2" xfId="0" applyFont="1" applyFill="1" applyBorder="1" applyAlignment="1">
      <alignment horizontal="right"/>
    </xf>
    <xf numFmtId="0" fontId="8" fillId="8" borderId="1" xfId="0" applyFont="1" applyFill="1" applyBorder="1" applyAlignment="1">
      <alignment horizontal="left"/>
    </xf>
    <xf numFmtId="0" fontId="0" fillId="6" borderId="15" xfId="0" applyFill="1" applyBorder="1"/>
    <xf numFmtId="2" fontId="8" fillId="8" borderId="2" xfId="0" applyNumberFormat="1" applyFont="1" applyFill="1" applyBorder="1"/>
    <xf numFmtId="165" fontId="11" fillId="0" borderId="0" xfId="0" applyNumberFormat="1" applyFont="1"/>
    <xf numFmtId="0" fontId="11" fillId="0" borderId="0" xfId="0" applyFont="1"/>
    <xf numFmtId="0" fontId="0" fillId="8" borderId="1" xfId="0" applyFill="1" applyBorder="1"/>
    <xf numFmtId="0" fontId="9" fillId="8" borderId="2" xfId="0" applyFont="1" applyFill="1" applyBorder="1"/>
    <xf numFmtId="2" fontId="0" fillId="15" borderId="0" xfId="0" applyNumberFormat="1" applyFill="1"/>
    <xf numFmtId="0" fontId="0" fillId="3" borderId="0" xfId="0" applyFill="1"/>
    <xf numFmtId="0" fontId="6" fillId="3" borderId="11" xfId="0" applyFont="1" applyFill="1" applyBorder="1" applyAlignment="1">
      <alignment textRotation="90" wrapText="1"/>
    </xf>
    <xf numFmtId="0" fontId="0" fillId="17" borderId="0" xfId="0" applyFill="1"/>
    <xf numFmtId="0" fontId="10" fillId="0" borderId="0" xfId="0" applyFont="1"/>
    <xf numFmtId="0" fontId="8" fillId="0" borderId="0" xfId="0" applyFont="1"/>
    <xf numFmtId="0" fontId="0" fillId="0" borderId="15" xfId="0" applyBorder="1"/>
    <xf numFmtId="0" fontId="0" fillId="4" borderId="0" xfId="0" applyFill="1"/>
    <xf numFmtId="0" fontId="0" fillId="16" borderId="0" xfId="0" applyFill="1"/>
    <xf numFmtId="0" fontId="2" fillId="2" borderId="18" xfId="0" applyFont="1" applyFill="1" applyBorder="1"/>
    <xf numFmtId="0" fontId="0" fillId="2" borderId="19" xfId="0" applyFill="1" applyBorder="1"/>
    <xf numFmtId="0" fontId="0" fillId="2" borderId="3" xfId="0" applyFill="1" applyBorder="1"/>
    <xf numFmtId="0" fontId="0" fillId="0" borderId="1" xfId="0" applyBorder="1"/>
    <xf numFmtId="0" fontId="4" fillId="0" borderId="11" xfId="0" applyFont="1" applyBorder="1"/>
    <xf numFmtId="0" fontId="0" fillId="7" borderId="15" xfId="0" applyFill="1" applyBorder="1"/>
    <xf numFmtId="0" fontId="0" fillId="7" borderId="14" xfId="0" applyFill="1" applyBorder="1"/>
    <xf numFmtId="0" fontId="0" fillId="7" borderId="17" xfId="0" applyFill="1" applyBorder="1"/>
    <xf numFmtId="0" fontId="0" fillId="7" borderId="4" xfId="0" applyFill="1" applyBorder="1"/>
    <xf numFmtId="0" fontId="0" fillId="0" borderId="0" xfId="0" applyAlignment="1">
      <alignment horizontal="left" vertical="center" indent="3"/>
    </xf>
    <xf numFmtId="0" fontId="0" fillId="0" borderId="0" xfId="0" applyAlignment="1">
      <alignment vertical="center"/>
    </xf>
    <xf numFmtId="0" fontId="12" fillId="0" borderId="0" xfId="0" applyFont="1" applyAlignment="1">
      <alignment vertical="center"/>
    </xf>
    <xf numFmtId="0" fontId="13" fillId="0" borderId="0" xfId="0" applyFont="1" applyAlignment="1">
      <alignment vertical="center"/>
    </xf>
    <xf numFmtId="0" fontId="0" fillId="7" borderId="10" xfId="0" applyFill="1" applyBorder="1"/>
    <xf numFmtId="0" fontId="0" fillId="0" borderId="12" xfId="0" applyBorder="1"/>
    <xf numFmtId="0" fontId="0" fillId="18" borderId="0" xfId="0" applyFill="1"/>
    <xf numFmtId="9" fontId="0" fillId="19" borderId="0" xfId="0" applyNumberFormat="1" applyFill="1"/>
    <xf numFmtId="0" fontId="0" fillId="19" borderId="0" xfId="0" applyFill="1" applyAlignment="1">
      <alignment vertical="center"/>
    </xf>
    <xf numFmtId="0" fontId="0" fillId="19" borderId="0" xfId="0" applyFill="1" applyAlignment="1">
      <alignment horizontal="left" vertical="center" indent="3"/>
    </xf>
    <xf numFmtId="0" fontId="0" fillId="19" borderId="3" xfId="0" applyFill="1" applyBorder="1"/>
    <xf numFmtId="0" fontId="0" fillId="0" borderId="3" xfId="0" applyBorder="1"/>
    <xf numFmtId="0" fontId="0" fillId="19" borderId="0" xfId="0" applyFill="1"/>
    <xf numFmtId="0" fontId="2" fillId="0" borderId="3" xfId="0" applyFont="1" applyBorder="1"/>
    <xf numFmtId="0" fontId="2" fillId="19" borderId="3" xfId="0" applyFont="1" applyFill="1" applyBorder="1"/>
    <xf numFmtId="0" fontId="2" fillId="19" borderId="0" xfId="0" applyFont="1" applyFill="1"/>
    <xf numFmtId="0" fontId="0" fillId="0" borderId="2" xfId="0" applyBorder="1"/>
    <xf numFmtId="0" fontId="0" fillId="19" borderId="1" xfId="0" applyFill="1" applyBorder="1"/>
    <xf numFmtId="0" fontId="14" fillId="3" borderId="20" xfId="0" applyFont="1" applyFill="1" applyBorder="1" applyAlignment="1">
      <alignment horizontal="center" vertical="top"/>
    </xf>
    <xf numFmtId="0" fontId="0" fillId="0" borderId="17" xfId="0" applyBorder="1"/>
    <xf numFmtId="0" fontId="15" fillId="0" borderId="21" xfId="0" applyFont="1" applyBorder="1" applyAlignment="1">
      <alignment horizontal="center" vertical="top"/>
    </xf>
    <xf numFmtId="0" fontId="0" fillId="0" borderId="17" xfId="0" applyBorder="1"/>
    <xf numFmtId="0" fontId="0" fillId="4" borderId="0" xfId="0" applyFill="1" applyBorder="1"/>
    <xf numFmtId="0" fontId="0" fillId="0" borderId="0" xfId="0" applyFill="1" applyBorder="1"/>
    <xf numFmtId="0" fontId="2" fillId="0" borderId="0" xfId="0" applyFont="1" applyFill="1" applyBorder="1"/>
    <xf numFmtId="0" fontId="0" fillId="0" borderId="14" xfId="0" applyBorder="1"/>
    <xf numFmtId="0" fontId="0" fillId="0" borderId="22" xfId="0" applyBorder="1"/>
    <xf numFmtId="0" fontId="0" fillId="0" borderId="0" xfId="0" applyFill="1"/>
    <xf numFmtId="0" fontId="2" fillId="0" borderId="0" xfId="0" applyFont="1" applyFill="1"/>
    <xf numFmtId="4" fontId="0" fillId="0" borderId="0" xfId="0" applyNumberFormat="1" applyFill="1"/>
    <xf numFmtId="0" fontId="0" fillId="0" borderId="15" xfId="0" applyFill="1" applyBorder="1"/>
    <xf numFmtId="0" fontId="0" fillId="4" borderId="3" xfId="0" applyFill="1" applyBorder="1"/>
    <xf numFmtId="0" fontId="0" fillId="16" borderId="4" xfId="0" applyFill="1" applyBorder="1"/>
    <xf numFmtId="0" fontId="0" fillId="0" borderId="0" xfId="0" applyFill="1" applyBorder="1" applyAlignment="1">
      <alignment horizontal="right"/>
    </xf>
    <xf numFmtId="0" fontId="0" fillId="2" borderId="18" xfId="0" applyFill="1" applyBorder="1"/>
    <xf numFmtId="0" fontId="3" fillId="2" borderId="6" xfId="0" applyFont="1" applyFill="1" applyBorder="1" applyAlignment="1">
      <alignment horizontal="center" vertical="center"/>
    </xf>
    <xf numFmtId="0" fontId="0" fillId="0" borderId="5" xfId="0" applyBorder="1"/>
    <xf numFmtId="166" fontId="0" fillId="0" borderId="17" xfId="0" applyNumberFormat="1" applyBorder="1" applyAlignment="1">
      <alignment vertical="top" wrapText="1"/>
    </xf>
    <xf numFmtId="0" fontId="0" fillId="0" borderId="17" xfId="0" applyBorder="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I72"/>
  <sheetViews>
    <sheetView tabSelected="1" topLeftCell="B1" zoomScale="50" zoomScaleNormal="50" workbookViewId="0">
      <selection activeCell="C5" sqref="C5"/>
    </sheetView>
  </sheetViews>
  <sheetFormatPr defaultColWidth="11.5546875" defaultRowHeight="14.4" x14ac:dyDescent="0.3"/>
  <cols>
    <col min="2" max="2" width="30.21875" style="46" customWidth="1"/>
    <col min="3" max="3" width="33.88671875" style="46" customWidth="1"/>
    <col min="4" max="4" width="11.5546875" style="46" customWidth="1"/>
    <col min="5" max="5" width="69.109375" style="46" customWidth="1"/>
    <col min="6" max="6" width="31.77734375" style="46" customWidth="1"/>
    <col min="8" max="8" width="38.44140625" style="46" bestFit="1" customWidth="1"/>
    <col min="9" max="9" width="31.44140625" style="46" customWidth="1"/>
    <col min="10" max="10" width="20.6640625" style="46" customWidth="1"/>
    <col min="13" max="13" width="26.109375" style="46" customWidth="1"/>
    <col min="14" max="14" width="20" style="46" customWidth="1"/>
    <col min="15" max="15" width="24.21875" style="46" customWidth="1"/>
    <col min="16" max="19" width="23.77734375" style="46" customWidth="1"/>
    <col min="20" max="21" width="22.109375" style="46" customWidth="1"/>
    <col min="22" max="22" width="16.109375" style="46" customWidth="1"/>
    <col min="23" max="25" width="19.5546875" style="46" customWidth="1"/>
    <col min="26" max="26" width="18.77734375" style="46" customWidth="1"/>
    <col min="27" max="27" width="43.109375" style="46" customWidth="1"/>
    <col min="28" max="28" width="22.44140625" style="46" customWidth="1"/>
    <col min="29" max="29" width="23.21875" style="46" customWidth="1"/>
    <col min="30" max="31" width="24.44140625" style="46" customWidth="1"/>
    <col min="32" max="32" width="22.77734375" style="46" customWidth="1"/>
  </cols>
  <sheetData>
    <row r="1" spans="2:32" ht="15" customHeight="1" thickBot="1" x14ac:dyDescent="0.35"/>
    <row r="2" spans="2:32" ht="24" customHeight="1" thickBot="1" x14ac:dyDescent="0.5">
      <c r="B2" s="126" t="s">
        <v>0</v>
      </c>
      <c r="C2" s="127"/>
      <c r="E2" s="86" t="s">
        <v>1</v>
      </c>
      <c r="F2" s="85"/>
      <c r="G2" s="85"/>
      <c r="H2" s="85"/>
      <c r="I2" s="85"/>
      <c r="J2" s="85"/>
      <c r="K2" s="85"/>
      <c r="L2" s="85"/>
      <c r="M2" s="85"/>
      <c r="N2" s="85"/>
      <c r="O2" s="85"/>
      <c r="P2" s="85"/>
      <c r="Q2" s="85"/>
      <c r="R2" s="85"/>
      <c r="S2" s="85"/>
      <c r="T2" s="85"/>
      <c r="U2" s="85"/>
      <c r="V2" s="85"/>
      <c r="W2" s="85"/>
      <c r="X2" s="85"/>
      <c r="Y2" s="85"/>
      <c r="Z2" s="85"/>
      <c r="AA2" s="85" t="s">
        <v>2</v>
      </c>
      <c r="AB2" s="121"/>
      <c r="AC2" s="114"/>
      <c r="AD2" s="114"/>
      <c r="AE2" s="114"/>
      <c r="AF2" s="114"/>
    </row>
    <row r="3" spans="2:32" ht="15" customHeight="1" thickBot="1" x14ac:dyDescent="0.35">
      <c r="C3" s="111">
        <v>0</v>
      </c>
      <c r="E3" s="79"/>
      <c r="G3" s="83"/>
      <c r="H3" s="84" t="s">
        <v>3</v>
      </c>
      <c r="I3" s="84" t="s">
        <v>4</v>
      </c>
      <c r="J3" s="84" t="s">
        <v>5</v>
      </c>
      <c r="K3" s="84" t="s">
        <v>6</v>
      </c>
      <c r="L3" s="84" t="s">
        <v>7</v>
      </c>
      <c r="M3" s="84" t="s">
        <v>8</v>
      </c>
      <c r="N3" s="84" t="s">
        <v>9</v>
      </c>
      <c r="O3" s="84" t="s">
        <v>10</v>
      </c>
      <c r="P3" s="84" t="s">
        <v>11</v>
      </c>
      <c r="Q3" s="84"/>
      <c r="R3" s="84" t="s">
        <v>12</v>
      </c>
      <c r="S3" s="84" t="s">
        <v>13</v>
      </c>
      <c r="T3" s="84" t="s">
        <v>14</v>
      </c>
      <c r="U3" s="84" t="s">
        <v>15</v>
      </c>
      <c r="V3" s="84" t="s">
        <v>16</v>
      </c>
      <c r="W3" s="84" t="s">
        <v>17</v>
      </c>
      <c r="X3" s="48" t="s">
        <v>18</v>
      </c>
      <c r="Y3" s="48" t="s">
        <v>19</v>
      </c>
      <c r="Z3" s="48" t="s">
        <v>20</v>
      </c>
      <c r="AA3" s="81" t="s">
        <v>305</v>
      </c>
      <c r="AB3" s="121"/>
      <c r="AC3" s="114"/>
      <c r="AD3" s="114"/>
      <c r="AE3" s="114"/>
      <c r="AF3" s="114"/>
    </row>
    <row r="4" spans="2:32" ht="15" customHeight="1" thickBot="1" x14ac:dyDescent="0.35">
      <c r="B4" s="2" t="s">
        <v>22</v>
      </c>
      <c r="C4" s="109">
        <v>15</v>
      </c>
      <c r="E4" s="79"/>
      <c r="F4"/>
      <c r="G4" s="3">
        <v>1</v>
      </c>
      <c r="H4" s="81" t="s">
        <v>23</v>
      </c>
      <c r="I4" s="80" t="s">
        <v>23</v>
      </c>
      <c r="J4" s="80" t="s">
        <v>24</v>
      </c>
      <c r="K4" s="80">
        <v>2015</v>
      </c>
      <c r="L4" s="80">
        <v>2300</v>
      </c>
      <c r="M4" s="80" t="s">
        <v>25</v>
      </c>
      <c r="N4" s="80" t="s">
        <v>26</v>
      </c>
      <c r="O4" s="80" t="s">
        <v>26</v>
      </c>
      <c r="P4" s="80" t="s">
        <v>26</v>
      </c>
      <c r="Q4" s="80"/>
      <c r="R4" s="80" t="s">
        <v>26</v>
      </c>
      <c r="S4" s="80" t="s">
        <v>25</v>
      </c>
      <c r="T4" s="80" t="s">
        <v>26</v>
      </c>
      <c r="U4" s="80" t="s">
        <v>26</v>
      </c>
      <c r="V4" s="80" t="s">
        <v>26</v>
      </c>
      <c r="W4" s="80" t="s">
        <v>25</v>
      </c>
      <c r="X4" s="80" t="s">
        <v>25</v>
      </c>
      <c r="Y4" s="80"/>
      <c r="Z4" s="80">
        <v>10</v>
      </c>
      <c r="AB4" s="121"/>
      <c r="AC4" s="114"/>
      <c r="AD4" s="114"/>
      <c r="AE4" s="114"/>
      <c r="AF4" s="114"/>
    </row>
    <row r="5" spans="2:32" ht="15" customHeight="1" thickBot="1" x14ac:dyDescent="0.35">
      <c r="E5" s="79" t="s">
        <v>27</v>
      </c>
      <c r="G5" s="3">
        <f t="shared" ref="G5:G21" si="0">G4+1</f>
        <v>2</v>
      </c>
      <c r="H5" s="80" t="s">
        <v>28</v>
      </c>
      <c r="I5" s="80" t="s">
        <v>29</v>
      </c>
      <c r="J5" s="80" t="s">
        <v>24</v>
      </c>
      <c r="K5" s="80">
        <v>2015</v>
      </c>
      <c r="L5" s="80">
        <v>2300</v>
      </c>
      <c r="M5" s="80" t="s">
        <v>25</v>
      </c>
      <c r="N5" s="80" t="s">
        <v>26</v>
      </c>
      <c r="O5" s="80" t="s">
        <v>26</v>
      </c>
      <c r="P5" s="80" t="s">
        <v>26</v>
      </c>
      <c r="Q5" s="80"/>
      <c r="R5" s="80" t="s">
        <v>26</v>
      </c>
      <c r="S5" s="80" t="s">
        <v>30</v>
      </c>
      <c r="T5" s="80" t="s">
        <v>26</v>
      </c>
      <c r="U5" s="80" t="s">
        <v>26</v>
      </c>
      <c r="V5" s="80" t="s">
        <v>26</v>
      </c>
      <c r="W5" s="80" t="s">
        <v>25</v>
      </c>
      <c r="X5" s="80" t="s">
        <v>25</v>
      </c>
      <c r="Y5" s="80" t="s">
        <v>26</v>
      </c>
      <c r="Z5" s="80">
        <v>10</v>
      </c>
      <c r="AB5" s="121"/>
      <c r="AC5" s="114"/>
      <c r="AD5" s="114"/>
      <c r="AE5" s="114"/>
      <c r="AF5" s="114"/>
    </row>
    <row r="6" spans="2:32" ht="15" customHeight="1" thickBot="1" x14ac:dyDescent="0.35">
      <c r="B6" s="2" t="s">
        <v>3</v>
      </c>
      <c r="C6" s="6" t="str">
        <f ca="1">LOOKUP($C$4,$G$4:$G$111,$H$4:$H$114)</f>
        <v>EPRreuse</v>
      </c>
      <c r="E6" s="79"/>
      <c r="G6" s="3">
        <f t="shared" si="0"/>
        <v>3</v>
      </c>
      <c r="H6" s="80" t="s">
        <v>31</v>
      </c>
      <c r="I6" s="80" t="s">
        <v>32</v>
      </c>
      <c r="J6" s="80" t="s">
        <v>24</v>
      </c>
      <c r="K6" s="80">
        <v>2015</v>
      </c>
      <c r="L6" s="80">
        <v>2300</v>
      </c>
      <c r="M6" s="80" t="s">
        <v>25</v>
      </c>
      <c r="N6" s="80" t="s">
        <v>26</v>
      </c>
      <c r="O6" s="80" t="s">
        <v>26</v>
      </c>
      <c r="P6" s="80" t="s">
        <v>26</v>
      </c>
      <c r="Q6" s="80"/>
      <c r="R6" s="80" t="s">
        <v>26</v>
      </c>
      <c r="S6" s="80" t="s">
        <v>33</v>
      </c>
      <c r="T6" s="80" t="s">
        <v>26</v>
      </c>
      <c r="U6" s="80" t="s">
        <v>26</v>
      </c>
      <c r="V6" s="80" t="s">
        <v>26</v>
      </c>
      <c r="W6" s="80" t="s">
        <v>25</v>
      </c>
      <c r="X6" s="80" t="s">
        <v>25</v>
      </c>
      <c r="Y6" s="80" t="s">
        <v>26</v>
      </c>
      <c r="Z6" s="80">
        <v>10</v>
      </c>
      <c r="AB6" s="121"/>
      <c r="AC6" s="114"/>
      <c r="AD6" s="114"/>
      <c r="AE6" s="114"/>
      <c r="AF6" s="114"/>
    </row>
    <row r="7" spans="2:32" ht="15" customHeight="1" thickBot="1" x14ac:dyDescent="0.35">
      <c r="B7" s="4" t="s">
        <v>4</v>
      </c>
      <c r="C7" s="6" t="str">
        <f ca="1">LOOKUP($C$4,$G$4:$G$111,$I$4:$I$114)</f>
        <v>EPRreuse 1b 3b</v>
      </c>
      <c r="E7" s="79"/>
      <c r="G7" s="3">
        <f t="shared" si="0"/>
        <v>4</v>
      </c>
      <c r="H7" s="80" t="s">
        <v>34</v>
      </c>
      <c r="I7" s="80" t="s">
        <v>35</v>
      </c>
      <c r="J7" s="80" t="s">
        <v>24</v>
      </c>
      <c r="K7" s="80">
        <v>2015</v>
      </c>
      <c r="L7" s="80">
        <v>2300</v>
      </c>
      <c r="M7" s="80" t="s">
        <v>25</v>
      </c>
      <c r="N7" s="80" t="s">
        <v>26</v>
      </c>
      <c r="O7" s="80" t="s">
        <v>30</v>
      </c>
      <c r="P7" s="80" t="s">
        <v>26</v>
      </c>
      <c r="Q7" s="80"/>
      <c r="R7" s="80" t="s">
        <v>26</v>
      </c>
      <c r="S7" s="80" t="s">
        <v>25</v>
      </c>
      <c r="T7" s="80" t="s">
        <v>26</v>
      </c>
      <c r="U7" s="80" t="s">
        <v>26</v>
      </c>
      <c r="V7" s="80" t="s">
        <v>26</v>
      </c>
      <c r="W7" s="80" t="s">
        <v>25</v>
      </c>
      <c r="X7" s="80" t="s">
        <v>25</v>
      </c>
      <c r="Y7" s="80" t="s">
        <v>26</v>
      </c>
      <c r="Z7" s="80">
        <v>10</v>
      </c>
      <c r="AB7" s="121"/>
      <c r="AC7" s="114"/>
      <c r="AD7" s="114"/>
      <c r="AE7" s="114"/>
      <c r="AF7" s="114"/>
    </row>
    <row r="8" spans="2:32" ht="15" customHeight="1" thickBot="1" x14ac:dyDescent="0.35">
      <c r="E8" s="79"/>
      <c r="G8" s="3">
        <f t="shared" si="0"/>
        <v>5</v>
      </c>
      <c r="H8" s="80" t="s">
        <v>36</v>
      </c>
      <c r="I8" s="80" t="s">
        <v>37</v>
      </c>
      <c r="J8" s="80" t="s">
        <v>24</v>
      </c>
      <c r="K8" s="80">
        <v>2015</v>
      </c>
      <c r="L8" s="80">
        <v>2300</v>
      </c>
      <c r="M8" s="80" t="s">
        <v>25</v>
      </c>
      <c r="N8" s="80" t="s">
        <v>26</v>
      </c>
      <c r="O8" s="80" t="s">
        <v>33</v>
      </c>
      <c r="P8" s="80" t="s">
        <v>26</v>
      </c>
      <c r="Q8" s="80"/>
      <c r="R8" s="80" t="s">
        <v>26</v>
      </c>
      <c r="S8" s="80" t="s">
        <v>25</v>
      </c>
      <c r="T8" s="80" t="s">
        <v>26</v>
      </c>
      <c r="U8" s="80" t="s">
        <v>26</v>
      </c>
      <c r="V8" s="80" t="s">
        <v>26</v>
      </c>
      <c r="W8" s="80" t="s">
        <v>25</v>
      </c>
      <c r="X8" s="80" t="s">
        <v>25</v>
      </c>
      <c r="Y8" s="80" t="s">
        <v>26</v>
      </c>
      <c r="Z8" s="80">
        <v>10</v>
      </c>
      <c r="AB8" s="121"/>
      <c r="AC8" s="114"/>
      <c r="AD8" s="114"/>
      <c r="AE8" s="114"/>
      <c r="AF8" s="114"/>
    </row>
    <row r="9" spans="2:32" ht="15" customHeight="1" thickBot="1" x14ac:dyDescent="0.35">
      <c r="B9" s="5" t="s">
        <v>38</v>
      </c>
      <c r="C9" s="6"/>
      <c r="E9" s="79"/>
      <c r="G9" s="3">
        <f t="shared" si="0"/>
        <v>6</v>
      </c>
      <c r="H9" s="80" t="s">
        <v>39</v>
      </c>
      <c r="I9" s="80" t="s">
        <v>40</v>
      </c>
      <c r="J9" s="80" t="s">
        <v>24</v>
      </c>
      <c r="K9" s="80">
        <v>2015</v>
      </c>
      <c r="L9" s="80">
        <v>2300</v>
      </c>
      <c r="M9" s="80" t="s">
        <v>25</v>
      </c>
      <c r="N9" s="80" t="s">
        <v>26</v>
      </c>
      <c r="O9" s="80" t="s">
        <v>26</v>
      </c>
      <c r="P9" s="80" t="s">
        <v>26</v>
      </c>
      <c r="Q9" s="80"/>
      <c r="R9" s="80" t="s">
        <v>30</v>
      </c>
      <c r="S9" s="80" t="s">
        <v>25</v>
      </c>
      <c r="T9" s="80" t="s">
        <v>26</v>
      </c>
      <c r="U9" s="80" t="s">
        <v>26</v>
      </c>
      <c r="V9" s="80" t="s">
        <v>26</v>
      </c>
      <c r="W9" s="80" t="s">
        <v>25</v>
      </c>
      <c r="X9" s="80" t="s">
        <v>25</v>
      </c>
      <c r="Y9" s="80" t="s">
        <v>26</v>
      </c>
      <c r="Z9" s="80">
        <v>10</v>
      </c>
      <c r="AB9" s="121"/>
      <c r="AC9" s="114"/>
      <c r="AD9" s="114"/>
      <c r="AE9" s="114"/>
      <c r="AF9" s="114"/>
    </row>
    <row r="10" spans="2:32" x14ac:dyDescent="0.3">
      <c r="B10" s="7" t="s">
        <v>5</v>
      </c>
      <c r="C10" s="6" t="str">
        <f ca="1">LOOKUP($C$4,$G$4:$G$111,$J$4:$J$66)</f>
        <v>Trace 2015 mined copper</v>
      </c>
      <c r="E10" s="79"/>
      <c r="G10" s="3">
        <f t="shared" si="0"/>
        <v>7</v>
      </c>
      <c r="H10" s="80" t="s">
        <v>41</v>
      </c>
      <c r="I10" s="80" t="s">
        <v>42</v>
      </c>
      <c r="J10" s="80" t="s">
        <v>24</v>
      </c>
      <c r="K10" s="80">
        <v>2015</v>
      </c>
      <c r="L10" s="80">
        <v>2300</v>
      </c>
      <c r="M10" s="80" t="s">
        <v>25</v>
      </c>
      <c r="N10" s="80" t="s">
        <v>26</v>
      </c>
      <c r="O10" s="80" t="s">
        <v>26</v>
      </c>
      <c r="P10" s="80" t="s">
        <v>26</v>
      </c>
      <c r="Q10" s="80"/>
      <c r="R10" s="80" t="s">
        <v>33</v>
      </c>
      <c r="S10" s="80" t="s">
        <v>25</v>
      </c>
      <c r="T10" s="80" t="s">
        <v>26</v>
      </c>
      <c r="U10" s="80" t="s">
        <v>26</v>
      </c>
      <c r="V10" s="80" t="s">
        <v>26</v>
      </c>
      <c r="W10" s="80" t="s">
        <v>25</v>
      </c>
      <c r="X10" s="80" t="s">
        <v>25</v>
      </c>
      <c r="Y10" s="80" t="s">
        <v>26</v>
      </c>
      <c r="Z10" s="80">
        <v>10</v>
      </c>
      <c r="AB10" s="121"/>
      <c r="AC10" s="114"/>
      <c r="AD10" s="114"/>
      <c r="AE10" s="114"/>
      <c r="AF10" s="114"/>
    </row>
    <row r="11" spans="2:32" x14ac:dyDescent="0.3">
      <c r="B11" s="8" t="s">
        <v>6</v>
      </c>
      <c r="C11" s="6">
        <f ca="1">LOOKUP($C$4,$G$4:$G$111,$K$4:$K$66)</f>
        <v>2015</v>
      </c>
      <c r="E11" s="79"/>
      <c r="G11" s="3">
        <f t="shared" si="0"/>
        <v>8</v>
      </c>
      <c r="H11" s="80" t="s">
        <v>43</v>
      </c>
      <c r="I11" s="80" t="s">
        <v>44</v>
      </c>
      <c r="J11" s="80" t="s">
        <v>24</v>
      </c>
      <c r="K11" s="80">
        <v>2015</v>
      </c>
      <c r="L11" s="80">
        <v>2300</v>
      </c>
      <c r="M11" s="80" t="s">
        <v>25</v>
      </c>
      <c r="N11" s="80" t="s">
        <v>26</v>
      </c>
      <c r="O11" s="80" t="s">
        <v>26</v>
      </c>
      <c r="P11" s="80" t="s">
        <v>26</v>
      </c>
      <c r="Q11" s="80"/>
      <c r="R11" s="80" t="s">
        <v>26</v>
      </c>
      <c r="S11" s="80" t="s">
        <v>25</v>
      </c>
      <c r="T11" s="80" t="s">
        <v>26</v>
      </c>
      <c r="U11" s="80" t="s">
        <v>26</v>
      </c>
      <c r="V11" s="80" t="s">
        <v>26</v>
      </c>
      <c r="W11" s="80" t="s">
        <v>25</v>
      </c>
      <c r="X11" s="80" t="s">
        <v>25</v>
      </c>
      <c r="Y11" s="80" t="s">
        <v>30</v>
      </c>
      <c r="Z11" s="80">
        <v>10</v>
      </c>
      <c r="AB11" s="121"/>
      <c r="AC11" s="114"/>
      <c r="AD11" s="114"/>
      <c r="AE11" s="114"/>
      <c r="AF11" s="114"/>
    </row>
    <row r="12" spans="2:32" x14ac:dyDescent="0.3">
      <c r="B12" s="8" t="s">
        <v>7</v>
      </c>
      <c r="C12" s="6">
        <f ca="1">LOOKUP($C$4,$G$4:$G$111,$L$4:$L$66)</f>
        <v>2300</v>
      </c>
      <c r="E12" s="79"/>
      <c r="G12" s="3">
        <f t="shared" si="0"/>
        <v>9</v>
      </c>
      <c r="H12" s="80" t="s">
        <v>45</v>
      </c>
      <c r="I12" s="80" t="s">
        <v>46</v>
      </c>
      <c r="J12" s="80" t="s">
        <v>24</v>
      </c>
      <c r="K12" s="80">
        <v>2015</v>
      </c>
      <c r="L12" s="80">
        <v>2300</v>
      </c>
      <c r="M12" s="80" t="s">
        <v>25</v>
      </c>
      <c r="N12" s="80" t="s">
        <v>26</v>
      </c>
      <c r="O12" s="80" t="s">
        <v>26</v>
      </c>
      <c r="P12" s="80" t="s">
        <v>26</v>
      </c>
      <c r="Q12" s="80"/>
      <c r="R12" s="80" t="s">
        <v>26</v>
      </c>
      <c r="S12" s="80" t="s">
        <v>25</v>
      </c>
      <c r="T12" s="80" t="s">
        <v>26</v>
      </c>
      <c r="U12" s="80" t="s">
        <v>26</v>
      </c>
      <c r="V12" s="80" t="s">
        <v>26</v>
      </c>
      <c r="W12" s="80" t="s">
        <v>25</v>
      </c>
      <c r="X12" s="80" t="s">
        <v>25</v>
      </c>
      <c r="Y12" s="80" t="s">
        <v>33</v>
      </c>
      <c r="Z12" s="80">
        <v>10</v>
      </c>
      <c r="AB12" s="121"/>
      <c r="AC12" s="114"/>
      <c r="AD12" s="114"/>
      <c r="AE12" s="114"/>
      <c r="AF12" s="114"/>
    </row>
    <row r="13" spans="2:32" x14ac:dyDescent="0.3">
      <c r="B13" s="8" t="s">
        <v>20</v>
      </c>
      <c r="C13" s="6">
        <f ca="1">LOOKUP($C$4,$G$4:$G$111,$Z$4:$Z$66)</f>
        <v>0</v>
      </c>
      <c r="E13" s="79"/>
      <c r="G13" s="3">
        <f t="shared" si="0"/>
        <v>10</v>
      </c>
      <c r="H13" s="80" t="s">
        <v>47</v>
      </c>
      <c r="I13" s="80" t="s">
        <v>48</v>
      </c>
      <c r="J13" s="80" t="s">
        <v>24</v>
      </c>
      <c r="K13" s="80">
        <v>2015</v>
      </c>
      <c r="L13" s="80">
        <v>2300</v>
      </c>
      <c r="M13" s="80" t="s">
        <v>30</v>
      </c>
      <c r="N13" s="80" t="s">
        <v>26</v>
      </c>
      <c r="O13" s="80" t="s">
        <v>26</v>
      </c>
      <c r="P13" s="80" t="s">
        <v>26</v>
      </c>
      <c r="Q13" s="80"/>
      <c r="R13" s="80" t="s">
        <v>26</v>
      </c>
      <c r="S13" s="80" t="s">
        <v>25</v>
      </c>
      <c r="T13" s="80" t="s">
        <v>26</v>
      </c>
      <c r="U13" s="80" t="s">
        <v>26</v>
      </c>
      <c r="V13" s="80" t="s">
        <v>26</v>
      </c>
      <c r="W13" s="80" t="s">
        <v>25</v>
      </c>
      <c r="X13" s="80" t="s">
        <v>25</v>
      </c>
      <c r="Y13" s="80" t="s">
        <v>26</v>
      </c>
      <c r="Z13" s="80">
        <v>10</v>
      </c>
      <c r="AB13" s="121"/>
      <c r="AC13" s="114"/>
      <c r="AD13" s="114"/>
      <c r="AE13" s="114"/>
      <c r="AF13" s="114"/>
    </row>
    <row r="14" spans="2:32" x14ac:dyDescent="0.3">
      <c r="B14" s="8" t="s">
        <v>49</v>
      </c>
      <c r="C14" s="6" t="str">
        <f ca="1">LOOKUP($C$4,$G$4:$G$111,$M$4:$M$66)</f>
        <v>no</v>
      </c>
      <c r="E14" s="79"/>
      <c r="G14" s="3">
        <f t="shared" si="0"/>
        <v>11</v>
      </c>
      <c r="H14" s="80" t="s">
        <v>50</v>
      </c>
      <c r="I14" s="80" t="s">
        <v>51</v>
      </c>
      <c r="J14" s="80" t="s">
        <v>24</v>
      </c>
      <c r="K14" s="80">
        <v>2015</v>
      </c>
      <c r="L14" s="80">
        <v>2300</v>
      </c>
      <c r="M14" s="80" t="s">
        <v>33</v>
      </c>
      <c r="N14" s="80" t="s">
        <v>26</v>
      </c>
      <c r="O14" s="80" t="s">
        <v>26</v>
      </c>
      <c r="P14" s="80" t="s">
        <v>26</v>
      </c>
      <c r="Q14" s="80"/>
      <c r="R14" s="80" t="s">
        <v>26</v>
      </c>
      <c r="S14" s="80" t="s">
        <v>25</v>
      </c>
      <c r="T14" s="80" t="s">
        <v>26</v>
      </c>
      <c r="U14" s="80" t="s">
        <v>26</v>
      </c>
      <c r="V14" s="80" t="s">
        <v>26</v>
      </c>
      <c r="W14" s="80" t="s">
        <v>25</v>
      </c>
      <c r="X14" s="80" t="s">
        <v>25</v>
      </c>
      <c r="Y14" s="80" t="s">
        <v>26</v>
      </c>
      <c r="Z14" s="80">
        <v>10</v>
      </c>
      <c r="AB14" s="121"/>
      <c r="AC14" s="114"/>
      <c r="AD14" s="114"/>
      <c r="AE14" s="114"/>
      <c r="AF14" s="114"/>
    </row>
    <row r="15" spans="2:32" x14ac:dyDescent="0.3">
      <c r="B15" s="8" t="s">
        <v>10</v>
      </c>
      <c r="C15" s="6" t="str">
        <f ca="1">LOOKUP($C$4,$G$4:$G$112,$O$4:$O$66)</f>
        <v>Basic</v>
      </c>
      <c r="E15" s="79" t="s">
        <v>52</v>
      </c>
      <c r="G15" s="3">
        <f t="shared" si="0"/>
        <v>12</v>
      </c>
      <c r="H15" s="81" t="s">
        <v>53</v>
      </c>
      <c r="I15" s="80" t="s">
        <v>360</v>
      </c>
      <c r="J15" s="80" t="s">
        <v>24</v>
      </c>
      <c r="K15" s="80">
        <v>2015</v>
      </c>
      <c r="L15" s="80">
        <v>2300</v>
      </c>
      <c r="M15" s="80" t="s">
        <v>25</v>
      </c>
      <c r="N15" s="80" t="s">
        <v>26</v>
      </c>
      <c r="O15" s="80" t="s">
        <v>33</v>
      </c>
      <c r="P15" s="80" t="s">
        <v>26</v>
      </c>
      <c r="Q15" s="80"/>
      <c r="R15" s="80" t="s">
        <v>26</v>
      </c>
      <c r="S15" s="80" t="s">
        <v>25</v>
      </c>
      <c r="T15" s="80" t="s">
        <v>26</v>
      </c>
      <c r="U15" s="80" t="s">
        <v>26</v>
      </c>
      <c r="V15" s="80" t="s">
        <v>26</v>
      </c>
      <c r="W15" s="80" t="s">
        <v>25</v>
      </c>
      <c r="X15" s="80" t="s">
        <v>25</v>
      </c>
      <c r="Y15" s="80" t="s">
        <v>33</v>
      </c>
      <c r="Z15" s="80">
        <v>10</v>
      </c>
      <c r="AB15" s="121"/>
      <c r="AC15" s="114"/>
      <c r="AD15" s="114"/>
      <c r="AE15" s="114"/>
      <c r="AF15" s="114"/>
    </row>
    <row r="16" spans="2:32" x14ac:dyDescent="0.3">
      <c r="B16" s="8" t="s">
        <v>9</v>
      </c>
      <c r="C16" s="6" t="str">
        <f ca="1">LOOKUP($C$4,$G$4:$G$112,$N$4:$N$66)</f>
        <v>Basic</v>
      </c>
      <c r="E16" s="79"/>
      <c r="G16" s="3">
        <f t="shared" si="0"/>
        <v>13</v>
      </c>
      <c r="H16" s="81" t="s">
        <v>293</v>
      </c>
      <c r="I16" s="80" t="s">
        <v>294</v>
      </c>
      <c r="J16" s="80" t="s">
        <v>24</v>
      </c>
      <c r="K16" s="80">
        <v>2015</v>
      </c>
      <c r="L16" s="80">
        <v>2300</v>
      </c>
      <c r="M16" s="80" t="s">
        <v>33</v>
      </c>
      <c r="N16" s="80" t="s">
        <v>26</v>
      </c>
      <c r="O16" s="80" t="s">
        <v>33</v>
      </c>
      <c r="P16" s="80" t="s">
        <v>26</v>
      </c>
      <c r="Q16" s="80"/>
      <c r="R16" s="80" t="s">
        <v>26</v>
      </c>
      <c r="S16" s="80" t="s">
        <v>33</v>
      </c>
      <c r="T16" s="80" t="s">
        <v>26</v>
      </c>
      <c r="U16" s="80" t="s">
        <v>26</v>
      </c>
      <c r="V16" s="80" t="s">
        <v>26</v>
      </c>
      <c r="W16" s="80" t="s">
        <v>25</v>
      </c>
      <c r="X16" s="80" t="s">
        <v>25</v>
      </c>
      <c r="Y16" s="80" t="s">
        <v>26</v>
      </c>
      <c r="Z16" s="80">
        <v>10</v>
      </c>
      <c r="AB16" s="121"/>
      <c r="AC16" s="114"/>
      <c r="AD16" s="114"/>
      <c r="AE16" s="114"/>
      <c r="AF16" s="114"/>
    </row>
    <row r="17" spans="2:32" x14ac:dyDescent="0.3">
      <c r="B17" s="8" t="s">
        <v>11</v>
      </c>
      <c r="C17" s="6" t="str">
        <f ca="1">LOOKUP($C$4,$G$4:$G$112,$P$4:$P$66)</f>
        <v>Basic</v>
      </c>
      <c r="E17" s="79"/>
      <c r="G17" s="3">
        <f t="shared" si="0"/>
        <v>14</v>
      </c>
      <c r="H17" s="80" t="s">
        <v>54</v>
      </c>
      <c r="I17" s="80" t="s">
        <v>361</v>
      </c>
      <c r="J17" s="80" t="s">
        <v>24</v>
      </c>
      <c r="K17" s="80">
        <v>2015</v>
      </c>
      <c r="L17" s="80">
        <v>2300</v>
      </c>
      <c r="M17" s="80" t="s">
        <v>33</v>
      </c>
      <c r="N17" s="80" t="s">
        <v>26</v>
      </c>
      <c r="O17" s="80" t="s">
        <v>26</v>
      </c>
      <c r="P17" s="80" t="s">
        <v>26</v>
      </c>
      <c r="Q17" s="80"/>
      <c r="R17" s="80" t="s">
        <v>33</v>
      </c>
      <c r="S17" s="80" t="s">
        <v>25</v>
      </c>
      <c r="T17" s="80" t="s">
        <v>26</v>
      </c>
      <c r="U17" s="80" t="s">
        <v>26</v>
      </c>
      <c r="V17" s="80" t="s">
        <v>26</v>
      </c>
      <c r="W17" s="80" t="s">
        <v>25</v>
      </c>
      <c r="X17" s="80" t="s">
        <v>25</v>
      </c>
      <c r="Y17" s="80" t="s">
        <v>26</v>
      </c>
      <c r="Z17" s="80"/>
      <c r="AB17" s="121"/>
      <c r="AC17" s="114"/>
      <c r="AD17" s="114"/>
      <c r="AE17" s="114"/>
      <c r="AF17" s="114"/>
    </row>
    <row r="18" spans="2:32" x14ac:dyDescent="0.3">
      <c r="B18" s="8"/>
      <c r="C18" s="6"/>
      <c r="E18" s="79"/>
      <c r="G18" s="3">
        <f t="shared" si="0"/>
        <v>15</v>
      </c>
      <c r="H18" s="80" t="s">
        <v>55</v>
      </c>
      <c r="I18" s="80" t="s">
        <v>362</v>
      </c>
      <c r="J18" s="80" t="s">
        <v>24</v>
      </c>
      <c r="K18" s="80">
        <v>2015</v>
      </c>
      <c r="L18" s="80">
        <v>2300</v>
      </c>
      <c r="M18" s="80" t="s">
        <v>25</v>
      </c>
      <c r="N18" s="80" t="s">
        <v>26</v>
      </c>
      <c r="O18" s="80" t="s">
        <v>26</v>
      </c>
      <c r="P18" s="80" t="s">
        <v>26</v>
      </c>
      <c r="Q18" s="80"/>
      <c r="R18" s="80" t="s">
        <v>33</v>
      </c>
      <c r="S18" s="80" t="s">
        <v>33</v>
      </c>
      <c r="T18" s="80" t="s">
        <v>26</v>
      </c>
      <c r="U18" s="80" t="s">
        <v>26</v>
      </c>
      <c r="V18" s="80" t="s">
        <v>26</v>
      </c>
      <c r="W18" s="80" t="s">
        <v>25</v>
      </c>
      <c r="X18" s="80" t="s">
        <v>25</v>
      </c>
      <c r="Y18" s="80" t="s">
        <v>26</v>
      </c>
      <c r="Z18" s="80"/>
      <c r="AB18" s="121"/>
      <c r="AC18" s="114"/>
      <c r="AD18" s="114"/>
      <c r="AE18" s="114"/>
      <c r="AF18" s="114"/>
    </row>
    <row r="19" spans="2:32" x14ac:dyDescent="0.3">
      <c r="B19" s="8" t="s">
        <v>13</v>
      </c>
      <c r="C19" s="6" t="str">
        <f ca="1">LOOKUP($C$4,$G$4:$G$112,$S$4:$S$66)</f>
        <v>Ambitious</v>
      </c>
      <c r="E19" s="79"/>
      <c r="G19" s="3">
        <f t="shared" si="0"/>
        <v>16</v>
      </c>
      <c r="H19" s="80" t="s">
        <v>56</v>
      </c>
      <c r="I19" s="80" t="s">
        <v>57</v>
      </c>
      <c r="J19" s="80" t="s">
        <v>24</v>
      </c>
      <c r="K19" s="80">
        <v>2015</v>
      </c>
      <c r="L19" s="80">
        <v>2300</v>
      </c>
      <c r="M19" s="80" t="s">
        <v>30</v>
      </c>
      <c r="N19" s="80" t="s">
        <v>26</v>
      </c>
      <c r="O19" s="80" t="s">
        <v>30</v>
      </c>
      <c r="P19" s="80" t="s">
        <v>26</v>
      </c>
      <c r="Q19" s="80"/>
      <c r="R19" s="80" t="s">
        <v>30</v>
      </c>
      <c r="S19" s="80" t="s">
        <v>30</v>
      </c>
      <c r="T19" s="80" t="s">
        <v>26</v>
      </c>
      <c r="U19" s="80" t="s">
        <v>26</v>
      </c>
      <c r="V19" s="80" t="s">
        <v>26</v>
      </c>
      <c r="W19" s="80" t="s">
        <v>25</v>
      </c>
      <c r="X19" s="80" t="s">
        <v>25</v>
      </c>
      <c r="Y19" s="80" t="s">
        <v>30</v>
      </c>
      <c r="Z19" s="80">
        <v>10</v>
      </c>
      <c r="AB19" s="121"/>
      <c r="AC19" s="114"/>
      <c r="AD19" s="114"/>
      <c r="AE19" s="114"/>
      <c r="AF19" s="114"/>
    </row>
    <row r="20" spans="2:32" x14ac:dyDescent="0.3">
      <c r="B20" s="8" t="s">
        <v>17</v>
      </c>
      <c r="C20" s="6"/>
      <c r="E20" s="79"/>
      <c r="G20" s="3">
        <f t="shared" si="0"/>
        <v>17</v>
      </c>
      <c r="H20" s="81" t="s">
        <v>58</v>
      </c>
      <c r="I20" s="80" t="s">
        <v>59</v>
      </c>
      <c r="J20" s="80" t="s">
        <v>24</v>
      </c>
      <c r="K20" s="80">
        <v>2015</v>
      </c>
      <c r="L20" s="80">
        <v>2300</v>
      </c>
      <c r="M20" s="80" t="s">
        <v>33</v>
      </c>
      <c r="N20" s="80" t="s">
        <v>26</v>
      </c>
      <c r="O20" s="80" t="s">
        <v>33</v>
      </c>
      <c r="P20" s="80" t="s">
        <v>26</v>
      </c>
      <c r="Q20" s="80"/>
      <c r="R20" s="80" t="s">
        <v>33</v>
      </c>
      <c r="S20" s="80" t="s">
        <v>33</v>
      </c>
      <c r="T20" s="80" t="s">
        <v>26</v>
      </c>
      <c r="U20" s="80" t="s">
        <v>26</v>
      </c>
      <c r="V20" s="80" t="s">
        <v>26</v>
      </c>
      <c r="W20" s="80" t="s">
        <v>25</v>
      </c>
      <c r="X20" s="80" t="s">
        <v>25</v>
      </c>
      <c r="Y20" s="80" t="s">
        <v>33</v>
      </c>
      <c r="Z20" s="80">
        <v>10</v>
      </c>
      <c r="AB20" s="121"/>
      <c r="AC20" s="114"/>
      <c r="AD20" s="114"/>
      <c r="AE20" s="114"/>
      <c r="AF20" s="114"/>
    </row>
    <row r="21" spans="2:32" x14ac:dyDescent="0.3">
      <c r="B21" s="8" t="s">
        <v>14</v>
      </c>
      <c r="C21" s="6" t="str">
        <f ca="1">LOOKUP($C$4,$G$4:$G$112,$T$4:$T$66)</f>
        <v>Basic</v>
      </c>
      <c r="E21" s="79"/>
      <c r="G21" s="3">
        <f t="shared" si="0"/>
        <v>18</v>
      </c>
      <c r="H21" s="80" t="s">
        <v>60</v>
      </c>
      <c r="I21" s="80" t="s">
        <v>61</v>
      </c>
      <c r="J21" s="80" t="s">
        <v>24</v>
      </c>
      <c r="K21" s="80">
        <v>2015</v>
      </c>
      <c r="L21" s="80">
        <v>2300</v>
      </c>
      <c r="M21" s="80" t="s">
        <v>25</v>
      </c>
      <c r="N21" s="80" t="s">
        <v>26</v>
      </c>
      <c r="O21" s="80" t="s">
        <v>26</v>
      </c>
      <c r="P21" s="80" t="s">
        <v>26</v>
      </c>
      <c r="Q21" s="80"/>
      <c r="R21" s="80" t="s">
        <v>26</v>
      </c>
      <c r="S21" s="80" t="s">
        <v>25</v>
      </c>
      <c r="T21" s="80" t="s">
        <v>26</v>
      </c>
      <c r="U21" s="80" t="s">
        <v>26</v>
      </c>
      <c r="V21" s="80" t="s">
        <v>26</v>
      </c>
      <c r="W21" s="80" t="s">
        <v>25</v>
      </c>
      <c r="X21" s="80" t="s">
        <v>62</v>
      </c>
      <c r="Y21" s="80" t="s">
        <v>26</v>
      </c>
      <c r="Z21" s="80">
        <v>10</v>
      </c>
      <c r="AB21" s="121"/>
      <c r="AC21" s="114"/>
      <c r="AD21" s="114"/>
      <c r="AE21" s="114"/>
      <c r="AF21" s="114"/>
    </row>
    <row r="22" spans="2:32" x14ac:dyDescent="0.3">
      <c r="B22" s="8" t="s">
        <v>63</v>
      </c>
      <c r="C22" s="6" t="str">
        <f ca="1">LOOKUP($C$4,$G$4:$G$112,$U$4:$U$66)</f>
        <v>Basic</v>
      </c>
      <c r="E22" s="79" t="s">
        <v>64</v>
      </c>
      <c r="AB22" s="121"/>
      <c r="AC22" s="114"/>
      <c r="AD22" s="114"/>
      <c r="AE22" s="114"/>
      <c r="AF22" s="114"/>
    </row>
    <row r="23" spans="2:32" x14ac:dyDescent="0.3">
      <c r="B23" s="8" t="s">
        <v>65</v>
      </c>
      <c r="C23" s="6" t="str">
        <f ca="1">LOOKUP($C$4,$G$4:$G$112,$V$4:$V$66)</f>
        <v>Basic</v>
      </c>
      <c r="E23" s="79"/>
      <c r="G23" s="3">
        <v>19</v>
      </c>
      <c r="H23" s="80" t="s">
        <v>66</v>
      </c>
      <c r="I23" s="80" t="s">
        <v>66</v>
      </c>
      <c r="J23" s="80" t="s">
        <v>24</v>
      </c>
      <c r="K23" s="80">
        <v>2015</v>
      </c>
      <c r="L23" s="80">
        <v>2300</v>
      </c>
      <c r="M23" s="80" t="s">
        <v>25</v>
      </c>
      <c r="N23" s="80" t="s">
        <v>26</v>
      </c>
      <c r="O23" s="80" t="s">
        <v>26</v>
      </c>
      <c r="P23" s="80" t="s">
        <v>26</v>
      </c>
      <c r="Q23" s="80"/>
      <c r="R23" s="80" t="s">
        <v>26</v>
      </c>
      <c r="S23" s="80" t="s">
        <v>25</v>
      </c>
      <c r="T23" s="80" t="s">
        <v>26</v>
      </c>
      <c r="U23" s="80" t="s">
        <v>26</v>
      </c>
      <c r="V23" s="80" t="s">
        <v>26</v>
      </c>
      <c r="W23" s="80" t="s">
        <v>25</v>
      </c>
      <c r="X23" s="80" t="s">
        <v>25</v>
      </c>
      <c r="Y23" s="80" t="s">
        <v>26</v>
      </c>
      <c r="Z23" s="80">
        <v>10</v>
      </c>
      <c r="AA23" s="81" t="s">
        <v>66</v>
      </c>
      <c r="AB23" s="121"/>
      <c r="AC23" s="114"/>
      <c r="AD23" s="114"/>
      <c r="AE23" s="114"/>
      <c r="AF23" s="114"/>
    </row>
    <row r="24" spans="2:32" x14ac:dyDescent="0.3">
      <c r="B24" s="8" t="s">
        <v>19</v>
      </c>
      <c r="C24" s="6" t="str">
        <f ca="1">LOOKUP($C$4,$G$4:$G$112,$Y$4:$Y$66)</f>
        <v>Basic</v>
      </c>
      <c r="E24" s="79"/>
      <c r="G24" s="3">
        <f t="shared" ref="G24" si="1">G23+1</f>
        <v>20</v>
      </c>
      <c r="H24" s="80" t="s">
        <v>67</v>
      </c>
      <c r="I24" s="80" t="s">
        <v>67</v>
      </c>
      <c r="J24" s="80" t="s">
        <v>24</v>
      </c>
      <c r="K24" s="80">
        <v>2015</v>
      </c>
      <c r="L24" s="80">
        <v>2300</v>
      </c>
      <c r="M24" s="80" t="s">
        <v>25</v>
      </c>
      <c r="N24" s="80" t="s">
        <v>26</v>
      </c>
      <c r="O24" s="80" t="s">
        <v>26</v>
      </c>
      <c r="P24" s="80" t="s">
        <v>26</v>
      </c>
      <c r="Q24" s="80"/>
      <c r="R24" s="80" t="s">
        <v>26</v>
      </c>
      <c r="S24" s="80" t="s">
        <v>25</v>
      </c>
      <c r="T24" s="80" t="s">
        <v>26</v>
      </c>
      <c r="U24" s="80" t="s">
        <v>26</v>
      </c>
      <c r="V24" s="80" t="s">
        <v>26</v>
      </c>
      <c r="W24" s="80" t="s">
        <v>25</v>
      </c>
      <c r="X24" s="80" t="s">
        <v>25</v>
      </c>
      <c r="Y24" s="80" t="s">
        <v>26</v>
      </c>
      <c r="Z24" s="80">
        <v>10</v>
      </c>
      <c r="AA24" s="81" t="s">
        <v>67</v>
      </c>
      <c r="AB24" s="121"/>
      <c r="AC24" s="114"/>
      <c r="AD24" s="114"/>
      <c r="AE24" s="114"/>
      <c r="AF24" s="114"/>
    </row>
    <row r="25" spans="2:32" x14ac:dyDescent="0.3">
      <c r="B25" s="8" t="s">
        <v>305</v>
      </c>
      <c r="C25" s="6">
        <f ca="1">LOOKUP($C$4,$G$4:$G$112,$AA$4:$AA$67)</f>
        <v>0</v>
      </c>
      <c r="E25" s="79"/>
      <c r="G25" s="3">
        <f t="shared" ref="G25:G36" si="2">G24+1</f>
        <v>21</v>
      </c>
      <c r="H25" s="113" t="s">
        <v>295</v>
      </c>
      <c r="I25" s="113" t="s">
        <v>295</v>
      </c>
      <c r="J25" s="80" t="s">
        <v>24</v>
      </c>
      <c r="K25" s="80">
        <v>2015</v>
      </c>
      <c r="L25" s="80">
        <v>2300</v>
      </c>
      <c r="M25" s="80" t="s">
        <v>25</v>
      </c>
      <c r="N25" s="80" t="s">
        <v>26</v>
      </c>
      <c r="O25" s="80" t="s">
        <v>26</v>
      </c>
      <c r="P25" s="80" t="s">
        <v>26</v>
      </c>
      <c r="Q25" s="80"/>
      <c r="R25" s="80" t="s">
        <v>26</v>
      </c>
      <c r="S25" s="80" t="s">
        <v>25</v>
      </c>
      <c r="T25" s="80" t="s">
        <v>26</v>
      </c>
      <c r="U25" s="80" t="s">
        <v>26</v>
      </c>
      <c r="V25" s="80" t="s">
        <v>26</v>
      </c>
      <c r="W25" s="80" t="s">
        <v>25</v>
      </c>
      <c r="X25" s="80" t="s">
        <v>25</v>
      </c>
      <c r="Y25" s="80" t="s">
        <v>26</v>
      </c>
      <c r="Z25" s="80">
        <v>10</v>
      </c>
      <c r="AA25" s="81" t="s">
        <v>308</v>
      </c>
      <c r="AB25" s="121"/>
      <c r="AC25" s="114"/>
      <c r="AD25" s="114"/>
      <c r="AE25" s="114"/>
      <c r="AF25" s="114"/>
    </row>
    <row r="26" spans="2:32" x14ac:dyDescent="0.3">
      <c r="B26" s="8" t="s">
        <v>74</v>
      </c>
      <c r="C26" s="6" t="str">
        <f ca="1">LOOKUP($C$4,$G$4:$G$112,$R$4:$R$66)</f>
        <v>Ambitious</v>
      </c>
      <c r="E26" s="79"/>
      <c r="G26" s="3">
        <f t="shared" si="2"/>
        <v>22</v>
      </c>
      <c r="H26" s="113" t="s">
        <v>296</v>
      </c>
      <c r="I26" s="113" t="s">
        <v>296</v>
      </c>
      <c r="J26" s="80" t="s">
        <v>24</v>
      </c>
      <c r="K26" s="80">
        <v>2015</v>
      </c>
      <c r="L26" s="80">
        <v>2300</v>
      </c>
      <c r="M26" s="80" t="s">
        <v>25</v>
      </c>
      <c r="N26" s="80" t="s">
        <v>26</v>
      </c>
      <c r="O26" s="80" t="s">
        <v>26</v>
      </c>
      <c r="P26" s="80" t="s">
        <v>26</v>
      </c>
      <c r="Q26" s="80"/>
      <c r="R26" s="80" t="s">
        <v>26</v>
      </c>
      <c r="S26" s="80" t="s">
        <v>25</v>
      </c>
      <c r="T26" s="80" t="s">
        <v>26</v>
      </c>
      <c r="U26" s="80" t="s">
        <v>26</v>
      </c>
      <c r="V26" s="80" t="s">
        <v>26</v>
      </c>
      <c r="W26" s="80" t="s">
        <v>25</v>
      </c>
      <c r="X26" s="80" t="s">
        <v>25</v>
      </c>
      <c r="Y26" s="80" t="s">
        <v>26</v>
      </c>
      <c r="Z26" s="80">
        <v>10</v>
      </c>
      <c r="AA26" s="81" t="s">
        <v>307</v>
      </c>
      <c r="AB26" s="121"/>
      <c r="AC26" s="114"/>
      <c r="AD26" s="114"/>
      <c r="AE26" s="114"/>
      <c r="AF26" s="114"/>
    </row>
    <row r="27" spans="2:32" x14ac:dyDescent="0.3">
      <c r="B27" s="8" t="s">
        <v>18</v>
      </c>
      <c r="C27" s="6" t="str">
        <f ca="1">LOOKUP($C$4,$G$4:$G$112,$X$4:$X$66)</f>
        <v>no</v>
      </c>
      <c r="E27" s="79"/>
      <c r="G27" s="3">
        <f t="shared" si="2"/>
        <v>23</v>
      </c>
      <c r="H27" s="113" t="s">
        <v>297</v>
      </c>
      <c r="I27" s="113" t="s">
        <v>297</v>
      </c>
      <c r="J27" s="80" t="s">
        <v>24</v>
      </c>
      <c r="K27" s="80">
        <v>2015</v>
      </c>
      <c r="L27" s="80">
        <v>2300</v>
      </c>
      <c r="M27" s="80" t="s">
        <v>25</v>
      </c>
      <c r="N27" s="80" t="s">
        <v>26</v>
      </c>
      <c r="O27" s="80" t="s">
        <v>26</v>
      </c>
      <c r="P27" s="80" t="s">
        <v>26</v>
      </c>
      <c r="Q27" s="80"/>
      <c r="R27" s="80" t="s">
        <v>26</v>
      </c>
      <c r="S27" s="80" t="s">
        <v>25</v>
      </c>
      <c r="T27" s="80" t="s">
        <v>26</v>
      </c>
      <c r="U27" s="80" t="s">
        <v>26</v>
      </c>
      <c r="V27" s="80" t="s">
        <v>26</v>
      </c>
      <c r="W27" s="80" t="s">
        <v>25</v>
      </c>
      <c r="X27" s="80" t="s">
        <v>25</v>
      </c>
      <c r="Y27" s="80" t="s">
        <v>26</v>
      </c>
      <c r="Z27" s="80">
        <v>10</v>
      </c>
      <c r="AA27" s="81" t="s">
        <v>297</v>
      </c>
      <c r="AB27" s="121"/>
      <c r="AC27" s="114"/>
      <c r="AD27" s="114"/>
      <c r="AE27" s="114"/>
      <c r="AF27" s="114"/>
    </row>
    <row r="28" spans="2:32" ht="13.2" customHeight="1" x14ac:dyDescent="0.3">
      <c r="B28" s="125" t="s">
        <v>21</v>
      </c>
      <c r="C28" s="6">
        <f>LOOKUP($C$4,$G$4:$G$112,$AE$4:$AE$112)</f>
        <v>0</v>
      </c>
      <c r="E28" s="79"/>
      <c r="G28" s="3">
        <f t="shared" si="2"/>
        <v>24</v>
      </c>
      <c r="H28" s="113" t="s">
        <v>298</v>
      </c>
      <c r="I28" s="113" t="s">
        <v>298</v>
      </c>
      <c r="J28" s="80" t="s">
        <v>24</v>
      </c>
      <c r="K28" s="80">
        <v>2015</v>
      </c>
      <c r="L28" s="80">
        <v>2300</v>
      </c>
      <c r="M28" s="80" t="s">
        <v>25</v>
      </c>
      <c r="N28" s="80" t="s">
        <v>26</v>
      </c>
      <c r="O28" s="80" t="s">
        <v>26</v>
      </c>
      <c r="P28" s="80" t="s">
        <v>26</v>
      </c>
      <c r="Q28" s="80"/>
      <c r="R28" s="80" t="s">
        <v>26</v>
      </c>
      <c r="S28" s="80" t="s">
        <v>25</v>
      </c>
      <c r="T28" s="80" t="s">
        <v>26</v>
      </c>
      <c r="U28" s="80" t="s">
        <v>26</v>
      </c>
      <c r="V28" s="80" t="s">
        <v>26</v>
      </c>
      <c r="W28" s="80" t="s">
        <v>25</v>
      </c>
      <c r="X28" s="80" t="s">
        <v>25</v>
      </c>
      <c r="Y28" s="80" t="s">
        <v>26</v>
      </c>
      <c r="Z28" s="80">
        <v>10</v>
      </c>
      <c r="AA28" s="81" t="s">
        <v>298</v>
      </c>
      <c r="AB28" s="121"/>
      <c r="AC28" s="114"/>
      <c r="AD28" s="114"/>
      <c r="AE28" s="114"/>
      <c r="AF28" s="114"/>
    </row>
    <row r="29" spans="2:32" x14ac:dyDescent="0.3">
      <c r="E29" s="79"/>
      <c r="G29" s="3">
        <f t="shared" si="2"/>
        <v>25</v>
      </c>
      <c r="H29" s="113" t="s">
        <v>299</v>
      </c>
      <c r="I29" s="113" t="s">
        <v>299</v>
      </c>
      <c r="J29" s="80" t="s">
        <v>24</v>
      </c>
      <c r="K29" s="80">
        <v>2015</v>
      </c>
      <c r="L29" s="80">
        <v>2300</v>
      </c>
      <c r="M29" s="80" t="s">
        <v>25</v>
      </c>
      <c r="N29" s="80" t="s">
        <v>26</v>
      </c>
      <c r="O29" s="80" t="s">
        <v>26</v>
      </c>
      <c r="P29" s="80" t="s">
        <v>26</v>
      </c>
      <c r="Q29" s="80"/>
      <c r="R29" s="80" t="s">
        <v>26</v>
      </c>
      <c r="S29" s="80" t="s">
        <v>25</v>
      </c>
      <c r="T29" s="80" t="s">
        <v>26</v>
      </c>
      <c r="U29" s="80" t="s">
        <v>26</v>
      </c>
      <c r="V29" s="80" t="s">
        <v>26</v>
      </c>
      <c r="W29" s="80" t="s">
        <v>25</v>
      </c>
      <c r="X29" s="80" t="s">
        <v>25</v>
      </c>
      <c r="Y29" s="80" t="s">
        <v>26</v>
      </c>
      <c r="Z29" s="80">
        <v>10</v>
      </c>
      <c r="AA29" s="81" t="s">
        <v>306</v>
      </c>
      <c r="AB29" s="121"/>
      <c r="AC29" s="114"/>
      <c r="AD29" s="114"/>
      <c r="AE29" s="114"/>
      <c r="AF29" s="114"/>
    </row>
    <row r="30" spans="2:32" x14ac:dyDescent="0.3">
      <c r="B30" s="114"/>
      <c r="C30" s="124"/>
      <c r="E30" s="79"/>
      <c r="G30" s="3">
        <f t="shared" si="2"/>
        <v>26</v>
      </c>
      <c r="H30" s="113" t="s">
        <v>300</v>
      </c>
      <c r="I30" s="113" t="s">
        <v>300</v>
      </c>
      <c r="J30" s="80" t="s">
        <v>24</v>
      </c>
      <c r="K30" s="80">
        <v>2015</v>
      </c>
      <c r="L30" s="80">
        <v>2300</v>
      </c>
      <c r="M30" s="80" t="s">
        <v>25</v>
      </c>
      <c r="N30" s="80" t="s">
        <v>26</v>
      </c>
      <c r="O30" s="80" t="s">
        <v>26</v>
      </c>
      <c r="P30" s="80" t="s">
        <v>26</v>
      </c>
      <c r="Q30" s="80"/>
      <c r="R30" s="80" t="s">
        <v>26</v>
      </c>
      <c r="S30" s="80" t="s">
        <v>25</v>
      </c>
      <c r="T30" s="80" t="s">
        <v>26</v>
      </c>
      <c r="U30" s="80" t="s">
        <v>26</v>
      </c>
      <c r="V30" s="80" t="s">
        <v>26</v>
      </c>
      <c r="W30" s="80" t="s">
        <v>25</v>
      </c>
      <c r="X30" s="80" t="s">
        <v>25</v>
      </c>
      <c r="Y30" s="80" t="s">
        <v>26</v>
      </c>
      <c r="Z30" s="80">
        <v>10</v>
      </c>
      <c r="AA30" s="81" t="s">
        <v>300</v>
      </c>
      <c r="AB30" s="121"/>
      <c r="AC30" s="114"/>
      <c r="AD30" s="114"/>
      <c r="AE30" s="114"/>
      <c r="AF30" s="114"/>
    </row>
    <row r="31" spans="2:32" x14ac:dyDescent="0.3">
      <c r="E31" s="79"/>
      <c r="G31" s="3">
        <f t="shared" si="2"/>
        <v>27</v>
      </c>
      <c r="H31" s="80" t="s">
        <v>68</v>
      </c>
      <c r="I31" s="80" t="s">
        <v>68</v>
      </c>
      <c r="J31" s="80" t="s">
        <v>24</v>
      </c>
      <c r="K31" s="80">
        <v>2015</v>
      </c>
      <c r="L31" s="80">
        <v>2300</v>
      </c>
      <c r="M31" s="80" t="s">
        <v>25</v>
      </c>
      <c r="N31" s="80" t="s">
        <v>26</v>
      </c>
      <c r="O31" s="80" t="s">
        <v>26</v>
      </c>
      <c r="P31" s="80" t="s">
        <v>26</v>
      </c>
      <c r="Q31" s="80"/>
      <c r="R31" s="80" t="s">
        <v>26</v>
      </c>
      <c r="S31" s="80" t="s">
        <v>25</v>
      </c>
      <c r="T31" s="80" t="s">
        <v>26</v>
      </c>
      <c r="U31" s="80" t="s">
        <v>26</v>
      </c>
      <c r="V31" s="80" t="s">
        <v>26</v>
      </c>
      <c r="W31" s="80" t="s">
        <v>25</v>
      </c>
      <c r="X31" s="80" t="s">
        <v>25</v>
      </c>
      <c r="Y31" s="80" t="s">
        <v>26</v>
      </c>
      <c r="Z31" s="80">
        <v>10</v>
      </c>
      <c r="AA31" s="81" t="s">
        <v>68</v>
      </c>
      <c r="AB31" s="121"/>
      <c r="AC31" s="114"/>
      <c r="AD31" s="114"/>
      <c r="AE31" s="114"/>
      <c r="AF31" s="114"/>
    </row>
    <row r="32" spans="2:32" x14ac:dyDescent="0.3">
      <c r="E32" s="79"/>
      <c r="G32" s="3">
        <f t="shared" si="2"/>
        <v>28</v>
      </c>
      <c r="H32" s="80" t="s">
        <v>69</v>
      </c>
      <c r="I32" s="80" t="s">
        <v>69</v>
      </c>
      <c r="J32" s="80" t="s">
        <v>24</v>
      </c>
      <c r="K32" s="80">
        <v>2015</v>
      </c>
      <c r="L32" s="80">
        <v>2300</v>
      </c>
      <c r="M32" s="80" t="s">
        <v>25</v>
      </c>
      <c r="N32" s="80" t="s">
        <v>26</v>
      </c>
      <c r="O32" s="80" t="s">
        <v>26</v>
      </c>
      <c r="P32" s="80" t="s">
        <v>26</v>
      </c>
      <c r="Q32" s="80"/>
      <c r="R32" s="80" t="s">
        <v>26</v>
      </c>
      <c r="S32" s="80" t="s">
        <v>25</v>
      </c>
      <c r="T32" s="80" t="s">
        <v>26</v>
      </c>
      <c r="U32" s="80" t="s">
        <v>26</v>
      </c>
      <c r="V32" s="80" t="s">
        <v>26</v>
      </c>
      <c r="W32" s="80" t="s">
        <v>25</v>
      </c>
      <c r="X32" s="80" t="s">
        <v>25</v>
      </c>
      <c r="Y32" s="80" t="s">
        <v>26</v>
      </c>
      <c r="Z32" s="80">
        <v>10</v>
      </c>
      <c r="AA32" s="81" t="s">
        <v>69</v>
      </c>
      <c r="AB32" s="121"/>
      <c r="AC32" s="114"/>
      <c r="AD32" s="114"/>
      <c r="AE32" s="114"/>
      <c r="AF32" s="114"/>
    </row>
    <row r="33" spans="5:35" x14ac:dyDescent="0.3">
      <c r="E33" s="79"/>
      <c r="G33" s="3">
        <f t="shared" si="2"/>
        <v>29</v>
      </c>
      <c r="H33" s="80" t="s">
        <v>72</v>
      </c>
      <c r="I33" s="80" t="s">
        <v>72</v>
      </c>
      <c r="J33" s="80" t="s">
        <v>24</v>
      </c>
      <c r="K33" s="80">
        <v>2015</v>
      </c>
      <c r="L33" s="80">
        <v>2300</v>
      </c>
      <c r="M33" s="80" t="s">
        <v>25</v>
      </c>
      <c r="N33" s="80" t="s">
        <v>26</v>
      </c>
      <c r="O33" s="80" t="s">
        <v>26</v>
      </c>
      <c r="P33" s="80" t="s">
        <v>26</v>
      </c>
      <c r="Q33" s="80"/>
      <c r="R33" s="80" t="s">
        <v>26</v>
      </c>
      <c r="S33" s="80" t="s">
        <v>25</v>
      </c>
      <c r="T33" s="80" t="s">
        <v>26</v>
      </c>
      <c r="U33" s="80" t="s">
        <v>26</v>
      </c>
      <c r="V33" s="80" t="s">
        <v>26</v>
      </c>
      <c r="W33" s="80" t="s">
        <v>25</v>
      </c>
      <c r="X33" s="80" t="s">
        <v>25</v>
      </c>
      <c r="Y33" s="80" t="s">
        <v>26</v>
      </c>
      <c r="Z33" s="80">
        <v>10</v>
      </c>
      <c r="AA33" s="81" t="s">
        <v>72</v>
      </c>
      <c r="AB33" s="121"/>
      <c r="AC33" s="114"/>
      <c r="AD33" s="114"/>
      <c r="AE33" s="114"/>
      <c r="AF33" s="114"/>
    </row>
    <row r="34" spans="5:35" x14ac:dyDescent="0.3">
      <c r="E34" s="79"/>
      <c r="G34" s="3">
        <f t="shared" si="2"/>
        <v>30</v>
      </c>
      <c r="H34" s="80" t="s">
        <v>73</v>
      </c>
      <c r="I34" s="80" t="s">
        <v>73</v>
      </c>
      <c r="J34" s="80" t="s">
        <v>24</v>
      </c>
      <c r="K34" s="80">
        <v>2015</v>
      </c>
      <c r="L34" s="80">
        <v>2300</v>
      </c>
      <c r="M34" s="80" t="s">
        <v>25</v>
      </c>
      <c r="N34" s="80" t="s">
        <v>26</v>
      </c>
      <c r="O34" s="80" t="s">
        <v>26</v>
      </c>
      <c r="P34" s="80" t="s">
        <v>26</v>
      </c>
      <c r="Q34" s="80"/>
      <c r="R34" s="80" t="s">
        <v>26</v>
      </c>
      <c r="S34" s="80" t="s">
        <v>25</v>
      </c>
      <c r="T34" s="80" t="s">
        <v>26</v>
      </c>
      <c r="U34" s="80" t="s">
        <v>26</v>
      </c>
      <c r="V34" s="80" t="s">
        <v>26</v>
      </c>
      <c r="W34" s="80" t="s">
        <v>25</v>
      </c>
      <c r="X34" s="80" t="s">
        <v>25</v>
      </c>
      <c r="Y34" s="80" t="s">
        <v>26</v>
      </c>
      <c r="Z34" s="80">
        <v>10</v>
      </c>
      <c r="AA34" s="81" t="s">
        <v>73</v>
      </c>
      <c r="AB34" s="121"/>
      <c r="AC34" s="114"/>
      <c r="AD34" s="114"/>
      <c r="AE34" s="114"/>
      <c r="AF34" s="114"/>
    </row>
    <row r="35" spans="5:35" x14ac:dyDescent="0.3">
      <c r="E35" s="79"/>
      <c r="G35" s="3">
        <f t="shared" si="2"/>
        <v>31</v>
      </c>
      <c r="H35" s="80" t="s">
        <v>75</v>
      </c>
      <c r="I35" s="80" t="s">
        <v>75</v>
      </c>
      <c r="J35" s="80" t="s">
        <v>24</v>
      </c>
      <c r="K35" s="80">
        <v>2015</v>
      </c>
      <c r="L35" s="80">
        <v>2300</v>
      </c>
      <c r="M35" s="80" t="s">
        <v>25</v>
      </c>
      <c r="N35" s="80" t="s">
        <v>26</v>
      </c>
      <c r="O35" s="80" t="s">
        <v>26</v>
      </c>
      <c r="P35" s="80" t="s">
        <v>26</v>
      </c>
      <c r="Q35" s="80"/>
      <c r="R35" s="80" t="s">
        <v>26</v>
      </c>
      <c r="S35" s="80" t="s">
        <v>25</v>
      </c>
      <c r="T35" s="80" t="s">
        <v>26</v>
      </c>
      <c r="U35" s="80" t="s">
        <v>26</v>
      </c>
      <c r="V35" s="80" t="s">
        <v>26</v>
      </c>
      <c r="W35" s="80" t="s">
        <v>25</v>
      </c>
      <c r="X35" s="80" t="s">
        <v>25</v>
      </c>
      <c r="Y35" s="80" t="s">
        <v>26</v>
      </c>
      <c r="Z35" s="80">
        <v>10</v>
      </c>
      <c r="AA35" s="81" t="s">
        <v>75</v>
      </c>
      <c r="AB35" s="121"/>
      <c r="AC35" s="114"/>
      <c r="AD35" s="114"/>
      <c r="AE35" s="114"/>
      <c r="AF35" s="114"/>
    </row>
    <row r="36" spans="5:35" x14ac:dyDescent="0.3">
      <c r="E36" s="79"/>
      <c r="F36" s="112"/>
      <c r="G36" s="3">
        <f t="shared" si="2"/>
        <v>32</v>
      </c>
      <c r="H36" s="80" t="s">
        <v>76</v>
      </c>
      <c r="I36" s="80" t="s">
        <v>76</v>
      </c>
      <c r="J36" s="80" t="s">
        <v>24</v>
      </c>
      <c r="K36" s="80">
        <v>2015</v>
      </c>
      <c r="L36" s="80">
        <v>2300</v>
      </c>
      <c r="M36" s="80" t="s">
        <v>25</v>
      </c>
      <c r="N36" s="80" t="s">
        <v>26</v>
      </c>
      <c r="O36" s="80" t="s">
        <v>26</v>
      </c>
      <c r="P36" s="80" t="s">
        <v>26</v>
      </c>
      <c r="Q36" s="80"/>
      <c r="R36" s="80" t="s">
        <v>26</v>
      </c>
      <c r="S36" s="80" t="s">
        <v>25</v>
      </c>
      <c r="T36" s="80" t="s">
        <v>26</v>
      </c>
      <c r="U36" s="80" t="s">
        <v>26</v>
      </c>
      <c r="V36" s="80" t="s">
        <v>26</v>
      </c>
      <c r="W36" s="80" t="s">
        <v>25</v>
      </c>
      <c r="X36" s="80" t="s">
        <v>25</v>
      </c>
      <c r="Y36" s="80" t="s">
        <v>26</v>
      </c>
      <c r="Z36" s="80">
        <v>10</v>
      </c>
      <c r="AA36" s="81" t="s">
        <v>76</v>
      </c>
      <c r="AB36" s="121"/>
      <c r="AC36" s="114"/>
      <c r="AD36" s="114"/>
      <c r="AE36" s="114"/>
      <c r="AF36" s="114"/>
    </row>
    <row r="37" spans="5:35" x14ac:dyDescent="0.3">
      <c r="E37" s="79"/>
      <c r="G37" s="3">
        <f t="shared" ref="G37:G42" si="3">G36+1</f>
        <v>33</v>
      </c>
      <c r="H37" s="80" t="s">
        <v>301</v>
      </c>
      <c r="I37" s="80" t="s">
        <v>301</v>
      </c>
      <c r="J37" s="80" t="s">
        <v>24</v>
      </c>
      <c r="K37" s="80">
        <v>2015</v>
      </c>
      <c r="L37" s="80">
        <v>2300</v>
      </c>
      <c r="M37" s="80" t="s">
        <v>25</v>
      </c>
      <c r="N37" s="80" t="s">
        <v>26</v>
      </c>
      <c r="O37" s="80" t="s">
        <v>26</v>
      </c>
      <c r="P37" s="80" t="s">
        <v>26</v>
      </c>
      <c r="Q37" s="80"/>
      <c r="R37" s="80" t="s">
        <v>26</v>
      </c>
      <c r="S37" s="80" t="s">
        <v>25</v>
      </c>
      <c r="T37" s="80" t="s">
        <v>26</v>
      </c>
      <c r="U37" s="80" t="s">
        <v>26</v>
      </c>
      <c r="V37" s="80" t="s">
        <v>26</v>
      </c>
      <c r="W37" s="80" t="s">
        <v>25</v>
      </c>
      <c r="X37" s="80" t="s">
        <v>25</v>
      </c>
      <c r="Y37" s="80" t="s">
        <v>26</v>
      </c>
      <c r="Z37" s="80">
        <v>10</v>
      </c>
      <c r="AA37" s="81" t="s">
        <v>301</v>
      </c>
      <c r="AB37" s="121"/>
      <c r="AC37" s="114"/>
      <c r="AD37" s="114"/>
      <c r="AE37" s="114"/>
      <c r="AF37" s="114"/>
    </row>
    <row r="38" spans="5:35" x14ac:dyDescent="0.3">
      <c r="E38" s="79"/>
      <c r="G38" s="3">
        <f t="shared" si="3"/>
        <v>34</v>
      </c>
      <c r="H38" s="80" t="s">
        <v>302</v>
      </c>
      <c r="I38" s="80" t="s">
        <v>302</v>
      </c>
      <c r="J38" s="80" t="s">
        <v>24</v>
      </c>
      <c r="K38" s="80">
        <v>2015</v>
      </c>
      <c r="L38" s="80">
        <v>2300</v>
      </c>
      <c r="M38" s="80" t="s">
        <v>25</v>
      </c>
      <c r="N38" s="80" t="s">
        <v>26</v>
      </c>
      <c r="O38" s="80" t="s">
        <v>26</v>
      </c>
      <c r="P38" s="80" t="s">
        <v>26</v>
      </c>
      <c r="Q38" s="80"/>
      <c r="R38" s="80" t="s">
        <v>26</v>
      </c>
      <c r="S38" s="80" t="s">
        <v>25</v>
      </c>
      <c r="T38" s="80" t="s">
        <v>26</v>
      </c>
      <c r="U38" s="80" t="s">
        <v>26</v>
      </c>
      <c r="V38" s="80" t="s">
        <v>26</v>
      </c>
      <c r="W38" s="80" t="s">
        <v>25</v>
      </c>
      <c r="X38" s="80" t="s">
        <v>25</v>
      </c>
      <c r="Y38" s="80" t="s">
        <v>26</v>
      </c>
      <c r="Z38" s="80">
        <v>10</v>
      </c>
      <c r="AA38" s="81" t="s">
        <v>302</v>
      </c>
      <c r="AB38" s="121"/>
      <c r="AC38" s="114"/>
      <c r="AD38" s="114"/>
      <c r="AE38" s="114"/>
      <c r="AF38" s="114"/>
    </row>
    <row r="39" spans="5:35" x14ac:dyDescent="0.3">
      <c r="E39" s="79"/>
      <c r="G39" s="3">
        <f t="shared" si="3"/>
        <v>35</v>
      </c>
      <c r="H39" s="113" t="s">
        <v>303</v>
      </c>
      <c r="I39" s="113" t="s">
        <v>303</v>
      </c>
      <c r="J39" s="80" t="s">
        <v>24</v>
      </c>
      <c r="K39" s="80">
        <v>2015</v>
      </c>
      <c r="L39" s="80">
        <v>2300</v>
      </c>
      <c r="M39" s="80" t="s">
        <v>25</v>
      </c>
      <c r="N39" s="80" t="s">
        <v>26</v>
      </c>
      <c r="O39" s="80" t="s">
        <v>26</v>
      </c>
      <c r="P39" s="80" t="s">
        <v>26</v>
      </c>
      <c r="Q39" s="80"/>
      <c r="R39" s="80" t="s">
        <v>26</v>
      </c>
      <c r="S39" s="80" t="s">
        <v>25</v>
      </c>
      <c r="T39" s="80" t="s">
        <v>26</v>
      </c>
      <c r="U39" s="80" t="s">
        <v>26</v>
      </c>
      <c r="V39" s="80" t="s">
        <v>26</v>
      </c>
      <c r="W39" s="80" t="s">
        <v>25</v>
      </c>
      <c r="X39" s="80" t="s">
        <v>25</v>
      </c>
      <c r="Y39" s="80" t="s">
        <v>26</v>
      </c>
      <c r="Z39" s="80">
        <v>10</v>
      </c>
      <c r="AA39" s="81" t="s">
        <v>303</v>
      </c>
      <c r="AB39" s="121"/>
      <c r="AC39" s="114"/>
      <c r="AD39" s="114"/>
      <c r="AE39" s="114"/>
      <c r="AF39" s="114"/>
    </row>
    <row r="40" spans="5:35" x14ac:dyDescent="0.3">
      <c r="E40" s="79"/>
      <c r="G40" s="3">
        <f t="shared" si="3"/>
        <v>36</v>
      </c>
      <c r="H40" s="113" t="s">
        <v>304</v>
      </c>
      <c r="I40" s="113" t="s">
        <v>304</v>
      </c>
      <c r="J40" s="80" t="s">
        <v>24</v>
      </c>
      <c r="K40" s="80">
        <v>2015</v>
      </c>
      <c r="L40" s="80">
        <v>2300</v>
      </c>
      <c r="M40" s="80" t="s">
        <v>25</v>
      </c>
      <c r="N40" s="80" t="s">
        <v>26</v>
      </c>
      <c r="O40" s="80" t="s">
        <v>26</v>
      </c>
      <c r="P40" s="80" t="s">
        <v>26</v>
      </c>
      <c r="Q40" s="80"/>
      <c r="R40" s="80" t="s">
        <v>26</v>
      </c>
      <c r="S40" s="80" t="s">
        <v>25</v>
      </c>
      <c r="T40" s="80" t="s">
        <v>26</v>
      </c>
      <c r="U40" s="80" t="s">
        <v>26</v>
      </c>
      <c r="V40" s="80" t="s">
        <v>26</v>
      </c>
      <c r="W40" s="80" t="s">
        <v>25</v>
      </c>
      <c r="X40" s="80" t="s">
        <v>25</v>
      </c>
      <c r="Y40" s="80" t="s">
        <v>26</v>
      </c>
      <c r="Z40" s="80">
        <v>10</v>
      </c>
      <c r="AA40" s="81" t="s">
        <v>304</v>
      </c>
      <c r="AB40" s="121"/>
      <c r="AC40" s="114"/>
      <c r="AD40" s="114"/>
      <c r="AE40" s="114"/>
      <c r="AF40" s="114"/>
    </row>
    <row r="41" spans="5:35" x14ac:dyDescent="0.3">
      <c r="E41" s="79"/>
      <c r="G41" s="3">
        <f t="shared" si="3"/>
        <v>37</v>
      </c>
      <c r="H41" s="80" t="s">
        <v>70</v>
      </c>
      <c r="I41" s="80" t="s">
        <v>70</v>
      </c>
      <c r="J41" s="80" t="s">
        <v>24</v>
      </c>
      <c r="K41" s="80">
        <v>2015</v>
      </c>
      <c r="L41" s="80">
        <v>2300</v>
      </c>
      <c r="M41" s="80" t="s">
        <v>25</v>
      </c>
      <c r="N41" s="80" t="s">
        <v>26</v>
      </c>
      <c r="O41" s="80" t="s">
        <v>26</v>
      </c>
      <c r="P41" s="80" t="s">
        <v>26</v>
      </c>
      <c r="Q41" s="80"/>
      <c r="R41" s="80" t="s">
        <v>26</v>
      </c>
      <c r="S41" s="80" t="s">
        <v>25</v>
      </c>
      <c r="T41" s="80" t="s">
        <v>26</v>
      </c>
      <c r="U41" s="80" t="s">
        <v>26</v>
      </c>
      <c r="V41" s="80" t="s">
        <v>26</v>
      </c>
      <c r="W41" s="80" t="s">
        <v>25</v>
      </c>
      <c r="X41" s="80" t="s">
        <v>25</v>
      </c>
      <c r="Y41" s="80" t="s">
        <v>26</v>
      </c>
      <c r="Z41" s="80">
        <v>10</v>
      </c>
      <c r="AA41" s="81" t="s">
        <v>70</v>
      </c>
      <c r="AB41" s="121"/>
      <c r="AC41" s="114"/>
      <c r="AD41" s="114"/>
      <c r="AE41" s="114"/>
      <c r="AF41" s="114"/>
    </row>
    <row r="42" spans="5:35" x14ac:dyDescent="0.3">
      <c r="E42" s="116"/>
      <c r="F42" s="117"/>
      <c r="G42" s="82">
        <f t="shared" si="3"/>
        <v>38</v>
      </c>
      <c r="H42" s="122" t="s">
        <v>71</v>
      </c>
      <c r="I42" s="122" t="s">
        <v>71</v>
      </c>
      <c r="J42" s="122" t="s">
        <v>24</v>
      </c>
      <c r="K42" s="122">
        <v>2015</v>
      </c>
      <c r="L42" s="122">
        <v>2300</v>
      </c>
      <c r="M42" s="122" t="s">
        <v>25</v>
      </c>
      <c r="N42" s="122" t="s">
        <v>26</v>
      </c>
      <c r="O42" s="122" t="s">
        <v>26</v>
      </c>
      <c r="P42" s="122" t="s">
        <v>26</v>
      </c>
      <c r="Q42" s="122"/>
      <c r="R42" s="122" t="s">
        <v>26</v>
      </c>
      <c r="S42" s="122" t="s">
        <v>25</v>
      </c>
      <c r="T42" s="122" t="s">
        <v>26</v>
      </c>
      <c r="U42" s="122" t="s">
        <v>26</v>
      </c>
      <c r="V42" s="122" t="s">
        <v>26</v>
      </c>
      <c r="W42" s="122" t="s">
        <v>25</v>
      </c>
      <c r="X42" s="122" t="s">
        <v>25</v>
      </c>
      <c r="Y42" s="80" t="s">
        <v>26</v>
      </c>
      <c r="Z42" s="122">
        <v>10</v>
      </c>
      <c r="AA42" s="123" t="s">
        <v>71</v>
      </c>
      <c r="AB42" s="121"/>
      <c r="AC42" s="114"/>
      <c r="AD42" s="114"/>
      <c r="AE42" s="114"/>
      <c r="AF42" s="114"/>
    </row>
    <row r="43" spans="5:35" x14ac:dyDescent="0.3">
      <c r="G43" s="24"/>
      <c r="AB43" s="114"/>
      <c r="AC43" s="114"/>
      <c r="AD43" s="114"/>
      <c r="AE43" s="114"/>
      <c r="AF43" s="114"/>
    </row>
    <row r="44" spans="5:35" x14ac:dyDescent="0.3">
      <c r="G44" s="24"/>
      <c r="AB44" s="114"/>
      <c r="AC44" s="114"/>
      <c r="AD44" s="114"/>
      <c r="AE44" s="114"/>
      <c r="AF44" s="114"/>
    </row>
    <row r="45" spans="5:35" x14ac:dyDescent="0.3">
      <c r="G45" s="24"/>
      <c r="AB45" s="114"/>
      <c r="AC45" s="114"/>
      <c r="AD45" s="114"/>
      <c r="AE45" s="114"/>
      <c r="AF45" s="114"/>
    </row>
    <row r="46" spans="5:35" x14ac:dyDescent="0.3">
      <c r="E46" s="118"/>
      <c r="F46" s="118"/>
      <c r="G46" s="119"/>
      <c r="H46" s="118"/>
      <c r="I46" s="118"/>
      <c r="J46" s="118"/>
      <c r="AB46" s="114"/>
      <c r="AC46" s="114"/>
      <c r="AD46" s="114"/>
      <c r="AE46" s="114"/>
      <c r="AF46" s="114"/>
    </row>
    <row r="47" spans="5:35" x14ac:dyDescent="0.3">
      <c r="E47" s="118"/>
      <c r="F47" s="118"/>
      <c r="G47" s="118"/>
      <c r="H47" s="118"/>
      <c r="I47" s="118"/>
      <c r="J47" s="118"/>
      <c r="AB47" s="114"/>
      <c r="AC47" s="114"/>
      <c r="AD47" s="114"/>
      <c r="AE47" s="114"/>
      <c r="AF47" s="114"/>
    </row>
    <row r="48" spans="5:35" x14ac:dyDescent="0.3">
      <c r="E48" s="118"/>
      <c r="F48" s="118"/>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row>
    <row r="49" spans="5:35" x14ac:dyDescent="0.3">
      <c r="E49" s="118"/>
      <c r="F49" s="120"/>
      <c r="G49" s="114"/>
      <c r="H49" s="118"/>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row>
    <row r="50" spans="5:35" x14ac:dyDescent="0.3">
      <c r="E50" s="118"/>
      <c r="F50" s="118"/>
      <c r="G50" s="114"/>
      <c r="H50" s="118"/>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row>
    <row r="51" spans="5:35" x14ac:dyDescent="0.3">
      <c r="E51" s="118"/>
      <c r="F51" s="118"/>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row>
    <row r="52" spans="5:35" x14ac:dyDescent="0.3">
      <c r="E52" s="118"/>
      <c r="F52" s="118"/>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row>
    <row r="53" spans="5:35" x14ac:dyDescent="0.3">
      <c r="E53" s="118"/>
      <c r="F53" s="118"/>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row>
    <row r="54" spans="5:35" x14ac:dyDescent="0.3">
      <c r="E54" s="118"/>
      <c r="F54" s="118"/>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row>
    <row r="55" spans="5:35" x14ac:dyDescent="0.3">
      <c r="E55" s="118"/>
      <c r="F55" s="118"/>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row>
    <row r="56" spans="5:35" x14ac:dyDescent="0.3">
      <c r="E56" s="118"/>
      <c r="F56" s="118"/>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row>
    <row r="57" spans="5:35" x14ac:dyDescent="0.3">
      <c r="E57" s="118"/>
      <c r="F57" s="118"/>
      <c r="G57" s="114"/>
      <c r="H57" s="118"/>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row>
    <row r="58" spans="5:35" x14ac:dyDescent="0.3">
      <c r="E58" s="118"/>
      <c r="F58" s="118"/>
      <c r="G58" s="114"/>
      <c r="H58" s="118"/>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row>
    <row r="59" spans="5:35" x14ac:dyDescent="0.3">
      <c r="E59" s="118"/>
      <c r="F59" s="118"/>
      <c r="G59" s="115"/>
      <c r="H59" s="118"/>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row>
    <row r="60" spans="5:35" x14ac:dyDescent="0.3">
      <c r="E60" s="118"/>
      <c r="F60" s="118"/>
      <c r="G60" s="115"/>
      <c r="H60" s="118"/>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row>
    <row r="61" spans="5:35" x14ac:dyDescent="0.3">
      <c r="E61" s="118"/>
      <c r="F61" s="118"/>
      <c r="G61" s="115"/>
      <c r="H61" s="118"/>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row>
    <row r="62" spans="5:35" x14ac:dyDescent="0.3">
      <c r="E62" s="118"/>
      <c r="F62" s="118"/>
      <c r="G62" s="115"/>
      <c r="H62" s="118"/>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row>
    <row r="63" spans="5:35" x14ac:dyDescent="0.3">
      <c r="E63" s="118"/>
      <c r="F63" s="118"/>
      <c r="G63" s="115"/>
      <c r="H63" s="118"/>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row>
    <row r="64" spans="5:35" x14ac:dyDescent="0.3">
      <c r="E64" s="118"/>
      <c r="F64" s="118"/>
      <c r="G64" s="115"/>
      <c r="H64" s="118"/>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row>
    <row r="65" spans="5:10" x14ac:dyDescent="0.3">
      <c r="E65" s="118"/>
      <c r="F65" s="118"/>
      <c r="G65" s="119"/>
      <c r="H65" s="114"/>
      <c r="I65" s="118"/>
      <c r="J65" s="118"/>
    </row>
    <row r="66" spans="5:10" x14ac:dyDescent="0.3">
      <c r="E66" s="118"/>
      <c r="F66" s="118"/>
      <c r="G66" s="119"/>
      <c r="H66" s="114"/>
      <c r="I66" s="118"/>
      <c r="J66" s="118"/>
    </row>
    <row r="67" spans="5:10" x14ac:dyDescent="0.3">
      <c r="E67" s="118"/>
      <c r="F67" s="118"/>
      <c r="G67" s="119"/>
      <c r="H67" s="118"/>
      <c r="I67" s="118"/>
      <c r="J67" s="118"/>
    </row>
    <row r="68" spans="5:10" x14ac:dyDescent="0.3">
      <c r="E68" s="118"/>
      <c r="F68" s="118"/>
      <c r="G68" s="119"/>
      <c r="H68" s="118"/>
      <c r="I68" s="118"/>
      <c r="J68" s="118"/>
    </row>
    <row r="69" spans="5:10" x14ac:dyDescent="0.3">
      <c r="E69" s="118"/>
      <c r="F69" s="118"/>
      <c r="G69" s="119"/>
      <c r="H69" s="118"/>
      <c r="I69" s="118"/>
      <c r="J69" s="118"/>
    </row>
    <row r="70" spans="5:10" x14ac:dyDescent="0.3">
      <c r="G70" s="24"/>
    </row>
    <row r="71" spans="5:10" x14ac:dyDescent="0.3">
      <c r="G71" s="24"/>
    </row>
    <row r="72" spans="5:10" x14ac:dyDescent="0.3">
      <c r="H72" s="24"/>
    </row>
  </sheetData>
  <mergeCells count="1">
    <mergeCell ref="B2:C2"/>
  </mergeCells>
  <pageMargins left="0.7" right="0.7" top="0.78740157499999996" bottom="0.78740157499999996"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opLeftCell="A9" workbookViewId="0">
      <selection activeCell="K23" sqref="K23"/>
    </sheetView>
  </sheetViews>
  <sheetFormatPr defaultColWidth="11.5546875" defaultRowHeight="14.4" x14ac:dyDescent="0.3"/>
  <cols>
    <col min="4" max="4" width="34.5546875" style="46" customWidth="1"/>
    <col min="5" max="5" width="6.5546875" style="46" hidden="1" customWidth="1"/>
    <col min="6" max="6" width="28" style="46" customWidth="1"/>
    <col min="7" max="7" width="20.109375" style="46" customWidth="1"/>
    <col min="8" max="8" width="27.88671875" style="46" customWidth="1"/>
    <col min="9" max="9" width="23.77734375" style="46" customWidth="1"/>
    <col min="10" max="10" width="30.109375" style="46" customWidth="1"/>
  </cols>
  <sheetData>
    <row r="1" spans="1:10" s="77" customFormat="1" ht="8.4" customHeight="1" x14ac:dyDescent="0.15">
      <c r="A1" s="77">
        <v>0</v>
      </c>
      <c r="B1" s="77">
        <v>1</v>
      </c>
      <c r="C1" s="77">
        <v>2</v>
      </c>
      <c r="D1" s="77">
        <v>3</v>
      </c>
      <c r="E1" s="77">
        <v>4</v>
      </c>
      <c r="F1" s="77">
        <v>5</v>
      </c>
      <c r="G1" s="77">
        <v>6</v>
      </c>
      <c r="H1" s="77">
        <v>7</v>
      </c>
      <c r="I1" s="77">
        <v>8</v>
      </c>
      <c r="J1" s="77">
        <v>9</v>
      </c>
    </row>
    <row r="2" spans="1:10" s="24" customFormat="1" x14ac:dyDescent="0.3">
      <c r="B2" s="25"/>
      <c r="C2" s="25" t="s">
        <v>77</v>
      </c>
      <c r="D2" s="25" t="s">
        <v>357</v>
      </c>
      <c r="E2" s="25"/>
      <c r="F2" s="25"/>
      <c r="G2" s="25" t="s">
        <v>78</v>
      </c>
      <c r="H2" s="25" t="s">
        <v>79</v>
      </c>
      <c r="I2" s="25" t="s">
        <v>80</v>
      </c>
      <c r="J2" s="25" t="s">
        <v>81</v>
      </c>
    </row>
    <row r="3" spans="1:10" x14ac:dyDescent="0.3">
      <c r="B3" s="26"/>
      <c r="C3" s="26">
        <v>286</v>
      </c>
      <c r="D3" s="26">
        <v>5</v>
      </c>
      <c r="E3" s="26"/>
      <c r="F3" s="26">
        <v>17</v>
      </c>
      <c r="G3" s="26">
        <v>2</v>
      </c>
      <c r="H3" s="26">
        <v>7</v>
      </c>
      <c r="I3" s="26">
        <v>1</v>
      </c>
      <c r="J3" s="26">
        <v>9</v>
      </c>
    </row>
    <row r="4" spans="1:10" x14ac:dyDescent="0.3">
      <c r="B4" s="9" t="s">
        <v>82</v>
      </c>
      <c r="C4" s="9" t="s">
        <v>83</v>
      </c>
      <c r="D4" s="10" t="s">
        <v>358</v>
      </c>
      <c r="E4" s="10" t="s">
        <v>85</v>
      </c>
      <c r="F4" s="10" t="s">
        <v>84</v>
      </c>
      <c r="G4" s="10" t="s">
        <v>86</v>
      </c>
      <c r="H4" s="9" t="s">
        <v>87</v>
      </c>
      <c r="I4" s="11" t="s">
        <v>88</v>
      </c>
      <c r="J4" s="10" t="s">
        <v>89</v>
      </c>
    </row>
    <row r="5" spans="1:10" x14ac:dyDescent="0.3">
      <c r="B5" s="12">
        <v>1</v>
      </c>
      <c r="C5" s="13">
        <v>2015</v>
      </c>
      <c r="D5" s="16" t="s">
        <v>90</v>
      </c>
      <c r="E5" s="87">
        <v>0</v>
      </c>
      <c r="F5" s="89" t="s">
        <v>91</v>
      </c>
      <c r="G5" s="89" t="s">
        <v>92</v>
      </c>
      <c r="H5" s="16" t="s">
        <v>93</v>
      </c>
      <c r="I5" s="95" t="s">
        <v>94</v>
      </c>
      <c r="J5" s="16" t="s">
        <v>95</v>
      </c>
    </row>
    <row r="6" spans="1:10" x14ac:dyDescent="0.3">
      <c r="B6" s="14">
        <f t="shared" ref="B6:B69" si="0">B5+1</f>
        <v>2</v>
      </c>
      <c r="C6" s="15">
        <f t="shared" ref="C6:C69" si="1">C5+1</f>
        <v>2016</v>
      </c>
      <c r="D6" s="16"/>
      <c r="E6" s="87">
        <v>1</v>
      </c>
      <c r="F6" s="89" t="s">
        <v>96</v>
      </c>
      <c r="G6" s="17" t="s">
        <v>97</v>
      </c>
      <c r="H6" s="16" t="s">
        <v>98</v>
      </c>
      <c r="I6" s="96"/>
      <c r="J6" s="16" t="s">
        <v>99</v>
      </c>
    </row>
    <row r="7" spans="1:10" x14ac:dyDescent="0.3">
      <c r="B7" s="14">
        <f t="shared" si="0"/>
        <v>3</v>
      </c>
      <c r="C7" s="15">
        <f t="shared" si="1"/>
        <v>2017</v>
      </c>
      <c r="D7" s="16"/>
      <c r="E7" s="87">
        <v>2</v>
      </c>
      <c r="F7" s="89" t="s">
        <v>100</v>
      </c>
      <c r="G7" s="110"/>
      <c r="H7" s="16" t="s">
        <v>101</v>
      </c>
      <c r="I7" s="96"/>
      <c r="J7" s="16" t="s">
        <v>309</v>
      </c>
    </row>
    <row r="8" spans="1:10" x14ac:dyDescent="0.3">
      <c r="B8" s="14">
        <f t="shared" si="0"/>
        <v>4</v>
      </c>
      <c r="C8" s="15">
        <f t="shared" si="1"/>
        <v>2018</v>
      </c>
      <c r="D8" s="16"/>
      <c r="E8" s="87">
        <v>3</v>
      </c>
      <c r="F8" s="89" t="s">
        <v>103</v>
      </c>
      <c r="G8" s="110"/>
      <c r="H8" s="16" t="s">
        <v>104</v>
      </c>
      <c r="I8" s="96"/>
      <c r="J8" s="16" t="s">
        <v>310</v>
      </c>
    </row>
    <row r="9" spans="1:10" x14ac:dyDescent="0.3">
      <c r="B9" s="14">
        <f t="shared" si="0"/>
        <v>5</v>
      </c>
      <c r="C9" s="15">
        <f t="shared" si="1"/>
        <v>2019</v>
      </c>
      <c r="D9" s="16"/>
      <c r="E9" s="87">
        <v>4</v>
      </c>
      <c r="F9" s="89" t="s">
        <v>106</v>
      </c>
      <c r="H9" s="16" t="s">
        <v>107</v>
      </c>
      <c r="I9" s="96"/>
      <c r="J9" s="16" t="s">
        <v>108</v>
      </c>
    </row>
    <row r="10" spans="1:10" x14ac:dyDescent="0.3">
      <c r="B10" s="14">
        <f t="shared" si="0"/>
        <v>6</v>
      </c>
      <c r="C10" s="15">
        <f t="shared" si="1"/>
        <v>2020</v>
      </c>
      <c r="D10" s="16" t="s">
        <v>109</v>
      </c>
      <c r="E10" s="87">
        <v>5</v>
      </c>
      <c r="F10" s="89" t="s">
        <v>110</v>
      </c>
      <c r="H10" s="87" t="s">
        <v>111</v>
      </c>
      <c r="I10" s="96"/>
      <c r="J10" s="89" t="s">
        <v>112</v>
      </c>
    </row>
    <row r="11" spans="1:10" x14ac:dyDescent="0.3">
      <c r="B11" s="14">
        <f t="shared" si="0"/>
        <v>7</v>
      </c>
      <c r="C11" s="15">
        <f t="shared" si="1"/>
        <v>2021</v>
      </c>
      <c r="D11" s="16"/>
      <c r="E11" s="87">
        <v>6</v>
      </c>
      <c r="F11" s="89" t="s">
        <v>113</v>
      </c>
      <c r="H11" s="17" t="s">
        <v>114</v>
      </c>
      <c r="J11" s="16" t="s">
        <v>115</v>
      </c>
    </row>
    <row r="12" spans="1:10" x14ac:dyDescent="0.3">
      <c r="B12" s="14">
        <f t="shared" si="0"/>
        <v>8</v>
      </c>
      <c r="C12" s="15">
        <f t="shared" si="1"/>
        <v>2022</v>
      </c>
      <c r="D12" s="16" t="s">
        <v>116</v>
      </c>
      <c r="E12" s="87">
        <v>7</v>
      </c>
      <c r="F12" s="89" t="s">
        <v>117</v>
      </c>
      <c r="J12" s="16" t="s">
        <v>118</v>
      </c>
    </row>
    <row r="13" spans="1:10" x14ac:dyDescent="0.3">
      <c r="B13" s="14">
        <f t="shared" si="0"/>
        <v>9</v>
      </c>
      <c r="C13" s="15">
        <f t="shared" si="1"/>
        <v>2023</v>
      </c>
      <c r="D13" s="16"/>
      <c r="E13" s="87">
        <v>8</v>
      </c>
      <c r="F13" s="89" t="s">
        <v>119</v>
      </c>
      <c r="J13" s="17" t="s">
        <v>120</v>
      </c>
    </row>
    <row r="14" spans="1:10" x14ac:dyDescent="0.3">
      <c r="B14" s="14">
        <f t="shared" si="0"/>
        <v>10</v>
      </c>
      <c r="C14" s="15">
        <f t="shared" si="1"/>
        <v>2024</v>
      </c>
      <c r="D14" s="16" t="s">
        <v>121</v>
      </c>
      <c r="E14" s="87">
        <v>9</v>
      </c>
      <c r="F14" s="89" t="s">
        <v>122</v>
      </c>
    </row>
    <row r="15" spans="1:10" x14ac:dyDescent="0.3">
      <c r="B15" s="14">
        <f t="shared" si="0"/>
        <v>11</v>
      </c>
      <c r="C15" s="15">
        <f t="shared" si="1"/>
        <v>2025</v>
      </c>
      <c r="D15" s="16"/>
      <c r="E15" s="87">
        <v>10</v>
      </c>
      <c r="F15" s="89" t="s">
        <v>123</v>
      </c>
    </row>
    <row r="16" spans="1:10" x14ac:dyDescent="0.3">
      <c r="B16" s="14">
        <f t="shared" si="0"/>
        <v>12</v>
      </c>
      <c r="C16" s="15">
        <f t="shared" si="1"/>
        <v>2026</v>
      </c>
      <c r="D16" s="16"/>
      <c r="E16" s="87">
        <v>11</v>
      </c>
      <c r="F16" s="89" t="s">
        <v>124</v>
      </c>
    </row>
    <row r="17" spans="2:6" x14ac:dyDescent="0.3">
      <c r="B17" s="14">
        <f t="shared" si="0"/>
        <v>13</v>
      </c>
      <c r="C17" s="15">
        <f t="shared" si="1"/>
        <v>2027</v>
      </c>
      <c r="D17" s="17" t="s">
        <v>125</v>
      </c>
      <c r="E17" s="87">
        <v>12</v>
      </c>
      <c r="F17" s="89" t="s">
        <v>126</v>
      </c>
    </row>
    <row r="18" spans="2:6" x14ac:dyDescent="0.3">
      <c r="B18" s="14">
        <f t="shared" si="0"/>
        <v>14</v>
      </c>
      <c r="C18" s="15">
        <f t="shared" si="1"/>
        <v>2028</v>
      </c>
      <c r="D18" s="96"/>
      <c r="E18" s="87">
        <v>13</v>
      </c>
      <c r="F18" s="89" t="s">
        <v>127</v>
      </c>
    </row>
    <row r="19" spans="2:6" x14ac:dyDescent="0.3">
      <c r="B19" s="14">
        <f t="shared" si="0"/>
        <v>15</v>
      </c>
      <c r="C19" s="15">
        <f t="shared" si="1"/>
        <v>2029</v>
      </c>
      <c r="D19" s="96"/>
      <c r="E19" s="87">
        <v>14</v>
      </c>
      <c r="F19" s="89" t="s">
        <v>128</v>
      </c>
    </row>
    <row r="20" spans="2:6" x14ac:dyDescent="0.3">
      <c r="B20" s="14">
        <f t="shared" si="0"/>
        <v>16</v>
      </c>
      <c r="C20" s="15">
        <f t="shared" si="1"/>
        <v>2030</v>
      </c>
      <c r="D20" s="96"/>
      <c r="E20" s="87">
        <v>15</v>
      </c>
      <c r="F20" s="89" t="s">
        <v>129</v>
      </c>
    </row>
    <row r="21" spans="2:6" x14ac:dyDescent="0.3">
      <c r="B21" s="14">
        <f t="shared" si="0"/>
        <v>17</v>
      </c>
      <c r="C21" s="15">
        <f t="shared" si="1"/>
        <v>2031</v>
      </c>
      <c r="D21" s="96"/>
      <c r="E21" s="88">
        <v>16</v>
      </c>
      <c r="F21" s="90" t="s">
        <v>130</v>
      </c>
    </row>
    <row r="22" spans="2:6" x14ac:dyDescent="0.3">
      <c r="B22" s="14">
        <f t="shared" si="0"/>
        <v>18</v>
      </c>
      <c r="C22" s="15">
        <f t="shared" si="1"/>
        <v>2032</v>
      </c>
      <c r="D22" s="79"/>
    </row>
    <row r="23" spans="2:6" x14ac:dyDescent="0.3">
      <c r="B23" s="14">
        <f t="shared" si="0"/>
        <v>19</v>
      </c>
      <c r="C23" s="15">
        <f t="shared" si="1"/>
        <v>2033</v>
      </c>
    </row>
    <row r="24" spans="2:6" x14ac:dyDescent="0.3">
      <c r="B24" s="14">
        <f t="shared" si="0"/>
        <v>20</v>
      </c>
      <c r="C24" s="15">
        <f t="shared" si="1"/>
        <v>2034</v>
      </c>
    </row>
    <row r="25" spans="2:6" x14ac:dyDescent="0.3">
      <c r="B25" s="14">
        <f t="shared" si="0"/>
        <v>21</v>
      </c>
      <c r="C25" s="15">
        <f t="shared" si="1"/>
        <v>2035</v>
      </c>
    </row>
    <row r="26" spans="2:6" x14ac:dyDescent="0.3">
      <c r="B26" s="14">
        <f t="shared" si="0"/>
        <v>22</v>
      </c>
      <c r="C26" s="15">
        <f t="shared" si="1"/>
        <v>2036</v>
      </c>
    </row>
    <row r="27" spans="2:6" x14ac:dyDescent="0.3">
      <c r="B27" s="14">
        <f t="shared" si="0"/>
        <v>23</v>
      </c>
      <c r="C27" s="15">
        <f t="shared" si="1"/>
        <v>2037</v>
      </c>
    </row>
    <row r="28" spans="2:6" x14ac:dyDescent="0.3">
      <c r="B28" s="14">
        <f t="shared" si="0"/>
        <v>24</v>
      </c>
      <c r="C28" s="15">
        <f t="shared" si="1"/>
        <v>2038</v>
      </c>
    </row>
    <row r="29" spans="2:6" x14ac:dyDescent="0.3">
      <c r="B29" s="14">
        <f t="shared" si="0"/>
        <v>25</v>
      </c>
      <c r="C29" s="15">
        <f t="shared" si="1"/>
        <v>2039</v>
      </c>
    </row>
    <row r="30" spans="2:6" x14ac:dyDescent="0.3">
      <c r="B30" s="14">
        <f t="shared" si="0"/>
        <v>26</v>
      </c>
      <c r="C30" s="15">
        <f t="shared" si="1"/>
        <v>2040</v>
      </c>
    </row>
    <row r="31" spans="2:6" x14ac:dyDescent="0.3">
      <c r="B31" s="14">
        <f t="shared" si="0"/>
        <v>27</v>
      </c>
      <c r="C31" s="15">
        <f t="shared" si="1"/>
        <v>2041</v>
      </c>
    </row>
    <row r="32" spans="2:6" x14ac:dyDescent="0.3">
      <c r="B32" s="14">
        <f t="shared" si="0"/>
        <v>28</v>
      </c>
      <c r="C32" s="15">
        <f t="shared" si="1"/>
        <v>2042</v>
      </c>
    </row>
    <row r="33" spans="2:3" x14ac:dyDescent="0.3">
      <c r="B33" s="14">
        <f t="shared" si="0"/>
        <v>29</v>
      </c>
      <c r="C33" s="15">
        <f t="shared" si="1"/>
        <v>2043</v>
      </c>
    </row>
    <row r="34" spans="2:3" x14ac:dyDescent="0.3">
      <c r="B34" s="14">
        <f t="shared" si="0"/>
        <v>30</v>
      </c>
      <c r="C34" s="15">
        <f t="shared" si="1"/>
        <v>2044</v>
      </c>
    </row>
    <row r="35" spans="2:3" x14ac:dyDescent="0.3">
      <c r="B35" s="14">
        <f t="shared" si="0"/>
        <v>31</v>
      </c>
      <c r="C35" s="15">
        <f t="shared" si="1"/>
        <v>2045</v>
      </c>
    </row>
    <row r="36" spans="2:3" x14ac:dyDescent="0.3">
      <c r="B36" s="14">
        <f t="shared" si="0"/>
        <v>32</v>
      </c>
      <c r="C36" s="15">
        <f t="shared" si="1"/>
        <v>2046</v>
      </c>
    </row>
    <row r="37" spans="2:3" x14ac:dyDescent="0.3">
      <c r="B37" s="14">
        <f t="shared" si="0"/>
        <v>33</v>
      </c>
      <c r="C37" s="15">
        <f t="shared" si="1"/>
        <v>2047</v>
      </c>
    </row>
    <row r="38" spans="2:3" x14ac:dyDescent="0.3">
      <c r="B38" s="14">
        <f t="shared" si="0"/>
        <v>34</v>
      </c>
      <c r="C38" s="15">
        <f t="shared" si="1"/>
        <v>2048</v>
      </c>
    </row>
    <row r="39" spans="2:3" x14ac:dyDescent="0.3">
      <c r="B39" s="14">
        <f t="shared" si="0"/>
        <v>35</v>
      </c>
      <c r="C39" s="15">
        <f t="shared" si="1"/>
        <v>2049</v>
      </c>
    </row>
    <row r="40" spans="2:3" x14ac:dyDescent="0.3">
      <c r="B40" s="14">
        <f t="shared" si="0"/>
        <v>36</v>
      </c>
      <c r="C40" s="15">
        <f t="shared" si="1"/>
        <v>2050</v>
      </c>
    </row>
    <row r="41" spans="2:3" x14ac:dyDescent="0.3">
      <c r="B41" s="14">
        <f t="shared" si="0"/>
        <v>37</v>
      </c>
      <c r="C41" s="15">
        <f t="shared" si="1"/>
        <v>2051</v>
      </c>
    </row>
    <row r="42" spans="2:3" x14ac:dyDescent="0.3">
      <c r="B42" s="14">
        <f t="shared" si="0"/>
        <v>38</v>
      </c>
      <c r="C42" s="15">
        <f t="shared" si="1"/>
        <v>2052</v>
      </c>
    </row>
    <row r="43" spans="2:3" x14ac:dyDescent="0.3">
      <c r="B43" s="14">
        <f t="shared" si="0"/>
        <v>39</v>
      </c>
      <c r="C43" s="15">
        <f t="shared" si="1"/>
        <v>2053</v>
      </c>
    </row>
    <row r="44" spans="2:3" x14ac:dyDescent="0.3">
      <c r="B44" s="14">
        <f t="shared" si="0"/>
        <v>40</v>
      </c>
      <c r="C44" s="15">
        <f t="shared" si="1"/>
        <v>2054</v>
      </c>
    </row>
    <row r="45" spans="2:3" x14ac:dyDescent="0.3">
      <c r="B45" s="14">
        <f t="shared" si="0"/>
        <v>41</v>
      </c>
      <c r="C45" s="15">
        <f t="shared" si="1"/>
        <v>2055</v>
      </c>
    </row>
    <row r="46" spans="2:3" x14ac:dyDescent="0.3">
      <c r="B46" s="14">
        <f t="shared" si="0"/>
        <v>42</v>
      </c>
      <c r="C46" s="15">
        <f t="shared" si="1"/>
        <v>2056</v>
      </c>
    </row>
    <row r="47" spans="2:3" x14ac:dyDescent="0.3">
      <c r="B47" s="14">
        <f t="shared" si="0"/>
        <v>43</v>
      </c>
      <c r="C47" s="15">
        <f t="shared" si="1"/>
        <v>2057</v>
      </c>
    </row>
    <row r="48" spans="2:3" x14ac:dyDescent="0.3">
      <c r="B48" s="14">
        <f t="shared" si="0"/>
        <v>44</v>
      </c>
      <c r="C48" s="15">
        <f t="shared" si="1"/>
        <v>2058</v>
      </c>
    </row>
    <row r="49" spans="2:3" x14ac:dyDescent="0.3">
      <c r="B49" s="14">
        <f t="shared" si="0"/>
        <v>45</v>
      </c>
      <c r="C49" s="15">
        <f t="shared" si="1"/>
        <v>2059</v>
      </c>
    </row>
    <row r="50" spans="2:3" x14ac:dyDescent="0.3">
      <c r="B50" s="14">
        <f t="shared" si="0"/>
        <v>46</v>
      </c>
      <c r="C50" s="15">
        <f t="shared" si="1"/>
        <v>2060</v>
      </c>
    </row>
    <row r="51" spans="2:3" x14ac:dyDescent="0.3">
      <c r="B51" s="14">
        <f t="shared" si="0"/>
        <v>47</v>
      </c>
      <c r="C51" s="15">
        <f t="shared" si="1"/>
        <v>2061</v>
      </c>
    </row>
    <row r="52" spans="2:3" x14ac:dyDescent="0.3">
      <c r="B52" s="14">
        <f t="shared" si="0"/>
        <v>48</v>
      </c>
      <c r="C52" s="15">
        <f t="shared" si="1"/>
        <v>2062</v>
      </c>
    </row>
    <row r="53" spans="2:3" x14ac:dyDescent="0.3">
      <c r="B53" s="14">
        <f t="shared" si="0"/>
        <v>49</v>
      </c>
      <c r="C53" s="15">
        <f t="shared" si="1"/>
        <v>2063</v>
      </c>
    </row>
    <row r="54" spans="2:3" x14ac:dyDescent="0.3">
      <c r="B54" s="14">
        <f t="shared" si="0"/>
        <v>50</v>
      </c>
      <c r="C54" s="15">
        <f t="shared" si="1"/>
        <v>2064</v>
      </c>
    </row>
    <row r="55" spans="2:3" x14ac:dyDescent="0.3">
      <c r="B55" s="14">
        <f t="shared" si="0"/>
        <v>51</v>
      </c>
      <c r="C55" s="15">
        <f t="shared" si="1"/>
        <v>2065</v>
      </c>
    </row>
    <row r="56" spans="2:3" x14ac:dyDescent="0.3">
      <c r="B56" s="14">
        <f t="shared" si="0"/>
        <v>52</v>
      </c>
      <c r="C56" s="15">
        <f t="shared" si="1"/>
        <v>2066</v>
      </c>
    </row>
    <row r="57" spans="2:3" x14ac:dyDescent="0.3">
      <c r="B57" s="14">
        <f t="shared" si="0"/>
        <v>53</v>
      </c>
      <c r="C57" s="15">
        <f t="shared" si="1"/>
        <v>2067</v>
      </c>
    </row>
    <row r="58" spans="2:3" x14ac:dyDescent="0.3">
      <c r="B58" s="14">
        <f t="shared" si="0"/>
        <v>54</v>
      </c>
      <c r="C58" s="15">
        <f t="shared" si="1"/>
        <v>2068</v>
      </c>
    </row>
    <row r="59" spans="2:3" x14ac:dyDescent="0.3">
      <c r="B59" s="14">
        <f t="shared" si="0"/>
        <v>55</v>
      </c>
      <c r="C59" s="15">
        <f t="shared" si="1"/>
        <v>2069</v>
      </c>
    </row>
    <row r="60" spans="2:3" x14ac:dyDescent="0.3">
      <c r="B60" s="14">
        <f t="shared" si="0"/>
        <v>56</v>
      </c>
      <c r="C60" s="15">
        <f t="shared" si="1"/>
        <v>2070</v>
      </c>
    </row>
    <row r="61" spans="2:3" x14ac:dyDescent="0.3">
      <c r="B61" s="14">
        <f t="shared" si="0"/>
        <v>57</v>
      </c>
      <c r="C61" s="15">
        <f t="shared" si="1"/>
        <v>2071</v>
      </c>
    </row>
    <row r="62" spans="2:3" x14ac:dyDescent="0.3">
      <c r="B62" s="14">
        <f t="shared" si="0"/>
        <v>58</v>
      </c>
      <c r="C62" s="15">
        <f t="shared" si="1"/>
        <v>2072</v>
      </c>
    </row>
    <row r="63" spans="2:3" x14ac:dyDescent="0.3">
      <c r="B63" s="14">
        <f t="shared" si="0"/>
        <v>59</v>
      </c>
      <c r="C63" s="15">
        <f t="shared" si="1"/>
        <v>2073</v>
      </c>
    </row>
    <row r="64" spans="2:3" x14ac:dyDescent="0.3">
      <c r="B64" s="14">
        <f t="shared" si="0"/>
        <v>60</v>
      </c>
      <c r="C64" s="15">
        <f t="shared" si="1"/>
        <v>2074</v>
      </c>
    </row>
    <row r="65" spans="2:3" x14ac:dyDescent="0.3">
      <c r="B65" s="14">
        <f t="shared" si="0"/>
        <v>61</v>
      </c>
      <c r="C65" s="15">
        <f t="shared" si="1"/>
        <v>2075</v>
      </c>
    </row>
    <row r="66" spans="2:3" x14ac:dyDescent="0.3">
      <c r="B66" s="14">
        <f t="shared" si="0"/>
        <v>62</v>
      </c>
      <c r="C66" s="15">
        <f t="shared" si="1"/>
        <v>2076</v>
      </c>
    </row>
    <row r="67" spans="2:3" x14ac:dyDescent="0.3">
      <c r="B67" s="14">
        <f t="shared" si="0"/>
        <v>63</v>
      </c>
      <c r="C67" s="15">
        <f t="shared" si="1"/>
        <v>2077</v>
      </c>
    </row>
    <row r="68" spans="2:3" x14ac:dyDescent="0.3">
      <c r="B68" s="14">
        <f t="shared" si="0"/>
        <v>64</v>
      </c>
      <c r="C68" s="15">
        <f t="shared" si="1"/>
        <v>2078</v>
      </c>
    </row>
    <row r="69" spans="2:3" x14ac:dyDescent="0.3">
      <c r="B69" s="14">
        <f t="shared" si="0"/>
        <v>65</v>
      </c>
      <c r="C69" s="15">
        <f t="shared" si="1"/>
        <v>2079</v>
      </c>
    </row>
    <row r="70" spans="2:3" x14ac:dyDescent="0.3">
      <c r="B70" s="14">
        <f t="shared" ref="B70:B133" si="2">B69+1</f>
        <v>66</v>
      </c>
      <c r="C70" s="15">
        <f t="shared" ref="C70:C133" si="3">C69+1</f>
        <v>2080</v>
      </c>
    </row>
    <row r="71" spans="2:3" x14ac:dyDescent="0.3">
      <c r="B71" s="14">
        <f t="shared" si="2"/>
        <v>67</v>
      </c>
      <c r="C71" s="15">
        <f t="shared" si="3"/>
        <v>2081</v>
      </c>
    </row>
    <row r="72" spans="2:3" x14ac:dyDescent="0.3">
      <c r="B72" s="14">
        <f t="shared" si="2"/>
        <v>68</v>
      </c>
      <c r="C72" s="15">
        <f t="shared" si="3"/>
        <v>2082</v>
      </c>
    </row>
    <row r="73" spans="2:3" x14ac:dyDescent="0.3">
      <c r="B73" s="14">
        <f t="shared" si="2"/>
        <v>69</v>
      </c>
      <c r="C73" s="15">
        <f t="shared" si="3"/>
        <v>2083</v>
      </c>
    </row>
    <row r="74" spans="2:3" x14ac:dyDescent="0.3">
      <c r="B74" s="14">
        <f t="shared" si="2"/>
        <v>70</v>
      </c>
      <c r="C74" s="15">
        <f t="shared" si="3"/>
        <v>2084</v>
      </c>
    </row>
    <row r="75" spans="2:3" x14ac:dyDescent="0.3">
      <c r="B75" s="14">
        <f t="shared" si="2"/>
        <v>71</v>
      </c>
      <c r="C75" s="15">
        <f t="shared" si="3"/>
        <v>2085</v>
      </c>
    </row>
    <row r="76" spans="2:3" x14ac:dyDescent="0.3">
      <c r="B76" s="14">
        <f t="shared" si="2"/>
        <v>72</v>
      </c>
      <c r="C76" s="15">
        <f t="shared" si="3"/>
        <v>2086</v>
      </c>
    </row>
    <row r="77" spans="2:3" x14ac:dyDescent="0.3">
      <c r="B77" s="14">
        <f t="shared" si="2"/>
        <v>73</v>
      </c>
      <c r="C77" s="15">
        <f t="shared" si="3"/>
        <v>2087</v>
      </c>
    </row>
    <row r="78" spans="2:3" x14ac:dyDescent="0.3">
      <c r="B78" s="14">
        <f t="shared" si="2"/>
        <v>74</v>
      </c>
      <c r="C78" s="15">
        <f t="shared" si="3"/>
        <v>2088</v>
      </c>
    </row>
    <row r="79" spans="2:3" x14ac:dyDescent="0.3">
      <c r="B79" s="14">
        <f t="shared" si="2"/>
        <v>75</v>
      </c>
      <c r="C79" s="15">
        <f t="shared" si="3"/>
        <v>2089</v>
      </c>
    </row>
    <row r="80" spans="2:3" x14ac:dyDescent="0.3">
      <c r="B80" s="14">
        <f t="shared" si="2"/>
        <v>76</v>
      </c>
      <c r="C80" s="15">
        <f t="shared" si="3"/>
        <v>2090</v>
      </c>
    </row>
    <row r="81" spans="2:3" x14ac:dyDescent="0.3">
      <c r="B81" s="14">
        <f t="shared" si="2"/>
        <v>77</v>
      </c>
      <c r="C81" s="15">
        <f t="shared" si="3"/>
        <v>2091</v>
      </c>
    </row>
    <row r="82" spans="2:3" x14ac:dyDescent="0.3">
      <c r="B82" s="14">
        <f t="shared" si="2"/>
        <v>78</v>
      </c>
      <c r="C82" s="15">
        <f t="shared" si="3"/>
        <v>2092</v>
      </c>
    </row>
    <row r="83" spans="2:3" x14ac:dyDescent="0.3">
      <c r="B83" s="14">
        <f t="shared" si="2"/>
        <v>79</v>
      </c>
      <c r="C83" s="15">
        <f t="shared" si="3"/>
        <v>2093</v>
      </c>
    </row>
    <row r="84" spans="2:3" x14ac:dyDescent="0.3">
      <c r="B84" s="14">
        <f t="shared" si="2"/>
        <v>80</v>
      </c>
      <c r="C84" s="15">
        <f t="shared" si="3"/>
        <v>2094</v>
      </c>
    </row>
    <row r="85" spans="2:3" x14ac:dyDescent="0.3">
      <c r="B85" s="14">
        <f t="shared" si="2"/>
        <v>81</v>
      </c>
      <c r="C85" s="15">
        <f t="shared" si="3"/>
        <v>2095</v>
      </c>
    </row>
    <row r="86" spans="2:3" x14ac:dyDescent="0.3">
      <c r="B86" s="14">
        <f t="shared" si="2"/>
        <v>82</v>
      </c>
      <c r="C86" s="15">
        <f t="shared" si="3"/>
        <v>2096</v>
      </c>
    </row>
    <row r="87" spans="2:3" x14ac:dyDescent="0.3">
      <c r="B87" s="14">
        <f t="shared" si="2"/>
        <v>83</v>
      </c>
      <c r="C87" s="15">
        <f t="shared" si="3"/>
        <v>2097</v>
      </c>
    </row>
    <row r="88" spans="2:3" x14ac:dyDescent="0.3">
      <c r="B88" s="14">
        <f t="shared" si="2"/>
        <v>84</v>
      </c>
      <c r="C88" s="15">
        <f t="shared" si="3"/>
        <v>2098</v>
      </c>
    </row>
    <row r="89" spans="2:3" x14ac:dyDescent="0.3">
      <c r="B89" s="14">
        <f t="shared" si="2"/>
        <v>85</v>
      </c>
      <c r="C89" s="15">
        <f t="shared" si="3"/>
        <v>2099</v>
      </c>
    </row>
    <row r="90" spans="2:3" x14ac:dyDescent="0.3">
      <c r="B90" s="14">
        <f t="shared" si="2"/>
        <v>86</v>
      </c>
      <c r="C90" s="15">
        <f t="shared" si="3"/>
        <v>2100</v>
      </c>
    </row>
    <row r="91" spans="2:3" x14ac:dyDescent="0.3">
      <c r="B91" s="14">
        <f t="shared" si="2"/>
        <v>87</v>
      </c>
      <c r="C91" s="15">
        <f t="shared" si="3"/>
        <v>2101</v>
      </c>
    </row>
    <row r="92" spans="2:3" x14ac:dyDescent="0.3">
      <c r="B92" s="14">
        <f t="shared" si="2"/>
        <v>88</v>
      </c>
      <c r="C92" s="15">
        <f t="shared" si="3"/>
        <v>2102</v>
      </c>
    </row>
    <row r="93" spans="2:3" x14ac:dyDescent="0.3">
      <c r="B93" s="14">
        <f t="shared" si="2"/>
        <v>89</v>
      </c>
      <c r="C93" s="15">
        <f t="shared" si="3"/>
        <v>2103</v>
      </c>
    </row>
    <row r="94" spans="2:3" x14ac:dyDescent="0.3">
      <c r="B94" s="14">
        <f t="shared" si="2"/>
        <v>90</v>
      </c>
      <c r="C94" s="15">
        <f t="shared" si="3"/>
        <v>2104</v>
      </c>
    </row>
    <row r="95" spans="2:3" x14ac:dyDescent="0.3">
      <c r="B95" s="14">
        <f t="shared" si="2"/>
        <v>91</v>
      </c>
      <c r="C95" s="15">
        <f t="shared" si="3"/>
        <v>2105</v>
      </c>
    </row>
    <row r="96" spans="2:3" x14ac:dyDescent="0.3">
      <c r="B96" s="14">
        <f t="shared" si="2"/>
        <v>92</v>
      </c>
      <c r="C96" s="15">
        <f t="shared" si="3"/>
        <v>2106</v>
      </c>
    </row>
    <row r="97" spans="2:3" x14ac:dyDescent="0.3">
      <c r="B97" s="14">
        <f t="shared" si="2"/>
        <v>93</v>
      </c>
      <c r="C97" s="15">
        <f t="shared" si="3"/>
        <v>2107</v>
      </c>
    </row>
    <row r="98" spans="2:3" x14ac:dyDescent="0.3">
      <c r="B98" s="14">
        <f t="shared" si="2"/>
        <v>94</v>
      </c>
      <c r="C98" s="15">
        <f t="shared" si="3"/>
        <v>2108</v>
      </c>
    </row>
    <row r="99" spans="2:3" x14ac:dyDescent="0.3">
      <c r="B99" s="14">
        <f t="shared" si="2"/>
        <v>95</v>
      </c>
      <c r="C99" s="15">
        <f t="shared" si="3"/>
        <v>2109</v>
      </c>
    </row>
    <row r="100" spans="2:3" x14ac:dyDescent="0.3">
      <c r="B100" s="14">
        <f t="shared" si="2"/>
        <v>96</v>
      </c>
      <c r="C100" s="15">
        <f t="shared" si="3"/>
        <v>2110</v>
      </c>
    </row>
    <row r="101" spans="2:3" x14ac:dyDescent="0.3">
      <c r="B101" s="14">
        <f t="shared" si="2"/>
        <v>97</v>
      </c>
      <c r="C101" s="15">
        <f t="shared" si="3"/>
        <v>2111</v>
      </c>
    </row>
    <row r="102" spans="2:3" x14ac:dyDescent="0.3">
      <c r="B102" s="14">
        <f t="shared" si="2"/>
        <v>98</v>
      </c>
      <c r="C102" s="15">
        <f t="shared" si="3"/>
        <v>2112</v>
      </c>
    </row>
    <row r="103" spans="2:3" x14ac:dyDescent="0.3">
      <c r="B103" s="14">
        <f t="shared" si="2"/>
        <v>99</v>
      </c>
      <c r="C103" s="15">
        <f t="shared" si="3"/>
        <v>2113</v>
      </c>
    </row>
    <row r="104" spans="2:3" x14ac:dyDescent="0.3">
      <c r="B104" s="14">
        <f t="shared" si="2"/>
        <v>100</v>
      </c>
      <c r="C104" s="15">
        <f t="shared" si="3"/>
        <v>2114</v>
      </c>
    </row>
    <row r="105" spans="2:3" x14ac:dyDescent="0.3">
      <c r="B105" s="14">
        <f t="shared" si="2"/>
        <v>101</v>
      </c>
      <c r="C105" s="15">
        <f t="shared" si="3"/>
        <v>2115</v>
      </c>
    </row>
    <row r="106" spans="2:3" x14ac:dyDescent="0.3">
      <c r="B106" s="14">
        <f t="shared" si="2"/>
        <v>102</v>
      </c>
      <c r="C106" s="15">
        <f t="shared" si="3"/>
        <v>2116</v>
      </c>
    </row>
    <row r="107" spans="2:3" x14ac:dyDescent="0.3">
      <c r="B107" s="14">
        <f t="shared" si="2"/>
        <v>103</v>
      </c>
      <c r="C107" s="15">
        <f t="shared" si="3"/>
        <v>2117</v>
      </c>
    </row>
    <row r="108" spans="2:3" x14ac:dyDescent="0.3">
      <c r="B108" s="14">
        <f t="shared" si="2"/>
        <v>104</v>
      </c>
      <c r="C108" s="15">
        <f t="shared" si="3"/>
        <v>2118</v>
      </c>
    </row>
    <row r="109" spans="2:3" x14ac:dyDescent="0.3">
      <c r="B109" s="14">
        <f t="shared" si="2"/>
        <v>105</v>
      </c>
      <c r="C109" s="15">
        <f t="shared" si="3"/>
        <v>2119</v>
      </c>
    </row>
    <row r="110" spans="2:3" x14ac:dyDescent="0.3">
      <c r="B110" s="14">
        <f t="shared" si="2"/>
        <v>106</v>
      </c>
      <c r="C110" s="15">
        <f t="shared" si="3"/>
        <v>2120</v>
      </c>
    </row>
    <row r="111" spans="2:3" x14ac:dyDescent="0.3">
      <c r="B111" s="14">
        <f t="shared" si="2"/>
        <v>107</v>
      </c>
      <c r="C111" s="15">
        <f t="shared" si="3"/>
        <v>2121</v>
      </c>
    </row>
    <row r="112" spans="2:3" x14ac:dyDescent="0.3">
      <c r="B112" s="14">
        <f t="shared" si="2"/>
        <v>108</v>
      </c>
      <c r="C112" s="15">
        <f t="shared" si="3"/>
        <v>2122</v>
      </c>
    </row>
    <row r="113" spans="2:3" x14ac:dyDescent="0.3">
      <c r="B113" s="14">
        <f t="shared" si="2"/>
        <v>109</v>
      </c>
      <c r="C113" s="15">
        <f t="shared" si="3"/>
        <v>2123</v>
      </c>
    </row>
    <row r="114" spans="2:3" x14ac:dyDescent="0.3">
      <c r="B114" s="14">
        <f t="shared" si="2"/>
        <v>110</v>
      </c>
      <c r="C114" s="15">
        <f t="shared" si="3"/>
        <v>2124</v>
      </c>
    </row>
    <row r="115" spans="2:3" x14ac:dyDescent="0.3">
      <c r="B115" s="14">
        <f t="shared" si="2"/>
        <v>111</v>
      </c>
      <c r="C115" s="15">
        <f t="shared" si="3"/>
        <v>2125</v>
      </c>
    </row>
    <row r="116" spans="2:3" x14ac:dyDescent="0.3">
      <c r="B116" s="14">
        <f t="shared" si="2"/>
        <v>112</v>
      </c>
      <c r="C116" s="15">
        <f t="shared" si="3"/>
        <v>2126</v>
      </c>
    </row>
    <row r="117" spans="2:3" x14ac:dyDescent="0.3">
      <c r="B117" s="14">
        <f t="shared" si="2"/>
        <v>113</v>
      </c>
      <c r="C117" s="15">
        <f t="shared" si="3"/>
        <v>2127</v>
      </c>
    </row>
    <row r="118" spans="2:3" x14ac:dyDescent="0.3">
      <c r="B118" s="14">
        <f t="shared" si="2"/>
        <v>114</v>
      </c>
      <c r="C118" s="15">
        <f t="shared" si="3"/>
        <v>2128</v>
      </c>
    </row>
    <row r="119" spans="2:3" x14ac:dyDescent="0.3">
      <c r="B119" s="14">
        <f t="shared" si="2"/>
        <v>115</v>
      </c>
      <c r="C119" s="15">
        <f t="shared" si="3"/>
        <v>2129</v>
      </c>
    </row>
    <row r="120" spans="2:3" x14ac:dyDescent="0.3">
      <c r="B120" s="14">
        <f t="shared" si="2"/>
        <v>116</v>
      </c>
      <c r="C120" s="15">
        <f t="shared" si="3"/>
        <v>2130</v>
      </c>
    </row>
    <row r="121" spans="2:3" x14ac:dyDescent="0.3">
      <c r="B121" s="14">
        <f t="shared" si="2"/>
        <v>117</v>
      </c>
      <c r="C121" s="15">
        <f t="shared" si="3"/>
        <v>2131</v>
      </c>
    </row>
    <row r="122" spans="2:3" x14ac:dyDescent="0.3">
      <c r="B122" s="14">
        <f t="shared" si="2"/>
        <v>118</v>
      </c>
      <c r="C122" s="15">
        <f t="shared" si="3"/>
        <v>2132</v>
      </c>
    </row>
    <row r="123" spans="2:3" x14ac:dyDescent="0.3">
      <c r="B123" s="14">
        <f t="shared" si="2"/>
        <v>119</v>
      </c>
      <c r="C123" s="15">
        <f t="shared" si="3"/>
        <v>2133</v>
      </c>
    </row>
    <row r="124" spans="2:3" x14ac:dyDescent="0.3">
      <c r="B124" s="14">
        <f t="shared" si="2"/>
        <v>120</v>
      </c>
      <c r="C124" s="15">
        <f t="shared" si="3"/>
        <v>2134</v>
      </c>
    </row>
    <row r="125" spans="2:3" x14ac:dyDescent="0.3">
      <c r="B125" s="14">
        <f t="shared" si="2"/>
        <v>121</v>
      </c>
      <c r="C125" s="15">
        <f t="shared" si="3"/>
        <v>2135</v>
      </c>
    </row>
    <row r="126" spans="2:3" x14ac:dyDescent="0.3">
      <c r="B126" s="14">
        <f t="shared" si="2"/>
        <v>122</v>
      </c>
      <c r="C126" s="15">
        <f t="shared" si="3"/>
        <v>2136</v>
      </c>
    </row>
    <row r="127" spans="2:3" x14ac:dyDescent="0.3">
      <c r="B127" s="14">
        <f t="shared" si="2"/>
        <v>123</v>
      </c>
      <c r="C127" s="15">
        <f t="shared" si="3"/>
        <v>2137</v>
      </c>
    </row>
    <row r="128" spans="2:3" x14ac:dyDescent="0.3">
      <c r="B128" s="14">
        <f t="shared" si="2"/>
        <v>124</v>
      </c>
      <c r="C128" s="15">
        <f t="shared" si="3"/>
        <v>2138</v>
      </c>
    </row>
    <row r="129" spans="2:3" x14ac:dyDescent="0.3">
      <c r="B129" s="14">
        <f t="shared" si="2"/>
        <v>125</v>
      </c>
      <c r="C129" s="15">
        <f t="shared" si="3"/>
        <v>2139</v>
      </c>
    </row>
    <row r="130" spans="2:3" x14ac:dyDescent="0.3">
      <c r="B130" s="14">
        <f t="shared" si="2"/>
        <v>126</v>
      </c>
      <c r="C130" s="15">
        <f t="shared" si="3"/>
        <v>2140</v>
      </c>
    </row>
    <row r="131" spans="2:3" x14ac:dyDescent="0.3">
      <c r="B131" s="14">
        <f t="shared" si="2"/>
        <v>127</v>
      </c>
      <c r="C131" s="15">
        <f t="shared" si="3"/>
        <v>2141</v>
      </c>
    </row>
    <row r="132" spans="2:3" x14ac:dyDescent="0.3">
      <c r="B132" s="14">
        <f t="shared" si="2"/>
        <v>128</v>
      </c>
      <c r="C132" s="15">
        <f t="shared" si="3"/>
        <v>2142</v>
      </c>
    </row>
    <row r="133" spans="2:3" x14ac:dyDescent="0.3">
      <c r="B133" s="14">
        <f t="shared" si="2"/>
        <v>129</v>
      </c>
      <c r="C133" s="15">
        <f t="shared" si="3"/>
        <v>2143</v>
      </c>
    </row>
    <row r="134" spans="2:3" x14ac:dyDescent="0.3">
      <c r="B134" s="14">
        <f t="shared" ref="B134:B197" si="4">B133+1</f>
        <v>130</v>
      </c>
      <c r="C134" s="15">
        <f t="shared" ref="C134:C197" si="5">C133+1</f>
        <v>2144</v>
      </c>
    </row>
    <row r="135" spans="2:3" x14ac:dyDescent="0.3">
      <c r="B135" s="14">
        <f t="shared" si="4"/>
        <v>131</v>
      </c>
      <c r="C135" s="15">
        <f t="shared" si="5"/>
        <v>2145</v>
      </c>
    </row>
    <row r="136" spans="2:3" x14ac:dyDescent="0.3">
      <c r="B136" s="14">
        <f t="shared" si="4"/>
        <v>132</v>
      </c>
      <c r="C136" s="15">
        <f t="shared" si="5"/>
        <v>2146</v>
      </c>
    </row>
    <row r="137" spans="2:3" x14ac:dyDescent="0.3">
      <c r="B137" s="14">
        <f t="shared" si="4"/>
        <v>133</v>
      </c>
      <c r="C137" s="15">
        <f t="shared" si="5"/>
        <v>2147</v>
      </c>
    </row>
    <row r="138" spans="2:3" x14ac:dyDescent="0.3">
      <c r="B138" s="14">
        <f t="shared" si="4"/>
        <v>134</v>
      </c>
      <c r="C138" s="15">
        <f t="shared" si="5"/>
        <v>2148</v>
      </c>
    </row>
    <row r="139" spans="2:3" x14ac:dyDescent="0.3">
      <c r="B139" s="14">
        <f t="shared" si="4"/>
        <v>135</v>
      </c>
      <c r="C139" s="15">
        <f t="shared" si="5"/>
        <v>2149</v>
      </c>
    </row>
    <row r="140" spans="2:3" x14ac:dyDescent="0.3">
      <c r="B140" s="14">
        <f t="shared" si="4"/>
        <v>136</v>
      </c>
      <c r="C140" s="15">
        <f t="shared" si="5"/>
        <v>2150</v>
      </c>
    </row>
    <row r="141" spans="2:3" x14ac:dyDescent="0.3">
      <c r="B141" s="14">
        <f t="shared" si="4"/>
        <v>137</v>
      </c>
      <c r="C141" s="15">
        <f t="shared" si="5"/>
        <v>2151</v>
      </c>
    </row>
    <row r="142" spans="2:3" x14ac:dyDescent="0.3">
      <c r="B142" s="14">
        <f t="shared" si="4"/>
        <v>138</v>
      </c>
      <c r="C142" s="15">
        <f t="shared" si="5"/>
        <v>2152</v>
      </c>
    </row>
    <row r="143" spans="2:3" x14ac:dyDescent="0.3">
      <c r="B143" s="14">
        <f t="shared" si="4"/>
        <v>139</v>
      </c>
      <c r="C143" s="15">
        <f t="shared" si="5"/>
        <v>2153</v>
      </c>
    </row>
    <row r="144" spans="2:3" x14ac:dyDescent="0.3">
      <c r="B144" s="14">
        <f t="shared" si="4"/>
        <v>140</v>
      </c>
      <c r="C144" s="15">
        <f t="shared" si="5"/>
        <v>2154</v>
      </c>
    </row>
    <row r="145" spans="2:3" x14ac:dyDescent="0.3">
      <c r="B145" s="14">
        <f t="shared" si="4"/>
        <v>141</v>
      </c>
      <c r="C145" s="15">
        <f t="shared" si="5"/>
        <v>2155</v>
      </c>
    </row>
    <row r="146" spans="2:3" x14ac:dyDescent="0.3">
      <c r="B146" s="14">
        <f t="shared" si="4"/>
        <v>142</v>
      </c>
      <c r="C146" s="15">
        <f t="shared" si="5"/>
        <v>2156</v>
      </c>
    </row>
    <row r="147" spans="2:3" x14ac:dyDescent="0.3">
      <c r="B147" s="14">
        <f t="shared" si="4"/>
        <v>143</v>
      </c>
      <c r="C147" s="15">
        <f t="shared" si="5"/>
        <v>2157</v>
      </c>
    </row>
    <row r="148" spans="2:3" x14ac:dyDescent="0.3">
      <c r="B148" s="14">
        <f t="shared" si="4"/>
        <v>144</v>
      </c>
      <c r="C148" s="15">
        <f t="shared" si="5"/>
        <v>2158</v>
      </c>
    </row>
    <row r="149" spans="2:3" x14ac:dyDescent="0.3">
      <c r="B149" s="14">
        <f t="shared" si="4"/>
        <v>145</v>
      </c>
      <c r="C149" s="15">
        <f t="shared" si="5"/>
        <v>2159</v>
      </c>
    </row>
    <row r="150" spans="2:3" x14ac:dyDescent="0.3">
      <c r="B150" s="14">
        <f t="shared" si="4"/>
        <v>146</v>
      </c>
      <c r="C150" s="15">
        <f t="shared" si="5"/>
        <v>2160</v>
      </c>
    </row>
    <row r="151" spans="2:3" x14ac:dyDescent="0.3">
      <c r="B151" s="14">
        <f t="shared" si="4"/>
        <v>147</v>
      </c>
      <c r="C151" s="15">
        <f t="shared" si="5"/>
        <v>2161</v>
      </c>
    </row>
    <row r="152" spans="2:3" x14ac:dyDescent="0.3">
      <c r="B152" s="14">
        <f t="shared" si="4"/>
        <v>148</v>
      </c>
      <c r="C152" s="15">
        <f t="shared" si="5"/>
        <v>2162</v>
      </c>
    </row>
    <row r="153" spans="2:3" x14ac:dyDescent="0.3">
      <c r="B153" s="14">
        <f t="shared" si="4"/>
        <v>149</v>
      </c>
      <c r="C153" s="15">
        <f t="shared" si="5"/>
        <v>2163</v>
      </c>
    </row>
    <row r="154" spans="2:3" x14ac:dyDescent="0.3">
      <c r="B154" s="14">
        <f t="shared" si="4"/>
        <v>150</v>
      </c>
      <c r="C154" s="15">
        <f t="shared" si="5"/>
        <v>2164</v>
      </c>
    </row>
    <row r="155" spans="2:3" x14ac:dyDescent="0.3">
      <c r="B155" s="14">
        <f t="shared" si="4"/>
        <v>151</v>
      </c>
      <c r="C155" s="15">
        <f t="shared" si="5"/>
        <v>2165</v>
      </c>
    </row>
    <row r="156" spans="2:3" x14ac:dyDescent="0.3">
      <c r="B156" s="14">
        <f t="shared" si="4"/>
        <v>152</v>
      </c>
      <c r="C156" s="15">
        <f t="shared" si="5"/>
        <v>2166</v>
      </c>
    </row>
    <row r="157" spans="2:3" x14ac:dyDescent="0.3">
      <c r="B157" s="14">
        <f t="shared" si="4"/>
        <v>153</v>
      </c>
      <c r="C157" s="15">
        <f t="shared" si="5"/>
        <v>2167</v>
      </c>
    </row>
    <row r="158" spans="2:3" x14ac:dyDescent="0.3">
      <c r="B158" s="14">
        <f t="shared" si="4"/>
        <v>154</v>
      </c>
      <c r="C158" s="15">
        <f t="shared" si="5"/>
        <v>2168</v>
      </c>
    </row>
    <row r="159" spans="2:3" x14ac:dyDescent="0.3">
      <c r="B159" s="14">
        <f t="shared" si="4"/>
        <v>155</v>
      </c>
      <c r="C159" s="15">
        <f t="shared" si="5"/>
        <v>2169</v>
      </c>
    </row>
    <row r="160" spans="2:3" x14ac:dyDescent="0.3">
      <c r="B160" s="14">
        <f t="shared" si="4"/>
        <v>156</v>
      </c>
      <c r="C160" s="15">
        <f t="shared" si="5"/>
        <v>2170</v>
      </c>
    </row>
    <row r="161" spans="2:3" x14ac:dyDescent="0.3">
      <c r="B161" s="14">
        <f t="shared" si="4"/>
        <v>157</v>
      </c>
      <c r="C161" s="15">
        <f t="shared" si="5"/>
        <v>2171</v>
      </c>
    </row>
    <row r="162" spans="2:3" x14ac:dyDescent="0.3">
      <c r="B162" s="14">
        <f t="shared" si="4"/>
        <v>158</v>
      </c>
      <c r="C162" s="15">
        <f t="shared" si="5"/>
        <v>2172</v>
      </c>
    </row>
    <row r="163" spans="2:3" x14ac:dyDescent="0.3">
      <c r="B163" s="14">
        <f t="shared" si="4"/>
        <v>159</v>
      </c>
      <c r="C163" s="15">
        <f t="shared" si="5"/>
        <v>2173</v>
      </c>
    </row>
    <row r="164" spans="2:3" x14ac:dyDescent="0.3">
      <c r="B164" s="14">
        <f t="shared" si="4"/>
        <v>160</v>
      </c>
      <c r="C164" s="15">
        <f t="shared" si="5"/>
        <v>2174</v>
      </c>
    </row>
    <row r="165" spans="2:3" x14ac:dyDescent="0.3">
      <c r="B165" s="14">
        <f t="shared" si="4"/>
        <v>161</v>
      </c>
      <c r="C165" s="15">
        <f t="shared" si="5"/>
        <v>2175</v>
      </c>
    </row>
    <row r="166" spans="2:3" x14ac:dyDescent="0.3">
      <c r="B166" s="14">
        <f t="shared" si="4"/>
        <v>162</v>
      </c>
      <c r="C166" s="15">
        <f t="shared" si="5"/>
        <v>2176</v>
      </c>
    </row>
    <row r="167" spans="2:3" x14ac:dyDescent="0.3">
      <c r="B167" s="14">
        <f t="shared" si="4"/>
        <v>163</v>
      </c>
      <c r="C167" s="15">
        <f t="shared" si="5"/>
        <v>2177</v>
      </c>
    </row>
    <row r="168" spans="2:3" x14ac:dyDescent="0.3">
      <c r="B168" s="14">
        <f t="shared" si="4"/>
        <v>164</v>
      </c>
      <c r="C168" s="15">
        <f t="shared" si="5"/>
        <v>2178</v>
      </c>
    </row>
    <row r="169" spans="2:3" x14ac:dyDescent="0.3">
      <c r="B169" s="14">
        <f t="shared" si="4"/>
        <v>165</v>
      </c>
      <c r="C169" s="15">
        <f t="shared" si="5"/>
        <v>2179</v>
      </c>
    </row>
    <row r="170" spans="2:3" x14ac:dyDescent="0.3">
      <c r="B170" s="14">
        <f t="shared" si="4"/>
        <v>166</v>
      </c>
      <c r="C170" s="15">
        <f t="shared" si="5"/>
        <v>2180</v>
      </c>
    </row>
    <row r="171" spans="2:3" x14ac:dyDescent="0.3">
      <c r="B171" s="14">
        <f t="shared" si="4"/>
        <v>167</v>
      </c>
      <c r="C171" s="15">
        <f t="shared" si="5"/>
        <v>2181</v>
      </c>
    </row>
    <row r="172" spans="2:3" x14ac:dyDescent="0.3">
      <c r="B172" s="14">
        <f t="shared" si="4"/>
        <v>168</v>
      </c>
      <c r="C172" s="15">
        <f t="shared" si="5"/>
        <v>2182</v>
      </c>
    </row>
    <row r="173" spans="2:3" x14ac:dyDescent="0.3">
      <c r="B173" s="14">
        <f t="shared" si="4"/>
        <v>169</v>
      </c>
      <c r="C173" s="15">
        <f t="shared" si="5"/>
        <v>2183</v>
      </c>
    </row>
    <row r="174" spans="2:3" x14ac:dyDescent="0.3">
      <c r="B174" s="14">
        <f t="shared" si="4"/>
        <v>170</v>
      </c>
      <c r="C174" s="15">
        <f t="shared" si="5"/>
        <v>2184</v>
      </c>
    </row>
    <row r="175" spans="2:3" x14ac:dyDescent="0.3">
      <c r="B175" s="14">
        <f t="shared" si="4"/>
        <v>171</v>
      </c>
      <c r="C175" s="15">
        <f t="shared" si="5"/>
        <v>2185</v>
      </c>
    </row>
    <row r="176" spans="2:3" x14ac:dyDescent="0.3">
      <c r="B176" s="14">
        <f t="shared" si="4"/>
        <v>172</v>
      </c>
      <c r="C176" s="15">
        <f t="shared" si="5"/>
        <v>2186</v>
      </c>
    </row>
    <row r="177" spans="2:3" x14ac:dyDescent="0.3">
      <c r="B177" s="14">
        <f t="shared" si="4"/>
        <v>173</v>
      </c>
      <c r="C177" s="15">
        <f t="shared" si="5"/>
        <v>2187</v>
      </c>
    </row>
    <row r="178" spans="2:3" x14ac:dyDescent="0.3">
      <c r="B178" s="14">
        <f t="shared" si="4"/>
        <v>174</v>
      </c>
      <c r="C178" s="15">
        <f t="shared" si="5"/>
        <v>2188</v>
      </c>
    </row>
    <row r="179" spans="2:3" x14ac:dyDescent="0.3">
      <c r="B179" s="14">
        <f t="shared" si="4"/>
        <v>175</v>
      </c>
      <c r="C179" s="15">
        <f t="shared" si="5"/>
        <v>2189</v>
      </c>
    </row>
    <row r="180" spans="2:3" x14ac:dyDescent="0.3">
      <c r="B180" s="14">
        <f t="shared" si="4"/>
        <v>176</v>
      </c>
      <c r="C180" s="15">
        <f t="shared" si="5"/>
        <v>2190</v>
      </c>
    </row>
    <row r="181" spans="2:3" x14ac:dyDescent="0.3">
      <c r="B181" s="14">
        <f t="shared" si="4"/>
        <v>177</v>
      </c>
      <c r="C181" s="15">
        <f t="shared" si="5"/>
        <v>2191</v>
      </c>
    </row>
    <row r="182" spans="2:3" x14ac:dyDescent="0.3">
      <c r="B182" s="14">
        <f t="shared" si="4"/>
        <v>178</v>
      </c>
      <c r="C182" s="15">
        <f t="shared" si="5"/>
        <v>2192</v>
      </c>
    </row>
    <row r="183" spans="2:3" x14ac:dyDescent="0.3">
      <c r="B183" s="14">
        <f t="shared" si="4"/>
        <v>179</v>
      </c>
      <c r="C183" s="15">
        <f t="shared" si="5"/>
        <v>2193</v>
      </c>
    </row>
    <row r="184" spans="2:3" x14ac:dyDescent="0.3">
      <c r="B184" s="14">
        <f t="shared" si="4"/>
        <v>180</v>
      </c>
      <c r="C184" s="15">
        <f t="shared" si="5"/>
        <v>2194</v>
      </c>
    </row>
    <row r="185" spans="2:3" x14ac:dyDescent="0.3">
      <c r="B185" s="14">
        <f t="shared" si="4"/>
        <v>181</v>
      </c>
      <c r="C185" s="15">
        <f t="shared" si="5"/>
        <v>2195</v>
      </c>
    </row>
    <row r="186" spans="2:3" x14ac:dyDescent="0.3">
      <c r="B186" s="14">
        <f t="shared" si="4"/>
        <v>182</v>
      </c>
      <c r="C186" s="15">
        <f t="shared" si="5"/>
        <v>2196</v>
      </c>
    </row>
    <row r="187" spans="2:3" x14ac:dyDescent="0.3">
      <c r="B187" s="14">
        <f t="shared" si="4"/>
        <v>183</v>
      </c>
      <c r="C187" s="15">
        <f t="shared" si="5"/>
        <v>2197</v>
      </c>
    </row>
    <row r="188" spans="2:3" x14ac:dyDescent="0.3">
      <c r="B188" s="14">
        <f t="shared" si="4"/>
        <v>184</v>
      </c>
      <c r="C188" s="15">
        <f t="shared" si="5"/>
        <v>2198</v>
      </c>
    </row>
    <row r="189" spans="2:3" x14ac:dyDescent="0.3">
      <c r="B189" s="14">
        <f t="shared" si="4"/>
        <v>185</v>
      </c>
      <c r="C189" s="15">
        <f t="shared" si="5"/>
        <v>2199</v>
      </c>
    </row>
    <row r="190" spans="2:3" x14ac:dyDescent="0.3">
      <c r="B190" s="14">
        <f t="shared" si="4"/>
        <v>186</v>
      </c>
      <c r="C190" s="15">
        <f t="shared" si="5"/>
        <v>2200</v>
      </c>
    </row>
    <row r="191" spans="2:3" x14ac:dyDescent="0.3">
      <c r="B191" s="14">
        <f t="shared" si="4"/>
        <v>187</v>
      </c>
      <c r="C191" s="15">
        <f t="shared" si="5"/>
        <v>2201</v>
      </c>
    </row>
    <row r="192" spans="2:3" x14ac:dyDescent="0.3">
      <c r="B192" s="14">
        <f t="shared" si="4"/>
        <v>188</v>
      </c>
      <c r="C192" s="15">
        <f t="shared" si="5"/>
        <v>2202</v>
      </c>
    </row>
    <row r="193" spans="2:3" x14ac:dyDescent="0.3">
      <c r="B193" s="14">
        <f t="shared" si="4"/>
        <v>189</v>
      </c>
      <c r="C193" s="15">
        <f t="shared" si="5"/>
        <v>2203</v>
      </c>
    </row>
    <row r="194" spans="2:3" x14ac:dyDescent="0.3">
      <c r="B194" s="14">
        <f t="shared" si="4"/>
        <v>190</v>
      </c>
      <c r="C194" s="15">
        <f t="shared" si="5"/>
        <v>2204</v>
      </c>
    </row>
    <row r="195" spans="2:3" x14ac:dyDescent="0.3">
      <c r="B195" s="14">
        <f t="shared" si="4"/>
        <v>191</v>
      </c>
      <c r="C195" s="15">
        <f t="shared" si="5"/>
        <v>2205</v>
      </c>
    </row>
    <row r="196" spans="2:3" x14ac:dyDescent="0.3">
      <c r="B196" s="14">
        <f t="shared" si="4"/>
        <v>192</v>
      </c>
      <c r="C196" s="15">
        <f t="shared" si="5"/>
        <v>2206</v>
      </c>
    </row>
    <row r="197" spans="2:3" x14ac:dyDescent="0.3">
      <c r="B197" s="14">
        <f t="shared" si="4"/>
        <v>193</v>
      </c>
      <c r="C197" s="15">
        <f t="shared" si="5"/>
        <v>2207</v>
      </c>
    </row>
    <row r="198" spans="2:3" x14ac:dyDescent="0.3">
      <c r="B198" s="14">
        <f t="shared" ref="B198:B261" si="6">B197+1</f>
        <v>194</v>
      </c>
      <c r="C198" s="15">
        <f t="shared" ref="C198:C261" si="7">C197+1</f>
        <v>2208</v>
      </c>
    </row>
    <row r="199" spans="2:3" x14ac:dyDescent="0.3">
      <c r="B199" s="14">
        <f t="shared" si="6"/>
        <v>195</v>
      </c>
      <c r="C199" s="15">
        <f t="shared" si="7"/>
        <v>2209</v>
      </c>
    </row>
    <row r="200" spans="2:3" x14ac:dyDescent="0.3">
      <c r="B200" s="14">
        <f t="shared" si="6"/>
        <v>196</v>
      </c>
      <c r="C200" s="15">
        <f t="shared" si="7"/>
        <v>2210</v>
      </c>
    </row>
    <row r="201" spans="2:3" x14ac:dyDescent="0.3">
      <c r="B201" s="14">
        <f t="shared" si="6"/>
        <v>197</v>
      </c>
      <c r="C201" s="15">
        <f t="shared" si="7"/>
        <v>2211</v>
      </c>
    </row>
    <row r="202" spans="2:3" x14ac:dyDescent="0.3">
      <c r="B202" s="14">
        <f t="shared" si="6"/>
        <v>198</v>
      </c>
      <c r="C202" s="15">
        <f t="shared" si="7"/>
        <v>2212</v>
      </c>
    </row>
    <row r="203" spans="2:3" x14ac:dyDescent="0.3">
      <c r="B203" s="14">
        <f t="shared" si="6"/>
        <v>199</v>
      </c>
      <c r="C203" s="15">
        <f t="shared" si="7"/>
        <v>2213</v>
      </c>
    </row>
    <row r="204" spans="2:3" x14ac:dyDescent="0.3">
      <c r="B204" s="14">
        <f t="shared" si="6"/>
        <v>200</v>
      </c>
      <c r="C204" s="15">
        <f t="shared" si="7"/>
        <v>2214</v>
      </c>
    </row>
    <row r="205" spans="2:3" x14ac:dyDescent="0.3">
      <c r="B205" s="14">
        <f t="shared" si="6"/>
        <v>201</v>
      </c>
      <c r="C205" s="15">
        <f t="shared" si="7"/>
        <v>2215</v>
      </c>
    </row>
    <row r="206" spans="2:3" x14ac:dyDescent="0.3">
      <c r="B206" s="14">
        <f t="shared" si="6"/>
        <v>202</v>
      </c>
      <c r="C206" s="15">
        <f t="shared" si="7"/>
        <v>2216</v>
      </c>
    </row>
    <row r="207" spans="2:3" x14ac:dyDescent="0.3">
      <c r="B207" s="14">
        <f t="shared" si="6"/>
        <v>203</v>
      </c>
      <c r="C207" s="15">
        <f t="shared" si="7"/>
        <v>2217</v>
      </c>
    </row>
    <row r="208" spans="2:3" x14ac:dyDescent="0.3">
      <c r="B208" s="14">
        <f t="shared" si="6"/>
        <v>204</v>
      </c>
      <c r="C208" s="15">
        <f t="shared" si="7"/>
        <v>2218</v>
      </c>
    </row>
    <row r="209" spans="2:3" x14ac:dyDescent="0.3">
      <c r="B209" s="14">
        <f t="shared" si="6"/>
        <v>205</v>
      </c>
      <c r="C209" s="15">
        <f t="shared" si="7"/>
        <v>2219</v>
      </c>
    </row>
    <row r="210" spans="2:3" x14ac:dyDescent="0.3">
      <c r="B210" s="14">
        <f t="shared" si="6"/>
        <v>206</v>
      </c>
      <c r="C210" s="15">
        <f t="shared" si="7"/>
        <v>2220</v>
      </c>
    </row>
    <row r="211" spans="2:3" x14ac:dyDescent="0.3">
      <c r="B211" s="14">
        <f t="shared" si="6"/>
        <v>207</v>
      </c>
      <c r="C211" s="15">
        <f t="shared" si="7"/>
        <v>2221</v>
      </c>
    </row>
    <row r="212" spans="2:3" x14ac:dyDescent="0.3">
      <c r="B212" s="14">
        <f t="shared" si="6"/>
        <v>208</v>
      </c>
      <c r="C212" s="15">
        <f t="shared" si="7"/>
        <v>2222</v>
      </c>
    </row>
    <row r="213" spans="2:3" x14ac:dyDescent="0.3">
      <c r="B213" s="14">
        <f t="shared" si="6"/>
        <v>209</v>
      </c>
      <c r="C213" s="15">
        <f t="shared" si="7"/>
        <v>2223</v>
      </c>
    </row>
    <row r="214" spans="2:3" x14ac:dyDescent="0.3">
      <c r="B214" s="14">
        <f t="shared" si="6"/>
        <v>210</v>
      </c>
      <c r="C214" s="15">
        <f t="shared" si="7"/>
        <v>2224</v>
      </c>
    </row>
    <row r="215" spans="2:3" x14ac:dyDescent="0.3">
      <c r="B215" s="14">
        <f t="shared" si="6"/>
        <v>211</v>
      </c>
      <c r="C215" s="15">
        <f t="shared" si="7"/>
        <v>2225</v>
      </c>
    </row>
    <row r="216" spans="2:3" x14ac:dyDescent="0.3">
      <c r="B216" s="14">
        <f t="shared" si="6"/>
        <v>212</v>
      </c>
      <c r="C216" s="15">
        <f t="shared" si="7"/>
        <v>2226</v>
      </c>
    </row>
    <row r="217" spans="2:3" x14ac:dyDescent="0.3">
      <c r="B217" s="14">
        <f t="shared" si="6"/>
        <v>213</v>
      </c>
      <c r="C217" s="15">
        <f t="shared" si="7"/>
        <v>2227</v>
      </c>
    </row>
    <row r="218" spans="2:3" x14ac:dyDescent="0.3">
      <c r="B218" s="14">
        <f t="shared" si="6"/>
        <v>214</v>
      </c>
      <c r="C218" s="15">
        <f t="shared" si="7"/>
        <v>2228</v>
      </c>
    </row>
    <row r="219" spans="2:3" x14ac:dyDescent="0.3">
      <c r="B219" s="14">
        <f t="shared" si="6"/>
        <v>215</v>
      </c>
      <c r="C219" s="15">
        <f t="shared" si="7"/>
        <v>2229</v>
      </c>
    </row>
    <row r="220" spans="2:3" x14ac:dyDescent="0.3">
      <c r="B220" s="14">
        <f t="shared" si="6"/>
        <v>216</v>
      </c>
      <c r="C220" s="15">
        <f t="shared" si="7"/>
        <v>2230</v>
      </c>
    </row>
    <row r="221" spans="2:3" x14ac:dyDescent="0.3">
      <c r="B221" s="14">
        <f t="shared" si="6"/>
        <v>217</v>
      </c>
      <c r="C221" s="15">
        <f t="shared" si="7"/>
        <v>2231</v>
      </c>
    </row>
    <row r="222" spans="2:3" x14ac:dyDescent="0.3">
      <c r="B222" s="14">
        <f t="shared" si="6"/>
        <v>218</v>
      </c>
      <c r="C222" s="15">
        <f t="shared" si="7"/>
        <v>2232</v>
      </c>
    </row>
    <row r="223" spans="2:3" x14ac:dyDescent="0.3">
      <c r="B223" s="14">
        <f t="shared" si="6"/>
        <v>219</v>
      </c>
      <c r="C223" s="15">
        <f t="shared" si="7"/>
        <v>2233</v>
      </c>
    </row>
    <row r="224" spans="2:3" x14ac:dyDescent="0.3">
      <c r="B224" s="14">
        <f t="shared" si="6"/>
        <v>220</v>
      </c>
      <c r="C224" s="15">
        <f t="shared" si="7"/>
        <v>2234</v>
      </c>
    </row>
    <row r="225" spans="2:3" x14ac:dyDescent="0.3">
      <c r="B225" s="14">
        <f t="shared" si="6"/>
        <v>221</v>
      </c>
      <c r="C225" s="15">
        <f t="shared" si="7"/>
        <v>2235</v>
      </c>
    </row>
    <row r="226" spans="2:3" x14ac:dyDescent="0.3">
      <c r="B226" s="14">
        <f t="shared" si="6"/>
        <v>222</v>
      </c>
      <c r="C226" s="15">
        <f t="shared" si="7"/>
        <v>2236</v>
      </c>
    </row>
    <row r="227" spans="2:3" x14ac:dyDescent="0.3">
      <c r="B227" s="14">
        <f t="shared" si="6"/>
        <v>223</v>
      </c>
      <c r="C227" s="15">
        <f t="shared" si="7"/>
        <v>2237</v>
      </c>
    </row>
    <row r="228" spans="2:3" x14ac:dyDescent="0.3">
      <c r="B228" s="14">
        <f t="shared" si="6"/>
        <v>224</v>
      </c>
      <c r="C228" s="15">
        <f t="shared" si="7"/>
        <v>2238</v>
      </c>
    </row>
    <row r="229" spans="2:3" x14ac:dyDescent="0.3">
      <c r="B229" s="14">
        <f t="shared" si="6"/>
        <v>225</v>
      </c>
      <c r="C229" s="15">
        <f t="shared" si="7"/>
        <v>2239</v>
      </c>
    </row>
    <row r="230" spans="2:3" x14ac:dyDescent="0.3">
      <c r="B230" s="14">
        <f t="shared" si="6"/>
        <v>226</v>
      </c>
      <c r="C230" s="15">
        <f t="shared" si="7"/>
        <v>2240</v>
      </c>
    </row>
    <row r="231" spans="2:3" x14ac:dyDescent="0.3">
      <c r="B231" s="14">
        <f t="shared" si="6"/>
        <v>227</v>
      </c>
      <c r="C231" s="15">
        <f t="shared" si="7"/>
        <v>2241</v>
      </c>
    </row>
    <row r="232" spans="2:3" x14ac:dyDescent="0.3">
      <c r="B232" s="14">
        <f t="shared" si="6"/>
        <v>228</v>
      </c>
      <c r="C232" s="15">
        <f t="shared" si="7"/>
        <v>2242</v>
      </c>
    </row>
    <row r="233" spans="2:3" x14ac:dyDescent="0.3">
      <c r="B233" s="14">
        <f t="shared" si="6"/>
        <v>229</v>
      </c>
      <c r="C233" s="15">
        <f t="shared" si="7"/>
        <v>2243</v>
      </c>
    </row>
    <row r="234" spans="2:3" x14ac:dyDescent="0.3">
      <c r="B234" s="14">
        <f t="shared" si="6"/>
        <v>230</v>
      </c>
      <c r="C234" s="15">
        <f t="shared" si="7"/>
        <v>2244</v>
      </c>
    </row>
    <row r="235" spans="2:3" x14ac:dyDescent="0.3">
      <c r="B235" s="14">
        <f t="shared" si="6"/>
        <v>231</v>
      </c>
      <c r="C235" s="15">
        <f t="shared" si="7"/>
        <v>2245</v>
      </c>
    </row>
    <row r="236" spans="2:3" x14ac:dyDescent="0.3">
      <c r="B236" s="14">
        <f t="shared" si="6"/>
        <v>232</v>
      </c>
      <c r="C236" s="15">
        <f t="shared" si="7"/>
        <v>2246</v>
      </c>
    </row>
    <row r="237" spans="2:3" x14ac:dyDescent="0.3">
      <c r="B237" s="14">
        <f t="shared" si="6"/>
        <v>233</v>
      </c>
      <c r="C237" s="15">
        <f t="shared" si="7"/>
        <v>2247</v>
      </c>
    </row>
    <row r="238" spans="2:3" x14ac:dyDescent="0.3">
      <c r="B238" s="14">
        <f t="shared" si="6"/>
        <v>234</v>
      </c>
      <c r="C238" s="15">
        <f t="shared" si="7"/>
        <v>2248</v>
      </c>
    </row>
    <row r="239" spans="2:3" x14ac:dyDescent="0.3">
      <c r="B239" s="14">
        <f t="shared" si="6"/>
        <v>235</v>
      </c>
      <c r="C239" s="15">
        <f t="shared" si="7"/>
        <v>2249</v>
      </c>
    </row>
    <row r="240" spans="2:3" x14ac:dyDescent="0.3">
      <c r="B240" s="14">
        <f t="shared" si="6"/>
        <v>236</v>
      </c>
      <c r="C240" s="15">
        <f t="shared" si="7"/>
        <v>2250</v>
      </c>
    </row>
    <row r="241" spans="2:3" x14ac:dyDescent="0.3">
      <c r="B241" s="14">
        <f t="shared" si="6"/>
        <v>237</v>
      </c>
      <c r="C241" s="15">
        <f t="shared" si="7"/>
        <v>2251</v>
      </c>
    </row>
    <row r="242" spans="2:3" x14ac:dyDescent="0.3">
      <c r="B242" s="14">
        <f t="shared" si="6"/>
        <v>238</v>
      </c>
      <c r="C242" s="15">
        <f t="shared" si="7"/>
        <v>2252</v>
      </c>
    </row>
    <row r="243" spans="2:3" x14ac:dyDescent="0.3">
      <c r="B243" s="14">
        <f t="shared" si="6"/>
        <v>239</v>
      </c>
      <c r="C243" s="15">
        <f t="shared" si="7"/>
        <v>2253</v>
      </c>
    </row>
    <row r="244" spans="2:3" x14ac:dyDescent="0.3">
      <c r="B244" s="14">
        <f t="shared" si="6"/>
        <v>240</v>
      </c>
      <c r="C244" s="15">
        <f t="shared" si="7"/>
        <v>2254</v>
      </c>
    </row>
    <row r="245" spans="2:3" x14ac:dyDescent="0.3">
      <c r="B245" s="14">
        <f t="shared" si="6"/>
        <v>241</v>
      </c>
      <c r="C245" s="15">
        <f t="shared" si="7"/>
        <v>2255</v>
      </c>
    </row>
    <row r="246" spans="2:3" x14ac:dyDescent="0.3">
      <c r="B246" s="14">
        <f t="shared" si="6"/>
        <v>242</v>
      </c>
      <c r="C246" s="15">
        <f t="shared" si="7"/>
        <v>2256</v>
      </c>
    </row>
    <row r="247" spans="2:3" x14ac:dyDescent="0.3">
      <c r="B247" s="14">
        <f t="shared" si="6"/>
        <v>243</v>
      </c>
      <c r="C247" s="15">
        <f t="shared" si="7"/>
        <v>2257</v>
      </c>
    </row>
    <row r="248" spans="2:3" x14ac:dyDescent="0.3">
      <c r="B248" s="14">
        <f t="shared" si="6"/>
        <v>244</v>
      </c>
      <c r="C248" s="15">
        <f t="shared" si="7"/>
        <v>2258</v>
      </c>
    </row>
    <row r="249" spans="2:3" x14ac:dyDescent="0.3">
      <c r="B249" s="14">
        <f t="shared" si="6"/>
        <v>245</v>
      </c>
      <c r="C249" s="15">
        <f t="shared" si="7"/>
        <v>2259</v>
      </c>
    </row>
    <row r="250" spans="2:3" x14ac:dyDescent="0.3">
      <c r="B250" s="14">
        <f t="shared" si="6"/>
        <v>246</v>
      </c>
      <c r="C250" s="15">
        <f t="shared" si="7"/>
        <v>2260</v>
      </c>
    </row>
    <row r="251" spans="2:3" x14ac:dyDescent="0.3">
      <c r="B251" s="14">
        <f t="shared" si="6"/>
        <v>247</v>
      </c>
      <c r="C251" s="15">
        <f t="shared" si="7"/>
        <v>2261</v>
      </c>
    </row>
    <row r="252" spans="2:3" x14ac:dyDescent="0.3">
      <c r="B252" s="14">
        <f t="shared" si="6"/>
        <v>248</v>
      </c>
      <c r="C252" s="15">
        <f t="shared" si="7"/>
        <v>2262</v>
      </c>
    </row>
    <row r="253" spans="2:3" x14ac:dyDescent="0.3">
      <c r="B253" s="14">
        <f t="shared" si="6"/>
        <v>249</v>
      </c>
      <c r="C253" s="15">
        <f t="shared" si="7"/>
        <v>2263</v>
      </c>
    </row>
    <row r="254" spans="2:3" x14ac:dyDescent="0.3">
      <c r="B254" s="14">
        <f t="shared" si="6"/>
        <v>250</v>
      </c>
      <c r="C254" s="15">
        <f t="shared" si="7"/>
        <v>2264</v>
      </c>
    </row>
    <row r="255" spans="2:3" x14ac:dyDescent="0.3">
      <c r="B255" s="14">
        <f t="shared" si="6"/>
        <v>251</v>
      </c>
      <c r="C255" s="15">
        <f t="shared" si="7"/>
        <v>2265</v>
      </c>
    </row>
    <row r="256" spans="2:3" x14ac:dyDescent="0.3">
      <c r="B256" s="14">
        <f t="shared" si="6"/>
        <v>252</v>
      </c>
      <c r="C256" s="15">
        <f t="shared" si="7"/>
        <v>2266</v>
      </c>
    </row>
    <row r="257" spans="2:3" x14ac:dyDescent="0.3">
      <c r="B257" s="14">
        <f t="shared" si="6"/>
        <v>253</v>
      </c>
      <c r="C257" s="15">
        <f t="shared" si="7"/>
        <v>2267</v>
      </c>
    </row>
    <row r="258" spans="2:3" x14ac:dyDescent="0.3">
      <c r="B258" s="14">
        <f t="shared" si="6"/>
        <v>254</v>
      </c>
      <c r="C258" s="15">
        <f t="shared" si="7"/>
        <v>2268</v>
      </c>
    </row>
    <row r="259" spans="2:3" x14ac:dyDescent="0.3">
      <c r="B259" s="14">
        <f t="shared" si="6"/>
        <v>255</v>
      </c>
      <c r="C259" s="15">
        <f t="shared" si="7"/>
        <v>2269</v>
      </c>
    </row>
    <row r="260" spans="2:3" x14ac:dyDescent="0.3">
      <c r="B260" s="14">
        <f t="shared" si="6"/>
        <v>256</v>
      </c>
      <c r="C260" s="15">
        <f t="shared" si="7"/>
        <v>2270</v>
      </c>
    </row>
    <row r="261" spans="2:3" x14ac:dyDescent="0.3">
      <c r="B261" s="14">
        <f t="shared" si="6"/>
        <v>257</v>
      </c>
      <c r="C261" s="15">
        <f t="shared" si="7"/>
        <v>2271</v>
      </c>
    </row>
    <row r="262" spans="2:3" x14ac:dyDescent="0.3">
      <c r="B262" s="14">
        <f t="shared" ref="B262:B291" si="8">B261+1</f>
        <v>258</v>
      </c>
      <c r="C262" s="15">
        <f t="shared" ref="C262:C291" si="9">C261+1</f>
        <v>2272</v>
      </c>
    </row>
    <row r="263" spans="2:3" x14ac:dyDescent="0.3">
      <c r="B263" s="14">
        <f t="shared" si="8"/>
        <v>259</v>
      </c>
      <c r="C263" s="15">
        <f t="shared" si="9"/>
        <v>2273</v>
      </c>
    </row>
    <row r="264" spans="2:3" x14ac:dyDescent="0.3">
      <c r="B264" s="14">
        <f t="shared" si="8"/>
        <v>260</v>
      </c>
      <c r="C264" s="15">
        <f t="shared" si="9"/>
        <v>2274</v>
      </c>
    </row>
    <row r="265" spans="2:3" x14ac:dyDescent="0.3">
      <c r="B265" s="14">
        <f t="shared" si="8"/>
        <v>261</v>
      </c>
      <c r="C265" s="15">
        <f t="shared" si="9"/>
        <v>2275</v>
      </c>
    </row>
    <row r="266" spans="2:3" x14ac:dyDescent="0.3">
      <c r="B266" s="14">
        <f t="shared" si="8"/>
        <v>262</v>
      </c>
      <c r="C266" s="15">
        <f t="shared" si="9"/>
        <v>2276</v>
      </c>
    </row>
    <row r="267" spans="2:3" x14ac:dyDescent="0.3">
      <c r="B267" s="14">
        <f t="shared" si="8"/>
        <v>263</v>
      </c>
      <c r="C267" s="15">
        <f t="shared" si="9"/>
        <v>2277</v>
      </c>
    </row>
    <row r="268" spans="2:3" x14ac:dyDescent="0.3">
      <c r="B268" s="14">
        <f t="shared" si="8"/>
        <v>264</v>
      </c>
      <c r="C268" s="15">
        <f t="shared" si="9"/>
        <v>2278</v>
      </c>
    </row>
    <row r="269" spans="2:3" x14ac:dyDescent="0.3">
      <c r="B269" s="14">
        <f t="shared" si="8"/>
        <v>265</v>
      </c>
      <c r="C269" s="15">
        <f t="shared" si="9"/>
        <v>2279</v>
      </c>
    </row>
    <row r="270" spans="2:3" x14ac:dyDescent="0.3">
      <c r="B270" s="14">
        <f t="shared" si="8"/>
        <v>266</v>
      </c>
      <c r="C270" s="15">
        <f t="shared" si="9"/>
        <v>2280</v>
      </c>
    </row>
    <row r="271" spans="2:3" x14ac:dyDescent="0.3">
      <c r="B271" s="14">
        <f t="shared" si="8"/>
        <v>267</v>
      </c>
      <c r="C271" s="15">
        <f t="shared" si="9"/>
        <v>2281</v>
      </c>
    </row>
    <row r="272" spans="2:3" x14ac:dyDescent="0.3">
      <c r="B272" s="14">
        <f t="shared" si="8"/>
        <v>268</v>
      </c>
      <c r="C272" s="15">
        <f t="shared" si="9"/>
        <v>2282</v>
      </c>
    </row>
    <row r="273" spans="2:3" x14ac:dyDescent="0.3">
      <c r="B273" s="14">
        <f t="shared" si="8"/>
        <v>269</v>
      </c>
      <c r="C273" s="15">
        <f t="shared" si="9"/>
        <v>2283</v>
      </c>
    </row>
    <row r="274" spans="2:3" x14ac:dyDescent="0.3">
      <c r="B274" s="14">
        <f t="shared" si="8"/>
        <v>270</v>
      </c>
      <c r="C274" s="15">
        <f t="shared" si="9"/>
        <v>2284</v>
      </c>
    </row>
    <row r="275" spans="2:3" x14ac:dyDescent="0.3">
      <c r="B275" s="14">
        <f t="shared" si="8"/>
        <v>271</v>
      </c>
      <c r="C275" s="15">
        <f t="shared" si="9"/>
        <v>2285</v>
      </c>
    </row>
    <row r="276" spans="2:3" x14ac:dyDescent="0.3">
      <c r="B276" s="14">
        <f t="shared" si="8"/>
        <v>272</v>
      </c>
      <c r="C276" s="15">
        <f t="shared" si="9"/>
        <v>2286</v>
      </c>
    </row>
    <row r="277" spans="2:3" x14ac:dyDescent="0.3">
      <c r="B277" s="14">
        <f t="shared" si="8"/>
        <v>273</v>
      </c>
      <c r="C277" s="15">
        <f t="shared" si="9"/>
        <v>2287</v>
      </c>
    </row>
    <row r="278" spans="2:3" x14ac:dyDescent="0.3">
      <c r="B278" s="14">
        <f t="shared" si="8"/>
        <v>274</v>
      </c>
      <c r="C278" s="15">
        <f t="shared" si="9"/>
        <v>2288</v>
      </c>
    </row>
    <row r="279" spans="2:3" x14ac:dyDescent="0.3">
      <c r="B279" s="14">
        <f t="shared" si="8"/>
        <v>275</v>
      </c>
      <c r="C279" s="15">
        <f t="shared" si="9"/>
        <v>2289</v>
      </c>
    </row>
    <row r="280" spans="2:3" x14ac:dyDescent="0.3">
      <c r="B280" s="14">
        <f t="shared" si="8"/>
        <v>276</v>
      </c>
      <c r="C280" s="15">
        <f t="shared" si="9"/>
        <v>2290</v>
      </c>
    </row>
    <row r="281" spans="2:3" x14ac:dyDescent="0.3">
      <c r="B281" s="14">
        <f t="shared" si="8"/>
        <v>277</v>
      </c>
      <c r="C281" s="15">
        <f t="shared" si="9"/>
        <v>2291</v>
      </c>
    </row>
    <row r="282" spans="2:3" x14ac:dyDescent="0.3">
      <c r="B282" s="14">
        <f t="shared" si="8"/>
        <v>278</v>
      </c>
      <c r="C282" s="15">
        <f t="shared" si="9"/>
        <v>2292</v>
      </c>
    </row>
    <row r="283" spans="2:3" x14ac:dyDescent="0.3">
      <c r="B283" s="14">
        <f t="shared" si="8"/>
        <v>279</v>
      </c>
      <c r="C283" s="15">
        <f t="shared" si="9"/>
        <v>2293</v>
      </c>
    </row>
    <row r="284" spans="2:3" x14ac:dyDescent="0.3">
      <c r="B284" s="14">
        <f t="shared" si="8"/>
        <v>280</v>
      </c>
      <c r="C284" s="15">
        <f t="shared" si="9"/>
        <v>2294</v>
      </c>
    </row>
    <row r="285" spans="2:3" x14ac:dyDescent="0.3">
      <c r="B285" s="14">
        <f t="shared" si="8"/>
        <v>281</v>
      </c>
      <c r="C285" s="15">
        <f t="shared" si="9"/>
        <v>2295</v>
      </c>
    </row>
    <row r="286" spans="2:3" x14ac:dyDescent="0.3">
      <c r="B286" s="14">
        <f t="shared" si="8"/>
        <v>282</v>
      </c>
      <c r="C286" s="15">
        <f t="shared" si="9"/>
        <v>2296</v>
      </c>
    </row>
    <row r="287" spans="2:3" x14ac:dyDescent="0.3">
      <c r="B287" s="14">
        <f t="shared" si="8"/>
        <v>283</v>
      </c>
      <c r="C287" s="15">
        <f t="shared" si="9"/>
        <v>2297</v>
      </c>
    </row>
    <row r="288" spans="2:3" x14ac:dyDescent="0.3">
      <c r="B288" s="14">
        <f t="shared" si="8"/>
        <v>284</v>
      </c>
      <c r="C288" s="15">
        <f t="shared" si="9"/>
        <v>2298</v>
      </c>
    </row>
    <row r="289" spans="2:3" x14ac:dyDescent="0.3">
      <c r="B289" s="14">
        <f t="shared" si="8"/>
        <v>285</v>
      </c>
      <c r="C289" s="15">
        <f t="shared" si="9"/>
        <v>2299</v>
      </c>
    </row>
    <row r="290" spans="2:3" x14ac:dyDescent="0.3">
      <c r="B290" s="14">
        <f t="shared" si="8"/>
        <v>286</v>
      </c>
      <c r="C290" s="15">
        <f t="shared" si="9"/>
        <v>2300</v>
      </c>
    </row>
    <row r="291" spans="2:3" x14ac:dyDescent="0.3">
      <c r="B291" s="14">
        <f t="shared" si="8"/>
        <v>287</v>
      </c>
      <c r="C291" s="15">
        <f t="shared" si="9"/>
        <v>2301</v>
      </c>
    </row>
    <row r="292" spans="2:3" x14ac:dyDescent="0.3">
      <c r="C292" s="24"/>
    </row>
    <row r="293" spans="2:3" x14ac:dyDescent="0.3">
      <c r="C293" s="24"/>
    </row>
    <row r="294" spans="2:3" x14ac:dyDescent="0.3">
      <c r="C294" s="24"/>
    </row>
    <row r="295" spans="2:3" x14ac:dyDescent="0.3">
      <c r="C295" s="24"/>
    </row>
    <row r="296" spans="2:3" x14ac:dyDescent="0.3">
      <c r="C296" s="24"/>
    </row>
    <row r="297" spans="2:3" x14ac:dyDescent="0.3">
      <c r="C297" s="24"/>
    </row>
    <row r="298" spans="2:3" x14ac:dyDescent="0.3">
      <c r="C298" s="24"/>
    </row>
    <row r="299" spans="2:3" x14ac:dyDescent="0.3">
      <c r="C299" s="24"/>
    </row>
    <row r="300" spans="2:3" x14ac:dyDescent="0.3">
      <c r="C300" s="24"/>
    </row>
    <row r="301" spans="2:3" x14ac:dyDescent="0.3">
      <c r="C301" s="24"/>
    </row>
    <row r="302" spans="2:3" x14ac:dyDescent="0.3">
      <c r="C302" s="24"/>
    </row>
    <row r="303" spans="2:3" x14ac:dyDescent="0.3">
      <c r="C303" s="24"/>
    </row>
    <row r="304" spans="2:3" x14ac:dyDescent="0.3">
      <c r="C304" s="24"/>
    </row>
    <row r="305" spans="3:3" x14ac:dyDescent="0.3">
      <c r="C305" s="24"/>
    </row>
    <row r="306" spans="3:3" x14ac:dyDescent="0.3">
      <c r="C306" s="24"/>
    </row>
    <row r="307" spans="3:3" x14ac:dyDescent="0.3">
      <c r="C307" s="24"/>
    </row>
    <row r="308" spans="3:3" x14ac:dyDescent="0.3">
      <c r="C308" s="24"/>
    </row>
    <row r="309" spans="3:3" x14ac:dyDescent="0.3">
      <c r="C309" s="24"/>
    </row>
    <row r="310" spans="3:3" x14ac:dyDescent="0.3">
      <c r="C310" s="24"/>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533"/>
  <sheetViews>
    <sheetView zoomScale="70" zoomScaleNormal="70" workbookViewId="0">
      <pane xSplit="5" ySplit="5" topLeftCell="M143" activePane="bottomRight" state="frozen"/>
      <selection pane="topRight" activeCell="F1" sqref="F1"/>
      <selection pane="bottomLeft" activeCell="A6" sqref="A6"/>
      <selection pane="bottomRight" activeCell="D48" sqref="D48"/>
    </sheetView>
  </sheetViews>
  <sheetFormatPr defaultColWidth="11.5546875" defaultRowHeight="14.4" x14ac:dyDescent="0.3"/>
  <cols>
    <col min="1" max="1" width="11.21875" style="46" bestFit="1" customWidth="1"/>
    <col min="5" max="5" width="9.44140625" style="46" customWidth="1"/>
    <col min="6" max="6" width="22.6640625" style="46" customWidth="1"/>
    <col min="7" max="8" width="20.21875" style="46" customWidth="1"/>
    <col min="9" max="10" width="1.88671875" style="46" hidden="1" customWidth="1"/>
    <col min="11" max="11" width="1.77734375" style="46" hidden="1" customWidth="1"/>
    <col min="12" max="12" width="2.21875" style="46" hidden="1" customWidth="1"/>
    <col min="13" max="13" width="20.21875" style="46" customWidth="1"/>
    <col min="14" max="14" width="18.5546875" style="46" customWidth="1"/>
    <col min="15" max="15" width="12.77734375" style="46" customWidth="1"/>
    <col min="16" max="16" width="22.21875" style="46" customWidth="1"/>
    <col min="17" max="17" width="17.44140625" style="46" customWidth="1"/>
    <col min="18" max="18" width="0.88671875" style="46" customWidth="1"/>
    <col min="19" max="19" width="22.33203125" style="46" customWidth="1"/>
    <col min="20" max="20" width="12.109375" style="46" customWidth="1"/>
    <col min="22" max="22" width="20.88671875" style="46" customWidth="1"/>
    <col min="26" max="26" width="0.88671875" style="46" customWidth="1"/>
    <col min="29" max="29" width="1" style="46" customWidth="1"/>
    <col min="32" max="32" width="1.6640625" style="46" customWidth="1"/>
    <col min="33" max="33" width="1.21875" style="46" customWidth="1"/>
    <col min="34" max="34" width="1" style="46" customWidth="1"/>
    <col min="37" max="37" width="1.21875" style="46" customWidth="1"/>
    <col min="38" max="38" width="1.109375" style="46" customWidth="1"/>
    <col min="39" max="39" width="1.21875" style="46" customWidth="1"/>
    <col min="40" max="40" width="19.88671875" style="46" customWidth="1"/>
    <col min="46" max="46" width="3.33203125" style="46" customWidth="1"/>
    <col min="49" max="49" width="19.21875" style="46" customWidth="1"/>
    <col min="50" max="50" width="0" style="46" hidden="1"/>
    <col min="51" max="51" width="3.109375" style="46" customWidth="1"/>
    <col min="52" max="52" width="27" style="46" customWidth="1"/>
    <col min="54" max="54" width="1.5546875" style="46" customWidth="1"/>
    <col min="56" max="56" width="9.5546875" style="46" customWidth="1"/>
    <col min="57" max="57" width="11.44140625" style="46" customWidth="1"/>
    <col min="58" max="62" width="11.5546875" style="46" customWidth="1"/>
    <col min="69" max="69" width="19.5546875" style="46" customWidth="1"/>
    <col min="75" max="75" width="25" style="46" customWidth="1"/>
    <col min="115" max="115" width="16.33203125" style="46" customWidth="1"/>
    <col min="121" max="121" width="23.21875" style="46" customWidth="1"/>
  </cols>
  <sheetData>
    <row r="1" spans="1:121" s="77" customFormat="1" ht="8.4" customHeight="1" x14ac:dyDescent="0.15">
      <c r="A1" s="77">
        <v>0</v>
      </c>
      <c r="B1" s="77">
        <v>1</v>
      </c>
      <c r="C1" s="77">
        <v>2</v>
      </c>
      <c r="D1" s="77">
        <v>3</v>
      </c>
      <c r="E1" s="77">
        <v>4</v>
      </c>
      <c r="F1" s="77">
        <v>5</v>
      </c>
      <c r="G1" s="77">
        <v>6</v>
      </c>
      <c r="H1" s="77">
        <v>7</v>
      </c>
      <c r="M1" s="77">
        <v>12</v>
      </c>
      <c r="N1" s="77">
        <v>13</v>
      </c>
      <c r="O1" s="77">
        <v>14</v>
      </c>
      <c r="P1" s="77">
        <v>15</v>
      </c>
      <c r="Q1" s="77">
        <v>16</v>
      </c>
      <c r="R1" s="77">
        <v>17</v>
      </c>
      <c r="S1" s="77">
        <v>18</v>
      </c>
      <c r="T1" s="77">
        <v>19</v>
      </c>
      <c r="U1" s="77">
        <v>20</v>
      </c>
      <c r="V1" s="77">
        <v>21</v>
      </c>
      <c r="W1" s="77">
        <v>22</v>
      </c>
      <c r="X1" s="77">
        <v>23</v>
      </c>
      <c r="Y1" s="77">
        <v>24</v>
      </c>
      <c r="Z1" s="77">
        <v>25</v>
      </c>
      <c r="AA1" s="77">
        <v>26</v>
      </c>
      <c r="AB1" s="77">
        <v>27</v>
      </c>
      <c r="AC1" s="77">
        <v>28</v>
      </c>
      <c r="AD1" s="77">
        <v>29</v>
      </c>
      <c r="AE1" s="77">
        <v>30</v>
      </c>
      <c r="AH1" s="77">
        <v>33</v>
      </c>
      <c r="AI1" s="77">
        <v>34</v>
      </c>
      <c r="AJ1" s="77">
        <v>35</v>
      </c>
      <c r="AM1" s="77">
        <v>38</v>
      </c>
      <c r="AN1" s="77">
        <v>39</v>
      </c>
      <c r="AO1" s="77">
        <v>40</v>
      </c>
      <c r="AP1" s="77">
        <v>41</v>
      </c>
      <c r="AQ1" s="77">
        <v>42</v>
      </c>
      <c r="AR1" s="77">
        <v>43</v>
      </c>
      <c r="AU1" s="77">
        <v>46</v>
      </c>
      <c r="AZ1" s="77">
        <v>51</v>
      </c>
      <c r="BA1" s="77">
        <v>52</v>
      </c>
      <c r="BC1" s="77">
        <v>54</v>
      </c>
    </row>
    <row r="2" spans="1:121" x14ac:dyDescent="0.3">
      <c r="A2" s="18" t="s">
        <v>131</v>
      </c>
      <c r="B2" s="19"/>
      <c r="C2" s="19" t="s">
        <v>132</v>
      </c>
      <c r="D2" s="19"/>
      <c r="E2" s="56"/>
      <c r="F2" s="56"/>
      <c r="G2" s="56"/>
      <c r="H2" s="19" t="s">
        <v>133</v>
      </c>
      <c r="I2" s="19"/>
      <c r="J2" s="19"/>
      <c r="K2" s="19"/>
      <c r="L2" s="19"/>
      <c r="M2" s="19"/>
      <c r="N2" s="19" t="s">
        <v>134</v>
      </c>
      <c r="O2" s="62"/>
      <c r="P2" s="62"/>
      <c r="Q2" s="19" t="s">
        <v>135</v>
      </c>
      <c r="R2" s="19"/>
      <c r="S2" s="19" t="s">
        <v>136</v>
      </c>
      <c r="T2" s="19"/>
      <c r="U2" s="19"/>
      <c r="V2" s="19"/>
      <c r="W2" s="19"/>
      <c r="X2" s="19"/>
      <c r="Y2" s="19"/>
      <c r="Z2" s="19"/>
      <c r="AA2" s="19" t="s">
        <v>137</v>
      </c>
      <c r="AB2" s="19"/>
      <c r="AC2" s="19"/>
      <c r="AD2" s="19"/>
      <c r="AE2" s="19"/>
      <c r="AF2" s="19"/>
      <c r="AG2" s="19"/>
      <c r="AH2" s="19"/>
      <c r="AI2" s="19"/>
      <c r="AJ2" s="19"/>
      <c r="AK2" s="19"/>
      <c r="AL2" s="19"/>
      <c r="AM2" s="19"/>
      <c r="AN2" s="19"/>
      <c r="AO2" s="19"/>
      <c r="AP2" s="19"/>
      <c r="AQ2" s="19"/>
      <c r="AR2" s="19"/>
      <c r="AS2" s="19"/>
      <c r="AT2" s="19"/>
      <c r="AU2" s="19"/>
      <c r="AV2" s="19"/>
      <c r="AW2" s="19" t="s">
        <v>138</v>
      </c>
      <c r="AY2" s="24"/>
      <c r="AZ2" s="19" t="s">
        <v>137</v>
      </c>
      <c r="BA2" s="19"/>
      <c r="BC2" s="19"/>
      <c r="BE2" s="24"/>
      <c r="BF2" s="24"/>
      <c r="BG2" s="24"/>
      <c r="BH2" s="24"/>
      <c r="BI2" s="24"/>
      <c r="BJ2" s="24"/>
      <c r="BP2" s="24"/>
      <c r="BQ2" s="24"/>
      <c r="DA2" s="24"/>
      <c r="DG2" s="24"/>
      <c r="DH2" s="24"/>
      <c r="DP2" s="24"/>
    </row>
    <row r="3" spans="1:121" x14ac:dyDescent="0.3">
      <c r="A3" s="20" t="s">
        <v>139</v>
      </c>
      <c r="B3" s="27"/>
      <c r="C3" s="27"/>
      <c r="D3" s="27"/>
      <c r="E3" s="57" t="s">
        <v>140</v>
      </c>
      <c r="F3" s="57"/>
      <c r="G3" s="57"/>
      <c r="H3" s="57" t="s">
        <v>141</v>
      </c>
      <c r="I3" s="57"/>
      <c r="J3" s="57"/>
      <c r="K3" s="57"/>
      <c r="L3" s="57"/>
      <c r="M3" s="57"/>
      <c r="N3" s="57">
        <v>0.3</v>
      </c>
      <c r="O3" s="57"/>
      <c r="P3" s="63"/>
      <c r="Q3" s="57"/>
      <c r="R3" s="57"/>
      <c r="S3" s="57" t="s">
        <v>142</v>
      </c>
      <c r="T3" s="57"/>
      <c r="U3" s="57"/>
      <c r="V3" s="57" t="s">
        <v>143</v>
      </c>
      <c r="W3" s="57"/>
      <c r="X3" s="57"/>
      <c r="Y3" s="57"/>
      <c r="Z3" s="57"/>
      <c r="AA3" s="57" t="s">
        <v>144</v>
      </c>
      <c r="AB3" s="57"/>
      <c r="AC3" s="57"/>
      <c r="AD3" s="57" t="s">
        <v>145</v>
      </c>
      <c r="AE3" s="57"/>
      <c r="AF3" s="57"/>
      <c r="AG3" s="57"/>
      <c r="AH3" s="57"/>
      <c r="AI3" s="57" t="s">
        <v>16</v>
      </c>
      <c r="AJ3" s="57"/>
      <c r="AK3" s="57"/>
      <c r="AL3" s="57"/>
      <c r="AM3" s="57"/>
      <c r="AN3" s="57"/>
      <c r="AO3" s="57" t="s">
        <v>146</v>
      </c>
      <c r="AP3" s="57"/>
      <c r="AQ3" s="57"/>
      <c r="AR3" s="57"/>
      <c r="AS3" s="57"/>
      <c r="AT3" s="57"/>
      <c r="AU3" s="57" t="s">
        <v>147</v>
      </c>
      <c r="AV3" s="57"/>
      <c r="AW3" s="57"/>
      <c r="AX3" s="107"/>
      <c r="AY3" s="24"/>
      <c r="AZ3" s="57" t="s">
        <v>148</v>
      </c>
      <c r="BA3" s="57"/>
      <c r="BC3" s="57"/>
      <c r="BP3" s="24"/>
      <c r="BQ3" s="24"/>
      <c r="BX3" s="24"/>
      <c r="CR3" s="24"/>
      <c r="CV3" s="24"/>
      <c r="DA3" s="24"/>
      <c r="DG3" s="24"/>
      <c r="DH3" s="24"/>
      <c r="DP3" s="24"/>
    </row>
    <row r="4" spans="1:121" x14ac:dyDescent="0.3">
      <c r="A4" s="21" t="s">
        <v>149</v>
      </c>
      <c r="B4" s="28"/>
      <c r="C4" s="28"/>
      <c r="D4" s="28"/>
      <c r="E4" s="71"/>
      <c r="F4" s="59"/>
      <c r="G4" s="64"/>
      <c r="H4" s="59" t="s">
        <v>150</v>
      </c>
      <c r="I4" s="65"/>
      <c r="J4" s="65"/>
      <c r="K4" s="65"/>
      <c r="L4" s="65"/>
      <c r="M4" s="59" t="s">
        <v>151</v>
      </c>
      <c r="N4" s="66" t="s">
        <v>152</v>
      </c>
      <c r="O4" s="59" t="s">
        <v>153</v>
      </c>
      <c r="P4" s="68" t="s">
        <v>154</v>
      </c>
      <c r="Q4" s="59" t="s">
        <v>155</v>
      </c>
      <c r="R4" s="58"/>
      <c r="S4" s="59" t="s">
        <v>156</v>
      </c>
      <c r="T4" s="58"/>
      <c r="U4" s="58"/>
      <c r="V4" s="58"/>
      <c r="W4" s="58"/>
      <c r="X4" s="58"/>
      <c r="Y4" s="58"/>
      <c r="Z4" s="58"/>
      <c r="AA4" s="58"/>
      <c r="AB4" s="58" t="s">
        <v>157</v>
      </c>
      <c r="AC4" s="58"/>
      <c r="AD4" s="72" t="s">
        <v>158</v>
      </c>
      <c r="AE4" s="58"/>
      <c r="AF4" s="58"/>
      <c r="AG4" s="58"/>
      <c r="AH4" s="59"/>
      <c r="AI4" s="59" t="s">
        <v>159</v>
      </c>
      <c r="AJ4" s="59"/>
      <c r="AK4" s="59"/>
      <c r="AL4" s="59"/>
      <c r="AM4" s="59"/>
      <c r="AN4" s="59"/>
      <c r="AO4" s="59" t="s">
        <v>160</v>
      </c>
      <c r="AP4" s="58"/>
      <c r="AQ4" s="58"/>
      <c r="AR4" s="58"/>
      <c r="AS4" s="58"/>
      <c r="AT4" s="58"/>
      <c r="AU4" s="58"/>
      <c r="AV4" s="58"/>
      <c r="AW4" s="59" t="s">
        <v>155</v>
      </c>
      <c r="AY4" s="24"/>
      <c r="AZ4" s="58"/>
      <c r="BA4" s="58" t="s">
        <v>161</v>
      </c>
      <c r="BC4" s="59" t="s">
        <v>162</v>
      </c>
      <c r="BE4" s="78"/>
      <c r="BF4" s="78"/>
      <c r="BP4" s="24"/>
      <c r="BQ4" s="24"/>
      <c r="BX4" s="41"/>
      <c r="CV4" s="41"/>
      <c r="DA4" s="24"/>
      <c r="DG4" s="24"/>
      <c r="DH4" s="24"/>
      <c r="DM4" s="24"/>
    </row>
    <row r="5" spans="1:121" ht="70.2" customHeight="1" x14ac:dyDescent="0.3">
      <c r="A5" s="53" t="s">
        <v>163</v>
      </c>
      <c r="B5" s="54" t="s">
        <v>164</v>
      </c>
      <c r="C5" s="30" t="s">
        <v>165</v>
      </c>
      <c r="D5" s="30" t="s">
        <v>166</v>
      </c>
      <c r="E5" s="30" t="s">
        <v>95</v>
      </c>
      <c r="G5" s="29"/>
      <c r="H5" s="30" t="s">
        <v>167</v>
      </c>
      <c r="I5" s="30"/>
      <c r="J5" s="30"/>
      <c r="K5" s="30"/>
      <c r="L5" s="30"/>
      <c r="M5" s="22" t="s">
        <v>168</v>
      </c>
      <c r="N5" s="22" t="s">
        <v>169</v>
      </c>
      <c r="O5" s="30" t="s">
        <v>170</v>
      </c>
      <c r="P5" s="30" t="s">
        <v>171</v>
      </c>
      <c r="Q5" s="30" t="s">
        <v>172</v>
      </c>
      <c r="R5" s="30"/>
      <c r="S5" s="22" t="s">
        <v>93</v>
      </c>
      <c r="T5" s="22" t="s">
        <v>98</v>
      </c>
      <c r="U5" s="22" t="s">
        <v>101</v>
      </c>
      <c r="V5" s="22" t="s">
        <v>104</v>
      </c>
      <c r="W5" s="22" t="s">
        <v>107</v>
      </c>
      <c r="X5" s="22" t="s">
        <v>111</v>
      </c>
      <c r="Y5" s="22" t="s">
        <v>173</v>
      </c>
      <c r="AA5" s="30"/>
      <c r="AB5" s="30" t="s">
        <v>174</v>
      </c>
      <c r="AD5" s="30" t="s">
        <v>175</v>
      </c>
      <c r="AE5" s="30" t="s">
        <v>176</v>
      </c>
      <c r="AF5" s="30"/>
      <c r="AG5" s="30"/>
      <c r="AI5" s="30" t="s">
        <v>177</v>
      </c>
      <c r="AJ5" s="30" t="s">
        <v>178</v>
      </c>
      <c r="AL5" s="30"/>
      <c r="AN5" s="30"/>
      <c r="AO5" s="30" t="s">
        <v>179</v>
      </c>
      <c r="AP5" s="30" t="s">
        <v>180</v>
      </c>
      <c r="AQ5" s="30" t="s">
        <v>181</v>
      </c>
      <c r="AR5" s="30" t="s">
        <v>182</v>
      </c>
      <c r="AS5" s="30" t="s">
        <v>183</v>
      </c>
      <c r="AU5" t="s">
        <v>184</v>
      </c>
      <c r="AW5" s="30" t="s">
        <v>185</v>
      </c>
      <c r="AX5" s="30"/>
      <c r="AY5" s="30"/>
      <c r="AZ5" s="30"/>
      <c r="BA5" s="30" t="s">
        <v>186</v>
      </c>
      <c r="BB5" s="30"/>
      <c r="BC5" s="30" t="s">
        <v>187</v>
      </c>
      <c r="BD5" s="30"/>
      <c r="BE5" s="30"/>
      <c r="BF5" s="30"/>
      <c r="BG5" s="30"/>
      <c r="BH5" s="30"/>
      <c r="BI5" s="30"/>
      <c r="BJ5" s="30"/>
      <c r="BK5" s="30"/>
      <c r="BO5" s="1"/>
      <c r="BR5" s="30"/>
      <c r="BS5" s="30"/>
      <c r="BT5" s="30"/>
      <c r="BU5" s="30"/>
      <c r="BV5" s="30"/>
      <c r="BX5" s="40"/>
      <c r="BY5" s="30"/>
      <c r="BZ5" s="30"/>
      <c r="CA5" s="30"/>
      <c r="CD5" s="30"/>
      <c r="CE5" s="30"/>
      <c r="CG5" s="30"/>
      <c r="CH5" s="30"/>
      <c r="CI5" s="30"/>
      <c r="CJ5" s="30"/>
      <c r="CK5" s="30"/>
      <c r="CL5" s="30"/>
      <c r="CM5" s="30"/>
      <c r="CN5" s="30"/>
      <c r="CO5" s="30"/>
      <c r="CP5" s="30"/>
      <c r="CQ5" s="30"/>
      <c r="CR5" s="40"/>
      <c r="CS5" s="30"/>
      <c r="CT5" s="30"/>
      <c r="CU5" s="30"/>
      <c r="CV5" s="40"/>
      <c r="CW5" s="30"/>
      <c r="CX5" s="30"/>
      <c r="CY5" s="30"/>
      <c r="CZ5" s="30"/>
      <c r="DC5" s="30"/>
      <c r="DD5" s="30"/>
      <c r="DI5" s="31"/>
      <c r="DJ5" s="31"/>
      <c r="DK5" s="31"/>
      <c r="DL5" s="31"/>
      <c r="DM5" s="31"/>
      <c r="DN5" s="31"/>
      <c r="DO5" s="31"/>
      <c r="DP5" s="31"/>
      <c r="DQ5" s="31"/>
    </row>
    <row r="6" spans="1:121" x14ac:dyDescent="0.3">
      <c r="C6">
        <v>19800</v>
      </c>
      <c r="D6">
        <v>0.52</v>
      </c>
      <c r="F6" s="23" t="s">
        <v>90</v>
      </c>
      <c r="G6" s="60" t="s">
        <v>91</v>
      </c>
      <c r="H6" s="52">
        <v>0.09</v>
      </c>
      <c r="M6" s="33">
        <v>0.95</v>
      </c>
      <c r="N6" s="33">
        <v>35</v>
      </c>
      <c r="O6" s="33">
        <v>0.04</v>
      </c>
      <c r="P6" s="33">
        <v>0.01</v>
      </c>
      <c r="Q6" s="33">
        <v>0.68700000000000006</v>
      </c>
      <c r="R6" s="47"/>
      <c r="S6" s="52">
        <v>1</v>
      </c>
      <c r="T6" s="52">
        <v>0</v>
      </c>
      <c r="U6" s="52">
        <v>0</v>
      </c>
      <c r="V6" s="52">
        <v>0</v>
      </c>
      <c r="W6" s="52">
        <v>0</v>
      </c>
      <c r="X6" s="52">
        <v>0</v>
      </c>
      <c r="Y6" s="52">
        <v>0</v>
      </c>
      <c r="AA6" s="55" t="s">
        <v>93</v>
      </c>
      <c r="AB6" s="33">
        <v>0.9</v>
      </c>
      <c r="AD6" s="52">
        <v>1</v>
      </c>
      <c r="AE6" s="52">
        <v>0</v>
      </c>
      <c r="AI6" s="33">
        <v>0.99</v>
      </c>
      <c r="AJ6" s="33">
        <v>1</v>
      </c>
      <c r="AN6" s="55" t="s">
        <v>175</v>
      </c>
      <c r="AO6" s="52">
        <v>1</v>
      </c>
      <c r="AP6" s="52">
        <v>0</v>
      </c>
      <c r="AQ6" s="52">
        <v>0</v>
      </c>
      <c r="AR6" s="52">
        <v>0</v>
      </c>
      <c r="AS6" s="52">
        <v>0</v>
      </c>
      <c r="AU6" s="23" t="s">
        <v>90</v>
      </c>
      <c r="AV6" s="60" t="s">
        <v>91</v>
      </c>
      <c r="AW6" s="33">
        <v>0</v>
      </c>
      <c r="AZ6" s="55" t="s">
        <v>188</v>
      </c>
      <c r="BA6" s="33">
        <v>0.95</v>
      </c>
      <c r="BC6" s="33">
        <v>0.3</v>
      </c>
      <c r="BK6" s="44"/>
      <c r="BR6" s="47"/>
      <c r="BS6" s="44"/>
      <c r="BT6" s="44"/>
      <c r="BU6" s="44"/>
      <c r="BV6" s="44"/>
      <c r="BW6" s="44"/>
      <c r="CD6" s="44"/>
      <c r="CE6" s="44"/>
      <c r="CH6" s="47"/>
      <c r="DC6" s="44"/>
      <c r="DD6" s="44"/>
      <c r="DI6" s="44"/>
      <c r="DJ6" s="44"/>
      <c r="DK6" s="44"/>
      <c r="DL6" s="44"/>
      <c r="DM6" s="42"/>
      <c r="DN6" s="44"/>
      <c r="DP6" s="43"/>
      <c r="DQ6" s="43"/>
    </row>
    <row r="7" spans="1:121" x14ac:dyDescent="0.3">
      <c r="F7" s="67"/>
      <c r="G7" s="35" t="s">
        <v>96</v>
      </c>
      <c r="H7" s="52">
        <v>0</v>
      </c>
      <c r="M7" s="33">
        <v>0.9</v>
      </c>
      <c r="N7" s="33">
        <v>35</v>
      </c>
      <c r="O7" s="33">
        <v>0.04</v>
      </c>
      <c r="P7" s="33">
        <v>0.01</v>
      </c>
      <c r="Q7" s="33">
        <v>0.68700000000000006</v>
      </c>
      <c r="R7" s="47"/>
      <c r="S7" s="52">
        <v>1</v>
      </c>
      <c r="T7" s="52">
        <v>0</v>
      </c>
      <c r="U7" s="52">
        <v>0</v>
      </c>
      <c r="V7" s="52">
        <v>0</v>
      </c>
      <c r="W7" s="52">
        <v>0</v>
      </c>
      <c r="X7" s="52">
        <v>0</v>
      </c>
      <c r="Y7" s="52">
        <v>0</v>
      </c>
      <c r="AA7" s="55" t="s">
        <v>98</v>
      </c>
      <c r="AB7" s="33">
        <v>0.55000000000000004</v>
      </c>
      <c r="AD7" s="52">
        <v>1</v>
      </c>
      <c r="AE7" s="52">
        <v>0</v>
      </c>
      <c r="AI7" s="33">
        <v>0.97</v>
      </c>
      <c r="AJ7" s="33">
        <v>1</v>
      </c>
      <c r="AN7" s="55" t="s">
        <v>176</v>
      </c>
      <c r="AO7" s="52">
        <v>1</v>
      </c>
      <c r="AP7" s="52">
        <v>0</v>
      </c>
      <c r="AQ7" s="52">
        <v>0</v>
      </c>
      <c r="AR7" s="52">
        <v>0</v>
      </c>
      <c r="AS7" s="52">
        <v>0</v>
      </c>
      <c r="AU7" s="67"/>
      <c r="AV7" s="35" t="s">
        <v>96</v>
      </c>
      <c r="AW7" s="33">
        <v>0</v>
      </c>
      <c r="BR7" s="47"/>
      <c r="BS7" s="44"/>
      <c r="BT7" s="44"/>
      <c r="BU7" s="44"/>
      <c r="BV7" s="44"/>
      <c r="BW7" s="44"/>
      <c r="CD7" s="44"/>
      <c r="CE7" s="44"/>
      <c r="CH7" s="47"/>
      <c r="DC7" s="44"/>
      <c r="DD7" s="44"/>
      <c r="DI7" s="44"/>
      <c r="DJ7" s="44"/>
      <c r="DK7" s="44"/>
      <c r="DL7" s="44"/>
      <c r="DM7" s="42"/>
      <c r="DN7" s="44"/>
      <c r="DP7" s="43"/>
      <c r="DQ7" s="43"/>
    </row>
    <row r="8" spans="1:121" x14ac:dyDescent="0.3">
      <c r="F8" s="67"/>
      <c r="G8" s="35" t="s">
        <v>100</v>
      </c>
      <c r="H8" s="52">
        <v>0</v>
      </c>
      <c r="M8" s="33">
        <v>0.85</v>
      </c>
      <c r="N8" s="33">
        <v>35</v>
      </c>
      <c r="O8" s="33">
        <v>0</v>
      </c>
      <c r="P8" s="33">
        <v>0.01</v>
      </c>
      <c r="Q8" s="33">
        <v>0.71599999999999997</v>
      </c>
      <c r="R8" s="47"/>
      <c r="S8" s="52">
        <v>1</v>
      </c>
      <c r="T8" s="52">
        <v>0</v>
      </c>
      <c r="U8" s="52">
        <v>0</v>
      </c>
      <c r="V8" s="52">
        <v>0</v>
      </c>
      <c r="W8" s="52">
        <v>0</v>
      </c>
      <c r="X8" s="52">
        <v>0</v>
      </c>
      <c r="Y8" s="52">
        <v>0</v>
      </c>
      <c r="AA8" s="55" t="s">
        <v>101</v>
      </c>
      <c r="AB8" s="33">
        <v>0.55000000000000004</v>
      </c>
      <c r="AD8" s="52">
        <v>1</v>
      </c>
      <c r="AE8" s="52">
        <v>0</v>
      </c>
      <c r="AI8" s="33">
        <v>0.97</v>
      </c>
      <c r="AJ8" s="33">
        <v>1</v>
      </c>
      <c r="AN8" s="55" t="s">
        <v>189</v>
      </c>
      <c r="AO8" s="52">
        <v>1</v>
      </c>
      <c r="AP8" s="52">
        <v>0</v>
      </c>
      <c r="AQ8" s="52">
        <v>0</v>
      </c>
      <c r="AR8" s="52">
        <v>0</v>
      </c>
      <c r="AS8" s="52">
        <v>0</v>
      </c>
      <c r="AU8" s="67"/>
      <c r="AV8" s="35" t="s">
        <v>100</v>
      </c>
      <c r="AW8" s="33">
        <v>0</v>
      </c>
      <c r="BR8" s="47"/>
      <c r="BS8" s="44"/>
      <c r="BT8" s="44"/>
      <c r="BU8" s="44"/>
      <c r="BV8" s="44"/>
      <c r="BW8" s="44"/>
      <c r="CD8" s="44"/>
      <c r="CE8" s="44"/>
      <c r="CH8" s="47"/>
      <c r="DC8" s="44"/>
      <c r="DD8" s="44"/>
      <c r="DI8" s="44"/>
      <c r="DJ8" s="44"/>
      <c r="DK8" s="44"/>
      <c r="DL8" s="44"/>
      <c r="DM8" s="42"/>
      <c r="DN8" s="44"/>
      <c r="DP8" s="43"/>
      <c r="DQ8" s="43"/>
    </row>
    <row r="9" spans="1:121" x14ac:dyDescent="0.3">
      <c r="F9" s="67"/>
      <c r="G9" s="35" t="s">
        <v>103</v>
      </c>
      <c r="H9" s="52">
        <v>0</v>
      </c>
      <c r="M9" s="33">
        <v>0.9</v>
      </c>
      <c r="N9" s="33">
        <v>35</v>
      </c>
      <c r="O9" s="33">
        <v>0.05</v>
      </c>
      <c r="P9" s="33">
        <v>0.01</v>
      </c>
      <c r="Q9" s="33">
        <v>0.64800000000000002</v>
      </c>
      <c r="R9" s="47"/>
      <c r="S9" s="52">
        <v>0.62</v>
      </c>
      <c r="T9" s="52">
        <v>0.32</v>
      </c>
      <c r="U9" s="52">
        <v>0</v>
      </c>
      <c r="V9" s="52">
        <v>0.06</v>
      </c>
      <c r="W9" s="52">
        <v>0</v>
      </c>
      <c r="X9" s="52">
        <v>0</v>
      </c>
      <c r="Y9" s="52">
        <v>0</v>
      </c>
      <c r="AA9" s="55" t="s">
        <v>104</v>
      </c>
      <c r="AB9" s="33">
        <v>0.7</v>
      </c>
      <c r="AD9" s="52">
        <v>1</v>
      </c>
      <c r="AE9" s="52">
        <v>0</v>
      </c>
      <c r="AI9" s="33">
        <v>0.97</v>
      </c>
      <c r="AJ9" s="33">
        <v>1</v>
      </c>
      <c r="AN9" s="55" t="s">
        <v>190</v>
      </c>
      <c r="AO9" s="52">
        <v>1</v>
      </c>
      <c r="AP9" s="52">
        <v>0</v>
      </c>
      <c r="AQ9" s="52">
        <v>0</v>
      </c>
      <c r="AR9" s="52">
        <v>0</v>
      </c>
      <c r="AS9" s="52">
        <v>0</v>
      </c>
      <c r="AU9" s="67"/>
      <c r="AV9" s="35" t="s">
        <v>103</v>
      </c>
      <c r="AW9" s="33">
        <v>0</v>
      </c>
      <c r="BR9" s="47"/>
      <c r="BS9" s="44"/>
      <c r="BT9" s="44"/>
      <c r="BU9" s="44"/>
      <c r="BV9" s="44"/>
      <c r="BW9" s="44"/>
      <c r="CD9" s="44"/>
      <c r="CE9" s="44"/>
      <c r="CH9" s="47"/>
      <c r="DC9" s="44"/>
      <c r="DD9" s="44"/>
      <c r="DI9" s="44"/>
      <c r="DJ9" s="44"/>
      <c r="DK9" s="44"/>
      <c r="DL9" s="44"/>
      <c r="DM9" s="42"/>
      <c r="DN9" s="44"/>
      <c r="DP9" s="43"/>
      <c r="DQ9" s="43"/>
    </row>
    <row r="10" spans="1:121" x14ac:dyDescent="0.3">
      <c r="F10" s="36"/>
      <c r="G10" s="61" t="s">
        <v>106</v>
      </c>
      <c r="H10" s="52">
        <v>0</v>
      </c>
      <c r="M10" s="33">
        <v>0.9</v>
      </c>
      <c r="N10" s="33">
        <v>35</v>
      </c>
      <c r="O10" s="33">
        <v>0</v>
      </c>
      <c r="P10" s="33">
        <v>0.01</v>
      </c>
      <c r="Q10" s="33">
        <v>0.69599999999999995</v>
      </c>
      <c r="R10" s="47"/>
      <c r="S10" s="52">
        <v>0.8</v>
      </c>
      <c r="T10" s="52">
        <v>0.2</v>
      </c>
      <c r="U10" s="52">
        <v>0</v>
      </c>
      <c r="V10" s="52">
        <v>0</v>
      </c>
      <c r="W10" s="52">
        <v>0</v>
      </c>
      <c r="X10" s="52">
        <v>0</v>
      </c>
      <c r="Y10" s="52">
        <v>0</v>
      </c>
      <c r="AA10" s="55" t="s">
        <v>107</v>
      </c>
      <c r="AB10" s="33">
        <v>0.75</v>
      </c>
      <c r="AD10" s="52">
        <v>1</v>
      </c>
      <c r="AE10" s="52">
        <v>0</v>
      </c>
      <c r="AI10" s="33">
        <v>0.99</v>
      </c>
      <c r="AJ10" s="33">
        <v>1</v>
      </c>
      <c r="AP10" s="47"/>
      <c r="AU10" s="36"/>
      <c r="AV10" s="61" t="s">
        <v>106</v>
      </c>
      <c r="AW10" s="33">
        <v>0</v>
      </c>
      <c r="BR10" s="47"/>
      <c r="BS10" s="44"/>
      <c r="BT10" s="44"/>
      <c r="BU10" s="44"/>
      <c r="BV10" s="44"/>
      <c r="BW10" s="44"/>
      <c r="CD10" s="44"/>
      <c r="CE10" s="44"/>
      <c r="CH10" s="47"/>
      <c r="DC10" s="44"/>
      <c r="DD10" s="44"/>
      <c r="DI10" s="44"/>
      <c r="DJ10" s="44"/>
      <c r="DK10" s="44"/>
      <c r="DL10" s="44"/>
      <c r="DM10" s="42"/>
      <c r="DN10" s="44"/>
      <c r="DP10" s="43"/>
      <c r="DQ10" s="43"/>
    </row>
    <row r="11" spans="1:121" x14ac:dyDescent="0.3">
      <c r="F11" s="67" t="s">
        <v>109</v>
      </c>
      <c r="G11" s="35" t="s">
        <v>191</v>
      </c>
      <c r="H11" s="52">
        <v>0.45</v>
      </c>
      <c r="M11" s="33">
        <v>0.9</v>
      </c>
      <c r="N11" s="33">
        <v>30</v>
      </c>
      <c r="O11" s="33">
        <v>0</v>
      </c>
      <c r="P11" s="33">
        <v>0.01</v>
      </c>
      <c r="Q11" s="33">
        <v>0.64800000000000002</v>
      </c>
      <c r="R11" s="47"/>
      <c r="S11" s="52">
        <v>0.62</v>
      </c>
      <c r="T11" s="52">
        <v>0.32</v>
      </c>
      <c r="U11" s="52">
        <v>0</v>
      </c>
      <c r="V11" s="52">
        <v>0.06</v>
      </c>
      <c r="W11" s="52">
        <v>0</v>
      </c>
      <c r="X11" s="52">
        <v>0</v>
      </c>
      <c r="Y11" s="52">
        <v>0</v>
      </c>
      <c r="AA11" s="55" t="s">
        <v>111</v>
      </c>
      <c r="AB11" s="33">
        <v>0.2</v>
      </c>
      <c r="AD11" s="52">
        <v>1</v>
      </c>
      <c r="AE11" s="52">
        <v>0</v>
      </c>
      <c r="AI11" s="33">
        <v>0.97</v>
      </c>
      <c r="AJ11" s="33">
        <v>1</v>
      </c>
      <c r="AP11" s="47"/>
      <c r="AU11" s="67" t="s">
        <v>109</v>
      </c>
      <c r="AV11" s="35" t="s">
        <v>191</v>
      </c>
      <c r="AW11" s="33">
        <v>0</v>
      </c>
      <c r="BR11" s="47"/>
      <c r="BS11" s="44"/>
      <c r="BT11" s="44"/>
      <c r="BU11" s="44"/>
      <c r="BV11" s="44"/>
      <c r="BW11" s="44"/>
      <c r="CD11" s="44"/>
      <c r="CE11" s="44"/>
      <c r="CH11" s="47"/>
      <c r="DC11" s="44"/>
      <c r="DD11" s="44"/>
      <c r="DI11" s="44"/>
      <c r="DJ11" s="44"/>
      <c r="DK11" s="44"/>
      <c r="DL11" s="44"/>
      <c r="DM11" s="42"/>
      <c r="DN11" s="44"/>
      <c r="DP11" s="43"/>
      <c r="DQ11" s="43"/>
    </row>
    <row r="12" spans="1:121" x14ac:dyDescent="0.3">
      <c r="F12" s="36"/>
      <c r="G12" s="61" t="s">
        <v>113</v>
      </c>
      <c r="H12" s="52">
        <v>0</v>
      </c>
      <c r="M12" s="33">
        <v>0.85</v>
      </c>
      <c r="N12" s="33">
        <v>30</v>
      </c>
      <c r="O12" s="33">
        <v>0.05</v>
      </c>
      <c r="P12" s="33">
        <v>0.01</v>
      </c>
      <c r="Q12" s="33">
        <v>0.68200000000000005</v>
      </c>
      <c r="R12" s="47"/>
      <c r="S12" s="52">
        <v>0.5</v>
      </c>
      <c r="T12" s="52">
        <v>0.1</v>
      </c>
      <c r="U12" s="52">
        <v>0</v>
      </c>
      <c r="V12" s="52">
        <v>0.4</v>
      </c>
      <c r="W12" s="52">
        <v>0</v>
      </c>
      <c r="X12" s="52">
        <v>0</v>
      </c>
      <c r="Y12" s="52">
        <v>0</v>
      </c>
      <c r="AA12" s="55" t="s">
        <v>173</v>
      </c>
      <c r="AB12" s="33">
        <v>1</v>
      </c>
      <c r="AD12" s="52">
        <v>0</v>
      </c>
      <c r="AE12" s="52">
        <v>1</v>
      </c>
      <c r="AI12" s="33">
        <v>1</v>
      </c>
      <c r="AJ12" s="33">
        <v>1</v>
      </c>
      <c r="AP12" s="47"/>
      <c r="AU12" s="36"/>
      <c r="AV12" s="61" t="s">
        <v>113</v>
      </c>
      <c r="AW12" s="33">
        <v>0</v>
      </c>
      <c r="BR12" s="47"/>
      <c r="BS12" s="44"/>
      <c r="BT12" s="44"/>
      <c r="BU12" s="44"/>
      <c r="BV12" s="44"/>
      <c r="BW12" s="44"/>
      <c r="CD12" s="44"/>
      <c r="CE12" s="44"/>
      <c r="CH12" s="47"/>
      <c r="DC12" s="44"/>
      <c r="DD12" s="44"/>
      <c r="DI12" s="44"/>
      <c r="DJ12" s="44"/>
      <c r="DK12" s="44"/>
      <c r="DL12" s="44"/>
      <c r="DM12" s="42"/>
      <c r="DN12" s="44"/>
      <c r="DP12" s="43"/>
      <c r="DQ12" s="43"/>
    </row>
    <row r="13" spans="1:121" x14ac:dyDescent="0.3">
      <c r="F13" s="67" t="s">
        <v>116</v>
      </c>
      <c r="G13" s="35" t="s">
        <v>117</v>
      </c>
      <c r="H13" s="52">
        <v>0.03</v>
      </c>
      <c r="M13" s="33">
        <v>0.8</v>
      </c>
      <c r="N13" s="33">
        <v>12</v>
      </c>
      <c r="O13" s="33">
        <v>0</v>
      </c>
      <c r="P13" s="33">
        <v>0.01</v>
      </c>
      <c r="Q13" s="33">
        <v>0.65300000000000002</v>
      </c>
      <c r="R13" s="47"/>
      <c r="S13" s="52">
        <v>0</v>
      </c>
      <c r="T13" s="52">
        <v>0.1</v>
      </c>
      <c r="U13" s="52">
        <v>0</v>
      </c>
      <c r="V13" s="52">
        <v>0.9</v>
      </c>
      <c r="W13" s="52">
        <v>0</v>
      </c>
      <c r="X13" s="52">
        <v>0</v>
      </c>
      <c r="Y13" s="52">
        <v>0</v>
      </c>
      <c r="AP13" s="47"/>
      <c r="AU13" s="67" t="s">
        <v>116</v>
      </c>
      <c r="AV13" s="35" t="s">
        <v>117</v>
      </c>
      <c r="AW13" s="33">
        <v>0</v>
      </c>
      <c r="BR13" s="47"/>
      <c r="BS13" s="44"/>
      <c r="BT13" s="44"/>
      <c r="BU13" s="44"/>
      <c r="BV13" s="44"/>
      <c r="BW13" s="44"/>
      <c r="CD13" s="44"/>
      <c r="CE13" s="44"/>
      <c r="CH13" s="47"/>
      <c r="DC13" s="44"/>
      <c r="DD13" s="44"/>
      <c r="DI13" s="44"/>
      <c r="DJ13" s="44"/>
      <c r="DK13" s="44"/>
      <c r="DL13" s="44"/>
      <c r="DM13" s="42"/>
      <c r="DN13" s="44"/>
      <c r="DP13" s="43"/>
      <c r="DQ13" s="43"/>
    </row>
    <row r="14" spans="1:121" x14ac:dyDescent="0.3">
      <c r="F14" s="36"/>
      <c r="G14" s="61" t="s">
        <v>119</v>
      </c>
      <c r="H14" s="52">
        <v>0</v>
      </c>
      <c r="M14" s="33">
        <v>0.9</v>
      </c>
      <c r="N14" s="33">
        <v>12</v>
      </c>
      <c r="O14" s="33">
        <v>0</v>
      </c>
      <c r="P14" s="33">
        <v>0.01</v>
      </c>
      <c r="Q14" s="33">
        <v>0.67300000000000004</v>
      </c>
      <c r="R14" s="47"/>
      <c r="S14" s="52">
        <v>0</v>
      </c>
      <c r="T14" s="52">
        <v>0</v>
      </c>
      <c r="U14" s="52">
        <v>0</v>
      </c>
      <c r="V14" s="52">
        <v>0</v>
      </c>
      <c r="W14" s="52">
        <v>1</v>
      </c>
      <c r="X14" s="52">
        <v>0</v>
      </c>
      <c r="Y14" s="52">
        <v>0</v>
      </c>
      <c r="AP14" s="47"/>
      <c r="AU14" s="36"/>
      <c r="AV14" s="61" t="s">
        <v>119</v>
      </c>
      <c r="AW14" s="33">
        <v>0</v>
      </c>
      <c r="BR14" s="47"/>
      <c r="BS14" s="44"/>
      <c r="BT14" s="44"/>
      <c r="BU14" s="44"/>
      <c r="BV14" s="44"/>
      <c r="BW14" s="44"/>
      <c r="CD14" s="44"/>
      <c r="CE14" s="44"/>
      <c r="CH14" s="47"/>
      <c r="DC14" s="44"/>
      <c r="DD14" s="44"/>
      <c r="DI14" s="44"/>
      <c r="DJ14" s="44"/>
      <c r="DK14" s="44"/>
      <c r="DL14" s="44"/>
      <c r="DM14" s="42"/>
      <c r="DN14" s="44"/>
      <c r="DP14" s="43"/>
      <c r="DQ14" s="43"/>
    </row>
    <row r="15" spans="1:121" x14ac:dyDescent="0.3">
      <c r="F15" s="67" t="s">
        <v>121</v>
      </c>
      <c r="G15" s="35" t="s">
        <v>122</v>
      </c>
      <c r="H15" s="52">
        <v>0.1</v>
      </c>
      <c r="M15" s="33">
        <v>0.75</v>
      </c>
      <c r="N15" s="33">
        <v>13</v>
      </c>
      <c r="O15" s="33">
        <v>0</v>
      </c>
      <c r="P15" s="33">
        <v>0.01</v>
      </c>
      <c r="Q15" s="33">
        <v>0.90400000000000003</v>
      </c>
      <c r="R15" s="47"/>
      <c r="S15" s="52">
        <v>0</v>
      </c>
      <c r="T15" s="52">
        <v>0.1</v>
      </c>
      <c r="U15" s="52">
        <v>0.9</v>
      </c>
      <c r="V15" s="52">
        <v>0</v>
      </c>
      <c r="W15" s="52">
        <v>0</v>
      </c>
      <c r="X15" s="52">
        <v>0</v>
      </c>
      <c r="Y15" s="52">
        <v>0</v>
      </c>
      <c r="AP15" s="47"/>
      <c r="AU15" s="67" t="s">
        <v>121</v>
      </c>
      <c r="AV15" s="35" t="s">
        <v>122</v>
      </c>
      <c r="AW15" s="33">
        <v>0</v>
      </c>
      <c r="BR15" s="47"/>
      <c r="BS15" s="44"/>
      <c r="BT15" s="44"/>
      <c r="BU15" s="44"/>
      <c r="BV15" s="44"/>
      <c r="BW15" s="44"/>
      <c r="CD15" s="44"/>
      <c r="CE15" s="44"/>
      <c r="CH15" s="47"/>
      <c r="DC15" s="44"/>
      <c r="DD15" s="44"/>
      <c r="DI15" s="44"/>
      <c r="DJ15" s="44"/>
      <c r="DK15" s="44"/>
      <c r="DL15" s="44"/>
      <c r="DM15" s="42"/>
      <c r="DN15" s="44"/>
      <c r="DP15" s="43"/>
      <c r="DQ15" s="43"/>
    </row>
    <row r="16" spans="1:121" x14ac:dyDescent="0.3">
      <c r="F16" s="67"/>
      <c r="G16" s="35" t="s">
        <v>123</v>
      </c>
      <c r="H16" s="52">
        <v>0</v>
      </c>
      <c r="M16" s="33">
        <v>0.9</v>
      </c>
      <c r="N16" s="33">
        <v>13</v>
      </c>
      <c r="O16" s="33">
        <v>0</v>
      </c>
      <c r="P16" s="33">
        <v>0.02</v>
      </c>
      <c r="Q16" s="33">
        <v>0.90400000000000003</v>
      </c>
      <c r="R16" s="47"/>
      <c r="S16" s="52">
        <v>0</v>
      </c>
      <c r="T16" s="52">
        <v>0</v>
      </c>
      <c r="U16" s="52">
        <v>1</v>
      </c>
      <c r="V16" s="52">
        <v>0</v>
      </c>
      <c r="W16" s="52">
        <v>0</v>
      </c>
      <c r="X16" s="52">
        <v>0</v>
      </c>
      <c r="Y16" s="52">
        <v>0</v>
      </c>
      <c r="AP16" s="47"/>
      <c r="AU16" s="67"/>
      <c r="AV16" s="35" t="s">
        <v>123</v>
      </c>
      <c r="AW16" s="33">
        <v>0</v>
      </c>
      <c r="BR16" s="47"/>
      <c r="BS16" s="44"/>
      <c r="BT16" s="44"/>
      <c r="BU16" s="44"/>
      <c r="BV16" s="44"/>
      <c r="BW16" s="44"/>
      <c r="CD16" s="44"/>
      <c r="CE16" s="44"/>
      <c r="CH16" s="47"/>
      <c r="DC16" s="44"/>
      <c r="DD16" s="44"/>
      <c r="DI16" s="44"/>
      <c r="DJ16" s="44"/>
      <c r="DK16" s="44"/>
      <c r="DL16" s="44"/>
      <c r="DM16" s="42"/>
      <c r="DN16" s="44"/>
      <c r="DP16" s="43"/>
      <c r="DQ16" s="43"/>
    </row>
    <row r="17" spans="4:121" x14ac:dyDescent="0.3">
      <c r="F17" s="36"/>
      <c r="G17" s="61" t="s">
        <v>124</v>
      </c>
      <c r="H17" s="52">
        <v>0</v>
      </c>
      <c r="M17" s="33">
        <v>0.8</v>
      </c>
      <c r="N17" s="33">
        <v>13</v>
      </c>
      <c r="O17" s="33">
        <v>0</v>
      </c>
      <c r="P17" s="33">
        <v>0.01</v>
      </c>
      <c r="Q17" s="33">
        <v>0.82799999999999996</v>
      </c>
      <c r="R17" s="47"/>
      <c r="S17" s="52">
        <v>0</v>
      </c>
      <c r="T17" s="52">
        <v>0.1</v>
      </c>
      <c r="U17" s="52">
        <v>0.8</v>
      </c>
      <c r="V17" s="52">
        <v>0.1</v>
      </c>
      <c r="W17" s="52">
        <v>0</v>
      </c>
      <c r="X17" s="52">
        <v>0</v>
      </c>
      <c r="Y17" s="52">
        <v>0</v>
      </c>
      <c r="AP17" s="47"/>
      <c r="AU17" s="36"/>
      <c r="AV17" s="61" t="s">
        <v>124</v>
      </c>
      <c r="AW17" s="33">
        <v>0</v>
      </c>
      <c r="BR17" s="47"/>
      <c r="BS17" s="44"/>
      <c r="BT17" s="44"/>
      <c r="BU17" s="44"/>
      <c r="BV17" s="44"/>
      <c r="BW17" s="44"/>
      <c r="CD17" s="44"/>
      <c r="CE17" s="44"/>
      <c r="CH17" s="47"/>
      <c r="DC17" s="44"/>
      <c r="DD17" s="44"/>
      <c r="DI17" s="44"/>
      <c r="DJ17" s="44"/>
      <c r="DK17" s="44"/>
      <c r="DL17" s="44"/>
      <c r="DM17" s="42"/>
      <c r="DN17" s="44"/>
      <c r="DP17" s="43"/>
      <c r="DQ17" s="43"/>
    </row>
    <row r="18" spans="4:121" x14ac:dyDescent="0.3">
      <c r="F18" s="67" t="s">
        <v>125</v>
      </c>
      <c r="G18" s="35" t="s">
        <v>126</v>
      </c>
      <c r="H18" s="52">
        <v>0.33</v>
      </c>
      <c r="M18" s="33">
        <v>0.75</v>
      </c>
      <c r="N18" s="33">
        <v>8</v>
      </c>
      <c r="O18" s="33">
        <v>0</v>
      </c>
      <c r="P18" s="33">
        <v>0.05</v>
      </c>
      <c r="Q18" s="33">
        <v>0.15</v>
      </c>
      <c r="R18" s="47"/>
      <c r="S18" s="52">
        <v>0</v>
      </c>
      <c r="T18" s="52">
        <v>0.77</v>
      </c>
      <c r="U18" s="52">
        <v>0</v>
      </c>
      <c r="V18" s="52">
        <v>0</v>
      </c>
      <c r="W18" s="52">
        <v>0</v>
      </c>
      <c r="X18" s="52">
        <v>0.23</v>
      </c>
      <c r="Y18" s="52">
        <v>0</v>
      </c>
      <c r="AP18" s="47"/>
      <c r="AU18" s="67" t="s">
        <v>125</v>
      </c>
      <c r="AV18" s="35" t="s">
        <v>126</v>
      </c>
      <c r="AW18" s="33">
        <v>0.4</v>
      </c>
      <c r="BR18" s="47"/>
      <c r="BS18" s="44"/>
      <c r="BT18" s="44"/>
      <c r="BU18" s="44"/>
      <c r="BV18" s="44"/>
      <c r="BW18" s="44"/>
      <c r="CD18" s="44"/>
      <c r="CE18" s="44"/>
      <c r="CH18" s="47"/>
      <c r="DC18" s="44"/>
      <c r="DD18" s="44"/>
      <c r="DI18" s="44"/>
      <c r="DJ18" s="44"/>
      <c r="DK18" s="44"/>
      <c r="DL18" s="44"/>
      <c r="DM18" s="42"/>
      <c r="DN18" s="44"/>
      <c r="DP18" s="43"/>
      <c r="DQ18" s="43"/>
    </row>
    <row r="19" spans="4:121" x14ac:dyDescent="0.3">
      <c r="F19" s="67"/>
      <c r="G19" s="35" t="s">
        <v>127</v>
      </c>
      <c r="H19" s="52">
        <v>0</v>
      </c>
      <c r="M19" s="33">
        <v>0.8</v>
      </c>
      <c r="N19" s="33">
        <v>8</v>
      </c>
      <c r="O19" s="33">
        <v>0</v>
      </c>
      <c r="P19" s="33">
        <v>0.01</v>
      </c>
      <c r="Q19" s="33">
        <v>0.15</v>
      </c>
      <c r="R19" s="47"/>
      <c r="S19" s="52">
        <v>0</v>
      </c>
      <c r="T19" s="52">
        <v>0.8</v>
      </c>
      <c r="U19" s="52">
        <v>0</v>
      </c>
      <c r="V19" s="52">
        <v>0.2</v>
      </c>
      <c r="W19" s="52">
        <v>0</v>
      </c>
      <c r="X19" s="52">
        <v>0</v>
      </c>
      <c r="Y19" s="52">
        <v>0</v>
      </c>
      <c r="AP19" s="47"/>
      <c r="AU19" s="67"/>
      <c r="AV19" s="35" t="s">
        <v>127</v>
      </c>
      <c r="AW19" s="33">
        <v>0.4</v>
      </c>
      <c r="BR19" s="47"/>
      <c r="BS19" s="44"/>
      <c r="BT19" s="44"/>
      <c r="BU19" s="44"/>
      <c r="BV19" s="44"/>
      <c r="BW19" s="44"/>
      <c r="CD19" s="44"/>
      <c r="CE19" s="44"/>
      <c r="CH19" s="47"/>
      <c r="DC19" s="44"/>
      <c r="DD19" s="44"/>
      <c r="DI19" s="44"/>
      <c r="DJ19" s="44"/>
      <c r="DK19" s="44"/>
      <c r="DL19" s="44"/>
      <c r="DM19" s="42"/>
      <c r="DN19" s="44"/>
      <c r="DP19" s="43"/>
      <c r="DQ19" s="43"/>
    </row>
    <row r="20" spans="4:121" x14ac:dyDescent="0.3">
      <c r="F20" s="67"/>
      <c r="G20" s="35" t="s">
        <v>128</v>
      </c>
      <c r="H20" s="52">
        <v>0</v>
      </c>
      <c r="M20" s="33">
        <v>0.75</v>
      </c>
      <c r="N20" s="33">
        <v>8</v>
      </c>
      <c r="O20" s="33">
        <v>0</v>
      </c>
      <c r="P20" s="33">
        <v>0.05</v>
      </c>
      <c r="Q20" s="33">
        <v>0.15</v>
      </c>
      <c r="R20" s="47"/>
      <c r="S20" s="52">
        <v>0</v>
      </c>
      <c r="T20" s="52">
        <v>0.92</v>
      </c>
      <c r="U20" s="52">
        <v>0</v>
      </c>
      <c r="V20" s="52">
        <v>0</v>
      </c>
      <c r="W20" s="52">
        <v>0</v>
      </c>
      <c r="X20" s="52">
        <v>0.08</v>
      </c>
      <c r="Y20" s="52">
        <v>0</v>
      </c>
      <c r="AP20" s="47"/>
      <c r="AU20" s="67"/>
      <c r="AV20" s="35" t="s">
        <v>128</v>
      </c>
      <c r="AW20" s="33">
        <v>0.4</v>
      </c>
      <c r="BR20" s="47"/>
      <c r="BS20" s="44"/>
      <c r="BT20" s="44"/>
      <c r="BU20" s="44"/>
      <c r="BV20" s="44"/>
      <c r="BW20" s="44"/>
      <c r="CD20" s="44"/>
      <c r="CE20" s="44"/>
      <c r="CH20" s="47"/>
      <c r="DC20" s="44"/>
      <c r="DD20" s="44"/>
      <c r="DI20" s="44"/>
      <c r="DJ20" s="44"/>
      <c r="DK20" s="44"/>
      <c r="DL20" s="44"/>
      <c r="DM20" s="42"/>
      <c r="DN20" s="44"/>
      <c r="DP20" s="43"/>
      <c r="DQ20" s="43"/>
    </row>
    <row r="21" spans="4:121" x14ac:dyDescent="0.3">
      <c r="F21" s="67"/>
      <c r="G21" s="35" t="s">
        <v>129</v>
      </c>
      <c r="H21" s="52">
        <v>0</v>
      </c>
      <c r="M21" s="33">
        <v>0.75</v>
      </c>
      <c r="N21" s="33">
        <v>8</v>
      </c>
      <c r="O21" s="33">
        <v>0</v>
      </c>
      <c r="P21" s="33">
        <v>0.1</v>
      </c>
      <c r="Q21" s="33">
        <v>0.15</v>
      </c>
      <c r="R21" s="47"/>
      <c r="S21" s="52">
        <v>0</v>
      </c>
      <c r="T21" s="52">
        <v>0.55000000000000004</v>
      </c>
      <c r="U21" s="52">
        <v>0.1</v>
      </c>
      <c r="V21" s="52">
        <v>0.05</v>
      </c>
      <c r="W21" s="52">
        <v>0</v>
      </c>
      <c r="X21" s="52">
        <v>0.3</v>
      </c>
      <c r="Y21" s="52">
        <v>0</v>
      </c>
      <c r="AP21" s="47"/>
      <c r="AU21" s="67"/>
      <c r="AV21" s="35" t="s">
        <v>129</v>
      </c>
      <c r="AW21" s="33">
        <v>0.4</v>
      </c>
      <c r="BR21" s="47"/>
      <c r="BS21" s="44"/>
      <c r="BT21" s="44"/>
      <c r="BU21" s="44"/>
      <c r="BV21" s="44"/>
      <c r="BW21" s="44"/>
      <c r="CD21" s="44"/>
      <c r="CE21" s="44"/>
      <c r="CH21" s="47"/>
      <c r="DC21" s="44"/>
      <c r="DD21" s="44"/>
      <c r="DI21" s="44"/>
      <c r="DJ21" s="44"/>
      <c r="DK21" s="44"/>
      <c r="DL21" s="44"/>
      <c r="DM21" s="42"/>
      <c r="DN21" s="44"/>
      <c r="DP21" s="43"/>
      <c r="DQ21" s="43"/>
    </row>
    <row r="22" spans="4:121" x14ac:dyDescent="0.3">
      <c r="F22" s="36"/>
      <c r="G22" s="61" t="s">
        <v>130</v>
      </c>
      <c r="H22" s="52">
        <v>0</v>
      </c>
      <c r="M22" s="33">
        <v>0.77300000000000002</v>
      </c>
      <c r="N22" s="33">
        <v>10</v>
      </c>
      <c r="O22" s="33">
        <v>0</v>
      </c>
      <c r="P22" s="33">
        <v>1</v>
      </c>
      <c r="Q22" s="33">
        <v>0</v>
      </c>
      <c r="R22" s="47"/>
      <c r="S22" s="52">
        <v>0</v>
      </c>
      <c r="T22" s="52">
        <v>0</v>
      </c>
      <c r="U22" s="52">
        <v>0</v>
      </c>
      <c r="V22" s="52">
        <v>0</v>
      </c>
      <c r="W22" s="52">
        <v>0</v>
      </c>
      <c r="X22" s="52">
        <v>0</v>
      </c>
      <c r="Y22" s="52">
        <v>0</v>
      </c>
      <c r="AP22" s="47"/>
      <c r="AU22" s="36"/>
      <c r="AV22" s="61" t="s">
        <v>130</v>
      </c>
      <c r="AW22" s="33">
        <v>0</v>
      </c>
      <c r="BR22" s="47"/>
      <c r="BS22" s="44"/>
      <c r="BT22" s="44"/>
      <c r="BU22" s="44"/>
      <c r="BV22" s="44"/>
      <c r="BW22" s="44"/>
      <c r="CD22" s="44"/>
      <c r="CE22" s="44"/>
      <c r="CH22" s="47"/>
      <c r="DC22" s="44"/>
      <c r="DD22" s="44"/>
      <c r="DI22" s="44"/>
      <c r="DJ22" s="44"/>
      <c r="DK22" s="44"/>
      <c r="DL22" s="44"/>
      <c r="DM22" s="42"/>
      <c r="DN22" s="44"/>
      <c r="DP22" s="43"/>
      <c r="DQ22" s="43"/>
    </row>
    <row r="23" spans="4:121" ht="43.2" customHeight="1" x14ac:dyDescent="0.3">
      <c r="E23" s="30" t="s">
        <v>99</v>
      </c>
      <c r="N23" s="44"/>
      <c r="O23" s="44"/>
      <c r="P23" s="44"/>
      <c r="BR23" s="44"/>
      <c r="BS23" s="44"/>
      <c r="BT23" s="44"/>
      <c r="BU23" s="44"/>
      <c r="BV23" s="44"/>
      <c r="DC23" s="44"/>
      <c r="DD23" s="44"/>
      <c r="DI23" s="44"/>
      <c r="DJ23" s="44"/>
      <c r="DK23" s="44"/>
      <c r="DL23" s="44"/>
      <c r="DM23" s="42"/>
      <c r="DN23" s="44"/>
      <c r="DP23" s="43"/>
      <c r="DQ23" s="43"/>
    </row>
    <row r="24" spans="4:121" x14ac:dyDescent="0.3">
      <c r="D24">
        <v>0.02</v>
      </c>
      <c r="F24" s="23" t="s">
        <v>90</v>
      </c>
      <c r="G24" s="60" t="s">
        <v>91</v>
      </c>
      <c r="H24" s="52">
        <v>7.0000000000000007E-2</v>
      </c>
      <c r="M24" s="33">
        <v>0.95</v>
      </c>
      <c r="N24" s="33">
        <v>35</v>
      </c>
      <c r="O24" s="33">
        <v>0.04</v>
      </c>
      <c r="P24" s="33">
        <v>0.01</v>
      </c>
      <c r="Q24" s="33">
        <v>0.68700000000000006</v>
      </c>
      <c r="R24" s="47"/>
      <c r="S24" s="52">
        <v>1</v>
      </c>
      <c r="T24" s="52">
        <v>0</v>
      </c>
      <c r="U24" s="52">
        <v>0</v>
      </c>
      <c r="V24" s="52">
        <v>0</v>
      </c>
      <c r="W24" s="52">
        <v>0</v>
      </c>
      <c r="X24" s="52">
        <v>0</v>
      </c>
      <c r="Y24" s="52">
        <v>0</v>
      </c>
      <c r="AA24" s="55" t="s">
        <v>93</v>
      </c>
      <c r="AB24" s="33">
        <v>0.9</v>
      </c>
      <c r="AD24" s="52">
        <v>1</v>
      </c>
      <c r="AE24" s="52">
        <v>0</v>
      </c>
      <c r="AI24" s="33">
        <v>0.99</v>
      </c>
      <c r="AJ24" s="33">
        <v>1</v>
      </c>
      <c r="AN24" s="55" t="s">
        <v>175</v>
      </c>
      <c r="AO24" s="52">
        <v>1</v>
      </c>
      <c r="AP24" s="52">
        <v>0</v>
      </c>
      <c r="AQ24" s="52">
        <v>0</v>
      </c>
      <c r="AR24" s="52">
        <v>0</v>
      </c>
      <c r="AS24" s="52">
        <v>0</v>
      </c>
      <c r="AU24" s="23" t="s">
        <v>90</v>
      </c>
      <c r="AV24" s="60" t="s">
        <v>91</v>
      </c>
      <c r="AW24" s="33">
        <v>0</v>
      </c>
      <c r="AZ24" s="55" t="s">
        <v>188</v>
      </c>
      <c r="BA24" s="33">
        <v>0.95</v>
      </c>
      <c r="BC24" s="33">
        <v>0.3</v>
      </c>
      <c r="BR24" s="44"/>
      <c r="BS24" s="44"/>
      <c r="BT24" s="44"/>
      <c r="BU24" s="44"/>
      <c r="BV24" s="44"/>
      <c r="CB24" s="45"/>
      <c r="DC24" s="44"/>
      <c r="DD24" s="44"/>
      <c r="DI24" s="44"/>
      <c r="DJ24" s="44"/>
      <c r="DK24" s="44"/>
      <c r="DL24" s="44"/>
      <c r="DM24" s="42"/>
      <c r="DN24" s="44"/>
      <c r="DP24" s="43"/>
      <c r="DQ24" s="43"/>
    </row>
    <row r="25" spans="4:121" x14ac:dyDescent="0.3">
      <c r="F25" s="67"/>
      <c r="G25" s="35" t="s">
        <v>96</v>
      </c>
      <c r="H25" s="52">
        <v>0</v>
      </c>
      <c r="M25" s="33">
        <v>0.9</v>
      </c>
      <c r="N25" s="33">
        <v>35</v>
      </c>
      <c r="O25" s="33">
        <v>0.04</v>
      </c>
      <c r="P25" s="33">
        <v>0.01</v>
      </c>
      <c r="Q25" s="33">
        <v>0.68700000000000006</v>
      </c>
      <c r="R25" s="47"/>
      <c r="S25" s="52">
        <v>1</v>
      </c>
      <c r="T25" s="52">
        <v>0</v>
      </c>
      <c r="U25" s="52">
        <v>0</v>
      </c>
      <c r="V25" s="52">
        <v>0</v>
      </c>
      <c r="W25" s="52">
        <v>0</v>
      </c>
      <c r="X25" s="52">
        <v>0</v>
      </c>
      <c r="Y25" s="52">
        <v>0</v>
      </c>
      <c r="AA25" s="55" t="s">
        <v>98</v>
      </c>
      <c r="AB25" s="33">
        <v>0.55000000000000004</v>
      </c>
      <c r="AD25" s="52">
        <v>1</v>
      </c>
      <c r="AE25" s="52">
        <v>0</v>
      </c>
      <c r="AI25" s="33">
        <v>0.97</v>
      </c>
      <c r="AJ25" s="33">
        <v>1</v>
      </c>
      <c r="AN25" s="55" t="s">
        <v>176</v>
      </c>
      <c r="AO25" s="52">
        <v>1</v>
      </c>
      <c r="AP25" s="52">
        <v>0</v>
      </c>
      <c r="AQ25" s="52">
        <v>0</v>
      </c>
      <c r="AR25" s="52">
        <v>0</v>
      </c>
      <c r="AS25" s="52">
        <v>0</v>
      </c>
      <c r="AU25" s="67"/>
      <c r="AV25" s="35" t="s">
        <v>96</v>
      </c>
      <c r="AW25" s="33">
        <v>0</v>
      </c>
      <c r="BR25" s="44"/>
      <c r="BS25" s="44"/>
      <c r="BT25" s="44"/>
      <c r="BU25" s="44"/>
      <c r="BV25" s="44"/>
      <c r="DC25" s="44"/>
      <c r="DD25" s="44"/>
      <c r="DI25" s="44"/>
      <c r="DJ25" s="44"/>
      <c r="DK25" s="44"/>
      <c r="DL25" s="44"/>
      <c r="DM25" s="42"/>
      <c r="DN25" s="44"/>
      <c r="DP25" s="43"/>
      <c r="DQ25" s="43"/>
    </row>
    <row r="26" spans="4:121" x14ac:dyDescent="0.3">
      <c r="F26" s="67"/>
      <c r="G26" s="35" t="s">
        <v>100</v>
      </c>
      <c r="H26" s="52">
        <v>0</v>
      </c>
      <c r="M26" s="33">
        <v>0.85</v>
      </c>
      <c r="N26" s="33">
        <v>35</v>
      </c>
      <c r="O26" s="33">
        <v>0</v>
      </c>
      <c r="P26" s="33">
        <v>0.01</v>
      </c>
      <c r="Q26" s="33">
        <v>0.71599999999999997</v>
      </c>
      <c r="R26" s="47"/>
      <c r="S26" s="52">
        <v>1</v>
      </c>
      <c r="T26" s="52">
        <v>0</v>
      </c>
      <c r="U26" s="52">
        <v>0</v>
      </c>
      <c r="V26" s="52">
        <v>0</v>
      </c>
      <c r="W26" s="52">
        <v>0</v>
      </c>
      <c r="X26" s="52">
        <v>0</v>
      </c>
      <c r="Y26" s="52">
        <v>0</v>
      </c>
      <c r="AA26" s="55" t="s">
        <v>101</v>
      </c>
      <c r="AB26" s="33">
        <v>0.55000000000000004</v>
      </c>
      <c r="AD26" s="52">
        <v>1</v>
      </c>
      <c r="AE26" s="52">
        <v>0</v>
      </c>
      <c r="AI26" s="33">
        <v>0.97</v>
      </c>
      <c r="AJ26" s="33">
        <v>1</v>
      </c>
      <c r="AN26" s="55" t="s">
        <v>189</v>
      </c>
      <c r="AO26" s="52">
        <v>1</v>
      </c>
      <c r="AP26" s="52">
        <v>0</v>
      </c>
      <c r="AQ26" s="52">
        <v>0</v>
      </c>
      <c r="AR26" s="52">
        <v>0</v>
      </c>
      <c r="AS26" s="52">
        <v>0</v>
      </c>
      <c r="AU26" s="67"/>
      <c r="AV26" s="35" t="s">
        <v>100</v>
      </c>
      <c r="AW26" s="33">
        <v>0</v>
      </c>
      <c r="BO26" s="44"/>
      <c r="BP26" s="44"/>
      <c r="BQ26" s="44"/>
      <c r="BR26" s="44"/>
      <c r="BS26" s="44"/>
      <c r="BT26" s="44"/>
      <c r="BU26" s="44"/>
      <c r="BV26" s="44"/>
      <c r="CD26" s="45">
        <f>SUM(CD6:CD22)</f>
        <v>0</v>
      </c>
      <c r="DC26" s="44"/>
      <c r="DD26" s="44"/>
      <c r="DI26" s="44"/>
      <c r="DJ26" s="44"/>
      <c r="DK26" s="44"/>
      <c r="DL26" s="44"/>
      <c r="DM26" s="42"/>
      <c r="DN26" s="44"/>
      <c r="DP26" s="43"/>
      <c r="DQ26" s="43"/>
    </row>
    <row r="27" spans="4:121" x14ac:dyDescent="0.3">
      <c r="F27" s="67"/>
      <c r="G27" s="35" t="s">
        <v>103</v>
      </c>
      <c r="H27" s="52">
        <v>0</v>
      </c>
      <c r="M27" s="33">
        <v>0.9</v>
      </c>
      <c r="N27" s="33">
        <v>35</v>
      </c>
      <c r="O27" s="33">
        <v>0.05</v>
      </c>
      <c r="P27" s="33">
        <v>0.01</v>
      </c>
      <c r="Q27" s="33">
        <v>0.64800000000000002</v>
      </c>
      <c r="R27" s="47"/>
      <c r="S27" s="52">
        <v>0.62</v>
      </c>
      <c r="T27" s="52">
        <v>0.32</v>
      </c>
      <c r="U27" s="52">
        <v>0</v>
      </c>
      <c r="V27" s="52">
        <v>0.06</v>
      </c>
      <c r="W27" s="52">
        <v>0</v>
      </c>
      <c r="X27" s="52">
        <v>0</v>
      </c>
      <c r="Y27" s="52">
        <v>0</v>
      </c>
      <c r="AA27" s="55" t="s">
        <v>104</v>
      </c>
      <c r="AB27" s="33">
        <v>0.7</v>
      </c>
      <c r="AD27" s="52">
        <v>1</v>
      </c>
      <c r="AE27" s="52">
        <v>0</v>
      </c>
      <c r="AI27" s="33">
        <v>0.97</v>
      </c>
      <c r="AJ27" s="33">
        <v>1</v>
      </c>
      <c r="AN27" s="55" t="s">
        <v>190</v>
      </c>
      <c r="AO27" s="52">
        <v>1</v>
      </c>
      <c r="AP27" s="52">
        <v>0</v>
      </c>
      <c r="AQ27" s="52">
        <v>0</v>
      </c>
      <c r="AR27" s="52">
        <v>0</v>
      </c>
      <c r="AS27" s="52">
        <v>0</v>
      </c>
      <c r="AU27" s="67"/>
      <c r="AV27" s="35" t="s">
        <v>103</v>
      </c>
      <c r="AW27" s="33">
        <v>0</v>
      </c>
      <c r="BO27" s="44"/>
      <c r="BP27" s="44"/>
      <c r="BQ27" s="44"/>
      <c r="BR27" s="44"/>
      <c r="BS27" s="44"/>
      <c r="BT27" s="44"/>
      <c r="BU27" s="44"/>
      <c r="BV27" s="44"/>
      <c r="DC27" s="44"/>
      <c r="DD27" s="44"/>
      <c r="DI27" s="44"/>
      <c r="DJ27" s="44"/>
      <c r="DK27" s="44"/>
      <c r="DL27" s="44"/>
      <c r="DM27" s="42"/>
      <c r="DN27" s="44"/>
      <c r="DP27" s="43"/>
      <c r="DQ27" s="43"/>
    </row>
    <row r="28" spans="4:121" x14ac:dyDescent="0.3">
      <c r="F28" s="36"/>
      <c r="G28" s="61" t="s">
        <v>106</v>
      </c>
      <c r="H28" s="52">
        <v>0</v>
      </c>
      <c r="M28" s="33">
        <v>0.9</v>
      </c>
      <c r="N28" s="33">
        <v>35</v>
      </c>
      <c r="O28" s="33">
        <v>0</v>
      </c>
      <c r="P28" s="33">
        <v>0.01</v>
      </c>
      <c r="Q28" s="33">
        <v>0.69599999999999995</v>
      </c>
      <c r="R28" s="47"/>
      <c r="S28" s="52">
        <v>0.8</v>
      </c>
      <c r="T28" s="52">
        <v>0.2</v>
      </c>
      <c r="U28" s="52">
        <v>0</v>
      </c>
      <c r="V28" s="52">
        <v>0</v>
      </c>
      <c r="W28" s="52">
        <v>0</v>
      </c>
      <c r="X28" s="52">
        <v>0</v>
      </c>
      <c r="Y28" s="52">
        <v>0</v>
      </c>
      <c r="AA28" s="55" t="s">
        <v>107</v>
      </c>
      <c r="AB28" s="33">
        <v>0.75</v>
      </c>
      <c r="AD28" s="52">
        <v>1</v>
      </c>
      <c r="AE28" s="52">
        <v>0</v>
      </c>
      <c r="AI28" s="33">
        <v>0.99</v>
      </c>
      <c r="AJ28" s="33">
        <v>1</v>
      </c>
      <c r="AP28" s="47"/>
      <c r="AU28" s="36"/>
      <c r="AV28" s="61" t="s">
        <v>106</v>
      </c>
      <c r="AW28" s="33">
        <v>0</v>
      </c>
      <c r="BG28" s="47"/>
      <c r="BO28" s="44"/>
      <c r="BP28" s="44"/>
      <c r="BQ28" s="44"/>
      <c r="BR28" s="44"/>
      <c r="BS28" s="44"/>
      <c r="BT28" s="44"/>
      <c r="BU28" s="44"/>
      <c r="BV28" s="44"/>
      <c r="DC28" s="44"/>
      <c r="DD28" s="44"/>
      <c r="DI28" s="44"/>
      <c r="DJ28" s="44"/>
      <c r="DK28" s="44"/>
      <c r="DL28" s="44"/>
      <c r="DM28" s="42"/>
      <c r="DN28" s="44"/>
      <c r="DP28" s="43"/>
      <c r="DQ28" s="43"/>
    </row>
    <row r="29" spans="4:121" x14ac:dyDescent="0.3">
      <c r="F29" s="67" t="s">
        <v>109</v>
      </c>
      <c r="G29" s="35" t="s">
        <v>191</v>
      </c>
      <c r="H29" s="52">
        <v>0.56000000000000005</v>
      </c>
      <c r="M29" s="33">
        <v>0.9</v>
      </c>
      <c r="N29" s="33">
        <v>35</v>
      </c>
      <c r="O29" s="33">
        <v>0</v>
      </c>
      <c r="P29" s="33">
        <v>0.01</v>
      </c>
      <c r="Q29" s="33">
        <v>0.64800000000000002</v>
      </c>
      <c r="R29" s="47"/>
      <c r="S29" s="52">
        <v>0.62</v>
      </c>
      <c r="T29" s="52">
        <v>0.32</v>
      </c>
      <c r="U29" s="52">
        <v>0</v>
      </c>
      <c r="V29" s="52">
        <v>0.06</v>
      </c>
      <c r="W29" s="52">
        <v>0</v>
      </c>
      <c r="X29" s="52">
        <v>0</v>
      </c>
      <c r="Y29" s="52">
        <v>0</v>
      </c>
      <c r="AA29" s="55" t="s">
        <v>111</v>
      </c>
      <c r="AB29" s="33">
        <v>0.2</v>
      </c>
      <c r="AD29" s="52">
        <v>1</v>
      </c>
      <c r="AE29" s="52">
        <v>0</v>
      </c>
      <c r="AI29" s="33">
        <v>0.97</v>
      </c>
      <c r="AJ29" s="33">
        <v>1</v>
      </c>
      <c r="AP29" s="47"/>
      <c r="AU29" s="67" t="s">
        <v>109</v>
      </c>
      <c r="AV29" s="35" t="s">
        <v>191</v>
      </c>
      <c r="AW29" s="33">
        <v>0</v>
      </c>
      <c r="BG29" s="47"/>
      <c r="BO29" s="44"/>
      <c r="BP29" s="44"/>
      <c r="BQ29" s="44"/>
      <c r="BR29" s="44"/>
      <c r="BS29" s="44"/>
      <c r="BT29" s="44"/>
      <c r="BU29" s="44"/>
      <c r="BV29" s="44"/>
      <c r="DC29" s="44"/>
      <c r="DD29" s="44"/>
      <c r="DI29" s="44"/>
      <c r="DJ29" s="44"/>
      <c r="DK29" s="44"/>
      <c r="DL29" s="44"/>
      <c r="DM29" s="42"/>
      <c r="DN29" s="44"/>
      <c r="DP29" s="43"/>
      <c r="DQ29" s="43"/>
    </row>
    <row r="30" spans="4:121" x14ac:dyDescent="0.3">
      <c r="F30" s="36"/>
      <c r="G30" s="61" t="s">
        <v>113</v>
      </c>
      <c r="H30" s="52">
        <v>0.04</v>
      </c>
      <c r="M30" s="33">
        <v>0.85</v>
      </c>
      <c r="N30" s="33">
        <v>35</v>
      </c>
      <c r="O30" s="33">
        <v>0.05</v>
      </c>
      <c r="P30" s="33">
        <v>0.01</v>
      </c>
      <c r="Q30" s="33">
        <v>0.68200000000000005</v>
      </c>
      <c r="R30" s="47"/>
      <c r="S30" s="52">
        <v>0.5</v>
      </c>
      <c r="T30" s="52">
        <v>0.1</v>
      </c>
      <c r="U30" s="52">
        <v>0</v>
      </c>
      <c r="V30" s="52">
        <v>0.4</v>
      </c>
      <c r="W30" s="52">
        <v>0</v>
      </c>
      <c r="X30" s="52">
        <v>0</v>
      </c>
      <c r="Y30" s="52">
        <v>0</v>
      </c>
      <c r="AA30" s="55" t="s">
        <v>173</v>
      </c>
      <c r="AB30" s="33">
        <v>1</v>
      </c>
      <c r="AD30" s="52">
        <v>0</v>
      </c>
      <c r="AE30" s="52">
        <v>1</v>
      </c>
      <c r="AI30" s="33">
        <v>1</v>
      </c>
      <c r="AJ30" s="33">
        <v>1</v>
      </c>
      <c r="AP30" s="47"/>
      <c r="AU30" s="36"/>
      <c r="AV30" s="61" t="s">
        <v>113</v>
      </c>
      <c r="AW30" s="33">
        <v>0</v>
      </c>
      <c r="BG30" s="47"/>
      <c r="BO30" s="44"/>
      <c r="BP30" s="44"/>
      <c r="BQ30" s="44"/>
      <c r="BR30" s="44"/>
      <c r="BS30" s="44"/>
      <c r="BT30" s="44"/>
      <c r="BU30" s="44"/>
      <c r="BV30" s="44"/>
      <c r="DC30" s="44"/>
      <c r="DD30" s="44"/>
      <c r="DI30" s="44"/>
      <c r="DJ30" s="44"/>
      <c r="DK30" s="44"/>
      <c r="DL30" s="44"/>
      <c r="DM30" s="42"/>
      <c r="DN30" s="44"/>
      <c r="DP30" s="43"/>
      <c r="DQ30" s="43"/>
    </row>
    <row r="31" spans="4:121" x14ac:dyDescent="0.3">
      <c r="F31" s="67" t="s">
        <v>116</v>
      </c>
      <c r="G31" s="35" t="s">
        <v>117</v>
      </c>
      <c r="H31" s="52">
        <v>0.1</v>
      </c>
      <c r="M31" s="33">
        <v>0.8</v>
      </c>
      <c r="N31" s="33">
        <v>25</v>
      </c>
      <c r="O31" s="33">
        <v>0</v>
      </c>
      <c r="P31" s="33">
        <v>0.01</v>
      </c>
      <c r="Q31" s="33">
        <v>0.65300000000000002</v>
      </c>
      <c r="R31" s="47"/>
      <c r="S31" s="52">
        <v>0</v>
      </c>
      <c r="T31" s="52">
        <v>0.1</v>
      </c>
      <c r="U31" s="52">
        <v>0</v>
      </c>
      <c r="V31" s="52">
        <v>0.9</v>
      </c>
      <c r="W31" s="52">
        <v>0</v>
      </c>
      <c r="X31" s="52">
        <v>0</v>
      </c>
      <c r="Y31" s="52">
        <v>0</v>
      </c>
      <c r="AP31" s="47"/>
      <c r="AU31" s="67" t="s">
        <v>116</v>
      </c>
      <c r="AV31" s="35" t="s">
        <v>117</v>
      </c>
      <c r="AW31" s="33">
        <v>0</v>
      </c>
      <c r="BG31" s="47"/>
      <c r="BO31" s="44"/>
      <c r="BP31" s="44"/>
      <c r="BQ31" s="44"/>
      <c r="BR31" s="44"/>
      <c r="BS31" s="44"/>
      <c r="BT31" s="44"/>
      <c r="BU31" s="44"/>
      <c r="BV31" s="44"/>
      <c r="DC31" s="44"/>
      <c r="DD31" s="44"/>
      <c r="DI31" s="44"/>
      <c r="DJ31" s="44"/>
      <c r="DK31" s="44"/>
      <c r="DL31" s="44"/>
      <c r="DM31" s="42"/>
      <c r="DN31" s="44"/>
      <c r="DP31" s="43"/>
      <c r="DQ31" s="43"/>
    </row>
    <row r="32" spans="4:121" ht="16.2" customHeight="1" x14ac:dyDescent="0.3">
      <c r="F32" s="36"/>
      <c r="G32" s="61" t="s">
        <v>119</v>
      </c>
      <c r="H32" s="52">
        <v>0.04</v>
      </c>
      <c r="M32" s="33">
        <v>0.9</v>
      </c>
      <c r="N32" s="33">
        <v>25</v>
      </c>
      <c r="O32" s="33">
        <v>0</v>
      </c>
      <c r="P32" s="33">
        <v>0.01</v>
      </c>
      <c r="Q32" s="33">
        <v>0.67300000000000004</v>
      </c>
      <c r="R32" s="47"/>
      <c r="S32" s="52">
        <v>0</v>
      </c>
      <c r="T32" s="52">
        <v>0</v>
      </c>
      <c r="U32" s="52">
        <v>0</v>
      </c>
      <c r="V32" s="52">
        <v>0</v>
      </c>
      <c r="W32" s="52">
        <v>1</v>
      </c>
      <c r="X32" s="52">
        <v>0</v>
      </c>
      <c r="Y32" s="52">
        <v>0</v>
      </c>
      <c r="AP32" s="47"/>
      <c r="AU32" s="36"/>
      <c r="AV32" s="61" t="s">
        <v>119</v>
      </c>
      <c r="AW32" s="33">
        <v>0</v>
      </c>
      <c r="BG32" s="47"/>
      <c r="BO32" s="44"/>
      <c r="BP32" s="44"/>
      <c r="BQ32" s="44"/>
      <c r="BR32" s="44"/>
      <c r="BS32" s="44"/>
      <c r="BT32" s="44"/>
      <c r="BU32" s="44"/>
      <c r="BV32" s="44"/>
      <c r="BX32" s="37"/>
      <c r="BY32" s="30"/>
      <c r="BZ32" s="30"/>
      <c r="CA32" s="30"/>
      <c r="CB32" s="30"/>
      <c r="CC32" s="30"/>
      <c r="CD32" s="30"/>
      <c r="CE32" s="30"/>
      <c r="CF32" s="30"/>
      <c r="CG32" s="30"/>
      <c r="CH32" s="30"/>
      <c r="CI32" s="30"/>
      <c r="CJ32" s="30"/>
      <c r="CK32" s="30"/>
      <c r="CL32" s="30"/>
      <c r="CM32" s="30"/>
      <c r="CN32" s="30"/>
      <c r="CO32" s="30"/>
      <c r="CP32" s="30"/>
      <c r="CQ32" s="30"/>
      <c r="CU32" s="30"/>
      <c r="CY32" s="30"/>
      <c r="CZ32" s="30"/>
      <c r="DC32" s="44"/>
      <c r="DD32" s="44"/>
      <c r="DI32" s="44"/>
      <c r="DJ32" s="44"/>
      <c r="DK32" s="44"/>
      <c r="DL32" s="44"/>
      <c r="DM32" s="42"/>
      <c r="DN32" s="44"/>
      <c r="DP32" s="43"/>
      <c r="DQ32" s="43"/>
    </row>
    <row r="33" spans="4:121" x14ac:dyDescent="0.3">
      <c r="F33" s="67" t="s">
        <v>121</v>
      </c>
      <c r="G33" s="35" t="s">
        <v>122</v>
      </c>
      <c r="H33" s="52">
        <v>0.08</v>
      </c>
      <c r="M33" s="33">
        <v>0.75</v>
      </c>
      <c r="N33" s="33">
        <v>15</v>
      </c>
      <c r="O33" s="33">
        <v>0</v>
      </c>
      <c r="P33" s="33">
        <v>0.01</v>
      </c>
      <c r="Q33" s="33">
        <v>0.90400000000000003</v>
      </c>
      <c r="R33" s="47"/>
      <c r="S33" s="52">
        <v>0</v>
      </c>
      <c r="T33" s="52">
        <v>0.1</v>
      </c>
      <c r="U33" s="52">
        <v>0.9</v>
      </c>
      <c r="V33" s="52">
        <v>0</v>
      </c>
      <c r="W33" s="52">
        <v>0</v>
      </c>
      <c r="X33" s="52">
        <v>0</v>
      </c>
      <c r="Y33" s="52">
        <v>0</v>
      </c>
      <c r="AP33" s="47"/>
      <c r="AU33" s="67" t="s">
        <v>121</v>
      </c>
      <c r="AV33" s="35" t="s">
        <v>122</v>
      </c>
      <c r="AW33" s="33">
        <v>0</v>
      </c>
      <c r="BG33" s="47"/>
      <c r="BI33">
        <f>J28</f>
        <v>0</v>
      </c>
      <c r="BO33" s="44"/>
      <c r="BP33" s="44"/>
      <c r="BQ33" s="44"/>
      <c r="BR33" s="44"/>
      <c r="BS33" s="44"/>
      <c r="BT33" s="44"/>
      <c r="BU33" s="44"/>
      <c r="BV33" s="44"/>
      <c r="DC33" s="44"/>
      <c r="DD33" s="44"/>
      <c r="DI33" s="44"/>
      <c r="DJ33" s="44"/>
      <c r="DK33" s="44"/>
      <c r="DL33" s="44"/>
      <c r="DM33" s="42"/>
      <c r="DN33" s="44"/>
      <c r="DP33" s="43"/>
      <c r="DQ33" s="43"/>
    </row>
    <row r="34" spans="4:121" x14ac:dyDescent="0.3">
      <c r="F34" s="67"/>
      <c r="G34" s="35" t="s">
        <v>123</v>
      </c>
      <c r="H34" s="52">
        <v>0</v>
      </c>
      <c r="M34" s="33">
        <v>0.9</v>
      </c>
      <c r="N34" s="33">
        <v>15</v>
      </c>
      <c r="O34" s="33">
        <v>0</v>
      </c>
      <c r="P34" s="33">
        <v>0.02</v>
      </c>
      <c r="Q34" s="33">
        <v>0.90400000000000003</v>
      </c>
      <c r="R34" s="47"/>
      <c r="S34" s="52">
        <v>0</v>
      </c>
      <c r="T34" s="52">
        <v>0</v>
      </c>
      <c r="U34" s="52">
        <v>1</v>
      </c>
      <c r="V34" s="52">
        <v>0</v>
      </c>
      <c r="W34" s="52">
        <v>0</v>
      </c>
      <c r="X34" s="52">
        <v>0</v>
      </c>
      <c r="Y34" s="52">
        <v>0</v>
      </c>
      <c r="AP34" s="47"/>
      <c r="AU34" s="67"/>
      <c r="AV34" s="35" t="s">
        <v>123</v>
      </c>
      <c r="AW34" s="33">
        <v>0</v>
      </c>
      <c r="BG34" s="47"/>
      <c r="BO34" s="44"/>
      <c r="BP34" s="44"/>
      <c r="BQ34" s="44"/>
      <c r="BR34" s="44"/>
      <c r="BS34" s="44"/>
      <c r="BT34" s="44"/>
      <c r="BU34" s="44"/>
      <c r="BV34" s="44"/>
      <c r="DC34" s="44"/>
      <c r="DD34" s="44"/>
      <c r="DI34" s="44"/>
      <c r="DJ34" s="44"/>
      <c r="DK34" s="44"/>
      <c r="DL34" s="44"/>
      <c r="DM34" s="42"/>
      <c r="DN34" s="44"/>
      <c r="DP34" s="43"/>
      <c r="DQ34" s="43"/>
    </row>
    <row r="35" spans="4:121" x14ac:dyDescent="0.3">
      <c r="F35" s="36"/>
      <c r="G35" s="61" t="s">
        <v>124</v>
      </c>
      <c r="H35" s="52">
        <v>0</v>
      </c>
      <c r="M35" s="33">
        <v>0.8</v>
      </c>
      <c r="N35" s="33">
        <v>15</v>
      </c>
      <c r="O35" s="33">
        <v>0</v>
      </c>
      <c r="P35" s="33">
        <v>0.01</v>
      </c>
      <c r="Q35" s="33">
        <v>0.82799999999999996</v>
      </c>
      <c r="R35" s="47"/>
      <c r="S35" s="52">
        <v>0</v>
      </c>
      <c r="T35" s="52">
        <v>0.1</v>
      </c>
      <c r="U35" s="52">
        <v>0.8</v>
      </c>
      <c r="V35" s="52">
        <v>0.1</v>
      </c>
      <c r="W35" s="52">
        <v>0</v>
      </c>
      <c r="X35" s="52">
        <v>0</v>
      </c>
      <c r="Y35" s="52">
        <v>0</v>
      </c>
      <c r="AP35" s="47"/>
      <c r="AU35" s="36"/>
      <c r="AV35" s="61" t="s">
        <v>124</v>
      </c>
      <c r="AW35" s="33">
        <v>0</v>
      </c>
      <c r="BG35" s="47"/>
      <c r="BO35" s="44"/>
      <c r="BP35" s="44"/>
      <c r="BQ35" s="44"/>
      <c r="BR35" s="44"/>
      <c r="BS35" s="44"/>
      <c r="BT35" s="44"/>
      <c r="BU35" s="44"/>
      <c r="BV35" s="44"/>
      <c r="DC35" s="44"/>
      <c r="DD35" s="44"/>
      <c r="DI35" s="44"/>
      <c r="DJ35" s="44"/>
      <c r="DK35" s="44"/>
      <c r="DL35" s="44"/>
      <c r="DM35" s="42"/>
      <c r="DN35" s="44"/>
      <c r="DP35" s="43"/>
      <c r="DQ35" s="43"/>
    </row>
    <row r="36" spans="4:121" x14ac:dyDescent="0.3">
      <c r="F36" s="67" t="s">
        <v>125</v>
      </c>
      <c r="G36" s="35" t="s">
        <v>126</v>
      </c>
      <c r="H36" s="52">
        <v>7.0000000000000007E-2</v>
      </c>
      <c r="M36" s="33">
        <v>0.75</v>
      </c>
      <c r="N36" s="33">
        <v>12</v>
      </c>
      <c r="O36" s="33">
        <v>0</v>
      </c>
      <c r="P36" s="33">
        <v>0.05</v>
      </c>
      <c r="Q36" s="33">
        <v>0.15</v>
      </c>
      <c r="R36" s="47"/>
      <c r="S36" s="52">
        <v>0</v>
      </c>
      <c r="T36" s="52">
        <v>0.77</v>
      </c>
      <c r="U36" s="52">
        <v>0</v>
      </c>
      <c r="V36" s="52">
        <v>0</v>
      </c>
      <c r="W36" s="52">
        <v>0</v>
      </c>
      <c r="X36" s="52">
        <v>0.23</v>
      </c>
      <c r="Y36" s="52">
        <v>0</v>
      </c>
      <c r="AP36" s="47"/>
      <c r="AU36" s="67" t="s">
        <v>125</v>
      </c>
      <c r="AV36" s="35" t="s">
        <v>126</v>
      </c>
      <c r="AW36" s="33">
        <v>0.6</v>
      </c>
      <c r="BG36" s="47"/>
      <c r="BO36" s="44"/>
      <c r="BP36" s="44"/>
      <c r="BQ36" s="44"/>
      <c r="BR36" s="44"/>
      <c r="BS36" s="44"/>
      <c r="BT36" s="44"/>
      <c r="BU36" s="44"/>
      <c r="BV36" s="44"/>
      <c r="DC36" s="44"/>
      <c r="DD36" s="44"/>
      <c r="DI36" s="44"/>
      <c r="DJ36" s="44"/>
      <c r="DK36" s="44"/>
      <c r="DL36" s="44"/>
      <c r="DM36" s="42"/>
      <c r="DN36" s="44"/>
      <c r="DP36" s="43"/>
      <c r="DQ36" s="43"/>
    </row>
    <row r="37" spans="4:121" x14ac:dyDescent="0.3">
      <c r="F37" s="67"/>
      <c r="G37" s="35" t="s">
        <v>127</v>
      </c>
      <c r="H37" s="52">
        <v>0</v>
      </c>
      <c r="M37" s="33">
        <v>0.8</v>
      </c>
      <c r="N37" s="33">
        <v>12</v>
      </c>
      <c r="O37" s="33">
        <v>0</v>
      </c>
      <c r="P37" s="33">
        <v>0.01</v>
      </c>
      <c r="Q37" s="33">
        <v>0.15</v>
      </c>
      <c r="R37" s="47"/>
      <c r="S37" s="52">
        <v>0</v>
      </c>
      <c r="T37" s="52">
        <v>0.8</v>
      </c>
      <c r="U37" s="52">
        <v>0</v>
      </c>
      <c r="V37" s="52">
        <v>0.2</v>
      </c>
      <c r="W37" s="52">
        <v>0</v>
      </c>
      <c r="X37" s="52">
        <v>0</v>
      </c>
      <c r="Y37" s="52">
        <v>0</v>
      </c>
      <c r="AP37" s="47"/>
      <c r="AU37" s="67"/>
      <c r="AV37" s="35" t="s">
        <v>127</v>
      </c>
      <c r="AW37" s="33">
        <v>0.6</v>
      </c>
      <c r="BG37" s="47"/>
      <c r="BO37" s="44"/>
      <c r="BP37" s="44"/>
      <c r="BQ37" s="44"/>
      <c r="BR37" s="44"/>
      <c r="BS37" s="44"/>
      <c r="BT37" s="44"/>
      <c r="BU37" s="44"/>
      <c r="BV37" s="44"/>
      <c r="DC37" s="44"/>
      <c r="DD37" s="44"/>
      <c r="DI37" s="44"/>
      <c r="DJ37" s="44"/>
      <c r="DK37" s="44"/>
      <c r="DL37" s="44"/>
      <c r="DM37" s="42"/>
      <c r="DN37" s="44"/>
      <c r="DP37" s="43"/>
      <c r="DQ37" s="43"/>
    </row>
    <row r="38" spans="4:121" x14ac:dyDescent="0.3">
      <c r="F38" s="67"/>
      <c r="G38" s="35" t="s">
        <v>128</v>
      </c>
      <c r="H38" s="52">
        <v>0</v>
      </c>
      <c r="M38" s="33">
        <v>0.75</v>
      </c>
      <c r="N38" s="33">
        <v>12</v>
      </c>
      <c r="O38" s="33">
        <v>0</v>
      </c>
      <c r="P38" s="33">
        <v>0.05</v>
      </c>
      <c r="Q38" s="33">
        <v>0.15</v>
      </c>
      <c r="R38" s="47"/>
      <c r="S38" s="52">
        <v>0</v>
      </c>
      <c r="T38" s="52">
        <v>0.92</v>
      </c>
      <c r="U38" s="52">
        <v>0</v>
      </c>
      <c r="V38" s="52">
        <v>0</v>
      </c>
      <c r="W38" s="52">
        <v>0</v>
      </c>
      <c r="X38" s="52">
        <v>0.08</v>
      </c>
      <c r="Y38" s="52">
        <v>0</v>
      </c>
      <c r="AP38" s="47"/>
      <c r="AU38" s="67"/>
      <c r="AV38" s="35" t="s">
        <v>128</v>
      </c>
      <c r="AW38" s="33">
        <v>0.6</v>
      </c>
      <c r="BG38" s="47"/>
      <c r="BO38" s="44"/>
      <c r="BP38" s="44"/>
      <c r="BQ38" s="44"/>
      <c r="BR38" s="44"/>
      <c r="BS38" s="44"/>
      <c r="BT38" s="44"/>
      <c r="BU38" s="44"/>
      <c r="BV38" s="44"/>
      <c r="DC38" s="44"/>
      <c r="DD38" s="44"/>
      <c r="DI38" s="44"/>
      <c r="DJ38" s="44"/>
      <c r="DK38" s="44"/>
      <c r="DL38" s="44"/>
      <c r="DM38" s="42"/>
      <c r="DN38" s="44"/>
      <c r="DP38" s="43"/>
      <c r="DQ38" s="43"/>
    </row>
    <row r="39" spans="4:121" x14ac:dyDescent="0.3">
      <c r="F39" s="67"/>
      <c r="G39" s="35" t="s">
        <v>129</v>
      </c>
      <c r="H39" s="52">
        <v>0.04</v>
      </c>
      <c r="M39" s="33">
        <v>0.75</v>
      </c>
      <c r="N39" s="33">
        <v>12</v>
      </c>
      <c r="O39" s="33">
        <v>0</v>
      </c>
      <c r="P39" s="33">
        <v>0.1</v>
      </c>
      <c r="Q39" s="33">
        <v>0.15</v>
      </c>
      <c r="R39" s="47"/>
      <c r="S39" s="52">
        <v>0</v>
      </c>
      <c r="T39" s="52">
        <v>0.55000000000000004</v>
      </c>
      <c r="U39" s="52">
        <v>0.1</v>
      </c>
      <c r="V39" s="52">
        <v>0.05</v>
      </c>
      <c r="W39" s="52">
        <v>0</v>
      </c>
      <c r="X39" s="52">
        <v>0.3</v>
      </c>
      <c r="Y39" s="52">
        <v>0</v>
      </c>
      <c r="AP39" s="47"/>
      <c r="AU39" s="67"/>
      <c r="AV39" s="35" t="s">
        <v>129</v>
      </c>
      <c r="AW39" s="33">
        <v>0.6</v>
      </c>
      <c r="BG39" s="47"/>
      <c r="BO39" s="44"/>
      <c r="BP39" s="44"/>
      <c r="BQ39" s="44"/>
      <c r="BR39" s="44"/>
      <c r="BS39" s="44"/>
      <c r="BT39" s="44"/>
      <c r="BU39" s="44"/>
      <c r="BV39" s="44"/>
      <c r="DC39" s="44"/>
      <c r="DD39" s="44"/>
      <c r="DI39" s="44"/>
      <c r="DJ39" s="44"/>
      <c r="DK39" s="44"/>
      <c r="DL39" s="44"/>
      <c r="DM39" s="42"/>
      <c r="DN39" s="44"/>
      <c r="DP39" s="43"/>
      <c r="DQ39" s="43"/>
    </row>
    <row r="40" spans="4:121" x14ac:dyDescent="0.3">
      <c r="F40" s="67"/>
      <c r="G40" s="35" t="s">
        <v>130</v>
      </c>
      <c r="H40" s="52">
        <v>0</v>
      </c>
      <c r="M40" s="33">
        <v>0.77300000000000002</v>
      </c>
      <c r="N40" s="33">
        <v>12</v>
      </c>
      <c r="O40" s="33">
        <v>0</v>
      </c>
      <c r="P40" s="33">
        <v>1</v>
      </c>
      <c r="Q40" s="33">
        <v>0</v>
      </c>
      <c r="R40" s="47"/>
      <c r="S40" s="52">
        <v>0</v>
      </c>
      <c r="T40" s="52">
        <v>0</v>
      </c>
      <c r="U40" s="52">
        <v>0</v>
      </c>
      <c r="V40" s="52">
        <v>0</v>
      </c>
      <c r="W40" s="52">
        <v>0</v>
      </c>
      <c r="X40" s="52">
        <v>0</v>
      </c>
      <c r="Y40" s="52">
        <v>0</v>
      </c>
      <c r="AP40" s="47"/>
      <c r="AU40" s="36"/>
      <c r="AV40" s="61" t="s">
        <v>130</v>
      </c>
      <c r="AW40" s="33">
        <v>0</v>
      </c>
      <c r="BG40" s="47"/>
      <c r="BO40" s="44"/>
      <c r="BP40" s="44"/>
      <c r="BQ40" s="44"/>
      <c r="BR40" s="44"/>
      <c r="BS40" s="44"/>
      <c r="BT40" s="44"/>
      <c r="BU40" s="44"/>
      <c r="BV40" s="44"/>
      <c r="DC40" s="44"/>
      <c r="DD40" s="44"/>
      <c r="DI40" s="44"/>
      <c r="DJ40" s="44"/>
      <c r="DK40" s="44"/>
      <c r="DL40" s="44"/>
      <c r="DM40" s="42"/>
      <c r="DN40" s="44"/>
      <c r="DP40" s="43"/>
      <c r="DQ40" s="43"/>
    </row>
    <row r="41" spans="4:121" ht="66" customHeight="1" x14ac:dyDescent="0.3">
      <c r="E41" s="30" t="s">
        <v>102</v>
      </c>
      <c r="O41" s="44"/>
      <c r="P41" s="44"/>
      <c r="BO41" s="44"/>
      <c r="BP41" s="44"/>
      <c r="BQ41" s="44"/>
      <c r="BR41" s="44"/>
      <c r="BS41" s="44"/>
      <c r="BT41" s="44"/>
      <c r="BU41" s="44"/>
      <c r="BV41" s="44"/>
      <c r="DC41" s="44"/>
      <c r="DD41" s="44"/>
      <c r="DI41" s="44"/>
      <c r="DJ41" s="44"/>
      <c r="DK41" s="44"/>
      <c r="DL41" s="44"/>
      <c r="DM41" s="42"/>
      <c r="DN41" s="44"/>
      <c r="DP41" s="43"/>
      <c r="DQ41" s="43"/>
    </row>
    <row r="42" spans="4:121" x14ac:dyDescent="0.3">
      <c r="D42">
        <v>0.1</v>
      </c>
      <c r="F42" s="23" t="s">
        <v>90</v>
      </c>
      <c r="G42" s="60" t="s">
        <v>91</v>
      </c>
      <c r="H42" s="52">
        <v>0.44</v>
      </c>
      <c r="M42" s="33">
        <v>0.95</v>
      </c>
      <c r="N42" s="33">
        <v>40</v>
      </c>
      <c r="O42" s="33">
        <v>0.04</v>
      </c>
      <c r="P42" s="33">
        <v>0.01</v>
      </c>
      <c r="Q42" s="33">
        <v>0.87</v>
      </c>
      <c r="R42" s="47"/>
      <c r="S42" s="52">
        <v>1</v>
      </c>
      <c r="T42" s="52">
        <v>0</v>
      </c>
      <c r="U42" s="52">
        <v>0</v>
      </c>
      <c r="V42" s="52">
        <v>0</v>
      </c>
      <c r="W42" s="52">
        <v>0</v>
      </c>
      <c r="X42" s="52">
        <v>0</v>
      </c>
      <c r="Y42" s="52">
        <v>0</v>
      </c>
      <c r="AA42" s="55" t="s">
        <v>93</v>
      </c>
      <c r="AB42" s="33">
        <v>0.9</v>
      </c>
      <c r="AD42" s="52">
        <v>1</v>
      </c>
      <c r="AE42" s="52">
        <v>0</v>
      </c>
      <c r="AI42" s="33">
        <v>0.99</v>
      </c>
      <c r="AJ42" s="33">
        <v>1</v>
      </c>
      <c r="AN42" s="55" t="s">
        <v>175</v>
      </c>
      <c r="AO42" s="52">
        <v>1</v>
      </c>
      <c r="AP42" s="52">
        <v>0</v>
      </c>
      <c r="AQ42" s="52">
        <v>0</v>
      </c>
      <c r="AR42" s="52">
        <v>0</v>
      </c>
      <c r="AS42" s="52">
        <v>0</v>
      </c>
      <c r="AU42" s="23" t="s">
        <v>90</v>
      </c>
      <c r="AV42" s="60" t="s">
        <v>91</v>
      </c>
      <c r="AW42" s="33">
        <v>0</v>
      </c>
      <c r="AZ42" s="55" t="s">
        <v>188</v>
      </c>
      <c r="BA42" s="33">
        <v>0.95</v>
      </c>
      <c r="BC42" s="33">
        <v>0.3</v>
      </c>
      <c r="BO42" s="44"/>
      <c r="BP42" s="44"/>
      <c r="BQ42" s="44"/>
      <c r="BR42" s="44"/>
      <c r="BS42" s="44"/>
      <c r="BT42" s="44"/>
      <c r="BU42" s="44"/>
      <c r="BV42" s="44"/>
      <c r="DC42" s="44"/>
      <c r="DD42" s="44"/>
      <c r="DI42" s="44"/>
      <c r="DJ42" s="44"/>
      <c r="DK42" s="44"/>
      <c r="DL42" s="44"/>
      <c r="DM42" s="42"/>
      <c r="DN42" s="44"/>
      <c r="DP42" s="43"/>
      <c r="DQ42" s="43"/>
    </row>
    <row r="43" spans="4:121" x14ac:dyDescent="0.3">
      <c r="F43" s="67"/>
      <c r="G43" s="35" t="s">
        <v>96</v>
      </c>
      <c r="H43" s="52">
        <v>0</v>
      </c>
      <c r="M43" s="33">
        <v>0.9</v>
      </c>
      <c r="N43" s="33">
        <v>40</v>
      </c>
      <c r="O43" s="33">
        <v>0.04</v>
      </c>
      <c r="P43" s="33">
        <v>0.01</v>
      </c>
      <c r="Q43" s="33">
        <v>0</v>
      </c>
      <c r="R43" s="47"/>
      <c r="S43" s="52">
        <v>1</v>
      </c>
      <c r="T43" s="52">
        <v>0</v>
      </c>
      <c r="U43" s="52">
        <v>0</v>
      </c>
      <c r="V43" s="52">
        <v>0</v>
      </c>
      <c r="W43" s="52">
        <v>0</v>
      </c>
      <c r="X43" s="52">
        <v>0</v>
      </c>
      <c r="Y43" s="52">
        <v>0</v>
      </c>
      <c r="AA43" s="55" t="s">
        <v>98</v>
      </c>
      <c r="AB43" s="33">
        <v>0.55000000000000004</v>
      </c>
      <c r="AD43" s="52">
        <v>1</v>
      </c>
      <c r="AE43" s="52">
        <v>0</v>
      </c>
      <c r="AI43" s="33">
        <v>0.97</v>
      </c>
      <c r="AJ43" s="33">
        <v>1</v>
      </c>
      <c r="AN43" s="55" t="s">
        <v>176</v>
      </c>
      <c r="AO43" s="52">
        <v>1</v>
      </c>
      <c r="AP43" s="52">
        <v>0</v>
      </c>
      <c r="AQ43" s="52">
        <v>0</v>
      </c>
      <c r="AR43" s="52">
        <v>0</v>
      </c>
      <c r="AS43" s="52">
        <v>0</v>
      </c>
      <c r="AU43" s="67"/>
      <c r="AV43" s="35" t="s">
        <v>96</v>
      </c>
      <c r="AW43" s="33">
        <v>0</v>
      </c>
      <c r="BO43" s="44"/>
      <c r="BP43" s="44"/>
      <c r="BQ43" s="44"/>
      <c r="BR43" s="44"/>
      <c r="BS43" s="44"/>
      <c r="BT43" s="44"/>
      <c r="BU43" s="44"/>
      <c r="BV43" s="44"/>
      <c r="DC43" s="44"/>
      <c r="DD43" s="44"/>
      <c r="DI43" s="44"/>
      <c r="DJ43" s="44"/>
      <c r="DK43" s="44"/>
      <c r="DL43" s="44"/>
      <c r="DM43" s="42"/>
      <c r="DN43" s="44"/>
      <c r="DP43" s="43"/>
      <c r="DQ43" s="43"/>
    </row>
    <row r="44" spans="4:121" x14ac:dyDescent="0.3">
      <c r="F44" s="67"/>
      <c r="G44" s="35" t="s">
        <v>100</v>
      </c>
      <c r="H44" s="52">
        <v>0</v>
      </c>
      <c r="M44" s="33">
        <v>0.85</v>
      </c>
      <c r="N44" s="33">
        <v>50</v>
      </c>
      <c r="O44" s="33">
        <v>0</v>
      </c>
      <c r="P44" s="33">
        <v>0.01</v>
      </c>
      <c r="Q44" s="33">
        <v>0</v>
      </c>
      <c r="R44" s="47"/>
      <c r="S44" s="52">
        <v>1</v>
      </c>
      <c r="T44" s="52">
        <v>0</v>
      </c>
      <c r="U44" s="52">
        <v>0</v>
      </c>
      <c r="V44" s="52">
        <v>0</v>
      </c>
      <c r="W44" s="52">
        <v>0</v>
      </c>
      <c r="X44" s="52">
        <v>0</v>
      </c>
      <c r="Y44" s="52">
        <v>0</v>
      </c>
      <c r="AA44" s="55" t="s">
        <v>101</v>
      </c>
      <c r="AB44" s="33">
        <v>0.55000000000000004</v>
      </c>
      <c r="AD44" s="52">
        <v>1</v>
      </c>
      <c r="AE44" s="52">
        <v>0</v>
      </c>
      <c r="AI44" s="33">
        <v>0.97</v>
      </c>
      <c r="AJ44" s="33">
        <v>1</v>
      </c>
      <c r="AN44" s="55" t="s">
        <v>189</v>
      </c>
      <c r="AO44" s="52">
        <v>1</v>
      </c>
      <c r="AP44" s="52">
        <v>0</v>
      </c>
      <c r="AQ44" s="52">
        <v>0</v>
      </c>
      <c r="AR44" s="52">
        <v>0</v>
      </c>
      <c r="AS44" s="52">
        <v>0</v>
      </c>
      <c r="AU44" s="67"/>
      <c r="AV44" s="35" t="s">
        <v>100</v>
      </c>
      <c r="AW44" s="33">
        <v>0</v>
      </c>
      <c r="BO44" s="44"/>
      <c r="BP44" s="44"/>
      <c r="BQ44" s="44"/>
      <c r="BR44" s="44"/>
      <c r="BS44" s="44"/>
      <c r="BT44" s="44"/>
      <c r="BU44" s="44"/>
      <c r="BV44" s="44"/>
      <c r="DC44" s="44"/>
      <c r="DD44" s="44"/>
      <c r="DI44" s="44"/>
      <c r="DJ44" s="44"/>
      <c r="DK44" s="44"/>
      <c r="DL44" s="44"/>
      <c r="DM44" s="42"/>
      <c r="DN44" s="44"/>
      <c r="DP44" s="43"/>
      <c r="DQ44" s="43"/>
    </row>
    <row r="45" spans="4:121" x14ac:dyDescent="0.3">
      <c r="F45" s="67"/>
      <c r="G45" s="35" t="s">
        <v>103</v>
      </c>
      <c r="H45" s="52">
        <v>0</v>
      </c>
      <c r="M45" s="33">
        <v>0.9</v>
      </c>
      <c r="N45" s="33">
        <v>20</v>
      </c>
      <c r="O45" s="33">
        <v>0.05</v>
      </c>
      <c r="P45" s="33">
        <v>0.01</v>
      </c>
      <c r="Q45" s="33">
        <v>0</v>
      </c>
      <c r="R45" s="47"/>
      <c r="S45" s="52">
        <v>0.62</v>
      </c>
      <c r="T45" s="52">
        <v>0.32</v>
      </c>
      <c r="U45" s="52">
        <v>0</v>
      </c>
      <c r="V45" s="52">
        <v>0.06</v>
      </c>
      <c r="W45" s="52">
        <v>0</v>
      </c>
      <c r="X45" s="52">
        <v>0</v>
      </c>
      <c r="Y45" s="52">
        <v>0</v>
      </c>
      <c r="AA45" s="55" t="s">
        <v>104</v>
      </c>
      <c r="AB45" s="33">
        <v>0.7</v>
      </c>
      <c r="AD45" s="52">
        <v>1</v>
      </c>
      <c r="AE45" s="52">
        <v>0</v>
      </c>
      <c r="AI45" s="33">
        <v>0.97</v>
      </c>
      <c r="AJ45" s="33">
        <v>1</v>
      </c>
      <c r="AN45" s="55" t="s">
        <v>190</v>
      </c>
      <c r="AO45" s="52">
        <v>1</v>
      </c>
      <c r="AP45" s="52">
        <v>0</v>
      </c>
      <c r="AQ45" s="52">
        <v>0</v>
      </c>
      <c r="AR45" s="52">
        <v>0</v>
      </c>
      <c r="AS45" s="52">
        <v>0</v>
      </c>
      <c r="AU45" s="67"/>
      <c r="AV45" s="35" t="s">
        <v>103</v>
      </c>
      <c r="AW45" s="33">
        <v>0</v>
      </c>
      <c r="BR45" s="44"/>
      <c r="BS45" s="44"/>
      <c r="BT45" s="44"/>
      <c r="BU45" s="44"/>
      <c r="BV45" s="44"/>
      <c r="DC45" s="44"/>
      <c r="DD45" s="44"/>
      <c r="DI45" s="44"/>
      <c r="DJ45" s="44"/>
      <c r="DK45" s="44"/>
      <c r="DL45" s="44"/>
      <c r="DM45" s="42"/>
      <c r="DN45" s="44"/>
      <c r="DP45" s="43"/>
      <c r="DQ45" s="43"/>
    </row>
    <row r="46" spans="4:121" x14ac:dyDescent="0.3">
      <c r="F46" s="36"/>
      <c r="G46" s="61" t="s">
        <v>106</v>
      </c>
      <c r="H46" s="52">
        <v>0</v>
      </c>
      <c r="M46" s="33">
        <v>0.9</v>
      </c>
      <c r="N46" s="33">
        <v>30</v>
      </c>
      <c r="O46" s="33">
        <v>0</v>
      </c>
      <c r="P46" s="33">
        <v>0.01</v>
      </c>
      <c r="Q46" s="33">
        <v>0</v>
      </c>
      <c r="R46" s="47"/>
      <c r="S46" s="52">
        <v>0.8</v>
      </c>
      <c r="T46" s="52">
        <v>0.2</v>
      </c>
      <c r="U46" s="52">
        <v>0</v>
      </c>
      <c r="V46" s="52">
        <v>0</v>
      </c>
      <c r="W46" s="52">
        <v>0</v>
      </c>
      <c r="X46" s="52">
        <v>0</v>
      </c>
      <c r="Y46" s="52">
        <v>0</v>
      </c>
      <c r="AA46" s="55" t="s">
        <v>107</v>
      </c>
      <c r="AB46" s="33">
        <v>0.75</v>
      </c>
      <c r="AD46" s="52">
        <v>1</v>
      </c>
      <c r="AE46" s="52">
        <v>0</v>
      </c>
      <c r="AI46" s="33">
        <v>0.99</v>
      </c>
      <c r="AJ46" s="33">
        <v>1</v>
      </c>
      <c r="AP46" s="47"/>
      <c r="AU46" s="36"/>
      <c r="AV46" s="61" t="s">
        <v>106</v>
      </c>
      <c r="AW46" s="33">
        <v>0</v>
      </c>
      <c r="BG46" s="47"/>
      <c r="BR46" s="44"/>
      <c r="BS46" s="44"/>
      <c r="BT46" s="44"/>
      <c r="BU46" s="44"/>
      <c r="BV46" s="44"/>
      <c r="DC46" s="44"/>
      <c r="DD46" s="44"/>
      <c r="DI46" s="44"/>
      <c r="DJ46" s="44"/>
      <c r="DK46" s="44"/>
      <c r="DL46" s="44"/>
      <c r="DM46" s="42"/>
      <c r="DN46" s="44"/>
      <c r="DP46" s="43"/>
      <c r="DQ46" s="43"/>
    </row>
    <row r="47" spans="4:121" x14ac:dyDescent="0.3">
      <c r="F47" s="67" t="s">
        <v>109</v>
      </c>
      <c r="G47" s="35" t="s">
        <v>191</v>
      </c>
      <c r="H47" s="52">
        <v>0.18</v>
      </c>
      <c r="M47" s="33">
        <v>0.9</v>
      </c>
      <c r="N47" s="33">
        <v>30</v>
      </c>
      <c r="O47" s="33">
        <v>0</v>
      </c>
      <c r="P47" s="33">
        <v>0.01</v>
      </c>
      <c r="Q47" s="33">
        <v>0.95</v>
      </c>
      <c r="R47" s="47"/>
      <c r="S47" s="52">
        <v>0.62</v>
      </c>
      <c r="T47" s="52">
        <v>0.32</v>
      </c>
      <c r="U47" s="52">
        <v>0</v>
      </c>
      <c r="V47" s="52">
        <v>0.06</v>
      </c>
      <c r="W47" s="52">
        <v>0</v>
      </c>
      <c r="X47" s="52">
        <v>0</v>
      </c>
      <c r="Y47" s="52">
        <v>0</v>
      </c>
      <c r="AA47" s="55" t="s">
        <v>111</v>
      </c>
      <c r="AB47" s="33">
        <v>0.2</v>
      </c>
      <c r="AD47" s="52">
        <v>1</v>
      </c>
      <c r="AE47" s="52">
        <v>0</v>
      </c>
      <c r="AI47" s="33">
        <v>0.97</v>
      </c>
      <c r="AJ47" s="33">
        <v>1</v>
      </c>
      <c r="AP47" s="47"/>
      <c r="AU47" s="67" t="s">
        <v>109</v>
      </c>
      <c r="AV47" s="35" t="s">
        <v>191</v>
      </c>
      <c r="AW47" s="33">
        <v>0</v>
      </c>
      <c r="BG47" s="47"/>
      <c r="BR47" s="44"/>
      <c r="BS47" s="44"/>
      <c r="BT47" s="44"/>
      <c r="BU47" s="44"/>
      <c r="BV47" s="44"/>
      <c r="DC47" s="44"/>
      <c r="DD47" s="44"/>
      <c r="DI47" s="44"/>
      <c r="DJ47" s="44"/>
      <c r="DK47" s="44"/>
      <c r="DL47" s="44"/>
      <c r="DM47" s="42"/>
      <c r="DN47" s="44"/>
      <c r="DP47" s="43"/>
      <c r="DQ47" s="43"/>
    </row>
    <row r="48" spans="4:121" x14ac:dyDescent="0.3">
      <c r="F48" s="36"/>
      <c r="G48" s="61" t="s">
        <v>113</v>
      </c>
      <c r="H48" s="52">
        <v>0</v>
      </c>
      <c r="M48" s="33">
        <v>0.85</v>
      </c>
      <c r="N48" s="33">
        <v>30</v>
      </c>
      <c r="O48" s="33">
        <v>0.05</v>
      </c>
      <c r="P48" s="33">
        <v>0.01</v>
      </c>
      <c r="Q48" s="33">
        <v>0</v>
      </c>
      <c r="R48" s="47"/>
      <c r="S48" s="52">
        <v>0.5</v>
      </c>
      <c r="T48" s="52">
        <v>0.1</v>
      </c>
      <c r="U48" s="52">
        <v>0</v>
      </c>
      <c r="V48" s="52">
        <v>0.4</v>
      </c>
      <c r="W48" s="52">
        <v>0</v>
      </c>
      <c r="X48" s="52">
        <v>0</v>
      </c>
      <c r="Y48" s="52">
        <v>0</v>
      </c>
      <c r="AA48" s="55" t="s">
        <v>173</v>
      </c>
      <c r="AB48" s="33">
        <v>1</v>
      </c>
      <c r="AD48" s="52">
        <v>0</v>
      </c>
      <c r="AE48" s="52">
        <v>1</v>
      </c>
      <c r="AI48" s="33">
        <v>1</v>
      </c>
      <c r="AJ48" s="33">
        <v>1</v>
      </c>
      <c r="AP48" s="47"/>
      <c r="AU48" s="36"/>
      <c r="AV48" s="61" t="s">
        <v>113</v>
      </c>
      <c r="AW48" s="33">
        <v>0</v>
      </c>
      <c r="BG48" s="47"/>
      <c r="BR48" s="44"/>
      <c r="BS48" s="44"/>
      <c r="BT48" s="44"/>
      <c r="BU48" s="44"/>
      <c r="BV48" s="44"/>
      <c r="DC48" s="44"/>
      <c r="DD48" s="44"/>
      <c r="DI48" s="44"/>
      <c r="DJ48" s="44"/>
      <c r="DK48" s="44"/>
      <c r="DL48" s="44"/>
      <c r="DM48" s="42"/>
      <c r="DN48" s="44"/>
      <c r="DP48" s="43"/>
      <c r="DQ48" s="43"/>
    </row>
    <row r="49" spans="3:121" x14ac:dyDescent="0.3">
      <c r="F49" s="67" t="s">
        <v>116</v>
      </c>
      <c r="G49" s="35" t="s">
        <v>117</v>
      </c>
      <c r="H49" s="52">
        <v>7.0000000000000007E-2</v>
      </c>
      <c r="M49" s="33">
        <v>0.8</v>
      </c>
      <c r="N49" s="33">
        <v>15</v>
      </c>
      <c r="O49" s="33">
        <v>0</v>
      </c>
      <c r="P49" s="33">
        <v>0.01</v>
      </c>
      <c r="Q49" s="33">
        <v>0.7</v>
      </c>
      <c r="R49" s="47"/>
      <c r="S49" s="52">
        <v>0</v>
      </c>
      <c r="T49" s="52">
        <v>0.1</v>
      </c>
      <c r="U49" s="52">
        <v>0</v>
      </c>
      <c r="V49" s="52">
        <v>0.9</v>
      </c>
      <c r="W49" s="52">
        <v>0</v>
      </c>
      <c r="X49" s="52">
        <v>0</v>
      </c>
      <c r="Y49" s="52">
        <v>0</v>
      </c>
      <c r="AP49" s="47"/>
      <c r="AU49" s="67" t="s">
        <v>116</v>
      </c>
      <c r="AV49" s="35" t="s">
        <v>117</v>
      </c>
      <c r="AW49" s="33">
        <v>0</v>
      </c>
      <c r="BG49" s="47"/>
      <c r="BR49" s="44"/>
      <c r="BS49" s="44"/>
      <c r="BT49" s="44"/>
      <c r="BU49" s="44"/>
      <c r="BV49" s="44"/>
      <c r="DC49" s="44"/>
      <c r="DD49" s="44"/>
      <c r="DI49" s="44"/>
      <c r="DJ49" s="44"/>
      <c r="DK49" s="44"/>
      <c r="DL49" s="44"/>
      <c r="DM49" s="42"/>
      <c r="DN49" s="44"/>
      <c r="DP49" s="43"/>
      <c r="DQ49" s="43"/>
    </row>
    <row r="50" spans="3:121" x14ac:dyDescent="0.3">
      <c r="F50" s="36"/>
      <c r="G50" s="61" t="s">
        <v>119</v>
      </c>
      <c r="H50" s="52">
        <v>0</v>
      </c>
      <c r="M50" s="33">
        <v>0.9</v>
      </c>
      <c r="N50" s="33">
        <v>20</v>
      </c>
      <c r="O50" s="33">
        <v>0</v>
      </c>
      <c r="P50" s="33">
        <v>0.01</v>
      </c>
      <c r="Q50" s="33">
        <v>0</v>
      </c>
      <c r="R50" s="47"/>
      <c r="S50" s="52">
        <v>0</v>
      </c>
      <c r="T50" s="52">
        <v>0</v>
      </c>
      <c r="U50" s="52">
        <v>0</v>
      </c>
      <c r="V50" s="52">
        <v>0</v>
      </c>
      <c r="W50" s="52">
        <v>1</v>
      </c>
      <c r="X50" s="52">
        <v>0</v>
      </c>
      <c r="Y50" s="52">
        <v>0</v>
      </c>
      <c r="AP50" s="47"/>
      <c r="AU50" s="36"/>
      <c r="AV50" s="61" t="s">
        <v>119</v>
      </c>
      <c r="AW50" s="33">
        <v>0</v>
      </c>
      <c r="BG50" s="47"/>
      <c r="BR50" s="44"/>
      <c r="BS50" s="44"/>
      <c r="BT50" s="44"/>
      <c r="BU50" s="44"/>
      <c r="BV50" s="44"/>
      <c r="DC50" s="44"/>
      <c r="DD50" s="44"/>
      <c r="DI50" s="44"/>
      <c r="DJ50" s="44"/>
      <c r="DK50" s="44"/>
      <c r="DL50" s="44"/>
      <c r="DM50" s="42"/>
      <c r="DN50" s="44"/>
      <c r="DP50" s="43"/>
      <c r="DQ50" s="43"/>
    </row>
    <row r="51" spans="3:121" x14ac:dyDescent="0.3">
      <c r="F51" s="67" t="s">
        <v>121</v>
      </c>
      <c r="G51" s="35" t="s">
        <v>122</v>
      </c>
      <c r="H51" s="52">
        <v>0.19</v>
      </c>
      <c r="M51" s="33">
        <v>0.75</v>
      </c>
      <c r="N51" s="33">
        <v>12</v>
      </c>
      <c r="O51" s="33">
        <v>0</v>
      </c>
      <c r="P51" s="33">
        <v>0.01</v>
      </c>
      <c r="Q51" s="33">
        <v>0.97</v>
      </c>
      <c r="R51" s="47"/>
      <c r="S51" s="52">
        <v>0</v>
      </c>
      <c r="T51" s="52">
        <v>0.1</v>
      </c>
      <c r="U51" s="52">
        <v>0.9</v>
      </c>
      <c r="V51" s="52">
        <v>0</v>
      </c>
      <c r="W51" s="52">
        <v>0</v>
      </c>
      <c r="X51" s="52">
        <v>0</v>
      </c>
      <c r="Y51" s="52">
        <v>0</v>
      </c>
      <c r="AP51" s="47"/>
      <c r="AU51" s="67" t="s">
        <v>121</v>
      </c>
      <c r="AV51" s="35" t="s">
        <v>122</v>
      </c>
      <c r="AW51" s="33">
        <v>0</v>
      </c>
      <c r="BG51" s="47"/>
      <c r="BR51" s="44"/>
      <c r="BS51" s="44"/>
      <c r="BT51" s="44"/>
      <c r="BU51" s="44"/>
      <c r="BV51" s="44"/>
      <c r="DC51" s="44"/>
      <c r="DD51" s="44"/>
      <c r="DI51" s="44"/>
      <c r="DJ51" s="44"/>
      <c r="DK51" s="44"/>
      <c r="DL51" s="44"/>
      <c r="DM51" s="42"/>
      <c r="DN51" s="44"/>
      <c r="DP51" s="43"/>
      <c r="DQ51" s="43"/>
    </row>
    <row r="52" spans="3:121" x14ac:dyDescent="0.3">
      <c r="F52" s="67"/>
      <c r="G52" s="35" t="s">
        <v>123</v>
      </c>
      <c r="H52" s="52">
        <v>0</v>
      </c>
      <c r="M52" s="33">
        <v>0.9</v>
      </c>
      <c r="N52" s="33">
        <v>15</v>
      </c>
      <c r="O52" s="33">
        <v>0</v>
      </c>
      <c r="P52" s="33">
        <v>0.02</v>
      </c>
      <c r="Q52" s="33">
        <v>0</v>
      </c>
      <c r="R52" s="47"/>
      <c r="S52" s="52">
        <v>0</v>
      </c>
      <c r="T52" s="52">
        <v>0</v>
      </c>
      <c r="U52" s="52">
        <v>1</v>
      </c>
      <c r="V52" s="52">
        <v>0</v>
      </c>
      <c r="W52" s="52">
        <v>0</v>
      </c>
      <c r="X52" s="52">
        <v>0</v>
      </c>
      <c r="Y52" s="52">
        <v>0</v>
      </c>
      <c r="AP52" s="47"/>
      <c r="AU52" s="67"/>
      <c r="AV52" s="35" t="s">
        <v>123</v>
      </c>
      <c r="AW52" s="33">
        <v>0</v>
      </c>
      <c r="BG52" s="47"/>
      <c r="BR52" s="44"/>
      <c r="BS52" s="44"/>
      <c r="BT52" s="44"/>
      <c r="BU52" s="44"/>
      <c r="BV52" s="44"/>
      <c r="DC52" s="44"/>
      <c r="DD52" s="44"/>
      <c r="DI52" s="44"/>
      <c r="DJ52" s="44"/>
      <c r="DK52" s="44"/>
      <c r="DL52" s="44"/>
      <c r="DM52" s="42"/>
      <c r="DN52" s="44"/>
      <c r="DP52" s="43"/>
      <c r="DQ52" s="43"/>
    </row>
    <row r="53" spans="3:121" x14ac:dyDescent="0.3">
      <c r="F53" s="36"/>
      <c r="G53" s="61" t="s">
        <v>124</v>
      </c>
      <c r="H53" s="52">
        <v>0</v>
      </c>
      <c r="M53" s="33">
        <v>0.8</v>
      </c>
      <c r="N53" s="33">
        <v>25</v>
      </c>
      <c r="O53" s="33">
        <v>0</v>
      </c>
      <c r="P53" s="33">
        <v>0.01</v>
      </c>
      <c r="Q53" s="33">
        <v>0</v>
      </c>
      <c r="R53" s="47"/>
      <c r="S53" s="52">
        <v>0</v>
      </c>
      <c r="T53" s="52">
        <v>0.1</v>
      </c>
      <c r="U53" s="52">
        <v>0.8</v>
      </c>
      <c r="V53" s="52">
        <v>0.1</v>
      </c>
      <c r="W53" s="52">
        <v>0</v>
      </c>
      <c r="X53" s="52">
        <v>0</v>
      </c>
      <c r="Y53" s="52">
        <v>0</v>
      </c>
      <c r="AP53" s="47"/>
      <c r="AU53" s="36"/>
      <c r="AV53" s="61" t="s">
        <v>124</v>
      </c>
      <c r="AW53" s="33">
        <v>0</v>
      </c>
      <c r="BG53" s="47"/>
      <c r="BR53" s="44"/>
      <c r="BS53" s="44"/>
      <c r="BT53" s="44"/>
      <c r="BU53" s="44"/>
      <c r="BV53" s="44"/>
      <c r="DC53" s="44"/>
      <c r="DD53" s="44"/>
      <c r="DI53" s="44"/>
      <c r="DJ53" s="44"/>
      <c r="DK53" s="44"/>
      <c r="DL53" s="44"/>
      <c r="DM53" s="42"/>
      <c r="DN53" s="44"/>
      <c r="DP53" s="43"/>
      <c r="DQ53" s="43"/>
    </row>
    <row r="54" spans="3:121" x14ac:dyDescent="0.3">
      <c r="F54" s="67" t="s">
        <v>125</v>
      </c>
      <c r="G54" s="35" t="s">
        <v>126</v>
      </c>
      <c r="H54" s="52">
        <v>0.12</v>
      </c>
      <c r="M54" s="33">
        <v>0.75</v>
      </c>
      <c r="N54" s="33">
        <v>8</v>
      </c>
      <c r="O54" s="33">
        <v>0</v>
      </c>
      <c r="P54" s="33">
        <v>0.05</v>
      </c>
      <c r="Q54" s="33">
        <v>0.25</v>
      </c>
      <c r="R54" s="47"/>
      <c r="S54" s="52">
        <v>0</v>
      </c>
      <c r="T54" s="52">
        <v>0.77</v>
      </c>
      <c r="U54" s="52">
        <v>0</v>
      </c>
      <c r="V54" s="52">
        <v>0</v>
      </c>
      <c r="W54" s="52">
        <v>0</v>
      </c>
      <c r="X54" s="52">
        <v>0.23</v>
      </c>
      <c r="Y54" s="52">
        <v>0</v>
      </c>
      <c r="AP54" s="47"/>
      <c r="AU54" s="67" t="s">
        <v>125</v>
      </c>
      <c r="AV54" s="35" t="s">
        <v>126</v>
      </c>
      <c r="AW54" s="33">
        <v>0</v>
      </c>
      <c r="BG54" s="47"/>
      <c r="BR54" s="44"/>
      <c r="BS54" s="44"/>
      <c r="BT54" s="44"/>
      <c r="BU54" s="44"/>
      <c r="BV54" s="44"/>
      <c r="DC54" s="44"/>
      <c r="DD54" s="44"/>
      <c r="DI54" s="44"/>
      <c r="DJ54" s="44"/>
      <c r="DK54" s="44"/>
      <c r="DL54" s="44"/>
      <c r="DM54" s="42"/>
      <c r="DN54" s="44"/>
      <c r="DP54" s="43"/>
      <c r="DQ54" s="43"/>
    </row>
    <row r="55" spans="3:121" x14ac:dyDescent="0.3">
      <c r="F55" s="67"/>
      <c r="G55" s="35" t="s">
        <v>127</v>
      </c>
      <c r="H55" s="52">
        <v>0</v>
      </c>
      <c r="M55" s="33">
        <v>0.8</v>
      </c>
      <c r="N55" s="33">
        <v>10</v>
      </c>
      <c r="O55" s="33">
        <v>0</v>
      </c>
      <c r="P55" s="33">
        <v>0.01</v>
      </c>
      <c r="Q55" s="33">
        <v>0</v>
      </c>
      <c r="R55" s="47"/>
      <c r="S55" s="52">
        <v>0</v>
      </c>
      <c r="T55" s="52">
        <v>0.8</v>
      </c>
      <c r="U55" s="52">
        <v>0</v>
      </c>
      <c r="V55" s="52">
        <v>0.2</v>
      </c>
      <c r="W55" s="52">
        <v>0</v>
      </c>
      <c r="X55" s="52">
        <v>0</v>
      </c>
      <c r="Y55" s="52">
        <v>0</v>
      </c>
      <c r="AP55" s="47"/>
      <c r="AU55" s="67"/>
      <c r="AV55" s="35" t="s">
        <v>127</v>
      </c>
      <c r="AW55" s="33">
        <v>0</v>
      </c>
      <c r="BG55" s="47"/>
      <c r="BR55" s="44"/>
      <c r="BS55" s="44"/>
      <c r="BT55" s="44"/>
      <c r="BU55" s="44"/>
      <c r="BV55" s="44"/>
      <c r="DC55" s="44"/>
      <c r="DD55" s="44"/>
      <c r="DI55" s="44"/>
      <c r="DJ55" s="44"/>
      <c r="DK55" s="44"/>
      <c r="DL55" s="44"/>
      <c r="DM55" s="42"/>
      <c r="DN55" s="44"/>
      <c r="DP55" s="43"/>
      <c r="DQ55" s="43"/>
    </row>
    <row r="56" spans="3:121" x14ac:dyDescent="0.3">
      <c r="F56" s="67"/>
      <c r="G56" s="35" t="s">
        <v>128</v>
      </c>
      <c r="H56" s="52">
        <v>0</v>
      </c>
      <c r="M56" s="33">
        <v>0.75</v>
      </c>
      <c r="N56" s="33">
        <v>5</v>
      </c>
      <c r="O56" s="33">
        <v>0</v>
      </c>
      <c r="P56" s="33">
        <v>0.05</v>
      </c>
      <c r="Q56" s="33">
        <v>0</v>
      </c>
      <c r="R56" s="47"/>
      <c r="S56" s="52">
        <v>0</v>
      </c>
      <c r="T56" s="52">
        <v>0.92</v>
      </c>
      <c r="U56" s="52">
        <v>0</v>
      </c>
      <c r="V56" s="52">
        <v>0</v>
      </c>
      <c r="W56" s="52">
        <v>0</v>
      </c>
      <c r="X56" s="52">
        <v>0.08</v>
      </c>
      <c r="Y56" s="52">
        <v>0</v>
      </c>
      <c r="AP56" s="47"/>
      <c r="AU56" s="67"/>
      <c r="AV56" s="35" t="s">
        <v>128</v>
      </c>
      <c r="AW56" s="33">
        <v>0</v>
      </c>
      <c r="BG56" s="47"/>
      <c r="BR56" s="44"/>
      <c r="BS56" s="44"/>
      <c r="BT56" s="44"/>
      <c r="BU56" s="44"/>
      <c r="BV56" s="44"/>
      <c r="DC56" s="44"/>
      <c r="DD56" s="44"/>
      <c r="DI56" s="44"/>
      <c r="DJ56" s="44"/>
      <c r="DK56" s="44"/>
      <c r="DL56" s="44"/>
      <c r="DM56" s="42"/>
      <c r="DN56" s="44"/>
      <c r="DP56" s="43"/>
      <c r="DQ56" s="43"/>
    </row>
    <row r="57" spans="3:121" x14ac:dyDescent="0.3">
      <c r="F57" s="67"/>
      <c r="G57" s="35" t="s">
        <v>129</v>
      </c>
      <c r="H57" s="52">
        <v>0</v>
      </c>
      <c r="M57" s="33">
        <v>0.75</v>
      </c>
      <c r="N57" s="33">
        <v>10</v>
      </c>
      <c r="O57" s="33">
        <v>0</v>
      </c>
      <c r="P57" s="33">
        <v>0.1</v>
      </c>
      <c r="Q57" s="33">
        <v>0.7</v>
      </c>
      <c r="R57" s="47"/>
      <c r="S57" s="52">
        <v>0</v>
      </c>
      <c r="T57" s="52">
        <v>0.55000000000000004</v>
      </c>
      <c r="U57" s="52">
        <v>0.1</v>
      </c>
      <c r="V57" s="52">
        <v>0.05</v>
      </c>
      <c r="W57" s="52">
        <v>0</v>
      </c>
      <c r="X57" s="52">
        <v>0.3</v>
      </c>
      <c r="Y57" s="52">
        <v>0</v>
      </c>
      <c r="AP57" s="47"/>
      <c r="AU57" s="67"/>
      <c r="AV57" s="35" t="s">
        <v>129</v>
      </c>
      <c r="AW57" s="33">
        <v>0</v>
      </c>
      <c r="BG57" s="47"/>
      <c r="BR57" s="44"/>
      <c r="BS57" s="44"/>
      <c r="BT57" s="44"/>
      <c r="BU57" s="44"/>
      <c r="BV57" s="44"/>
      <c r="DC57" s="44"/>
      <c r="DD57" s="44"/>
      <c r="DI57" s="44"/>
      <c r="DJ57" s="44"/>
      <c r="DK57" s="44"/>
      <c r="DL57" s="44"/>
      <c r="DM57" s="42"/>
      <c r="DN57" s="44"/>
      <c r="DP57" s="43"/>
      <c r="DQ57" s="43"/>
    </row>
    <row r="58" spans="3:121" x14ac:dyDescent="0.3">
      <c r="F58" s="36"/>
      <c r="G58" s="61" t="s">
        <v>130</v>
      </c>
      <c r="H58" s="52">
        <v>0</v>
      </c>
      <c r="M58" s="33">
        <v>0.77300000000000002</v>
      </c>
      <c r="N58" s="33">
        <v>10</v>
      </c>
      <c r="O58" s="33">
        <v>0</v>
      </c>
      <c r="P58" s="33">
        <v>1</v>
      </c>
      <c r="Q58" s="33">
        <v>0</v>
      </c>
      <c r="R58" s="47"/>
      <c r="S58" s="52">
        <v>0</v>
      </c>
      <c r="T58" s="52">
        <v>0</v>
      </c>
      <c r="U58" s="52">
        <v>0</v>
      </c>
      <c r="V58" s="52">
        <v>0</v>
      </c>
      <c r="W58" s="52">
        <v>0</v>
      </c>
      <c r="X58" s="52">
        <v>0</v>
      </c>
      <c r="Y58" s="52">
        <v>0</v>
      </c>
      <c r="AP58" s="47"/>
      <c r="AU58" s="36"/>
      <c r="AV58" s="61" t="s">
        <v>130</v>
      </c>
      <c r="AW58" s="33">
        <v>0</v>
      </c>
      <c r="BG58" s="47"/>
      <c r="BR58" s="44"/>
      <c r="BS58" s="44"/>
      <c r="BT58" s="44"/>
      <c r="BU58" s="44"/>
      <c r="BV58" s="44"/>
      <c r="DC58" s="44"/>
      <c r="DD58" s="44"/>
      <c r="DI58" s="44"/>
      <c r="DJ58" s="44"/>
      <c r="DK58" s="44"/>
      <c r="DL58" s="44"/>
      <c r="DM58" s="42"/>
      <c r="DN58" s="44"/>
      <c r="DP58" s="43"/>
      <c r="DQ58" s="43"/>
    </row>
    <row r="59" spans="3:121" ht="49.8" customHeight="1" x14ac:dyDescent="0.3">
      <c r="C59" s="30"/>
      <c r="D59" s="30"/>
      <c r="E59" s="30" t="s">
        <v>105</v>
      </c>
      <c r="G59" s="29"/>
      <c r="H59" s="30"/>
      <c r="I59" s="30"/>
      <c r="J59" s="30"/>
      <c r="K59" s="30"/>
      <c r="L59" s="30"/>
      <c r="M59" s="30"/>
      <c r="N59" s="30"/>
      <c r="O59" s="30"/>
      <c r="P59" s="30"/>
      <c r="Q59" s="30"/>
      <c r="R59" s="30"/>
      <c r="S59" s="30"/>
      <c r="T59" s="30"/>
      <c r="U59" s="30"/>
      <c r="V59" s="30"/>
      <c r="W59" s="30"/>
      <c r="X59" s="30"/>
      <c r="Y59" s="30"/>
      <c r="AA59" s="30"/>
      <c r="AB59" s="30"/>
      <c r="AD59" s="30"/>
      <c r="AE59" s="30"/>
      <c r="AF59" s="30"/>
      <c r="AG59" s="30"/>
      <c r="AI59" s="30"/>
      <c r="AJ59" s="30"/>
      <c r="AL59" s="30"/>
      <c r="AN59" s="30"/>
      <c r="AO59" s="30"/>
      <c r="AP59" s="30"/>
      <c r="AQ59" s="30"/>
      <c r="AR59" s="30"/>
      <c r="AS59" s="30"/>
      <c r="AX59" s="30"/>
      <c r="AY59" s="30"/>
      <c r="AZ59" s="30"/>
      <c r="BA59" s="30"/>
      <c r="BB59" s="30"/>
      <c r="BC59" s="30"/>
      <c r="BD59" s="30"/>
      <c r="BE59" s="30"/>
      <c r="BF59" s="30"/>
      <c r="BG59" s="30"/>
      <c r="BH59" s="30"/>
      <c r="BR59" s="44"/>
      <c r="BS59" s="44"/>
      <c r="BT59" s="44"/>
      <c r="BU59" s="44"/>
      <c r="BV59" s="44"/>
      <c r="DC59" s="44"/>
      <c r="DD59" s="44"/>
      <c r="DI59" s="44"/>
      <c r="DJ59" s="44"/>
      <c r="DK59" s="44"/>
      <c r="DL59" s="44"/>
      <c r="DM59" s="42"/>
      <c r="DN59" s="44"/>
      <c r="DP59" s="43"/>
      <c r="DQ59" s="43"/>
    </row>
    <row r="60" spans="3:121" x14ac:dyDescent="0.3">
      <c r="D60">
        <v>0.12</v>
      </c>
      <c r="F60" s="23" t="s">
        <v>90</v>
      </c>
      <c r="G60" s="60" t="s">
        <v>91</v>
      </c>
      <c r="H60" s="52">
        <v>0.4</v>
      </c>
      <c r="M60" s="33">
        <v>0.95</v>
      </c>
      <c r="N60" s="33">
        <v>35</v>
      </c>
      <c r="O60" s="33">
        <v>0.04</v>
      </c>
      <c r="P60" s="33">
        <v>0.01</v>
      </c>
      <c r="Q60" s="33">
        <v>0.87</v>
      </c>
      <c r="R60" s="47"/>
      <c r="S60" s="52">
        <v>1</v>
      </c>
      <c r="T60" s="52">
        <v>0</v>
      </c>
      <c r="U60" s="52">
        <v>0</v>
      </c>
      <c r="V60" s="52">
        <v>0</v>
      </c>
      <c r="W60" s="52">
        <v>0</v>
      </c>
      <c r="X60" s="52">
        <v>0</v>
      </c>
      <c r="Y60" s="52">
        <v>0</v>
      </c>
      <c r="AA60" s="55" t="s">
        <v>93</v>
      </c>
      <c r="AB60" s="33">
        <v>0.9</v>
      </c>
      <c r="AD60" s="52">
        <v>1</v>
      </c>
      <c r="AE60" s="52">
        <v>0</v>
      </c>
      <c r="AI60" s="33">
        <v>0.99</v>
      </c>
      <c r="AJ60" s="33">
        <v>1</v>
      </c>
      <c r="AN60" s="55" t="s">
        <v>175</v>
      </c>
      <c r="AO60" s="52">
        <v>1</v>
      </c>
      <c r="AP60" s="52">
        <v>0</v>
      </c>
      <c r="AQ60" s="52">
        <v>0</v>
      </c>
      <c r="AR60" s="52">
        <v>0</v>
      </c>
      <c r="AS60" s="52">
        <v>0</v>
      </c>
      <c r="AU60" s="23" t="s">
        <v>90</v>
      </c>
      <c r="AV60" s="60" t="s">
        <v>91</v>
      </c>
      <c r="AW60" s="33">
        <v>0</v>
      </c>
      <c r="AZ60" s="55" t="s">
        <v>188</v>
      </c>
      <c r="BA60" s="33">
        <v>0.95</v>
      </c>
      <c r="BC60" s="33">
        <v>0.3</v>
      </c>
      <c r="BR60" s="44"/>
      <c r="BS60" s="44"/>
      <c r="BT60" s="44"/>
      <c r="BU60" s="44"/>
      <c r="BV60" s="44"/>
      <c r="DC60" s="44"/>
      <c r="DD60" s="44"/>
      <c r="DI60" s="44"/>
      <c r="DJ60" s="44"/>
      <c r="DK60" s="44"/>
      <c r="DL60" s="44"/>
      <c r="DM60" s="42"/>
      <c r="DN60" s="44"/>
      <c r="DP60" s="43"/>
      <c r="DQ60" s="43"/>
    </row>
    <row r="61" spans="3:121" x14ac:dyDescent="0.3">
      <c r="F61" s="67"/>
      <c r="G61" s="35" t="s">
        <v>96</v>
      </c>
      <c r="H61" s="52">
        <v>0</v>
      </c>
      <c r="I61" s="52">
        <v>0</v>
      </c>
      <c r="J61" s="52">
        <v>0</v>
      </c>
      <c r="K61" s="52">
        <v>0</v>
      </c>
      <c r="L61" s="52">
        <v>0</v>
      </c>
      <c r="M61" s="33">
        <v>0</v>
      </c>
      <c r="N61" s="33">
        <v>35</v>
      </c>
      <c r="O61" s="33">
        <v>0.04</v>
      </c>
      <c r="P61" s="33">
        <v>0</v>
      </c>
      <c r="Q61" s="33">
        <v>0</v>
      </c>
      <c r="R61" s="47"/>
      <c r="S61" s="52">
        <v>1</v>
      </c>
      <c r="T61" s="52">
        <v>0</v>
      </c>
      <c r="U61" s="52">
        <v>0</v>
      </c>
      <c r="V61" s="52">
        <v>0</v>
      </c>
      <c r="W61" s="52">
        <v>0</v>
      </c>
      <c r="X61" s="52">
        <v>0</v>
      </c>
      <c r="Y61" s="52">
        <v>0</v>
      </c>
      <c r="AA61" s="55" t="s">
        <v>98</v>
      </c>
      <c r="AB61" s="33">
        <v>0.55000000000000004</v>
      </c>
      <c r="AD61" s="52">
        <v>1</v>
      </c>
      <c r="AE61" s="52">
        <v>0</v>
      </c>
      <c r="AI61" s="33">
        <v>0.97</v>
      </c>
      <c r="AJ61" s="33">
        <v>1</v>
      </c>
      <c r="AN61" s="55" t="s">
        <v>176</v>
      </c>
      <c r="AO61" s="52">
        <v>1</v>
      </c>
      <c r="AP61" s="52">
        <v>0</v>
      </c>
      <c r="AQ61" s="52">
        <v>0</v>
      </c>
      <c r="AR61" s="52">
        <v>0</v>
      </c>
      <c r="AS61" s="52">
        <v>0</v>
      </c>
      <c r="AU61" s="67"/>
      <c r="AV61" s="35" t="s">
        <v>96</v>
      </c>
      <c r="AW61" s="33">
        <v>0</v>
      </c>
      <c r="BR61" s="44"/>
      <c r="BS61" s="44"/>
      <c r="BT61" s="44"/>
      <c r="BU61" s="44"/>
      <c r="BV61" s="44"/>
      <c r="DC61" s="44"/>
      <c r="DD61" s="44"/>
      <c r="DI61" s="44"/>
      <c r="DJ61" s="44"/>
      <c r="DK61" s="44"/>
      <c r="DL61" s="44"/>
      <c r="DM61" s="42"/>
      <c r="DN61" s="44"/>
      <c r="DP61" s="43"/>
      <c r="DQ61" s="43"/>
    </row>
    <row r="62" spans="3:121" x14ac:dyDescent="0.3">
      <c r="F62" s="67"/>
      <c r="G62" s="35" t="s">
        <v>100</v>
      </c>
      <c r="H62" s="52">
        <v>0</v>
      </c>
      <c r="I62" s="52">
        <v>0</v>
      </c>
      <c r="J62" s="52">
        <v>0</v>
      </c>
      <c r="K62" s="52">
        <v>0</v>
      </c>
      <c r="L62" s="52">
        <v>0</v>
      </c>
      <c r="M62" s="33">
        <v>0</v>
      </c>
      <c r="N62" s="33">
        <v>35</v>
      </c>
      <c r="O62" s="33">
        <v>0</v>
      </c>
      <c r="P62" s="33">
        <v>0</v>
      </c>
      <c r="Q62" s="33">
        <v>0</v>
      </c>
      <c r="R62" s="47"/>
      <c r="S62" s="52">
        <v>1</v>
      </c>
      <c r="T62" s="52">
        <v>0</v>
      </c>
      <c r="U62" s="52">
        <v>0</v>
      </c>
      <c r="V62" s="52">
        <v>0</v>
      </c>
      <c r="W62" s="52">
        <v>0</v>
      </c>
      <c r="X62" s="52">
        <v>0</v>
      </c>
      <c r="Y62" s="52">
        <v>0</v>
      </c>
      <c r="AA62" s="55" t="s">
        <v>101</v>
      </c>
      <c r="AB62" s="33">
        <v>0.55000000000000004</v>
      </c>
      <c r="AD62" s="52">
        <v>1</v>
      </c>
      <c r="AE62" s="52">
        <v>0</v>
      </c>
      <c r="AI62" s="33">
        <v>0.97</v>
      </c>
      <c r="AJ62" s="33">
        <v>1</v>
      </c>
      <c r="AN62" s="55" t="s">
        <v>189</v>
      </c>
      <c r="AO62" s="52">
        <v>1</v>
      </c>
      <c r="AP62" s="52">
        <v>0</v>
      </c>
      <c r="AQ62" s="52">
        <v>0</v>
      </c>
      <c r="AR62" s="52">
        <v>0</v>
      </c>
      <c r="AS62" s="52">
        <v>0</v>
      </c>
      <c r="AU62" s="67"/>
      <c r="AV62" s="35" t="s">
        <v>100</v>
      </c>
      <c r="AW62" s="33">
        <v>0</v>
      </c>
      <c r="BD62" s="34"/>
      <c r="BR62" s="44"/>
      <c r="BS62" s="44"/>
      <c r="BT62" s="44"/>
      <c r="BU62" s="44"/>
      <c r="BV62" s="44"/>
      <c r="DC62" s="44"/>
      <c r="DD62" s="44"/>
      <c r="DI62" s="44"/>
      <c r="DJ62" s="44"/>
      <c r="DK62" s="44"/>
      <c r="DL62" s="44"/>
      <c r="DM62" s="42"/>
      <c r="DN62" s="44"/>
      <c r="DP62" s="43"/>
      <c r="DQ62" s="43"/>
    </row>
    <row r="63" spans="3:121" x14ac:dyDescent="0.3">
      <c r="F63" s="67"/>
      <c r="G63" s="35" t="s">
        <v>103</v>
      </c>
      <c r="H63" s="52">
        <v>0</v>
      </c>
      <c r="I63" s="52">
        <v>0</v>
      </c>
      <c r="J63" s="52">
        <v>0</v>
      </c>
      <c r="K63" s="52">
        <v>0</v>
      </c>
      <c r="L63" s="52">
        <v>0</v>
      </c>
      <c r="M63" s="33">
        <v>0</v>
      </c>
      <c r="N63" s="33">
        <v>35</v>
      </c>
      <c r="O63" s="33">
        <v>0.05</v>
      </c>
      <c r="P63" s="33">
        <v>0</v>
      </c>
      <c r="Q63" s="33">
        <v>0</v>
      </c>
      <c r="R63" s="47"/>
      <c r="S63" s="52">
        <v>0.62</v>
      </c>
      <c r="T63" s="52">
        <v>0.32</v>
      </c>
      <c r="U63" s="52">
        <v>0</v>
      </c>
      <c r="V63" s="52">
        <v>0.06</v>
      </c>
      <c r="W63" s="52">
        <v>0</v>
      </c>
      <c r="X63" s="52">
        <v>0</v>
      </c>
      <c r="Y63" s="52">
        <v>0</v>
      </c>
      <c r="AA63" s="55" t="s">
        <v>104</v>
      </c>
      <c r="AB63" s="33">
        <v>0.7</v>
      </c>
      <c r="AD63" s="52">
        <v>1</v>
      </c>
      <c r="AE63" s="52">
        <v>0</v>
      </c>
      <c r="AI63" s="33">
        <v>0.97</v>
      </c>
      <c r="AJ63" s="33">
        <v>1</v>
      </c>
      <c r="AN63" s="55" t="s">
        <v>190</v>
      </c>
      <c r="AO63" s="52">
        <v>1</v>
      </c>
      <c r="AP63" s="52">
        <v>0</v>
      </c>
      <c r="AQ63" s="52">
        <v>0</v>
      </c>
      <c r="AR63" s="52">
        <v>0</v>
      </c>
      <c r="AS63" s="52">
        <v>0</v>
      </c>
      <c r="AU63" s="67"/>
      <c r="AV63" s="35" t="s">
        <v>103</v>
      </c>
      <c r="AW63" s="33">
        <v>0</v>
      </c>
      <c r="BR63" s="44"/>
      <c r="BS63" s="44"/>
      <c r="BT63" s="44"/>
      <c r="BU63" s="44"/>
      <c r="BV63" s="44"/>
      <c r="DC63" s="44"/>
      <c r="DD63" s="44"/>
      <c r="DI63" s="44"/>
      <c r="DJ63" s="44"/>
      <c r="DK63" s="44"/>
      <c r="DL63" s="44"/>
      <c r="DM63" s="42"/>
      <c r="DN63" s="44"/>
      <c r="DP63" s="43"/>
      <c r="DQ63" s="43"/>
    </row>
    <row r="64" spans="3:121" x14ac:dyDescent="0.3">
      <c r="F64" s="36"/>
      <c r="G64" s="61" t="s">
        <v>106</v>
      </c>
      <c r="H64" s="52">
        <v>0</v>
      </c>
      <c r="I64" s="52">
        <v>0</v>
      </c>
      <c r="J64" s="52">
        <v>0</v>
      </c>
      <c r="K64" s="52">
        <v>0</v>
      </c>
      <c r="L64" s="52">
        <v>0</v>
      </c>
      <c r="M64" s="33">
        <v>0</v>
      </c>
      <c r="N64" s="33">
        <v>35</v>
      </c>
      <c r="O64" s="33">
        <v>0</v>
      </c>
      <c r="P64" s="33">
        <v>0</v>
      </c>
      <c r="Q64" s="33">
        <v>0</v>
      </c>
      <c r="R64" s="47"/>
      <c r="S64" s="52">
        <v>0.8</v>
      </c>
      <c r="T64" s="52">
        <v>0.2</v>
      </c>
      <c r="U64" s="52">
        <v>0</v>
      </c>
      <c r="V64" s="52">
        <v>0</v>
      </c>
      <c r="W64" s="52">
        <v>0</v>
      </c>
      <c r="X64" s="52">
        <v>0</v>
      </c>
      <c r="Y64" s="52">
        <v>0</v>
      </c>
      <c r="AA64" s="55" t="s">
        <v>107</v>
      </c>
      <c r="AB64" s="33">
        <v>0.75</v>
      </c>
      <c r="AD64" s="52">
        <v>1</v>
      </c>
      <c r="AE64" s="52">
        <v>0</v>
      </c>
      <c r="AI64" s="33">
        <v>0.99</v>
      </c>
      <c r="AJ64" s="33">
        <v>1</v>
      </c>
      <c r="AP64" s="47"/>
      <c r="AU64" s="36"/>
      <c r="AV64" s="61" t="s">
        <v>106</v>
      </c>
      <c r="AW64" s="33">
        <v>0</v>
      </c>
      <c r="BG64" s="47"/>
      <c r="BR64" s="44"/>
      <c r="BS64" s="44"/>
      <c r="BT64" s="44"/>
      <c r="BU64" s="44"/>
      <c r="BV64" s="44"/>
      <c r="DC64" s="44"/>
      <c r="DD64" s="44"/>
      <c r="DI64" s="44"/>
      <c r="DJ64" s="44"/>
      <c r="DK64" s="44"/>
      <c r="DL64" s="44"/>
      <c r="DM64" s="42"/>
      <c r="DN64" s="44"/>
      <c r="DP64" s="43"/>
      <c r="DQ64" s="43"/>
    </row>
    <row r="65" spans="4:121" x14ac:dyDescent="0.3">
      <c r="F65" s="67" t="s">
        <v>109</v>
      </c>
      <c r="G65" s="35" t="s">
        <v>191</v>
      </c>
      <c r="H65" s="52">
        <v>0.14000000000000001</v>
      </c>
      <c r="M65" s="33">
        <v>0.9</v>
      </c>
      <c r="N65" s="33">
        <v>30</v>
      </c>
      <c r="O65" s="33">
        <v>0</v>
      </c>
      <c r="P65" s="33">
        <v>0.01</v>
      </c>
      <c r="Q65" s="33">
        <v>0.95</v>
      </c>
      <c r="R65" s="47"/>
      <c r="S65" s="52">
        <v>0.62</v>
      </c>
      <c r="T65" s="52">
        <v>0.32</v>
      </c>
      <c r="U65" s="52">
        <v>0</v>
      </c>
      <c r="V65" s="52">
        <v>0.06</v>
      </c>
      <c r="W65" s="52">
        <v>0</v>
      </c>
      <c r="X65" s="52">
        <v>0</v>
      </c>
      <c r="Y65" s="52">
        <v>0</v>
      </c>
      <c r="AA65" s="55" t="s">
        <v>111</v>
      </c>
      <c r="AB65" s="33">
        <v>0.2</v>
      </c>
      <c r="AD65" s="52">
        <v>1</v>
      </c>
      <c r="AE65" s="52">
        <v>0</v>
      </c>
      <c r="AI65" s="33">
        <v>0.97</v>
      </c>
      <c r="AJ65" s="33">
        <v>1</v>
      </c>
      <c r="AP65" s="47"/>
      <c r="AU65" s="67" t="s">
        <v>109</v>
      </c>
      <c r="AV65" s="35" t="s">
        <v>191</v>
      </c>
      <c r="AW65" s="33">
        <v>0</v>
      </c>
      <c r="BG65" s="47"/>
      <c r="BR65" s="44"/>
      <c r="BS65" s="44"/>
      <c r="BT65" s="44"/>
      <c r="BU65" s="44"/>
      <c r="BV65" s="44"/>
      <c r="DC65" s="44"/>
      <c r="DD65" s="44"/>
      <c r="DI65" s="44"/>
      <c r="DJ65" s="44"/>
      <c r="DK65" s="44"/>
      <c r="DL65" s="44"/>
      <c r="DM65" s="42"/>
      <c r="DN65" s="44"/>
      <c r="DP65" s="43"/>
      <c r="DQ65" s="43"/>
    </row>
    <row r="66" spans="4:121" x14ac:dyDescent="0.3">
      <c r="F66" s="36"/>
      <c r="G66" s="61" t="s">
        <v>113</v>
      </c>
      <c r="H66" s="52">
        <v>0</v>
      </c>
      <c r="I66" s="52">
        <v>0</v>
      </c>
      <c r="J66" s="52">
        <v>0</v>
      </c>
      <c r="K66" s="52">
        <v>0</v>
      </c>
      <c r="L66" s="52">
        <v>0</v>
      </c>
      <c r="M66" s="33">
        <v>0</v>
      </c>
      <c r="N66" s="33">
        <v>30</v>
      </c>
      <c r="O66" s="33">
        <v>0.05</v>
      </c>
      <c r="P66" s="33">
        <v>0</v>
      </c>
      <c r="Q66" s="33">
        <v>0</v>
      </c>
      <c r="R66" s="47"/>
      <c r="S66" s="52">
        <v>0.5</v>
      </c>
      <c r="T66" s="52">
        <v>0.1</v>
      </c>
      <c r="U66" s="52">
        <v>0</v>
      </c>
      <c r="V66" s="52">
        <v>0.4</v>
      </c>
      <c r="W66" s="52">
        <v>0</v>
      </c>
      <c r="X66" s="52">
        <v>0</v>
      </c>
      <c r="Y66" s="52">
        <v>0</v>
      </c>
      <c r="AA66" s="55" t="s">
        <v>173</v>
      </c>
      <c r="AB66" s="33">
        <v>1</v>
      </c>
      <c r="AD66" s="52">
        <v>0</v>
      </c>
      <c r="AE66" s="52">
        <v>1</v>
      </c>
      <c r="AI66" s="33">
        <v>1</v>
      </c>
      <c r="AJ66" s="33">
        <v>1</v>
      </c>
      <c r="AP66" s="47"/>
      <c r="AU66" s="36"/>
      <c r="AV66" s="61" t="s">
        <v>113</v>
      </c>
      <c r="AW66" s="33">
        <v>0</v>
      </c>
      <c r="BG66" s="47"/>
      <c r="BR66" s="44"/>
      <c r="BS66" s="44"/>
      <c r="BT66" s="44"/>
      <c r="BU66" s="44"/>
      <c r="BV66" s="44"/>
      <c r="DC66" s="44"/>
      <c r="DD66" s="44"/>
      <c r="DI66" s="44"/>
      <c r="DJ66" s="44"/>
      <c r="DK66" s="44"/>
      <c r="DL66" s="44"/>
      <c r="DM66" s="42"/>
      <c r="DN66" s="44"/>
      <c r="DP66" s="43"/>
      <c r="DQ66" s="43"/>
    </row>
    <row r="67" spans="4:121" x14ac:dyDescent="0.3">
      <c r="F67" s="67" t="s">
        <v>116</v>
      </c>
      <c r="G67" s="35" t="s">
        <v>117</v>
      </c>
      <c r="H67" s="52">
        <v>0.17</v>
      </c>
      <c r="M67" s="33">
        <v>0.8</v>
      </c>
      <c r="N67" s="33">
        <v>12</v>
      </c>
      <c r="O67" s="33">
        <v>0</v>
      </c>
      <c r="P67" s="33">
        <v>0.01</v>
      </c>
      <c r="Q67" s="33">
        <v>0.7</v>
      </c>
      <c r="R67" s="47"/>
      <c r="S67" s="52">
        <v>0</v>
      </c>
      <c r="T67" s="52">
        <v>0.1</v>
      </c>
      <c r="U67" s="52">
        <v>0</v>
      </c>
      <c r="V67" s="52">
        <v>0.9</v>
      </c>
      <c r="W67" s="52">
        <v>0</v>
      </c>
      <c r="X67" s="52">
        <v>0</v>
      </c>
      <c r="Y67" s="52">
        <v>0</v>
      </c>
      <c r="AP67" s="47"/>
      <c r="AU67" s="67" t="s">
        <v>116</v>
      </c>
      <c r="AV67" s="35" t="s">
        <v>117</v>
      </c>
      <c r="AW67" s="33">
        <v>0</v>
      </c>
      <c r="BG67" s="47"/>
      <c r="BR67" s="44"/>
      <c r="BS67" s="44"/>
      <c r="BT67" s="44"/>
      <c r="BU67" s="44"/>
      <c r="BV67" s="44"/>
      <c r="DC67" s="44"/>
      <c r="DD67" s="44"/>
      <c r="DI67" s="44"/>
      <c r="DJ67" s="44"/>
      <c r="DK67" s="44"/>
      <c r="DL67" s="44"/>
      <c r="DM67" s="42"/>
      <c r="DN67" s="44"/>
      <c r="DP67" s="43"/>
      <c r="DQ67" s="43"/>
    </row>
    <row r="68" spans="4:121" x14ac:dyDescent="0.3">
      <c r="F68" s="36"/>
      <c r="G68" s="61" t="s">
        <v>119</v>
      </c>
      <c r="H68" s="52">
        <v>0</v>
      </c>
      <c r="I68" s="52">
        <v>0</v>
      </c>
      <c r="J68" s="52">
        <v>0</v>
      </c>
      <c r="K68" s="52">
        <v>0</v>
      </c>
      <c r="L68" s="52">
        <v>0</v>
      </c>
      <c r="M68" s="33">
        <v>0</v>
      </c>
      <c r="N68" s="33">
        <v>12</v>
      </c>
      <c r="O68" s="33">
        <v>0</v>
      </c>
      <c r="P68" s="33">
        <v>0</v>
      </c>
      <c r="Q68" s="33">
        <v>0</v>
      </c>
      <c r="R68" s="47"/>
      <c r="S68" s="52">
        <v>0</v>
      </c>
      <c r="T68" s="52">
        <v>0</v>
      </c>
      <c r="U68" s="52">
        <v>0</v>
      </c>
      <c r="V68" s="52">
        <v>0</v>
      </c>
      <c r="W68" s="52">
        <v>1</v>
      </c>
      <c r="X68" s="52">
        <v>0</v>
      </c>
      <c r="Y68" s="52">
        <v>0</v>
      </c>
      <c r="AP68" s="47"/>
      <c r="AU68" s="36"/>
      <c r="AV68" s="61" t="s">
        <v>119</v>
      </c>
      <c r="AW68" s="33">
        <v>0</v>
      </c>
      <c r="BG68" s="47"/>
      <c r="BR68" s="44"/>
      <c r="BS68" s="44"/>
      <c r="BT68" s="44"/>
      <c r="BU68" s="44"/>
      <c r="BV68" s="44"/>
      <c r="DC68" s="44"/>
      <c r="DD68" s="44"/>
      <c r="DI68" s="44"/>
      <c r="DJ68" s="44"/>
      <c r="DK68" s="44"/>
      <c r="DL68" s="44"/>
      <c r="DM68" s="42"/>
      <c r="DN68" s="44"/>
      <c r="DP68" s="43"/>
      <c r="DQ68" s="43"/>
    </row>
    <row r="69" spans="4:121" x14ac:dyDescent="0.3">
      <c r="F69" s="67" t="s">
        <v>121</v>
      </c>
      <c r="G69" s="35" t="s">
        <v>122</v>
      </c>
      <c r="H69" s="52">
        <v>0.08</v>
      </c>
      <c r="M69" s="33">
        <v>0.75</v>
      </c>
      <c r="N69" s="33">
        <v>13</v>
      </c>
      <c r="O69" s="33">
        <v>0</v>
      </c>
      <c r="P69" s="33">
        <v>0.01</v>
      </c>
      <c r="Q69" s="33">
        <v>0.97</v>
      </c>
      <c r="R69" s="47"/>
      <c r="S69" s="52">
        <v>0</v>
      </c>
      <c r="T69" s="52">
        <v>0.1</v>
      </c>
      <c r="U69" s="52">
        <v>0.9</v>
      </c>
      <c r="V69" s="52">
        <v>0</v>
      </c>
      <c r="W69" s="52">
        <v>0</v>
      </c>
      <c r="X69" s="52">
        <v>0</v>
      </c>
      <c r="Y69" s="52">
        <v>0</v>
      </c>
      <c r="AP69" s="47"/>
      <c r="AU69" s="67" t="s">
        <v>121</v>
      </c>
      <c r="AV69" s="35" t="s">
        <v>122</v>
      </c>
      <c r="AW69" s="33">
        <v>0</v>
      </c>
      <c r="BG69" s="47"/>
      <c r="BR69" s="44"/>
      <c r="BS69" s="44"/>
      <c r="BT69" s="44"/>
      <c r="BU69" s="44"/>
      <c r="BV69" s="44"/>
      <c r="DC69" s="44"/>
      <c r="DD69" s="44"/>
      <c r="DI69" s="44"/>
      <c r="DJ69" s="44"/>
      <c r="DK69" s="44"/>
      <c r="DL69" s="44"/>
      <c r="DM69" s="42"/>
      <c r="DN69" s="44"/>
      <c r="DP69" s="43"/>
      <c r="DQ69" s="43"/>
    </row>
    <row r="70" spans="4:121" x14ac:dyDescent="0.3">
      <c r="F70" s="67"/>
      <c r="G70" s="35" t="s">
        <v>123</v>
      </c>
      <c r="H70" s="52">
        <v>0</v>
      </c>
      <c r="I70" s="52">
        <v>0</v>
      </c>
      <c r="J70" s="52">
        <v>0</v>
      </c>
      <c r="K70" s="52">
        <v>0</v>
      </c>
      <c r="L70" s="52">
        <v>0</v>
      </c>
      <c r="M70" s="33">
        <v>0</v>
      </c>
      <c r="N70" s="33">
        <v>13</v>
      </c>
      <c r="O70" s="33">
        <v>0</v>
      </c>
      <c r="P70" s="33">
        <v>0</v>
      </c>
      <c r="Q70" s="33">
        <v>0</v>
      </c>
      <c r="R70" s="47"/>
      <c r="S70" s="52">
        <v>0</v>
      </c>
      <c r="T70" s="52">
        <v>0</v>
      </c>
      <c r="U70" s="52">
        <v>1</v>
      </c>
      <c r="V70" s="52">
        <v>0</v>
      </c>
      <c r="W70" s="52">
        <v>0</v>
      </c>
      <c r="X70" s="52">
        <v>0</v>
      </c>
      <c r="Y70" s="52">
        <v>0</v>
      </c>
      <c r="AP70" s="47"/>
      <c r="AU70" s="67"/>
      <c r="AV70" s="35" t="s">
        <v>123</v>
      </c>
      <c r="AW70" s="33">
        <v>0</v>
      </c>
      <c r="BB70" s="38"/>
      <c r="BG70" s="47"/>
      <c r="BR70" s="44"/>
      <c r="BS70" s="44"/>
      <c r="BT70" s="44"/>
      <c r="BU70" s="44"/>
      <c r="BV70" s="44"/>
      <c r="DC70" s="44"/>
      <c r="DD70" s="44"/>
      <c r="DI70" s="44"/>
      <c r="DJ70" s="44"/>
      <c r="DK70" s="44"/>
      <c r="DL70" s="44"/>
      <c r="DM70" s="42"/>
      <c r="DN70" s="44"/>
      <c r="DP70" s="43"/>
      <c r="DQ70" s="43"/>
    </row>
    <row r="71" spans="4:121" x14ac:dyDescent="0.3">
      <c r="F71" s="36"/>
      <c r="G71" s="61" t="s">
        <v>124</v>
      </c>
      <c r="H71" s="52">
        <v>0</v>
      </c>
      <c r="I71" s="52">
        <v>0</v>
      </c>
      <c r="J71" s="52">
        <v>0</v>
      </c>
      <c r="K71" s="52">
        <v>0</v>
      </c>
      <c r="L71" s="52">
        <v>0</v>
      </c>
      <c r="M71" s="33">
        <v>0</v>
      </c>
      <c r="N71" s="33">
        <v>13</v>
      </c>
      <c r="O71" s="33">
        <v>0</v>
      </c>
      <c r="P71" s="33">
        <v>0</v>
      </c>
      <c r="Q71" s="33">
        <v>0</v>
      </c>
      <c r="R71" s="47"/>
      <c r="S71" s="52">
        <v>0</v>
      </c>
      <c r="T71" s="52">
        <v>0.1</v>
      </c>
      <c r="U71" s="52">
        <v>0.8</v>
      </c>
      <c r="V71" s="52">
        <v>0.1</v>
      </c>
      <c r="W71" s="52">
        <v>0</v>
      </c>
      <c r="X71" s="52">
        <v>0</v>
      </c>
      <c r="Y71" s="52">
        <v>0</v>
      </c>
      <c r="AP71" s="47"/>
      <c r="AU71" s="36"/>
      <c r="AV71" s="61" t="s">
        <v>124</v>
      </c>
      <c r="AW71" s="33">
        <v>0</v>
      </c>
      <c r="BB71" s="39"/>
      <c r="BG71" s="47"/>
      <c r="BR71" s="44"/>
      <c r="BS71" s="44"/>
      <c r="BT71" s="44"/>
      <c r="BU71" s="44"/>
      <c r="BV71" s="44"/>
      <c r="DC71" s="44"/>
      <c r="DD71" s="44"/>
      <c r="DI71" s="44"/>
      <c r="DJ71" s="44"/>
      <c r="DK71" s="44"/>
      <c r="DL71" s="44"/>
      <c r="DM71" s="42"/>
      <c r="DN71" s="44"/>
      <c r="DP71" s="43"/>
      <c r="DQ71" s="43"/>
    </row>
    <row r="72" spans="4:121" x14ac:dyDescent="0.3">
      <c r="F72" s="67" t="s">
        <v>125</v>
      </c>
      <c r="G72" s="35" t="s">
        <v>126</v>
      </c>
      <c r="H72" s="52">
        <v>0.12</v>
      </c>
      <c r="M72" s="33">
        <v>0.75</v>
      </c>
      <c r="N72" s="33">
        <v>8</v>
      </c>
      <c r="O72" s="33">
        <v>0</v>
      </c>
      <c r="P72" s="33">
        <v>0.05</v>
      </c>
      <c r="Q72" s="33">
        <v>0.25</v>
      </c>
      <c r="R72" s="47"/>
      <c r="S72" s="52">
        <v>0</v>
      </c>
      <c r="T72" s="52">
        <v>0.77</v>
      </c>
      <c r="U72" s="52">
        <v>0</v>
      </c>
      <c r="V72" s="52">
        <v>0</v>
      </c>
      <c r="W72" s="52">
        <v>0</v>
      </c>
      <c r="X72" s="52">
        <v>0.23</v>
      </c>
      <c r="Y72" s="52">
        <v>0</v>
      </c>
      <c r="AP72" s="47"/>
      <c r="AU72" s="67" t="s">
        <v>125</v>
      </c>
      <c r="AV72" s="35" t="s">
        <v>126</v>
      </c>
      <c r="AW72" s="33">
        <v>0.23</v>
      </c>
      <c r="BG72" s="47"/>
      <c r="BR72" s="44"/>
      <c r="BS72" s="44"/>
      <c r="BT72" s="44"/>
      <c r="BU72" s="44"/>
      <c r="BV72" s="44"/>
      <c r="DC72" s="44"/>
      <c r="DD72" s="44"/>
      <c r="DI72" s="44"/>
      <c r="DJ72" s="44"/>
      <c r="DK72" s="44"/>
      <c r="DL72" s="44"/>
      <c r="DM72" s="42"/>
      <c r="DN72" s="44"/>
      <c r="DP72" s="43"/>
      <c r="DQ72" s="43"/>
    </row>
    <row r="73" spans="4:121" x14ac:dyDescent="0.3">
      <c r="F73" s="67"/>
      <c r="G73" s="35" t="s">
        <v>127</v>
      </c>
      <c r="H73" s="52">
        <v>0</v>
      </c>
      <c r="M73" s="33">
        <v>0</v>
      </c>
      <c r="N73" s="33">
        <v>8</v>
      </c>
      <c r="O73" s="33">
        <v>0</v>
      </c>
      <c r="P73" s="33">
        <v>0</v>
      </c>
      <c r="Q73" s="33">
        <v>0</v>
      </c>
      <c r="R73" s="47"/>
      <c r="S73" s="52">
        <v>0</v>
      </c>
      <c r="T73" s="52">
        <v>0.8</v>
      </c>
      <c r="U73" s="52">
        <v>0</v>
      </c>
      <c r="V73" s="52">
        <v>0.2</v>
      </c>
      <c r="W73" s="52">
        <v>0</v>
      </c>
      <c r="X73" s="52">
        <v>0</v>
      </c>
      <c r="Y73" s="52">
        <v>0</v>
      </c>
      <c r="AP73" s="47"/>
      <c r="AU73" s="67"/>
      <c r="AV73" s="35" t="s">
        <v>127</v>
      </c>
      <c r="AW73" s="33">
        <v>0</v>
      </c>
      <c r="BG73" s="47"/>
      <c r="BR73" s="44"/>
      <c r="BS73" s="44"/>
      <c r="BT73" s="44"/>
      <c r="BU73" s="44"/>
      <c r="BV73" s="44"/>
      <c r="DC73" s="44"/>
      <c r="DD73" s="44"/>
      <c r="DI73" s="44"/>
      <c r="DJ73" s="44"/>
      <c r="DK73" s="44"/>
      <c r="DL73" s="44"/>
      <c r="DM73" s="42"/>
      <c r="DN73" s="44"/>
      <c r="DP73" s="43"/>
      <c r="DQ73" s="43"/>
    </row>
    <row r="74" spans="4:121" x14ac:dyDescent="0.3">
      <c r="F74" s="67"/>
      <c r="G74" s="35" t="s">
        <v>128</v>
      </c>
      <c r="H74" s="52">
        <v>0</v>
      </c>
      <c r="M74" s="33">
        <v>0</v>
      </c>
      <c r="N74" s="33">
        <v>8</v>
      </c>
      <c r="O74" s="33">
        <v>0</v>
      </c>
      <c r="P74" s="33">
        <v>0</v>
      </c>
      <c r="Q74" s="33">
        <v>0</v>
      </c>
      <c r="R74" s="47"/>
      <c r="S74" s="52">
        <v>0</v>
      </c>
      <c r="T74" s="52">
        <v>0.92</v>
      </c>
      <c r="U74" s="52">
        <v>0</v>
      </c>
      <c r="V74" s="52">
        <v>0</v>
      </c>
      <c r="W74" s="52">
        <v>0</v>
      </c>
      <c r="X74" s="52">
        <v>0.08</v>
      </c>
      <c r="Y74" s="52">
        <v>0</v>
      </c>
      <c r="AP74" s="47"/>
      <c r="AU74" s="67"/>
      <c r="AV74" s="35" t="s">
        <v>128</v>
      </c>
      <c r="AW74" s="33">
        <v>0</v>
      </c>
      <c r="BG74" s="47"/>
      <c r="BR74" s="44"/>
      <c r="BS74" s="44"/>
      <c r="BT74" s="44"/>
      <c r="BU74" s="44"/>
      <c r="BV74" s="44"/>
      <c r="DC74" s="44"/>
      <c r="DD74" s="44"/>
      <c r="DI74" s="44"/>
      <c r="DJ74" s="44"/>
      <c r="DK74" s="44"/>
      <c r="DL74" s="44"/>
      <c r="DM74" s="42"/>
      <c r="DN74" s="44"/>
      <c r="DP74" s="43"/>
      <c r="DQ74" s="43"/>
    </row>
    <row r="75" spans="4:121" x14ac:dyDescent="0.3">
      <c r="F75" s="67"/>
      <c r="G75" s="35" t="s">
        <v>129</v>
      </c>
      <c r="H75" s="52">
        <v>0.09</v>
      </c>
      <c r="M75" s="33">
        <v>0</v>
      </c>
      <c r="N75" s="33">
        <v>8</v>
      </c>
      <c r="O75" s="33">
        <v>0</v>
      </c>
      <c r="P75" s="33">
        <v>0</v>
      </c>
      <c r="Q75" s="33">
        <v>0.7</v>
      </c>
      <c r="R75" s="47"/>
      <c r="S75" s="52">
        <v>0</v>
      </c>
      <c r="T75" s="52">
        <v>0.55000000000000004</v>
      </c>
      <c r="U75" s="52">
        <v>0.1</v>
      </c>
      <c r="V75" s="52">
        <v>0.05</v>
      </c>
      <c r="W75" s="52">
        <v>0</v>
      </c>
      <c r="X75" s="52">
        <v>0.3</v>
      </c>
      <c r="Y75" s="52">
        <v>0</v>
      </c>
      <c r="AP75" s="47"/>
      <c r="AU75" s="67"/>
      <c r="AV75" s="35" t="s">
        <v>129</v>
      </c>
      <c r="AW75" s="33">
        <v>0</v>
      </c>
      <c r="BG75" s="47"/>
      <c r="BR75" s="44"/>
      <c r="BS75" s="44"/>
      <c r="BT75" s="44"/>
      <c r="BU75" s="44"/>
      <c r="BV75" s="44"/>
      <c r="DC75" s="44"/>
      <c r="DD75" s="44"/>
      <c r="DI75" s="44"/>
      <c r="DJ75" s="44"/>
      <c r="DK75" s="44"/>
      <c r="DL75" s="44"/>
      <c r="DM75" s="42"/>
      <c r="DN75" s="44"/>
      <c r="DP75" s="43"/>
      <c r="DQ75" s="43"/>
    </row>
    <row r="76" spans="4:121" ht="15.6" customHeight="1" x14ac:dyDescent="0.3">
      <c r="F76" s="36"/>
      <c r="G76" s="61" t="s">
        <v>130</v>
      </c>
      <c r="H76" s="52">
        <v>0</v>
      </c>
      <c r="M76" s="33">
        <v>0.77300000000000002</v>
      </c>
      <c r="N76" s="33">
        <v>10</v>
      </c>
      <c r="O76" s="33">
        <v>0</v>
      </c>
      <c r="P76" s="33">
        <v>1</v>
      </c>
      <c r="Q76" s="33">
        <v>0</v>
      </c>
      <c r="R76" s="47"/>
      <c r="S76" s="52">
        <v>0</v>
      </c>
      <c r="T76" s="52">
        <v>0</v>
      </c>
      <c r="U76" s="52">
        <v>0</v>
      </c>
      <c r="V76" s="52">
        <v>0</v>
      </c>
      <c r="W76" s="52">
        <v>0</v>
      </c>
      <c r="X76" s="52">
        <v>0</v>
      </c>
      <c r="Y76" s="52">
        <v>0</v>
      </c>
      <c r="AP76" s="47"/>
      <c r="AU76" s="36"/>
      <c r="AV76" s="61" t="s">
        <v>130</v>
      </c>
      <c r="AW76" s="33">
        <v>0</v>
      </c>
      <c r="BG76" s="47"/>
      <c r="BR76" s="44"/>
      <c r="BS76" s="44"/>
      <c r="BT76" s="44"/>
      <c r="BU76" s="44"/>
      <c r="BV76" s="44"/>
      <c r="DC76" s="44"/>
      <c r="DD76" s="44"/>
      <c r="DI76" s="44"/>
      <c r="DJ76" s="44"/>
      <c r="DK76" s="44"/>
      <c r="DL76" s="44"/>
      <c r="DM76" s="42"/>
      <c r="DN76" s="44"/>
      <c r="DP76" s="43"/>
      <c r="DQ76" s="43"/>
    </row>
    <row r="77" spans="4:121" ht="70.8" customHeight="1" x14ac:dyDescent="0.3">
      <c r="E77" s="30" t="s">
        <v>108</v>
      </c>
      <c r="O77" s="44"/>
      <c r="P77" s="44"/>
      <c r="R77" s="47"/>
      <c r="AV77" s="34"/>
      <c r="BR77" s="44"/>
      <c r="BS77" s="44"/>
      <c r="BT77" s="44"/>
      <c r="BU77" s="44"/>
      <c r="BV77" s="44"/>
      <c r="DC77" s="44"/>
      <c r="DD77" s="44"/>
      <c r="DI77" s="44"/>
      <c r="DJ77" s="44"/>
      <c r="DK77" s="44"/>
      <c r="DL77" s="44"/>
      <c r="DM77" s="42"/>
      <c r="DN77" s="44"/>
      <c r="DP77" s="43"/>
      <c r="DQ77" s="43"/>
    </row>
    <row r="78" spans="4:121" x14ac:dyDescent="0.3">
      <c r="D78">
        <v>0.03</v>
      </c>
      <c r="F78" s="23" t="s">
        <v>90</v>
      </c>
      <c r="G78" s="60" t="s">
        <v>91</v>
      </c>
      <c r="H78" s="52">
        <v>0.4</v>
      </c>
      <c r="M78" s="33">
        <v>0.95</v>
      </c>
      <c r="N78" s="33">
        <v>35</v>
      </c>
      <c r="O78" s="33">
        <v>0.04</v>
      </c>
      <c r="P78" s="33">
        <v>0.01</v>
      </c>
      <c r="Q78" s="33">
        <v>0.87</v>
      </c>
      <c r="R78" s="47"/>
      <c r="S78" s="52">
        <v>1</v>
      </c>
      <c r="T78" s="52">
        <v>0</v>
      </c>
      <c r="U78" s="52">
        <v>0</v>
      </c>
      <c r="V78" s="52">
        <v>0</v>
      </c>
      <c r="W78" s="52">
        <v>0</v>
      </c>
      <c r="X78" s="52">
        <v>0</v>
      </c>
      <c r="Y78" s="52">
        <v>0</v>
      </c>
      <c r="AA78" s="55" t="s">
        <v>93</v>
      </c>
      <c r="AB78" s="33">
        <v>0.9</v>
      </c>
      <c r="AD78" s="52">
        <v>1</v>
      </c>
      <c r="AE78" s="52">
        <v>0</v>
      </c>
      <c r="AI78" s="33">
        <v>0.99</v>
      </c>
      <c r="AJ78" s="33">
        <v>1</v>
      </c>
      <c r="AN78" s="55" t="s">
        <v>175</v>
      </c>
      <c r="AO78" s="52">
        <v>1</v>
      </c>
      <c r="AP78" s="52">
        <v>0</v>
      </c>
      <c r="AQ78" s="52">
        <v>0</v>
      </c>
      <c r="AR78" s="52">
        <v>0</v>
      </c>
      <c r="AS78" s="52">
        <v>0</v>
      </c>
      <c r="AU78" s="23" t="s">
        <v>90</v>
      </c>
      <c r="AV78" s="60" t="s">
        <v>91</v>
      </c>
      <c r="AW78" s="33">
        <v>0</v>
      </c>
      <c r="AZ78" s="55" t="s">
        <v>188</v>
      </c>
      <c r="BA78" s="33">
        <v>0.95</v>
      </c>
      <c r="BC78" s="33">
        <v>0.3</v>
      </c>
      <c r="BR78" s="44"/>
      <c r="BS78" s="44"/>
      <c r="BT78" s="44"/>
      <c r="BU78" s="44"/>
      <c r="BV78" s="44"/>
      <c r="DC78" s="44"/>
      <c r="DD78" s="44"/>
      <c r="DI78" s="44"/>
      <c r="DJ78" s="44"/>
      <c r="DK78" s="44"/>
      <c r="DL78" s="44"/>
      <c r="DM78" s="42"/>
      <c r="DN78" s="44"/>
      <c r="DP78" s="43"/>
      <c r="DQ78" s="43"/>
    </row>
    <row r="79" spans="4:121" x14ac:dyDescent="0.3">
      <c r="F79" s="67"/>
      <c r="G79" s="35" t="s">
        <v>96</v>
      </c>
      <c r="H79" s="52">
        <v>0</v>
      </c>
      <c r="M79" s="33">
        <v>0</v>
      </c>
      <c r="N79" s="33">
        <v>35</v>
      </c>
      <c r="O79" s="33">
        <v>0.04</v>
      </c>
      <c r="P79" s="33">
        <v>0</v>
      </c>
      <c r="Q79" s="33">
        <v>0</v>
      </c>
      <c r="R79" s="47"/>
      <c r="S79" s="52">
        <v>1</v>
      </c>
      <c r="T79" s="52">
        <v>0</v>
      </c>
      <c r="U79" s="52">
        <v>0</v>
      </c>
      <c r="V79" s="52">
        <v>0</v>
      </c>
      <c r="W79" s="52">
        <v>0</v>
      </c>
      <c r="X79" s="52">
        <v>0</v>
      </c>
      <c r="Y79" s="52">
        <v>0</v>
      </c>
      <c r="AA79" s="55" t="s">
        <v>98</v>
      </c>
      <c r="AB79" s="33">
        <v>0.55000000000000004</v>
      </c>
      <c r="AD79" s="52">
        <v>1</v>
      </c>
      <c r="AE79" s="52">
        <v>0</v>
      </c>
      <c r="AI79" s="33">
        <v>0.97</v>
      </c>
      <c r="AJ79" s="33">
        <v>1</v>
      </c>
      <c r="AN79" s="55" t="s">
        <v>176</v>
      </c>
      <c r="AO79" s="52">
        <v>1</v>
      </c>
      <c r="AP79" s="52">
        <v>0</v>
      </c>
      <c r="AQ79" s="52">
        <v>0</v>
      </c>
      <c r="AR79" s="52">
        <v>0</v>
      </c>
      <c r="AS79" s="52">
        <v>0</v>
      </c>
      <c r="AU79" s="67"/>
      <c r="AV79" s="35" t="s">
        <v>96</v>
      </c>
      <c r="AW79" s="33">
        <v>0</v>
      </c>
      <c r="BR79" s="44"/>
      <c r="BS79" s="44"/>
      <c r="BT79" s="44"/>
      <c r="BU79" s="44"/>
      <c r="BV79" s="44"/>
      <c r="DC79" s="44"/>
      <c r="DD79" s="44"/>
      <c r="DI79" s="44"/>
      <c r="DJ79" s="44"/>
      <c r="DK79" s="44"/>
      <c r="DL79" s="44"/>
      <c r="DM79" s="42"/>
      <c r="DN79" s="44"/>
      <c r="DP79" s="43"/>
      <c r="DQ79" s="43"/>
    </row>
    <row r="80" spans="4:121" x14ac:dyDescent="0.3">
      <c r="F80" s="67"/>
      <c r="G80" s="35" t="s">
        <v>100</v>
      </c>
      <c r="H80" s="52">
        <v>0</v>
      </c>
      <c r="M80" s="33">
        <v>0</v>
      </c>
      <c r="N80" s="33">
        <v>35</v>
      </c>
      <c r="O80" s="33">
        <v>0</v>
      </c>
      <c r="P80" s="33">
        <v>0</v>
      </c>
      <c r="Q80" s="33">
        <v>0</v>
      </c>
      <c r="R80" s="47"/>
      <c r="S80" s="52">
        <v>1</v>
      </c>
      <c r="T80" s="52">
        <v>0</v>
      </c>
      <c r="U80" s="52">
        <v>0</v>
      </c>
      <c r="V80" s="52">
        <v>0</v>
      </c>
      <c r="W80" s="52">
        <v>0</v>
      </c>
      <c r="X80" s="52">
        <v>0</v>
      </c>
      <c r="Y80" s="52">
        <v>0</v>
      </c>
      <c r="AA80" s="55" t="s">
        <v>101</v>
      </c>
      <c r="AB80" s="33">
        <v>0.55000000000000004</v>
      </c>
      <c r="AD80" s="52">
        <v>1</v>
      </c>
      <c r="AE80" s="52">
        <v>0</v>
      </c>
      <c r="AI80" s="33">
        <v>0.97</v>
      </c>
      <c r="AJ80" s="33">
        <v>1</v>
      </c>
      <c r="AN80" s="55" t="s">
        <v>189</v>
      </c>
      <c r="AO80" s="52">
        <v>1</v>
      </c>
      <c r="AP80" s="52">
        <v>0</v>
      </c>
      <c r="AQ80" s="52">
        <v>0</v>
      </c>
      <c r="AR80" s="52">
        <v>0</v>
      </c>
      <c r="AS80" s="52">
        <v>0</v>
      </c>
      <c r="AU80" s="67"/>
      <c r="AV80" s="35" t="s">
        <v>100</v>
      </c>
      <c r="AW80" s="33">
        <v>0</v>
      </c>
      <c r="BR80" s="44"/>
      <c r="BS80" s="44"/>
      <c r="BT80" s="44"/>
      <c r="BU80" s="44"/>
      <c r="BV80" s="44"/>
      <c r="DC80" s="44"/>
      <c r="DD80" s="44"/>
      <c r="DI80" s="44"/>
      <c r="DJ80" s="44"/>
      <c r="DK80" s="44"/>
      <c r="DL80" s="44"/>
      <c r="DM80" s="42"/>
      <c r="DN80" s="44"/>
      <c r="DP80" s="43"/>
      <c r="DQ80" s="43"/>
    </row>
    <row r="81" spans="4:121" x14ac:dyDescent="0.3">
      <c r="F81" s="67"/>
      <c r="G81" s="35" t="s">
        <v>103</v>
      </c>
      <c r="H81" s="52">
        <v>0</v>
      </c>
      <c r="M81" s="33">
        <v>0</v>
      </c>
      <c r="N81" s="33">
        <v>35</v>
      </c>
      <c r="O81" s="33">
        <v>0.05</v>
      </c>
      <c r="P81" s="33">
        <v>0</v>
      </c>
      <c r="Q81" s="33">
        <v>0</v>
      </c>
      <c r="R81" s="47"/>
      <c r="S81" s="52">
        <v>0.62</v>
      </c>
      <c r="T81" s="52">
        <v>0.32</v>
      </c>
      <c r="U81" s="52">
        <v>0</v>
      </c>
      <c r="V81" s="52">
        <v>0.06</v>
      </c>
      <c r="W81" s="52">
        <v>0</v>
      </c>
      <c r="X81" s="52">
        <v>0</v>
      </c>
      <c r="Y81" s="52">
        <v>0</v>
      </c>
      <c r="AA81" s="55" t="s">
        <v>104</v>
      </c>
      <c r="AB81" s="33">
        <v>0.7</v>
      </c>
      <c r="AD81" s="52">
        <v>1</v>
      </c>
      <c r="AE81" s="52">
        <v>0</v>
      </c>
      <c r="AI81" s="33">
        <v>0.97</v>
      </c>
      <c r="AJ81" s="33">
        <v>1</v>
      </c>
      <c r="AN81" s="55" t="s">
        <v>190</v>
      </c>
      <c r="AO81" s="52">
        <v>1</v>
      </c>
      <c r="AP81" s="52">
        <v>0</v>
      </c>
      <c r="AQ81" s="52">
        <v>0</v>
      </c>
      <c r="AR81" s="52">
        <v>0</v>
      </c>
      <c r="AS81" s="52">
        <v>0</v>
      </c>
      <c r="AU81" s="67"/>
      <c r="AV81" s="35" t="s">
        <v>103</v>
      </c>
      <c r="AW81" s="33">
        <v>0</v>
      </c>
      <c r="BR81" s="44"/>
      <c r="BS81" s="44"/>
      <c r="BT81" s="44"/>
      <c r="BU81" s="44"/>
      <c r="BV81" s="44"/>
      <c r="DC81" s="44"/>
      <c r="DD81" s="44"/>
      <c r="DI81" s="44"/>
      <c r="DJ81" s="44"/>
      <c r="DK81" s="44"/>
      <c r="DL81" s="44"/>
      <c r="DM81" s="42"/>
      <c r="DN81" s="44"/>
      <c r="DP81" s="43"/>
      <c r="DQ81" s="43"/>
    </row>
    <row r="82" spans="4:121" x14ac:dyDescent="0.3">
      <c r="F82" s="36"/>
      <c r="G82" s="61" t="s">
        <v>106</v>
      </c>
      <c r="H82" s="52">
        <v>0</v>
      </c>
      <c r="M82" s="33">
        <v>0.9</v>
      </c>
      <c r="N82" s="33">
        <v>35</v>
      </c>
      <c r="O82" s="33">
        <v>0</v>
      </c>
      <c r="P82" s="33">
        <v>0.01</v>
      </c>
      <c r="Q82" s="33">
        <v>0.95</v>
      </c>
      <c r="R82" s="47"/>
      <c r="S82" s="52">
        <v>0.8</v>
      </c>
      <c r="T82" s="52">
        <v>0.2</v>
      </c>
      <c r="U82" s="52">
        <v>0</v>
      </c>
      <c r="V82" s="52">
        <v>0</v>
      </c>
      <c r="W82" s="52">
        <v>0</v>
      </c>
      <c r="X82" s="52">
        <v>0</v>
      </c>
      <c r="Y82" s="52">
        <v>0</v>
      </c>
      <c r="AA82" s="55" t="s">
        <v>107</v>
      </c>
      <c r="AB82" s="33">
        <v>0.75</v>
      </c>
      <c r="AD82" s="52">
        <v>1</v>
      </c>
      <c r="AE82" s="52">
        <v>0</v>
      </c>
      <c r="AI82" s="33">
        <v>0.99</v>
      </c>
      <c r="AJ82" s="33">
        <v>1</v>
      </c>
      <c r="AP82" s="47"/>
      <c r="AU82" s="36"/>
      <c r="AV82" s="61" t="s">
        <v>106</v>
      </c>
      <c r="AW82" s="33">
        <v>0</v>
      </c>
      <c r="BG82" s="47"/>
      <c r="BR82" s="44"/>
      <c r="BS82" s="44"/>
      <c r="BT82" s="44"/>
      <c r="BU82" s="44"/>
      <c r="BV82" s="44"/>
      <c r="DC82" s="44"/>
      <c r="DD82" s="44"/>
      <c r="DI82" s="44"/>
      <c r="DJ82" s="44"/>
      <c r="DK82" s="44"/>
      <c r="DL82" s="44"/>
      <c r="DM82" s="42"/>
      <c r="DN82" s="44"/>
      <c r="DP82" s="43"/>
      <c r="DQ82" s="43"/>
    </row>
    <row r="83" spans="4:121" x14ac:dyDescent="0.3">
      <c r="F83" s="67" t="s">
        <v>109</v>
      </c>
      <c r="G83" s="35" t="s">
        <v>191</v>
      </c>
      <c r="H83" s="52">
        <v>0.14000000000000001</v>
      </c>
      <c r="M83" s="33">
        <v>0</v>
      </c>
      <c r="N83" s="33">
        <v>30</v>
      </c>
      <c r="O83" s="33">
        <v>0</v>
      </c>
      <c r="P83" s="33">
        <v>0</v>
      </c>
      <c r="Q83" s="33">
        <v>0</v>
      </c>
      <c r="R83" s="47"/>
      <c r="S83" s="52">
        <v>0.62</v>
      </c>
      <c r="T83" s="52">
        <v>0.32</v>
      </c>
      <c r="U83" s="52">
        <v>0</v>
      </c>
      <c r="V83" s="52">
        <v>0.06</v>
      </c>
      <c r="W83" s="52">
        <v>0</v>
      </c>
      <c r="X83" s="52">
        <v>0</v>
      </c>
      <c r="Y83" s="52">
        <v>0</v>
      </c>
      <c r="AA83" s="55" t="s">
        <v>111</v>
      </c>
      <c r="AB83" s="33">
        <v>0.2</v>
      </c>
      <c r="AD83" s="52">
        <v>1</v>
      </c>
      <c r="AE83" s="52">
        <v>0</v>
      </c>
      <c r="AI83" s="33">
        <v>0.97</v>
      </c>
      <c r="AJ83" s="33">
        <v>1</v>
      </c>
      <c r="AP83" s="47"/>
      <c r="AU83" s="67" t="s">
        <v>109</v>
      </c>
      <c r="AV83" s="35" t="s">
        <v>191</v>
      </c>
      <c r="AW83" s="33">
        <v>0</v>
      </c>
      <c r="BG83" s="47"/>
      <c r="BR83" s="44"/>
      <c r="BS83" s="44"/>
      <c r="BT83" s="44"/>
      <c r="BU83" s="44"/>
      <c r="BV83" s="44"/>
      <c r="DC83" s="44"/>
      <c r="DD83" s="44"/>
      <c r="DI83" s="44"/>
      <c r="DJ83" s="44"/>
      <c r="DK83" s="44"/>
      <c r="DL83" s="44"/>
      <c r="DM83" s="42"/>
      <c r="DN83" s="44"/>
      <c r="DP83" s="43"/>
      <c r="DQ83" s="43"/>
    </row>
    <row r="84" spans="4:121" x14ac:dyDescent="0.3">
      <c r="F84" s="36"/>
      <c r="G84" s="61" t="s">
        <v>113</v>
      </c>
      <c r="H84" s="52">
        <v>0</v>
      </c>
      <c r="M84" s="33">
        <v>0.8</v>
      </c>
      <c r="N84" s="33">
        <v>30</v>
      </c>
      <c r="O84" s="33">
        <v>0.05</v>
      </c>
      <c r="P84" s="33">
        <v>0.01</v>
      </c>
      <c r="Q84" s="33">
        <v>0.7</v>
      </c>
      <c r="R84" s="47"/>
      <c r="S84" s="52">
        <v>0.5</v>
      </c>
      <c r="T84" s="52">
        <v>0.1</v>
      </c>
      <c r="U84" s="52">
        <v>0</v>
      </c>
      <c r="V84" s="52">
        <v>0.4</v>
      </c>
      <c r="W84" s="52">
        <v>0</v>
      </c>
      <c r="X84" s="52">
        <v>0</v>
      </c>
      <c r="Y84" s="52">
        <v>0</v>
      </c>
      <c r="AA84" s="55" t="s">
        <v>173</v>
      </c>
      <c r="AB84" s="33">
        <v>1</v>
      </c>
      <c r="AD84" s="52">
        <v>0</v>
      </c>
      <c r="AE84" s="52">
        <v>1</v>
      </c>
      <c r="AI84" s="33">
        <v>1</v>
      </c>
      <c r="AJ84" s="33">
        <v>1</v>
      </c>
      <c r="AP84" s="47"/>
      <c r="AU84" s="36"/>
      <c r="AV84" s="61" t="s">
        <v>113</v>
      </c>
      <c r="AW84" s="33">
        <v>0</v>
      </c>
      <c r="BG84" s="47"/>
      <c r="BR84" s="44"/>
      <c r="BS84" s="44"/>
      <c r="BT84" s="44"/>
      <c r="BU84" s="44"/>
      <c r="BV84" s="44"/>
      <c r="DC84" s="44"/>
      <c r="DD84" s="44"/>
      <c r="DI84" s="44"/>
      <c r="DJ84" s="44"/>
      <c r="DK84" s="44"/>
      <c r="DL84" s="44"/>
      <c r="DM84" s="42"/>
      <c r="DN84" s="44"/>
      <c r="DP84" s="43"/>
      <c r="DQ84" s="43"/>
    </row>
    <row r="85" spans="4:121" x14ac:dyDescent="0.3">
      <c r="F85" s="67" t="s">
        <v>116</v>
      </c>
      <c r="G85" s="35" t="s">
        <v>117</v>
      </c>
      <c r="H85" s="52">
        <v>0.17</v>
      </c>
      <c r="M85" s="33">
        <v>0</v>
      </c>
      <c r="N85" s="33">
        <v>12</v>
      </c>
      <c r="O85" s="33">
        <v>0</v>
      </c>
      <c r="P85" s="33">
        <v>0</v>
      </c>
      <c r="Q85" s="33">
        <v>0</v>
      </c>
      <c r="R85" s="47"/>
      <c r="S85" s="52">
        <v>0</v>
      </c>
      <c r="T85" s="52">
        <v>0.1</v>
      </c>
      <c r="U85" s="52">
        <v>0</v>
      </c>
      <c r="V85" s="52">
        <v>0.9</v>
      </c>
      <c r="W85" s="52">
        <v>0</v>
      </c>
      <c r="X85" s="52">
        <v>0</v>
      </c>
      <c r="Y85" s="52">
        <v>0</v>
      </c>
      <c r="AP85" s="47"/>
      <c r="AU85" s="67" t="s">
        <v>116</v>
      </c>
      <c r="AV85" s="35" t="s">
        <v>117</v>
      </c>
      <c r="AW85" s="33">
        <v>0</v>
      </c>
      <c r="BG85" s="47"/>
      <c r="BR85" s="44"/>
      <c r="BS85" s="44"/>
      <c r="BT85" s="44"/>
      <c r="BU85" s="44"/>
      <c r="BV85" s="44"/>
      <c r="DC85" s="44"/>
      <c r="DD85" s="44"/>
      <c r="DI85" s="44"/>
      <c r="DJ85" s="44"/>
      <c r="DK85" s="44"/>
      <c r="DL85" s="44"/>
      <c r="DM85" s="42"/>
      <c r="DN85" s="44"/>
      <c r="DP85" s="43"/>
      <c r="DQ85" s="43"/>
    </row>
    <row r="86" spans="4:121" x14ac:dyDescent="0.3">
      <c r="F86" s="36"/>
      <c r="G86" s="61" t="s">
        <v>119</v>
      </c>
      <c r="H86" s="52">
        <v>0</v>
      </c>
      <c r="M86" s="33">
        <v>0.75</v>
      </c>
      <c r="N86" s="33">
        <v>12</v>
      </c>
      <c r="O86" s="33">
        <v>0</v>
      </c>
      <c r="P86" s="33">
        <v>0.01</v>
      </c>
      <c r="Q86" s="33">
        <v>0.97</v>
      </c>
      <c r="R86" s="47"/>
      <c r="S86" s="52">
        <v>0</v>
      </c>
      <c r="T86" s="52">
        <v>0</v>
      </c>
      <c r="U86" s="52">
        <v>0</v>
      </c>
      <c r="V86" s="52">
        <v>0</v>
      </c>
      <c r="W86" s="52">
        <v>1</v>
      </c>
      <c r="X86" s="52">
        <v>0</v>
      </c>
      <c r="Y86" s="52">
        <v>0</v>
      </c>
      <c r="AP86" s="47"/>
      <c r="AU86" s="36"/>
      <c r="AV86" s="61" t="s">
        <v>119</v>
      </c>
      <c r="AW86" s="33">
        <v>0</v>
      </c>
      <c r="BG86" s="47"/>
      <c r="BR86" s="44"/>
      <c r="BS86" s="44"/>
      <c r="BT86" s="44"/>
      <c r="BU86" s="44"/>
      <c r="BV86" s="44"/>
      <c r="DC86" s="44"/>
      <c r="DD86" s="44"/>
      <c r="DI86" s="44"/>
      <c r="DJ86" s="44"/>
      <c r="DK86" s="44"/>
      <c r="DL86" s="44"/>
      <c r="DM86" s="42"/>
      <c r="DN86" s="44"/>
      <c r="DP86" s="43"/>
      <c r="DQ86" s="43"/>
    </row>
    <row r="87" spans="4:121" x14ac:dyDescent="0.3">
      <c r="F87" s="67" t="s">
        <v>121</v>
      </c>
      <c r="G87" s="35" t="s">
        <v>122</v>
      </c>
      <c r="H87" s="52">
        <v>0.08</v>
      </c>
      <c r="M87" s="33">
        <v>0</v>
      </c>
      <c r="N87" s="33">
        <v>13</v>
      </c>
      <c r="O87" s="33">
        <v>0</v>
      </c>
      <c r="P87" s="33">
        <v>0</v>
      </c>
      <c r="Q87" s="33">
        <v>0</v>
      </c>
      <c r="R87" s="47"/>
      <c r="S87" s="52">
        <v>0</v>
      </c>
      <c r="T87" s="52">
        <v>0.1</v>
      </c>
      <c r="U87" s="52">
        <v>0.9</v>
      </c>
      <c r="V87" s="52">
        <v>0</v>
      </c>
      <c r="W87" s="52">
        <v>0</v>
      </c>
      <c r="X87" s="52">
        <v>0</v>
      </c>
      <c r="Y87" s="52">
        <v>0</v>
      </c>
      <c r="AP87" s="47"/>
      <c r="AU87" s="67" t="s">
        <v>121</v>
      </c>
      <c r="AV87" s="35" t="s">
        <v>122</v>
      </c>
      <c r="AW87" s="33">
        <v>0</v>
      </c>
      <c r="BG87" s="47"/>
      <c r="BR87" s="44"/>
      <c r="BS87" s="44"/>
      <c r="BT87" s="44"/>
      <c r="BU87" s="44"/>
      <c r="BV87" s="44"/>
      <c r="DC87" s="44"/>
      <c r="DD87" s="44"/>
      <c r="DI87" s="44"/>
      <c r="DJ87" s="44"/>
      <c r="DK87" s="44"/>
      <c r="DL87" s="44"/>
      <c r="DM87" s="42"/>
      <c r="DN87" s="44"/>
      <c r="DP87" s="43"/>
      <c r="DQ87" s="43"/>
    </row>
    <row r="88" spans="4:121" x14ac:dyDescent="0.3">
      <c r="F88" s="67"/>
      <c r="G88" s="35" t="s">
        <v>123</v>
      </c>
      <c r="H88" s="52">
        <v>0</v>
      </c>
      <c r="M88" s="33">
        <v>0</v>
      </c>
      <c r="N88" s="33">
        <v>13</v>
      </c>
      <c r="O88" s="33">
        <v>0</v>
      </c>
      <c r="P88" s="33">
        <v>0</v>
      </c>
      <c r="Q88" s="33">
        <v>0</v>
      </c>
      <c r="R88" s="47"/>
      <c r="S88" s="52">
        <v>0</v>
      </c>
      <c r="T88" s="52">
        <v>0</v>
      </c>
      <c r="U88" s="52">
        <v>1</v>
      </c>
      <c r="V88" s="52">
        <v>0</v>
      </c>
      <c r="W88" s="52">
        <v>0</v>
      </c>
      <c r="X88" s="52">
        <v>0</v>
      </c>
      <c r="Y88" s="52">
        <v>0</v>
      </c>
      <c r="AP88" s="47"/>
      <c r="AU88" s="67"/>
      <c r="AV88" s="35" t="s">
        <v>123</v>
      </c>
      <c r="AW88" s="33">
        <v>0</v>
      </c>
      <c r="BG88" s="47"/>
      <c r="BR88" s="44"/>
      <c r="BS88" s="44"/>
      <c r="BT88" s="44"/>
      <c r="BU88" s="44"/>
      <c r="BV88" s="44"/>
      <c r="DC88" s="44"/>
      <c r="DD88" s="44"/>
      <c r="DI88" s="44"/>
      <c r="DJ88" s="44"/>
      <c r="DK88" s="44"/>
      <c r="DL88" s="44"/>
      <c r="DM88" s="42"/>
      <c r="DN88" s="44"/>
      <c r="DP88" s="43"/>
      <c r="DQ88" s="43"/>
    </row>
    <row r="89" spans="4:121" x14ac:dyDescent="0.3">
      <c r="F89" s="36"/>
      <c r="G89" s="61" t="s">
        <v>124</v>
      </c>
      <c r="H89" s="52">
        <v>0</v>
      </c>
      <c r="M89" s="33">
        <v>0.75</v>
      </c>
      <c r="N89" s="33">
        <v>13</v>
      </c>
      <c r="O89" s="33">
        <v>0</v>
      </c>
      <c r="P89" s="33">
        <v>0.05</v>
      </c>
      <c r="Q89" s="33">
        <v>0.25</v>
      </c>
      <c r="R89" s="47"/>
      <c r="S89" s="52">
        <v>0</v>
      </c>
      <c r="T89" s="52">
        <v>0.1</v>
      </c>
      <c r="U89" s="52">
        <v>0.8</v>
      </c>
      <c r="V89" s="52">
        <v>0.1</v>
      </c>
      <c r="W89" s="52">
        <v>0</v>
      </c>
      <c r="X89" s="52">
        <v>0</v>
      </c>
      <c r="Y89" s="52">
        <v>0</v>
      </c>
      <c r="AP89" s="47"/>
      <c r="AU89" s="36"/>
      <c r="AV89" s="61" t="s">
        <v>124</v>
      </c>
      <c r="AW89" s="33">
        <v>0</v>
      </c>
      <c r="BG89" s="47"/>
      <c r="BR89" s="44"/>
      <c r="BS89" s="44"/>
      <c r="BT89" s="44"/>
      <c r="BU89" s="44"/>
      <c r="BV89" s="44"/>
      <c r="DC89" s="44"/>
      <c r="DD89" s="44"/>
      <c r="DI89" s="44"/>
      <c r="DJ89" s="44"/>
      <c r="DK89" s="44"/>
      <c r="DL89" s="44"/>
      <c r="DM89" s="42"/>
      <c r="DN89" s="44"/>
      <c r="DP89" s="43"/>
      <c r="DQ89" s="43"/>
    </row>
    <row r="90" spans="4:121" x14ac:dyDescent="0.3">
      <c r="F90" s="67" t="s">
        <v>125</v>
      </c>
      <c r="G90" s="35" t="s">
        <v>126</v>
      </c>
      <c r="H90" s="52">
        <v>0.12</v>
      </c>
      <c r="M90" s="33">
        <v>0</v>
      </c>
      <c r="N90" s="33">
        <v>8</v>
      </c>
      <c r="O90" s="33">
        <v>0</v>
      </c>
      <c r="P90" s="33">
        <v>0</v>
      </c>
      <c r="Q90" s="33">
        <v>0</v>
      </c>
      <c r="R90" s="47"/>
      <c r="S90" s="52">
        <v>0</v>
      </c>
      <c r="T90" s="52">
        <v>0.77</v>
      </c>
      <c r="U90" s="52">
        <v>0</v>
      </c>
      <c r="V90" s="52">
        <v>0</v>
      </c>
      <c r="W90" s="52">
        <v>0</v>
      </c>
      <c r="X90" s="52">
        <v>0.23</v>
      </c>
      <c r="Y90" s="52">
        <v>0</v>
      </c>
      <c r="AP90" s="47"/>
      <c r="AU90" s="67" t="s">
        <v>125</v>
      </c>
      <c r="AV90" s="35" t="s">
        <v>126</v>
      </c>
      <c r="AW90" s="33">
        <v>0.23</v>
      </c>
      <c r="BG90" s="47"/>
      <c r="BR90" s="44"/>
      <c r="BS90" s="44"/>
      <c r="BT90" s="44"/>
      <c r="BU90" s="44"/>
      <c r="BV90" s="44"/>
      <c r="DC90" s="44"/>
      <c r="DD90" s="44"/>
      <c r="DI90" s="44"/>
      <c r="DJ90" s="44"/>
      <c r="DK90" s="44"/>
      <c r="DL90" s="44"/>
      <c r="DM90" s="42"/>
      <c r="DN90" s="44"/>
      <c r="DP90" s="43"/>
      <c r="DQ90" s="43"/>
    </row>
    <row r="91" spans="4:121" x14ac:dyDescent="0.3">
      <c r="F91" s="67"/>
      <c r="G91" s="35" t="s">
        <v>127</v>
      </c>
      <c r="H91" s="52">
        <v>0</v>
      </c>
      <c r="M91" s="33">
        <v>0</v>
      </c>
      <c r="N91" s="33">
        <v>8</v>
      </c>
      <c r="O91" s="33">
        <v>0</v>
      </c>
      <c r="P91" s="33">
        <v>0</v>
      </c>
      <c r="Q91" s="33">
        <v>0</v>
      </c>
      <c r="R91" s="47"/>
      <c r="S91" s="52">
        <v>0</v>
      </c>
      <c r="T91" s="52">
        <v>0.8</v>
      </c>
      <c r="U91" s="52">
        <v>0</v>
      </c>
      <c r="V91" s="52">
        <v>0.2</v>
      </c>
      <c r="W91" s="52">
        <v>0</v>
      </c>
      <c r="X91" s="52">
        <v>0</v>
      </c>
      <c r="Y91" s="52">
        <v>0</v>
      </c>
      <c r="AP91" s="47"/>
      <c r="AU91" s="67"/>
      <c r="AV91" s="35" t="s">
        <v>127</v>
      </c>
      <c r="AW91" s="33">
        <v>0</v>
      </c>
      <c r="BG91" s="47"/>
      <c r="BR91" s="44"/>
      <c r="BS91" s="44"/>
      <c r="BT91" s="44"/>
      <c r="BU91" s="44"/>
      <c r="BV91" s="44"/>
      <c r="DC91" s="44"/>
      <c r="DD91" s="44"/>
      <c r="DI91" s="44"/>
      <c r="DJ91" s="44"/>
      <c r="DK91" s="44"/>
      <c r="DL91" s="44"/>
      <c r="DM91" s="42"/>
      <c r="DN91" s="44"/>
      <c r="DP91" s="43"/>
      <c r="DQ91" s="43"/>
    </row>
    <row r="92" spans="4:121" x14ac:dyDescent="0.3">
      <c r="F92" s="67"/>
      <c r="G92" s="35" t="s">
        <v>128</v>
      </c>
      <c r="H92" s="52">
        <v>0</v>
      </c>
      <c r="M92" s="33">
        <v>0</v>
      </c>
      <c r="N92" s="33">
        <v>8</v>
      </c>
      <c r="O92" s="33">
        <v>0</v>
      </c>
      <c r="P92" s="33">
        <v>0</v>
      </c>
      <c r="Q92" s="33">
        <v>0.7</v>
      </c>
      <c r="R92" s="47"/>
      <c r="S92" s="52">
        <v>0</v>
      </c>
      <c r="T92" s="52">
        <v>0.92</v>
      </c>
      <c r="U92" s="52">
        <v>0</v>
      </c>
      <c r="V92" s="52">
        <v>0</v>
      </c>
      <c r="W92" s="52">
        <v>0</v>
      </c>
      <c r="X92" s="52">
        <v>0.08</v>
      </c>
      <c r="Y92" s="52">
        <v>0</v>
      </c>
      <c r="AP92" s="47"/>
      <c r="AU92" s="67"/>
      <c r="AV92" s="35" t="s">
        <v>128</v>
      </c>
      <c r="AW92" s="33">
        <v>0</v>
      </c>
      <c r="BG92" s="47"/>
      <c r="BR92" s="44"/>
      <c r="BS92" s="44"/>
      <c r="BT92" s="44"/>
      <c r="BU92" s="44"/>
      <c r="BV92" s="44"/>
      <c r="DC92" s="44"/>
      <c r="DD92" s="44"/>
      <c r="DI92" s="44"/>
      <c r="DJ92" s="44"/>
      <c r="DK92" s="44"/>
      <c r="DL92" s="44"/>
      <c r="DM92" s="42"/>
      <c r="DN92" s="44"/>
      <c r="DP92" s="43"/>
      <c r="DQ92" s="43"/>
    </row>
    <row r="93" spans="4:121" x14ac:dyDescent="0.3">
      <c r="F93" s="67"/>
      <c r="G93" s="35" t="s">
        <v>129</v>
      </c>
      <c r="H93" s="52">
        <v>0.09</v>
      </c>
      <c r="M93" s="33">
        <v>0.77300000000000002</v>
      </c>
      <c r="N93" s="33">
        <v>8</v>
      </c>
      <c r="O93" s="33">
        <v>0</v>
      </c>
      <c r="P93" s="33">
        <v>1</v>
      </c>
      <c r="Q93" s="33">
        <v>0</v>
      </c>
      <c r="R93" s="47"/>
      <c r="S93" s="52">
        <v>0</v>
      </c>
      <c r="T93" s="52">
        <v>0.55000000000000004</v>
      </c>
      <c r="U93" s="52">
        <v>0.1</v>
      </c>
      <c r="V93" s="52">
        <v>0.05</v>
      </c>
      <c r="W93" s="52">
        <v>0</v>
      </c>
      <c r="X93" s="52">
        <v>0.3</v>
      </c>
      <c r="Y93" s="52">
        <v>0</v>
      </c>
      <c r="AP93" s="47"/>
      <c r="AU93" s="67"/>
      <c r="AV93" s="35" t="s">
        <v>129</v>
      </c>
      <c r="AW93" s="33">
        <v>0</v>
      </c>
      <c r="BG93" s="47"/>
      <c r="BR93" s="44"/>
      <c r="BS93" s="44"/>
      <c r="BT93" s="44"/>
      <c r="BU93" s="44"/>
      <c r="BV93" s="44"/>
      <c r="DC93" s="44"/>
      <c r="DD93" s="44"/>
      <c r="DI93" s="44"/>
      <c r="DJ93" s="44"/>
      <c r="DK93" s="44"/>
      <c r="DL93" s="44"/>
      <c r="DM93" s="42"/>
      <c r="DN93" s="44"/>
      <c r="DP93" s="43"/>
      <c r="DQ93" s="43"/>
    </row>
    <row r="94" spans="4:121" ht="15.6" customHeight="1" x14ac:dyDescent="0.3">
      <c r="F94" s="36"/>
      <c r="G94" s="61" t="s">
        <v>130</v>
      </c>
      <c r="H94" s="52">
        <v>0</v>
      </c>
      <c r="M94" s="33">
        <v>0.77300000000000002</v>
      </c>
      <c r="N94" s="33">
        <v>10</v>
      </c>
      <c r="O94" s="33">
        <v>0</v>
      </c>
      <c r="P94" s="33">
        <v>1</v>
      </c>
      <c r="Q94" s="33">
        <v>0</v>
      </c>
      <c r="R94" s="47"/>
      <c r="S94" s="52">
        <v>0</v>
      </c>
      <c r="T94" s="52">
        <v>0</v>
      </c>
      <c r="U94" s="52">
        <v>0</v>
      </c>
      <c r="V94" s="52">
        <v>0</v>
      </c>
      <c r="W94" s="52">
        <v>0</v>
      </c>
      <c r="X94" s="52">
        <v>0</v>
      </c>
      <c r="Y94" s="52">
        <v>0</v>
      </c>
      <c r="AP94" s="47"/>
      <c r="AU94" s="36"/>
      <c r="AV94" s="61" t="s">
        <v>130</v>
      </c>
      <c r="AW94" s="33">
        <v>0</v>
      </c>
      <c r="BG94" s="47"/>
      <c r="BR94" s="44"/>
      <c r="BS94" s="44"/>
      <c r="BT94" s="44"/>
      <c r="BU94" s="44"/>
      <c r="BV94" s="44"/>
      <c r="DC94" s="44"/>
      <c r="DD94" s="44"/>
      <c r="DI94" s="44"/>
      <c r="DJ94" s="44"/>
      <c r="DK94" s="44"/>
      <c r="DL94" s="44"/>
      <c r="DM94" s="42"/>
      <c r="DN94" s="44"/>
      <c r="DP94" s="43"/>
      <c r="DQ94" s="43"/>
    </row>
    <row r="95" spans="4:121" ht="55.8" customHeight="1" x14ac:dyDescent="0.3">
      <c r="E95" t="s">
        <v>112</v>
      </c>
      <c r="O95" s="44"/>
      <c r="P95" s="44"/>
      <c r="BR95" s="44"/>
      <c r="BS95" s="44"/>
      <c r="BT95" s="44"/>
      <c r="BU95" s="44"/>
      <c r="BV95" s="44"/>
      <c r="DC95" s="44"/>
      <c r="DD95" s="44"/>
      <c r="DI95" s="44"/>
      <c r="DJ95" s="44"/>
      <c r="DK95" s="44"/>
      <c r="DL95" s="44"/>
      <c r="DM95" s="42"/>
      <c r="DN95" s="44"/>
      <c r="DP95" s="43"/>
      <c r="DQ95" s="43"/>
    </row>
    <row r="96" spans="4:121" x14ac:dyDescent="0.3">
      <c r="D96">
        <v>0.02</v>
      </c>
      <c r="F96" s="23" t="s">
        <v>90</v>
      </c>
      <c r="G96" s="60" t="s">
        <v>91</v>
      </c>
      <c r="H96" s="52">
        <v>5.3199999999999997E-2</v>
      </c>
      <c r="M96" s="33">
        <v>0.95</v>
      </c>
      <c r="N96" s="33">
        <v>40</v>
      </c>
      <c r="O96" s="33">
        <v>0.04</v>
      </c>
      <c r="P96" s="33">
        <v>0.01</v>
      </c>
      <c r="Q96" s="33">
        <v>0.68700000000000006</v>
      </c>
      <c r="R96" s="47"/>
      <c r="S96" s="52">
        <v>1</v>
      </c>
      <c r="T96" s="52">
        <v>0</v>
      </c>
      <c r="U96" s="52">
        <v>0</v>
      </c>
      <c r="V96" s="52">
        <v>0</v>
      </c>
      <c r="W96" s="52">
        <v>0</v>
      </c>
      <c r="X96" s="52">
        <v>0</v>
      </c>
      <c r="Y96" s="52">
        <v>0</v>
      </c>
      <c r="AA96" s="55" t="s">
        <v>93</v>
      </c>
      <c r="AB96" s="33">
        <v>0.9</v>
      </c>
      <c r="AD96" s="52">
        <v>1</v>
      </c>
      <c r="AE96" s="52">
        <v>0</v>
      </c>
      <c r="AI96" s="33">
        <v>0.99</v>
      </c>
      <c r="AJ96" s="33">
        <v>1</v>
      </c>
      <c r="AN96" s="55" t="s">
        <v>175</v>
      </c>
      <c r="AO96" s="52">
        <v>1</v>
      </c>
      <c r="AP96" s="52">
        <v>0</v>
      </c>
      <c r="AQ96" s="52">
        <v>0</v>
      </c>
      <c r="AR96" s="52">
        <v>0</v>
      </c>
      <c r="AS96" s="52">
        <v>0</v>
      </c>
      <c r="AU96" s="23" t="s">
        <v>90</v>
      </c>
      <c r="AV96" s="60" t="s">
        <v>91</v>
      </c>
      <c r="AW96" s="33">
        <v>0</v>
      </c>
      <c r="AZ96" s="55" t="s">
        <v>188</v>
      </c>
      <c r="BA96" s="33">
        <v>0.95</v>
      </c>
      <c r="BC96" s="33">
        <v>0.3</v>
      </c>
      <c r="BR96" s="44"/>
      <c r="BS96" s="44"/>
      <c r="BT96" s="44"/>
      <c r="BU96" s="44"/>
      <c r="BV96" s="44"/>
      <c r="DC96" s="44"/>
      <c r="DD96" s="44"/>
      <c r="DI96" s="44"/>
      <c r="DJ96" s="44"/>
      <c r="DK96" s="44"/>
      <c r="DL96" s="44"/>
      <c r="DM96" s="42"/>
      <c r="DN96" s="44"/>
      <c r="DP96" s="43"/>
      <c r="DQ96" s="43"/>
    </row>
    <row r="97" spans="6:121" x14ac:dyDescent="0.3">
      <c r="F97" s="67"/>
      <c r="G97" s="35" t="s">
        <v>96</v>
      </c>
      <c r="H97" s="52">
        <v>6.1999999999999998E-3</v>
      </c>
      <c r="M97" s="33">
        <v>0.9</v>
      </c>
      <c r="N97" s="33">
        <v>40</v>
      </c>
      <c r="O97" s="33">
        <v>0.04</v>
      </c>
      <c r="P97" s="33">
        <v>0.01</v>
      </c>
      <c r="Q97" s="33">
        <v>0.68700000000000006</v>
      </c>
      <c r="R97" s="47"/>
      <c r="S97" s="52">
        <v>1</v>
      </c>
      <c r="T97" s="52">
        <v>0</v>
      </c>
      <c r="U97" s="52">
        <v>0</v>
      </c>
      <c r="V97" s="52">
        <v>0</v>
      </c>
      <c r="W97" s="52">
        <v>0</v>
      </c>
      <c r="X97" s="52">
        <v>0</v>
      </c>
      <c r="Y97" s="52">
        <v>0</v>
      </c>
      <c r="AA97" s="55" t="s">
        <v>98</v>
      </c>
      <c r="AB97" s="33">
        <v>0.55000000000000004</v>
      </c>
      <c r="AD97" s="52">
        <v>1</v>
      </c>
      <c r="AE97" s="52">
        <v>0</v>
      </c>
      <c r="AI97" s="33">
        <v>0.97</v>
      </c>
      <c r="AJ97" s="33">
        <v>1</v>
      </c>
      <c r="AN97" s="55" t="s">
        <v>176</v>
      </c>
      <c r="AO97" s="52">
        <v>1</v>
      </c>
      <c r="AP97" s="52">
        <v>0</v>
      </c>
      <c r="AQ97" s="52">
        <v>0</v>
      </c>
      <c r="AR97" s="52">
        <v>0</v>
      </c>
      <c r="AS97" s="52">
        <v>0</v>
      </c>
      <c r="AU97" s="67"/>
      <c r="AV97" s="35" t="s">
        <v>96</v>
      </c>
      <c r="AW97" s="33">
        <v>0</v>
      </c>
      <c r="BR97" s="44"/>
      <c r="BS97" s="44"/>
      <c r="BT97" s="44"/>
      <c r="BU97" s="44"/>
      <c r="BV97" s="44"/>
      <c r="DC97" s="44"/>
      <c r="DD97" s="44"/>
      <c r="DI97" s="44"/>
      <c r="DJ97" s="44"/>
      <c r="DK97" s="44"/>
      <c r="DL97" s="44"/>
      <c r="DM97" s="42"/>
      <c r="DN97" s="44"/>
      <c r="DP97" s="43"/>
      <c r="DQ97" s="43"/>
    </row>
    <row r="98" spans="6:121" x14ac:dyDescent="0.3">
      <c r="F98" s="67"/>
      <c r="G98" s="35" t="s">
        <v>100</v>
      </c>
      <c r="H98" s="52">
        <v>1.2999999999999999E-2</v>
      </c>
      <c r="M98" s="33">
        <v>0.85</v>
      </c>
      <c r="N98" s="33">
        <v>50</v>
      </c>
      <c r="O98" s="33">
        <v>0</v>
      </c>
      <c r="P98" s="33">
        <v>0.01</v>
      </c>
      <c r="Q98" s="33">
        <v>0.71599999999999997</v>
      </c>
      <c r="R98" s="47"/>
      <c r="S98" s="52">
        <v>1</v>
      </c>
      <c r="T98" s="52">
        <v>0</v>
      </c>
      <c r="U98" s="52">
        <v>0</v>
      </c>
      <c r="V98" s="52">
        <v>0</v>
      </c>
      <c r="W98" s="52">
        <v>0</v>
      </c>
      <c r="X98" s="52">
        <v>0</v>
      </c>
      <c r="Y98" s="52">
        <v>0</v>
      </c>
      <c r="AA98" s="55" t="s">
        <v>101</v>
      </c>
      <c r="AB98" s="33">
        <v>0.55000000000000004</v>
      </c>
      <c r="AD98" s="52">
        <v>1</v>
      </c>
      <c r="AE98" s="52">
        <v>0</v>
      </c>
      <c r="AI98" s="33">
        <v>0.97</v>
      </c>
      <c r="AJ98" s="33">
        <v>1</v>
      </c>
      <c r="AN98" s="55" t="s">
        <v>189</v>
      </c>
      <c r="AO98" s="52">
        <v>1</v>
      </c>
      <c r="AP98" s="52">
        <v>0</v>
      </c>
      <c r="AQ98" s="52">
        <v>0</v>
      </c>
      <c r="AR98" s="52">
        <v>0</v>
      </c>
      <c r="AS98" s="52">
        <v>0</v>
      </c>
      <c r="AU98" s="67"/>
      <c r="AV98" s="35" t="s">
        <v>100</v>
      </c>
      <c r="AW98" s="33">
        <v>0</v>
      </c>
      <c r="BR98" s="44"/>
      <c r="BS98" s="44"/>
      <c r="BT98" s="44"/>
      <c r="BU98" s="44"/>
      <c r="BV98" s="44"/>
      <c r="DC98" s="44"/>
      <c r="DD98" s="44"/>
      <c r="DI98" s="44"/>
      <c r="DJ98" s="44"/>
      <c r="DK98" s="44"/>
      <c r="DL98" s="44"/>
      <c r="DM98" s="42"/>
      <c r="DN98" s="44"/>
      <c r="DP98" s="43"/>
      <c r="DQ98" s="43"/>
    </row>
    <row r="99" spans="6:121" x14ac:dyDescent="0.3">
      <c r="F99" s="67"/>
      <c r="G99" s="35" t="s">
        <v>103</v>
      </c>
      <c r="H99" s="52">
        <v>8.0000000000000002E-3</v>
      </c>
      <c r="M99" s="33">
        <v>0.9</v>
      </c>
      <c r="N99" s="33">
        <v>20</v>
      </c>
      <c r="O99" s="33">
        <v>0.05</v>
      </c>
      <c r="P99" s="33">
        <v>0.01</v>
      </c>
      <c r="Q99" s="33">
        <v>0.64800000000000002</v>
      </c>
      <c r="R99" s="47"/>
      <c r="S99" s="52">
        <v>0.62</v>
      </c>
      <c r="T99" s="52">
        <v>0.32</v>
      </c>
      <c r="U99" s="52">
        <v>0</v>
      </c>
      <c r="V99" s="52">
        <v>0.06</v>
      </c>
      <c r="W99" s="52">
        <v>0</v>
      </c>
      <c r="X99" s="52">
        <v>0</v>
      </c>
      <c r="Y99" s="52">
        <v>0</v>
      </c>
      <c r="AA99" s="55" t="s">
        <v>104</v>
      </c>
      <c r="AB99" s="33">
        <v>0.7</v>
      </c>
      <c r="AD99" s="52">
        <v>1</v>
      </c>
      <c r="AE99" s="52">
        <v>0</v>
      </c>
      <c r="AI99" s="33">
        <v>0.97</v>
      </c>
      <c r="AJ99" s="33">
        <v>1</v>
      </c>
      <c r="AN99" s="55" t="s">
        <v>190</v>
      </c>
      <c r="AO99" s="52">
        <v>1</v>
      </c>
      <c r="AP99" s="52">
        <v>0</v>
      </c>
      <c r="AQ99" s="52">
        <v>0</v>
      </c>
      <c r="AR99" s="52">
        <v>0</v>
      </c>
      <c r="AS99" s="52">
        <v>0</v>
      </c>
      <c r="AU99" s="67"/>
      <c r="AV99" s="35" t="s">
        <v>103</v>
      </c>
      <c r="AW99" s="33">
        <v>0</v>
      </c>
      <c r="BR99" s="44"/>
      <c r="BS99" s="44"/>
      <c r="BT99" s="44"/>
      <c r="BU99" s="44"/>
      <c r="BV99" s="44"/>
      <c r="DC99" s="44"/>
      <c r="DD99" s="44"/>
      <c r="DI99" s="44"/>
      <c r="DJ99" s="44"/>
      <c r="DK99" s="44"/>
      <c r="DL99" s="44"/>
      <c r="DM99" s="42"/>
      <c r="DN99" s="44"/>
      <c r="DP99" s="43"/>
      <c r="DQ99" s="43"/>
    </row>
    <row r="100" spans="6:121" x14ac:dyDescent="0.3">
      <c r="F100" s="36"/>
      <c r="G100" s="61" t="s">
        <v>106</v>
      </c>
      <c r="H100" s="52">
        <v>0.20730000000000001</v>
      </c>
      <c r="M100" s="33">
        <v>0.9</v>
      </c>
      <c r="N100" s="33">
        <v>30</v>
      </c>
      <c r="O100" s="33">
        <v>0</v>
      </c>
      <c r="P100" s="33">
        <v>0.01</v>
      </c>
      <c r="Q100" s="33">
        <v>0.69599999999999995</v>
      </c>
      <c r="R100" s="47"/>
      <c r="S100" s="52">
        <v>0.8</v>
      </c>
      <c r="T100" s="52">
        <v>0.2</v>
      </c>
      <c r="U100" s="52">
        <v>0</v>
      </c>
      <c r="V100" s="52">
        <v>0</v>
      </c>
      <c r="W100" s="52">
        <v>0</v>
      </c>
      <c r="X100" s="52">
        <v>0</v>
      </c>
      <c r="Y100" s="52">
        <v>0</v>
      </c>
      <c r="AA100" s="55" t="s">
        <v>107</v>
      </c>
      <c r="AB100" s="33">
        <v>0.75</v>
      </c>
      <c r="AD100" s="52">
        <v>1</v>
      </c>
      <c r="AE100" s="52">
        <v>0</v>
      </c>
      <c r="AI100" s="33">
        <v>0.99</v>
      </c>
      <c r="AJ100" s="33">
        <v>1</v>
      </c>
      <c r="AP100" s="47"/>
      <c r="AU100" s="36"/>
      <c r="AV100" s="61" t="s">
        <v>106</v>
      </c>
      <c r="AW100" s="33">
        <v>0</v>
      </c>
      <c r="BG100" s="47"/>
      <c r="BR100" s="44"/>
      <c r="BS100" s="44"/>
      <c r="BT100" s="44"/>
      <c r="BU100" s="44"/>
      <c r="BV100" s="44"/>
      <c r="DC100" s="44"/>
      <c r="DD100" s="44"/>
      <c r="DI100" s="44"/>
      <c r="DJ100" s="44"/>
      <c r="DK100" s="44"/>
      <c r="DL100" s="44"/>
      <c r="DM100" s="42"/>
      <c r="DN100" s="44"/>
      <c r="DP100" s="43"/>
      <c r="DQ100" s="43"/>
    </row>
    <row r="101" spans="6:121" x14ac:dyDescent="0.3">
      <c r="F101" s="67" t="s">
        <v>109</v>
      </c>
      <c r="G101" s="35" t="s">
        <v>191</v>
      </c>
      <c r="H101" s="52">
        <v>2.8000000000000001E-2</v>
      </c>
      <c r="M101" s="33">
        <v>0.9</v>
      </c>
      <c r="N101" s="33">
        <v>30</v>
      </c>
      <c r="O101" s="33">
        <v>0</v>
      </c>
      <c r="P101" s="33">
        <v>0.01</v>
      </c>
      <c r="Q101" s="33">
        <v>0.64800000000000002</v>
      </c>
      <c r="R101" s="47"/>
      <c r="S101" s="52">
        <v>0.62</v>
      </c>
      <c r="T101" s="52">
        <v>0.32</v>
      </c>
      <c r="U101" s="52">
        <v>0</v>
      </c>
      <c r="V101" s="52">
        <v>0.06</v>
      </c>
      <c r="W101" s="52">
        <v>0</v>
      </c>
      <c r="X101" s="52">
        <v>0</v>
      </c>
      <c r="Y101" s="52">
        <v>0</v>
      </c>
      <c r="AA101" s="55" t="s">
        <v>111</v>
      </c>
      <c r="AB101" s="33">
        <v>0.2</v>
      </c>
      <c r="AD101" s="52">
        <v>1</v>
      </c>
      <c r="AE101" s="52">
        <v>0</v>
      </c>
      <c r="AI101" s="33">
        <v>0.97</v>
      </c>
      <c r="AJ101" s="33">
        <v>1</v>
      </c>
      <c r="AP101" s="47"/>
      <c r="AU101" s="67" t="s">
        <v>109</v>
      </c>
      <c r="AV101" s="35" t="s">
        <v>191</v>
      </c>
      <c r="AW101" s="33">
        <v>0</v>
      </c>
      <c r="BG101" s="47"/>
      <c r="BR101" s="44"/>
      <c r="BS101" s="44"/>
      <c r="BT101" s="44"/>
      <c r="BU101" s="44"/>
      <c r="BV101" s="44"/>
      <c r="DC101" s="44"/>
      <c r="DD101" s="44"/>
      <c r="DI101" s="44"/>
      <c r="DJ101" s="44"/>
      <c r="DK101" s="44"/>
      <c r="DL101" s="44"/>
      <c r="DM101" s="42"/>
      <c r="DN101" s="44"/>
      <c r="DP101" s="43"/>
      <c r="DQ101" s="43"/>
    </row>
    <row r="102" spans="6:121" x14ac:dyDescent="0.3">
      <c r="F102" s="36"/>
      <c r="G102" s="61" t="s">
        <v>113</v>
      </c>
      <c r="H102" s="52">
        <v>0.1176</v>
      </c>
      <c r="M102" s="33">
        <v>0.85</v>
      </c>
      <c r="N102" s="33">
        <v>30</v>
      </c>
      <c r="O102" s="33">
        <v>0.05</v>
      </c>
      <c r="P102" s="33">
        <v>0.01</v>
      </c>
      <c r="Q102" s="33">
        <v>0.68200000000000005</v>
      </c>
      <c r="R102" s="47"/>
      <c r="S102" s="52">
        <v>0.5</v>
      </c>
      <c r="T102" s="52">
        <v>0.1</v>
      </c>
      <c r="U102" s="52">
        <v>0</v>
      </c>
      <c r="V102" s="52">
        <v>0.4</v>
      </c>
      <c r="W102" s="52">
        <v>0</v>
      </c>
      <c r="X102" s="52">
        <v>0</v>
      </c>
      <c r="Y102" s="52">
        <v>0</v>
      </c>
      <c r="AA102" s="55" t="s">
        <v>173</v>
      </c>
      <c r="AB102" s="33">
        <v>1</v>
      </c>
      <c r="AD102" s="52">
        <v>0</v>
      </c>
      <c r="AE102" s="52">
        <v>1</v>
      </c>
      <c r="AI102" s="33">
        <v>1</v>
      </c>
      <c r="AJ102" s="33">
        <v>1</v>
      </c>
      <c r="AP102" s="47"/>
      <c r="AU102" s="36"/>
      <c r="AV102" s="61" t="s">
        <v>113</v>
      </c>
      <c r="AW102" s="33">
        <v>0</v>
      </c>
      <c r="BG102" s="47"/>
      <c r="BR102" s="44"/>
      <c r="BS102" s="44"/>
      <c r="BT102" s="44"/>
      <c r="BU102" s="44"/>
      <c r="BV102" s="44"/>
      <c r="DC102" s="44"/>
      <c r="DD102" s="44"/>
      <c r="DI102" s="44"/>
      <c r="DJ102" s="44"/>
      <c r="DK102" s="44"/>
      <c r="DL102" s="44"/>
      <c r="DM102" s="42"/>
      <c r="DN102" s="44"/>
      <c r="DP102" s="43"/>
      <c r="DQ102" s="43"/>
    </row>
    <row r="103" spans="6:121" x14ac:dyDescent="0.3">
      <c r="F103" s="67" t="s">
        <v>116</v>
      </c>
      <c r="G103" s="35" t="s">
        <v>117</v>
      </c>
      <c r="H103" s="52">
        <v>5.7000000000000002E-2</v>
      </c>
      <c r="M103" s="33">
        <v>0.8</v>
      </c>
      <c r="N103" s="33">
        <v>15</v>
      </c>
      <c r="O103" s="33">
        <v>0</v>
      </c>
      <c r="P103" s="33">
        <v>0.01</v>
      </c>
      <c r="Q103" s="33">
        <v>0.65300000000000002</v>
      </c>
      <c r="R103" s="47"/>
      <c r="S103" s="52">
        <v>0</v>
      </c>
      <c r="T103" s="52">
        <v>0.1</v>
      </c>
      <c r="U103" s="52">
        <v>0</v>
      </c>
      <c r="V103" s="52">
        <v>0.9</v>
      </c>
      <c r="W103" s="52">
        <v>0</v>
      </c>
      <c r="X103" s="52">
        <v>0</v>
      </c>
      <c r="Y103" s="52">
        <v>0</v>
      </c>
      <c r="AP103" s="47"/>
      <c r="AU103" s="67" t="s">
        <v>116</v>
      </c>
      <c r="AV103" s="35" t="s">
        <v>117</v>
      </c>
      <c r="AW103" s="33">
        <v>0</v>
      </c>
      <c r="BG103" s="47"/>
      <c r="BR103" s="44"/>
      <c r="BS103" s="44"/>
      <c r="BT103" s="44"/>
      <c r="BU103" s="44"/>
      <c r="BV103" s="44"/>
      <c r="DC103" s="44"/>
      <c r="DD103" s="44"/>
      <c r="DI103" s="44"/>
      <c r="DJ103" s="44"/>
      <c r="DK103" s="44"/>
      <c r="DL103" s="44"/>
      <c r="DM103" s="42"/>
      <c r="DN103" s="44"/>
      <c r="DP103" s="43"/>
      <c r="DQ103" s="43"/>
    </row>
    <row r="104" spans="6:121" x14ac:dyDescent="0.3">
      <c r="F104" s="36"/>
      <c r="G104" s="61" t="s">
        <v>119</v>
      </c>
      <c r="H104" s="52">
        <v>6.9400000000000003E-2</v>
      </c>
      <c r="M104" s="33">
        <v>0.9</v>
      </c>
      <c r="N104" s="33">
        <v>20</v>
      </c>
      <c r="O104" s="33">
        <v>0</v>
      </c>
      <c r="P104" s="33">
        <v>0.01</v>
      </c>
      <c r="Q104" s="33">
        <v>0.67300000000000004</v>
      </c>
      <c r="R104" s="47"/>
      <c r="S104" s="52">
        <v>0</v>
      </c>
      <c r="T104" s="52">
        <v>0</v>
      </c>
      <c r="U104" s="52">
        <v>0</v>
      </c>
      <c r="V104" s="52">
        <v>0</v>
      </c>
      <c r="W104" s="52">
        <v>1</v>
      </c>
      <c r="X104" s="52">
        <v>0</v>
      </c>
      <c r="Y104" s="52">
        <v>0</v>
      </c>
      <c r="AP104" s="47"/>
      <c r="AU104" s="36"/>
      <c r="AV104" s="61" t="s">
        <v>119</v>
      </c>
      <c r="AW104" s="33">
        <v>0</v>
      </c>
      <c r="BG104" s="47"/>
      <c r="BR104" s="44"/>
      <c r="BS104" s="44"/>
      <c r="BT104" s="44"/>
      <c r="BU104" s="44"/>
      <c r="BV104" s="44"/>
      <c r="DC104" s="44"/>
      <c r="DD104" s="44"/>
      <c r="DI104" s="44"/>
      <c r="DJ104" s="44"/>
      <c r="DK104" s="44"/>
      <c r="DL104" s="44"/>
      <c r="DM104" s="42"/>
      <c r="DN104" s="44"/>
      <c r="DP104" s="43"/>
      <c r="DQ104" s="43"/>
    </row>
    <row r="105" spans="6:121" x14ac:dyDescent="0.3">
      <c r="F105" s="67" t="s">
        <v>121</v>
      </c>
      <c r="G105" s="35" t="s">
        <v>122</v>
      </c>
      <c r="H105" s="52">
        <v>7.0900000000000005E-2</v>
      </c>
      <c r="M105" s="33">
        <v>0.75</v>
      </c>
      <c r="N105" s="33">
        <v>12</v>
      </c>
      <c r="O105" s="33">
        <v>0</v>
      </c>
      <c r="P105" s="33">
        <v>0.01</v>
      </c>
      <c r="Q105" s="33">
        <v>0.90400000000000003</v>
      </c>
      <c r="R105" s="47"/>
      <c r="S105" s="52">
        <v>0</v>
      </c>
      <c r="T105" s="52">
        <v>0.1</v>
      </c>
      <c r="U105" s="52">
        <v>0.9</v>
      </c>
      <c r="V105" s="52">
        <v>0</v>
      </c>
      <c r="W105" s="52">
        <v>0</v>
      </c>
      <c r="X105" s="52">
        <v>0</v>
      </c>
      <c r="Y105" s="52">
        <v>0</v>
      </c>
      <c r="AP105" s="47"/>
      <c r="AU105" s="67" t="s">
        <v>121</v>
      </c>
      <c r="AV105" s="35" t="s">
        <v>122</v>
      </c>
      <c r="AW105" s="33">
        <v>0</v>
      </c>
      <c r="BG105" s="47"/>
      <c r="BR105" s="44"/>
      <c r="BS105" s="44"/>
      <c r="BT105" s="44"/>
      <c r="BU105" s="44"/>
      <c r="BV105" s="44"/>
      <c r="DC105" s="44"/>
      <c r="DD105" s="44"/>
      <c r="DI105" s="44"/>
      <c r="DJ105" s="44"/>
      <c r="DK105" s="44"/>
      <c r="DL105" s="44"/>
      <c r="DM105" s="42"/>
      <c r="DN105" s="44"/>
      <c r="DP105" s="43"/>
      <c r="DQ105" s="43"/>
    </row>
    <row r="106" spans="6:121" x14ac:dyDescent="0.3">
      <c r="F106" s="67"/>
      <c r="G106" s="35" t="s">
        <v>123</v>
      </c>
      <c r="H106" s="52">
        <v>8.5000000000000006E-3</v>
      </c>
      <c r="M106" s="33">
        <v>0.9</v>
      </c>
      <c r="N106" s="33">
        <v>15</v>
      </c>
      <c r="O106" s="33">
        <v>0</v>
      </c>
      <c r="P106" s="33">
        <v>0.02</v>
      </c>
      <c r="Q106" s="33">
        <v>0.90400000000000003</v>
      </c>
      <c r="R106" s="47"/>
      <c r="S106" s="52">
        <v>0</v>
      </c>
      <c r="T106" s="52">
        <v>0</v>
      </c>
      <c r="U106" s="52">
        <v>1</v>
      </c>
      <c r="V106" s="52">
        <v>0</v>
      </c>
      <c r="W106" s="52">
        <v>0</v>
      </c>
      <c r="X106" s="52">
        <v>0</v>
      </c>
      <c r="Y106" s="52">
        <v>0</v>
      </c>
      <c r="AP106" s="47"/>
      <c r="AU106" s="67"/>
      <c r="AV106" s="35" t="s">
        <v>123</v>
      </c>
      <c r="AW106" s="33">
        <v>0</v>
      </c>
      <c r="BG106" s="47"/>
      <c r="BR106" s="44"/>
      <c r="BS106" s="44"/>
      <c r="BT106" s="44"/>
      <c r="BU106" s="44"/>
      <c r="BV106" s="44"/>
      <c r="DC106" s="44"/>
      <c r="DD106" s="44"/>
      <c r="DI106" s="44"/>
      <c r="DJ106" s="44"/>
      <c r="DK106" s="44"/>
      <c r="DL106" s="44"/>
      <c r="DM106" s="42"/>
      <c r="DN106" s="44"/>
      <c r="DP106" s="43"/>
      <c r="DQ106" s="43"/>
    </row>
    <row r="107" spans="6:121" x14ac:dyDescent="0.3">
      <c r="F107" s="36"/>
      <c r="G107" s="61" t="s">
        <v>124</v>
      </c>
      <c r="H107" s="52">
        <v>4.5699999999999998E-2</v>
      </c>
      <c r="M107" s="33">
        <v>0.8</v>
      </c>
      <c r="N107" s="33">
        <v>25</v>
      </c>
      <c r="O107" s="33">
        <v>0</v>
      </c>
      <c r="P107" s="33">
        <v>0.01</v>
      </c>
      <c r="Q107" s="33">
        <v>0.82799999999999996</v>
      </c>
      <c r="R107" s="47"/>
      <c r="S107" s="52">
        <v>0</v>
      </c>
      <c r="T107" s="52">
        <v>0.1</v>
      </c>
      <c r="U107" s="52">
        <v>0.8</v>
      </c>
      <c r="V107" s="52">
        <v>0.1</v>
      </c>
      <c r="W107" s="52">
        <v>0</v>
      </c>
      <c r="X107" s="52">
        <v>0</v>
      </c>
      <c r="Y107" s="52">
        <v>0</v>
      </c>
      <c r="AP107" s="47"/>
      <c r="AU107" s="36"/>
      <c r="AV107" s="61" t="s">
        <v>124</v>
      </c>
      <c r="AW107" s="33">
        <v>0</v>
      </c>
      <c r="BG107" s="47"/>
      <c r="BR107" s="44"/>
      <c r="BS107" s="44"/>
      <c r="BT107" s="44"/>
      <c r="BU107" s="44"/>
      <c r="BV107" s="44"/>
      <c r="DC107" s="44"/>
      <c r="DD107" s="44"/>
      <c r="DI107" s="44"/>
      <c r="DJ107" s="44"/>
      <c r="DK107" s="44"/>
      <c r="DL107" s="44"/>
      <c r="DM107" s="42"/>
      <c r="DN107" s="44"/>
      <c r="DP107" s="43"/>
      <c r="DQ107" s="43"/>
    </row>
    <row r="108" spans="6:121" x14ac:dyDescent="0.3">
      <c r="F108" s="67" t="s">
        <v>125</v>
      </c>
      <c r="G108" s="35" t="s">
        <v>126</v>
      </c>
      <c r="H108" s="52">
        <v>8.7599999999999997E-2</v>
      </c>
      <c r="M108" s="33">
        <v>0.75</v>
      </c>
      <c r="N108" s="33">
        <v>8</v>
      </c>
      <c r="O108" s="33">
        <v>0</v>
      </c>
      <c r="P108" s="33">
        <v>0.05</v>
      </c>
      <c r="Q108" s="33">
        <v>0.06</v>
      </c>
      <c r="R108" s="47"/>
      <c r="S108" s="52">
        <v>0</v>
      </c>
      <c r="T108" s="52">
        <v>0.77</v>
      </c>
      <c r="U108" s="52">
        <v>0</v>
      </c>
      <c r="V108" s="52">
        <v>0</v>
      </c>
      <c r="W108" s="52">
        <v>0</v>
      </c>
      <c r="X108" s="52">
        <v>0.23</v>
      </c>
      <c r="Y108" s="52">
        <v>0</v>
      </c>
      <c r="AP108" s="47"/>
      <c r="AU108" s="67" t="s">
        <v>125</v>
      </c>
      <c r="AV108" s="35" t="s">
        <v>126</v>
      </c>
      <c r="AW108" s="33">
        <v>0.6</v>
      </c>
      <c r="BG108" s="47"/>
      <c r="BR108" s="44"/>
      <c r="BS108" s="44"/>
      <c r="BT108" s="44"/>
      <c r="BU108" s="44"/>
      <c r="BV108" s="44"/>
      <c r="DC108" s="44"/>
      <c r="DD108" s="44"/>
      <c r="DI108" s="44"/>
      <c r="DJ108" s="44"/>
      <c r="DK108" s="44"/>
      <c r="DL108" s="44"/>
      <c r="DM108" s="42"/>
      <c r="DN108" s="44"/>
      <c r="DP108" s="43"/>
      <c r="DQ108" s="43"/>
    </row>
    <row r="109" spans="6:121" x14ac:dyDescent="0.3">
      <c r="F109" s="67"/>
      <c r="G109" s="35" t="s">
        <v>127</v>
      </c>
      <c r="H109" s="52">
        <v>7.0999999999999994E-2</v>
      </c>
      <c r="M109" s="33">
        <v>0.8</v>
      </c>
      <c r="N109" s="33">
        <v>10</v>
      </c>
      <c r="O109" s="33">
        <v>0</v>
      </c>
      <c r="P109" s="33">
        <v>0.01</v>
      </c>
      <c r="Q109" s="33">
        <v>0.06</v>
      </c>
      <c r="R109" s="47"/>
      <c r="S109" s="52">
        <v>0</v>
      </c>
      <c r="T109" s="52">
        <v>0.8</v>
      </c>
      <c r="U109" s="52">
        <v>0</v>
      </c>
      <c r="V109" s="52">
        <v>0.2</v>
      </c>
      <c r="W109" s="52">
        <v>0</v>
      </c>
      <c r="X109" s="52">
        <v>0</v>
      </c>
      <c r="Y109" s="52">
        <v>0</v>
      </c>
      <c r="AP109" s="47"/>
      <c r="AU109" s="67"/>
      <c r="AV109" s="35" t="s">
        <v>127</v>
      </c>
      <c r="AW109" s="33">
        <v>0.6</v>
      </c>
      <c r="BG109" s="47"/>
      <c r="BR109" s="44"/>
      <c r="BS109" s="44"/>
      <c r="BT109" s="44"/>
      <c r="BU109" s="44"/>
      <c r="BV109" s="44"/>
      <c r="DC109" s="44"/>
      <c r="DD109" s="44"/>
      <c r="DI109" s="44"/>
      <c r="DJ109" s="44"/>
      <c r="DK109" s="44"/>
      <c r="DL109" s="44"/>
      <c r="DM109" s="42"/>
      <c r="DN109" s="44"/>
      <c r="DP109" s="43"/>
      <c r="DQ109" s="43"/>
    </row>
    <row r="110" spans="6:121" x14ac:dyDescent="0.3">
      <c r="F110" s="67"/>
      <c r="G110" s="35" t="s">
        <v>128</v>
      </c>
      <c r="H110" s="52">
        <v>4.3700000000000003E-2</v>
      </c>
      <c r="M110" s="33">
        <v>0.75</v>
      </c>
      <c r="N110" s="33">
        <v>5</v>
      </c>
      <c r="O110" s="33">
        <v>0</v>
      </c>
      <c r="P110" s="33">
        <v>0.05</v>
      </c>
      <c r="Q110" s="33">
        <v>0.06</v>
      </c>
      <c r="R110" s="47"/>
      <c r="S110" s="52">
        <v>0</v>
      </c>
      <c r="T110" s="52">
        <v>0.92</v>
      </c>
      <c r="U110" s="52">
        <v>0</v>
      </c>
      <c r="V110" s="52">
        <v>0</v>
      </c>
      <c r="W110" s="52">
        <v>0</v>
      </c>
      <c r="X110" s="52">
        <v>0.08</v>
      </c>
      <c r="Y110" s="52">
        <v>0</v>
      </c>
      <c r="AP110" s="47"/>
      <c r="AU110" s="67"/>
      <c r="AV110" s="35" t="s">
        <v>128</v>
      </c>
      <c r="AW110" s="33">
        <v>0.6</v>
      </c>
      <c r="BG110" s="47"/>
      <c r="BR110" s="44"/>
      <c r="BS110" s="44"/>
      <c r="BT110" s="44"/>
      <c r="BU110" s="44"/>
      <c r="BV110" s="44"/>
      <c r="DC110" s="44"/>
      <c r="DD110" s="44"/>
      <c r="DI110" s="44"/>
      <c r="DJ110" s="44"/>
      <c r="DK110" s="44"/>
      <c r="DL110" s="44"/>
      <c r="DM110" s="42"/>
      <c r="DN110" s="44"/>
      <c r="DP110" s="43"/>
      <c r="DQ110" s="43"/>
    </row>
    <row r="111" spans="6:121" x14ac:dyDescent="0.3">
      <c r="F111" s="67"/>
      <c r="G111" s="35" t="s">
        <v>129</v>
      </c>
      <c r="H111" s="52">
        <v>0.1129</v>
      </c>
      <c r="M111" s="33">
        <v>0.75</v>
      </c>
      <c r="N111" s="33">
        <v>10</v>
      </c>
      <c r="O111" s="33">
        <v>0</v>
      </c>
      <c r="P111" s="33">
        <v>0.1</v>
      </c>
      <c r="Q111" s="33">
        <v>0.06</v>
      </c>
      <c r="R111" s="47"/>
      <c r="S111" s="52">
        <v>0</v>
      </c>
      <c r="T111" s="52">
        <v>0.55000000000000004</v>
      </c>
      <c r="U111" s="52">
        <v>0.1</v>
      </c>
      <c r="V111" s="52">
        <v>0.05</v>
      </c>
      <c r="W111" s="52">
        <v>0</v>
      </c>
      <c r="X111" s="52">
        <v>0.3</v>
      </c>
      <c r="Y111" s="52">
        <v>0</v>
      </c>
      <c r="AP111" s="47"/>
      <c r="AU111" s="67"/>
      <c r="AV111" s="35" t="s">
        <v>129</v>
      </c>
      <c r="AW111" s="33">
        <v>0.6</v>
      </c>
      <c r="BG111" s="47"/>
      <c r="BR111" s="44"/>
      <c r="BS111" s="44"/>
      <c r="BT111" s="44"/>
      <c r="BU111" s="44"/>
      <c r="BV111" s="44"/>
      <c r="DC111" s="44"/>
      <c r="DD111" s="44"/>
      <c r="DI111" s="44"/>
      <c r="DJ111" s="44"/>
      <c r="DK111" s="44"/>
      <c r="DL111" s="44"/>
      <c r="DM111" s="42"/>
      <c r="DN111" s="44"/>
      <c r="DP111" s="43"/>
      <c r="DQ111" s="43"/>
    </row>
    <row r="112" spans="6:121" x14ac:dyDescent="0.3">
      <c r="F112" s="36"/>
      <c r="G112" s="61" t="s">
        <v>130</v>
      </c>
      <c r="H112" s="52">
        <v>0</v>
      </c>
      <c r="M112" s="33">
        <v>0.77300000000000002</v>
      </c>
      <c r="N112" s="33">
        <v>10</v>
      </c>
      <c r="O112" s="33">
        <v>0</v>
      </c>
      <c r="P112" s="33">
        <v>1</v>
      </c>
      <c r="Q112" s="33">
        <v>0</v>
      </c>
      <c r="R112" s="47"/>
      <c r="S112" s="52">
        <v>0</v>
      </c>
      <c r="T112" s="52">
        <v>0</v>
      </c>
      <c r="U112" s="52">
        <v>0</v>
      </c>
      <c r="V112" s="52">
        <v>0</v>
      </c>
      <c r="W112" s="52">
        <v>0</v>
      </c>
      <c r="X112" s="52">
        <v>0</v>
      </c>
      <c r="Y112" s="52">
        <v>0</v>
      </c>
      <c r="AP112" s="47"/>
      <c r="AU112" s="36"/>
      <c r="AV112" s="61" t="s">
        <v>130</v>
      </c>
      <c r="AW112" s="33">
        <v>0</v>
      </c>
      <c r="BG112" s="47"/>
      <c r="BR112" s="44"/>
      <c r="BS112" s="44"/>
      <c r="BT112" s="44"/>
      <c r="BU112" s="44"/>
      <c r="BV112" s="44"/>
      <c r="DC112" s="44"/>
      <c r="DD112" s="44"/>
      <c r="DI112" s="44"/>
      <c r="DJ112" s="44"/>
      <c r="DK112" s="44"/>
      <c r="DL112" s="44"/>
      <c r="DM112" s="42"/>
      <c r="DN112" s="44"/>
      <c r="DP112" s="43"/>
      <c r="DQ112" s="43"/>
    </row>
    <row r="113" spans="4:121" ht="38.4" customHeight="1" x14ac:dyDescent="0.3">
      <c r="E113" s="30" t="s">
        <v>115</v>
      </c>
      <c r="O113" s="44"/>
      <c r="P113" s="44"/>
      <c r="BR113" s="44"/>
      <c r="BS113" s="44"/>
      <c r="BT113" s="44"/>
      <c r="BU113" s="44"/>
      <c r="BV113" s="44"/>
      <c r="DC113" s="44"/>
      <c r="DD113" s="44"/>
      <c r="DI113" s="44"/>
      <c r="DJ113" s="44"/>
      <c r="DK113" s="44"/>
      <c r="DL113" s="44"/>
      <c r="DM113" s="42"/>
      <c r="DN113" s="44"/>
      <c r="DP113" s="43"/>
      <c r="DQ113" s="43"/>
    </row>
    <row r="114" spans="4:121" x14ac:dyDescent="0.3">
      <c r="D114">
        <v>0.1</v>
      </c>
      <c r="F114" s="23" t="s">
        <v>90</v>
      </c>
      <c r="G114" s="60" t="s">
        <v>91</v>
      </c>
      <c r="H114" s="73">
        <v>0.28999999999999998</v>
      </c>
      <c r="M114" s="33">
        <v>0.95</v>
      </c>
      <c r="N114" s="33">
        <v>35</v>
      </c>
      <c r="O114" s="33">
        <v>0.04</v>
      </c>
      <c r="P114" s="33">
        <v>0.01</v>
      </c>
      <c r="Q114" s="33">
        <v>0.68700000000000006</v>
      </c>
      <c r="R114" s="47"/>
      <c r="S114" s="52">
        <v>1</v>
      </c>
      <c r="T114" s="52">
        <v>0</v>
      </c>
      <c r="U114" s="52">
        <v>0</v>
      </c>
      <c r="V114" s="52">
        <v>0</v>
      </c>
      <c r="W114" s="52">
        <v>0</v>
      </c>
      <c r="X114" s="52">
        <v>0</v>
      </c>
      <c r="Y114" s="52">
        <v>0</v>
      </c>
      <c r="AA114" s="55" t="s">
        <v>93</v>
      </c>
      <c r="AB114" s="33">
        <v>0.9</v>
      </c>
      <c r="AD114" s="52">
        <v>1</v>
      </c>
      <c r="AE114" s="52">
        <v>0</v>
      </c>
      <c r="AI114" s="33">
        <v>0.99</v>
      </c>
      <c r="AJ114" s="33">
        <v>1</v>
      </c>
      <c r="AN114" s="55" t="s">
        <v>175</v>
      </c>
      <c r="AO114" s="52">
        <v>1</v>
      </c>
      <c r="AP114" s="52">
        <v>0</v>
      </c>
      <c r="AQ114" s="52">
        <v>0</v>
      </c>
      <c r="AR114" s="52">
        <v>0</v>
      </c>
      <c r="AS114" s="52">
        <v>0</v>
      </c>
      <c r="AU114" s="23" t="s">
        <v>90</v>
      </c>
      <c r="AV114" s="60" t="s">
        <v>91</v>
      </c>
      <c r="AW114" s="33">
        <v>0</v>
      </c>
      <c r="AZ114" s="55" t="s">
        <v>188</v>
      </c>
      <c r="BA114" s="33">
        <v>0.95</v>
      </c>
      <c r="BC114" s="33">
        <v>0.3</v>
      </c>
      <c r="BR114" s="44"/>
      <c r="BS114" s="44"/>
      <c r="BT114" s="44"/>
      <c r="BU114" s="44"/>
      <c r="BV114" s="44"/>
      <c r="DC114" s="44"/>
      <c r="DD114" s="44"/>
      <c r="DI114" s="44"/>
      <c r="DJ114" s="44"/>
      <c r="DK114" s="44"/>
      <c r="DL114" s="44"/>
      <c r="DM114" s="42"/>
      <c r="DN114" s="44"/>
      <c r="DP114" s="43"/>
      <c r="DQ114" s="43"/>
    </row>
    <row r="115" spans="4:121" x14ac:dyDescent="0.3">
      <c r="F115" s="67"/>
      <c r="G115" s="35" t="s">
        <v>96</v>
      </c>
      <c r="H115" s="73">
        <v>0</v>
      </c>
      <c r="M115" s="33">
        <v>0.9</v>
      </c>
      <c r="N115" s="33">
        <v>35</v>
      </c>
      <c r="O115" s="33">
        <v>0.04</v>
      </c>
      <c r="P115" s="33">
        <v>0.01</v>
      </c>
      <c r="Q115" s="33">
        <v>0.68700000000000006</v>
      </c>
      <c r="R115" s="47"/>
      <c r="S115" s="52">
        <v>1</v>
      </c>
      <c r="T115" s="52">
        <v>0</v>
      </c>
      <c r="U115" s="52">
        <v>0</v>
      </c>
      <c r="V115" s="52">
        <v>0</v>
      </c>
      <c r="W115" s="52">
        <v>0</v>
      </c>
      <c r="X115" s="52">
        <v>0</v>
      </c>
      <c r="Y115" s="52">
        <v>0</v>
      </c>
      <c r="AA115" s="55" t="s">
        <v>98</v>
      </c>
      <c r="AB115" s="33">
        <v>0.55000000000000004</v>
      </c>
      <c r="AD115" s="52">
        <v>1</v>
      </c>
      <c r="AE115" s="52">
        <v>0</v>
      </c>
      <c r="AI115" s="33">
        <v>0.97</v>
      </c>
      <c r="AJ115" s="33">
        <v>1</v>
      </c>
      <c r="AN115" s="55" t="s">
        <v>176</v>
      </c>
      <c r="AO115" s="52">
        <v>1</v>
      </c>
      <c r="AP115" s="52">
        <v>0</v>
      </c>
      <c r="AQ115" s="52">
        <v>0</v>
      </c>
      <c r="AR115" s="52">
        <v>0</v>
      </c>
      <c r="AS115" s="52">
        <v>0</v>
      </c>
      <c r="AU115" s="67"/>
      <c r="AV115" s="35" t="s">
        <v>96</v>
      </c>
      <c r="AW115" s="33">
        <v>0</v>
      </c>
      <c r="BR115" s="44"/>
      <c r="BS115" s="44"/>
      <c r="BT115" s="44"/>
      <c r="BU115" s="44"/>
      <c r="BV115" s="44"/>
      <c r="DC115" s="44"/>
      <c r="DD115" s="44"/>
      <c r="DI115" s="44"/>
      <c r="DJ115" s="44"/>
      <c r="DK115" s="44"/>
      <c r="DL115" s="44"/>
      <c r="DM115" s="42"/>
      <c r="DN115" s="44"/>
      <c r="DP115" s="43"/>
      <c r="DQ115" s="43"/>
    </row>
    <row r="116" spans="4:121" x14ac:dyDescent="0.3">
      <c r="F116" s="67"/>
      <c r="G116" s="35" t="s">
        <v>100</v>
      </c>
      <c r="H116" s="73">
        <v>0</v>
      </c>
      <c r="M116" s="33">
        <v>0.85</v>
      </c>
      <c r="N116" s="33">
        <v>35</v>
      </c>
      <c r="O116" s="33">
        <v>0</v>
      </c>
      <c r="P116" s="33">
        <v>0.01</v>
      </c>
      <c r="Q116" s="33">
        <v>0.71599999999999997</v>
      </c>
      <c r="R116" s="47"/>
      <c r="S116" s="52">
        <v>1</v>
      </c>
      <c r="T116" s="52">
        <v>0</v>
      </c>
      <c r="U116" s="52">
        <v>0</v>
      </c>
      <c r="V116" s="52">
        <v>0</v>
      </c>
      <c r="W116" s="52">
        <v>0</v>
      </c>
      <c r="X116" s="52">
        <v>0</v>
      </c>
      <c r="Y116" s="52">
        <v>0</v>
      </c>
      <c r="AA116" s="55" t="s">
        <v>101</v>
      </c>
      <c r="AB116" s="33">
        <v>0.55000000000000004</v>
      </c>
      <c r="AD116" s="52">
        <v>1</v>
      </c>
      <c r="AE116" s="52">
        <v>0</v>
      </c>
      <c r="AI116" s="33">
        <v>0.97</v>
      </c>
      <c r="AJ116" s="33">
        <v>1</v>
      </c>
      <c r="AN116" s="55" t="s">
        <v>189</v>
      </c>
      <c r="AO116" s="52">
        <v>1</v>
      </c>
      <c r="AP116" s="52">
        <v>0</v>
      </c>
      <c r="AQ116" s="52">
        <v>0</v>
      </c>
      <c r="AR116" s="52">
        <v>0</v>
      </c>
      <c r="AS116" s="52">
        <v>0</v>
      </c>
      <c r="AU116" s="67"/>
      <c r="AV116" s="35" t="s">
        <v>100</v>
      </c>
      <c r="AW116" s="33">
        <v>0</v>
      </c>
      <c r="BR116" s="44"/>
      <c r="BS116" s="44"/>
      <c r="BT116" s="44"/>
      <c r="BU116" s="44"/>
      <c r="BV116" s="44"/>
      <c r="DC116" s="44"/>
      <c r="DD116" s="44"/>
      <c r="DI116" s="44"/>
      <c r="DJ116" s="44"/>
      <c r="DK116" s="44"/>
      <c r="DL116" s="44"/>
      <c r="DM116" s="42"/>
      <c r="DN116" s="44"/>
      <c r="DP116" s="43"/>
      <c r="DQ116" s="43"/>
    </row>
    <row r="117" spans="4:121" x14ac:dyDescent="0.3">
      <c r="F117" s="67"/>
      <c r="G117" s="35" t="s">
        <v>103</v>
      </c>
      <c r="H117" s="73">
        <v>0</v>
      </c>
      <c r="M117" s="33">
        <v>0.9</v>
      </c>
      <c r="N117" s="33">
        <v>35</v>
      </c>
      <c r="O117" s="33">
        <v>0.05</v>
      </c>
      <c r="P117" s="33">
        <v>0.01</v>
      </c>
      <c r="Q117" s="33">
        <v>0.64800000000000002</v>
      </c>
      <c r="R117" s="47"/>
      <c r="S117" s="52">
        <v>0.62</v>
      </c>
      <c r="T117" s="52">
        <v>0.32</v>
      </c>
      <c r="U117" s="52">
        <v>0</v>
      </c>
      <c r="V117" s="52">
        <v>0.06</v>
      </c>
      <c r="W117" s="52">
        <v>0</v>
      </c>
      <c r="X117" s="52">
        <v>0</v>
      </c>
      <c r="Y117" s="52">
        <v>0</v>
      </c>
      <c r="AA117" s="55" t="s">
        <v>104</v>
      </c>
      <c r="AB117" s="33">
        <v>0.7</v>
      </c>
      <c r="AD117" s="52">
        <v>1</v>
      </c>
      <c r="AE117" s="52">
        <v>0</v>
      </c>
      <c r="AI117" s="33">
        <v>0.97</v>
      </c>
      <c r="AJ117" s="33">
        <v>1</v>
      </c>
      <c r="AN117" s="55" t="s">
        <v>190</v>
      </c>
      <c r="AO117" s="52">
        <v>1</v>
      </c>
      <c r="AP117" s="52">
        <v>0</v>
      </c>
      <c r="AQ117" s="52">
        <v>0</v>
      </c>
      <c r="AR117" s="52">
        <v>0</v>
      </c>
      <c r="AS117" s="52">
        <v>0</v>
      </c>
      <c r="AU117" s="67"/>
      <c r="AV117" s="35" t="s">
        <v>103</v>
      </c>
      <c r="AW117" s="33">
        <v>0</v>
      </c>
      <c r="BR117" s="44"/>
      <c r="BS117" s="44"/>
      <c r="BT117" s="44"/>
      <c r="BU117" s="44"/>
      <c r="BV117" s="44"/>
      <c r="DC117" s="44"/>
      <c r="DD117" s="44"/>
      <c r="DI117" s="44"/>
      <c r="DJ117" s="44"/>
      <c r="DK117" s="44"/>
      <c r="DL117" s="44"/>
      <c r="DM117" s="42"/>
      <c r="DN117" s="44"/>
      <c r="DP117" s="43"/>
      <c r="DQ117" s="43"/>
    </row>
    <row r="118" spans="4:121" x14ac:dyDescent="0.3">
      <c r="F118" s="36"/>
      <c r="G118" s="61" t="s">
        <v>106</v>
      </c>
      <c r="H118" s="73">
        <v>0</v>
      </c>
      <c r="M118" s="33">
        <v>0.9</v>
      </c>
      <c r="N118" s="33">
        <v>35</v>
      </c>
      <c r="O118" s="33">
        <v>0</v>
      </c>
      <c r="P118" s="33">
        <v>0.01</v>
      </c>
      <c r="Q118" s="33">
        <v>0.69599999999999995</v>
      </c>
      <c r="R118" s="47"/>
      <c r="S118" s="52">
        <v>0.8</v>
      </c>
      <c r="T118" s="52">
        <v>0.2</v>
      </c>
      <c r="U118" s="52">
        <v>0</v>
      </c>
      <c r="V118" s="52">
        <v>0</v>
      </c>
      <c r="W118" s="52">
        <v>0</v>
      </c>
      <c r="X118" s="52">
        <v>0</v>
      </c>
      <c r="Y118" s="52">
        <v>0</v>
      </c>
      <c r="AA118" s="55" t="s">
        <v>107</v>
      </c>
      <c r="AB118" s="33">
        <v>0.75</v>
      </c>
      <c r="AD118" s="52">
        <v>1</v>
      </c>
      <c r="AE118" s="52">
        <v>0</v>
      </c>
      <c r="AI118" s="33">
        <v>0.99</v>
      </c>
      <c r="AJ118" s="33">
        <v>1</v>
      </c>
      <c r="AP118" s="47"/>
      <c r="AU118" s="36"/>
      <c r="AV118" s="61" t="s">
        <v>106</v>
      </c>
      <c r="AW118" s="33">
        <v>0</v>
      </c>
      <c r="BR118" s="44"/>
      <c r="BS118" s="44"/>
      <c r="BT118" s="44"/>
      <c r="BU118" s="44"/>
      <c r="BV118" s="44"/>
      <c r="DC118" s="44"/>
      <c r="DD118" s="44"/>
      <c r="DI118" s="44"/>
      <c r="DJ118" s="44"/>
      <c r="DK118" s="44"/>
      <c r="DL118" s="44"/>
      <c r="DM118" s="42"/>
      <c r="DN118" s="44"/>
      <c r="DP118" s="43"/>
      <c r="DQ118" s="43"/>
    </row>
    <row r="119" spans="4:121" x14ac:dyDescent="0.3">
      <c r="F119" s="67" t="s">
        <v>109</v>
      </c>
      <c r="G119" s="35" t="s">
        <v>191</v>
      </c>
      <c r="H119" s="73">
        <v>0.18</v>
      </c>
      <c r="M119" s="33">
        <v>0.9</v>
      </c>
      <c r="N119" s="33">
        <v>30</v>
      </c>
      <c r="O119" s="33">
        <v>0</v>
      </c>
      <c r="P119" s="33">
        <v>0.01</v>
      </c>
      <c r="Q119" s="33">
        <v>0.64800000000000002</v>
      </c>
      <c r="R119" s="47"/>
      <c r="S119" s="52">
        <v>0.62</v>
      </c>
      <c r="T119" s="52">
        <v>0.32</v>
      </c>
      <c r="U119" s="52">
        <v>0</v>
      </c>
      <c r="V119" s="52">
        <v>0.06</v>
      </c>
      <c r="W119" s="52">
        <v>0</v>
      </c>
      <c r="X119" s="52">
        <v>0</v>
      </c>
      <c r="Y119" s="52">
        <v>0</v>
      </c>
      <c r="AA119" s="55" t="s">
        <v>111</v>
      </c>
      <c r="AB119" s="33">
        <v>0.2</v>
      </c>
      <c r="AD119" s="52">
        <v>1</v>
      </c>
      <c r="AE119" s="52">
        <v>0</v>
      </c>
      <c r="AI119" s="33">
        <v>0.97</v>
      </c>
      <c r="AJ119" s="33">
        <v>1</v>
      </c>
      <c r="AP119" s="47"/>
      <c r="AU119" s="67" t="s">
        <v>109</v>
      </c>
      <c r="AV119" s="35" t="s">
        <v>191</v>
      </c>
      <c r="AW119" s="33">
        <v>0</v>
      </c>
      <c r="BR119" s="44"/>
      <c r="BS119" s="44"/>
      <c r="BT119" s="44"/>
      <c r="BU119" s="44"/>
      <c r="BV119" s="44"/>
      <c r="DC119" s="44"/>
      <c r="DD119" s="44"/>
      <c r="DI119" s="44"/>
      <c r="DJ119" s="44"/>
      <c r="DK119" s="44"/>
      <c r="DL119" s="44"/>
      <c r="DM119" s="42"/>
      <c r="DN119" s="44"/>
      <c r="DP119" s="43"/>
      <c r="DQ119" s="43"/>
    </row>
    <row r="120" spans="4:121" x14ac:dyDescent="0.3">
      <c r="F120" s="36"/>
      <c r="G120" s="61" t="s">
        <v>113</v>
      </c>
      <c r="H120" s="73">
        <v>0</v>
      </c>
      <c r="M120" s="33">
        <v>0.85</v>
      </c>
      <c r="N120" s="33">
        <v>30</v>
      </c>
      <c r="O120" s="33">
        <v>0.05</v>
      </c>
      <c r="P120" s="33">
        <v>0.01</v>
      </c>
      <c r="Q120" s="33">
        <v>0.68200000000000005</v>
      </c>
      <c r="R120" s="47"/>
      <c r="S120" s="52">
        <v>0.5</v>
      </c>
      <c r="T120" s="52">
        <v>0.1</v>
      </c>
      <c r="U120" s="52">
        <v>0</v>
      </c>
      <c r="V120" s="52">
        <v>0.4</v>
      </c>
      <c r="W120" s="52">
        <v>0</v>
      </c>
      <c r="X120" s="52">
        <v>0</v>
      </c>
      <c r="Y120" s="52">
        <v>0</v>
      </c>
      <c r="AA120" s="55" t="s">
        <v>173</v>
      </c>
      <c r="AB120" s="33">
        <v>1</v>
      </c>
      <c r="AD120" s="52">
        <v>0</v>
      </c>
      <c r="AE120" s="52">
        <v>1</v>
      </c>
      <c r="AI120" s="33">
        <v>1</v>
      </c>
      <c r="AJ120" s="33">
        <v>1</v>
      </c>
      <c r="AP120" s="47"/>
      <c r="AU120" s="36"/>
      <c r="AV120" s="61" t="s">
        <v>113</v>
      </c>
      <c r="AW120" s="33">
        <v>0</v>
      </c>
      <c r="BR120" s="44"/>
      <c r="BS120" s="44"/>
      <c r="BT120" s="44"/>
      <c r="BU120" s="44"/>
      <c r="BV120" s="44"/>
      <c r="DC120" s="44"/>
      <c r="DD120" s="44"/>
      <c r="DI120" s="44"/>
      <c r="DJ120" s="44"/>
      <c r="DK120" s="44"/>
      <c r="DL120" s="44"/>
      <c r="DM120" s="42"/>
      <c r="DN120" s="44"/>
      <c r="DP120" s="43"/>
      <c r="DQ120" s="43"/>
    </row>
    <row r="121" spans="4:121" x14ac:dyDescent="0.3">
      <c r="F121" s="67" t="s">
        <v>116</v>
      </c>
      <c r="G121" s="35" t="s">
        <v>117</v>
      </c>
      <c r="H121" s="73">
        <v>0.12</v>
      </c>
      <c r="M121" s="33">
        <v>0.8</v>
      </c>
      <c r="N121" s="33">
        <v>12</v>
      </c>
      <c r="O121" s="33">
        <v>0</v>
      </c>
      <c r="P121" s="33">
        <v>0.01</v>
      </c>
      <c r="Q121" s="33">
        <v>0.65300000000000002</v>
      </c>
      <c r="R121" s="47"/>
      <c r="S121" s="52">
        <v>0</v>
      </c>
      <c r="T121" s="52">
        <v>0.1</v>
      </c>
      <c r="U121" s="52">
        <v>0</v>
      </c>
      <c r="V121" s="52">
        <v>0.9</v>
      </c>
      <c r="W121" s="52">
        <v>0</v>
      </c>
      <c r="X121" s="52">
        <v>0</v>
      </c>
      <c r="Y121" s="52">
        <v>0</v>
      </c>
      <c r="AP121" s="47"/>
      <c r="AU121" s="67" t="s">
        <v>116</v>
      </c>
      <c r="AV121" s="35" t="s">
        <v>117</v>
      </c>
      <c r="AW121" s="33">
        <v>0</v>
      </c>
      <c r="BR121" s="44"/>
      <c r="BS121" s="44"/>
      <c r="BT121" s="44"/>
      <c r="BU121" s="44"/>
      <c r="BV121" s="44"/>
      <c r="DC121" s="44"/>
      <c r="DD121" s="44"/>
      <c r="DI121" s="44"/>
      <c r="DJ121" s="44"/>
      <c r="DK121" s="44"/>
      <c r="DL121" s="44"/>
      <c r="DM121" s="42"/>
      <c r="DN121" s="44"/>
      <c r="DP121" s="43"/>
      <c r="DQ121" s="43"/>
    </row>
    <row r="122" spans="4:121" x14ac:dyDescent="0.3">
      <c r="F122" s="36"/>
      <c r="G122" s="61" t="s">
        <v>119</v>
      </c>
      <c r="H122" s="73">
        <v>0</v>
      </c>
      <c r="M122" s="33">
        <v>0.9</v>
      </c>
      <c r="N122" s="33">
        <v>12</v>
      </c>
      <c r="O122" s="33">
        <v>0</v>
      </c>
      <c r="P122" s="33">
        <v>0.01</v>
      </c>
      <c r="Q122" s="33">
        <v>0.67300000000000004</v>
      </c>
      <c r="R122" s="47"/>
      <c r="S122" s="52">
        <v>0</v>
      </c>
      <c r="T122" s="52">
        <v>0</v>
      </c>
      <c r="U122" s="52">
        <v>0</v>
      </c>
      <c r="V122" s="52">
        <v>0</v>
      </c>
      <c r="W122" s="52">
        <v>1</v>
      </c>
      <c r="X122" s="52">
        <v>0</v>
      </c>
      <c r="Y122" s="52">
        <v>0</v>
      </c>
      <c r="AP122" s="47"/>
      <c r="AU122" s="36"/>
      <c r="AV122" s="61" t="s">
        <v>119</v>
      </c>
      <c r="AW122" s="33">
        <v>0</v>
      </c>
      <c r="BR122" s="44"/>
      <c r="BS122" s="44"/>
      <c r="BT122" s="44"/>
      <c r="BU122" s="44"/>
      <c r="BV122" s="44"/>
      <c r="DC122" s="44"/>
      <c r="DD122" s="44"/>
      <c r="DI122" s="44"/>
      <c r="DJ122" s="44"/>
      <c r="DK122" s="44"/>
      <c r="DL122" s="44"/>
      <c r="DM122" s="42"/>
      <c r="DN122" s="44"/>
      <c r="DP122" s="43"/>
      <c r="DQ122" s="43"/>
    </row>
    <row r="123" spans="4:121" x14ac:dyDescent="0.3">
      <c r="F123" s="67" t="s">
        <v>121</v>
      </c>
      <c r="G123" s="35" t="s">
        <v>122</v>
      </c>
      <c r="H123" s="73">
        <v>0.13</v>
      </c>
      <c r="M123" s="33">
        <v>0.75</v>
      </c>
      <c r="N123" s="33">
        <v>13</v>
      </c>
      <c r="O123" s="33">
        <v>0</v>
      </c>
      <c r="P123" s="33">
        <v>0.01</v>
      </c>
      <c r="Q123" s="33">
        <v>0.90400000000000003</v>
      </c>
      <c r="R123" s="47"/>
      <c r="S123" s="52">
        <v>0</v>
      </c>
      <c r="T123" s="52">
        <v>0.1</v>
      </c>
      <c r="U123" s="52">
        <v>0.9</v>
      </c>
      <c r="V123" s="52">
        <v>0</v>
      </c>
      <c r="W123" s="52">
        <v>0</v>
      </c>
      <c r="X123" s="52">
        <v>0</v>
      </c>
      <c r="Y123" s="52">
        <v>0</v>
      </c>
      <c r="AP123" s="47"/>
      <c r="AU123" s="67" t="s">
        <v>121</v>
      </c>
      <c r="AV123" s="35" t="s">
        <v>122</v>
      </c>
      <c r="AW123" s="33">
        <v>0</v>
      </c>
      <c r="BR123" s="44"/>
      <c r="BS123" s="44"/>
      <c r="BT123" s="44"/>
      <c r="BU123" s="44"/>
      <c r="BV123" s="44"/>
      <c r="DC123" s="44"/>
      <c r="DD123" s="44"/>
      <c r="DI123" s="44"/>
      <c r="DJ123" s="44"/>
      <c r="DK123" s="44"/>
      <c r="DL123" s="44"/>
      <c r="DM123" s="42"/>
      <c r="DN123" s="44"/>
      <c r="DP123" s="43"/>
      <c r="DQ123" s="43"/>
    </row>
    <row r="124" spans="4:121" x14ac:dyDescent="0.3">
      <c r="F124" s="67"/>
      <c r="G124" s="35" t="s">
        <v>123</v>
      </c>
      <c r="H124" s="73">
        <v>0</v>
      </c>
      <c r="M124" s="33">
        <v>0.9</v>
      </c>
      <c r="N124" s="33">
        <v>13</v>
      </c>
      <c r="O124" s="33">
        <v>0</v>
      </c>
      <c r="P124" s="33">
        <v>0.02</v>
      </c>
      <c r="Q124" s="33">
        <v>0.90400000000000003</v>
      </c>
      <c r="R124" s="47"/>
      <c r="S124" s="52">
        <v>0</v>
      </c>
      <c r="T124" s="52">
        <v>0</v>
      </c>
      <c r="U124" s="52">
        <v>1</v>
      </c>
      <c r="V124" s="52">
        <v>0</v>
      </c>
      <c r="W124" s="52">
        <v>0</v>
      </c>
      <c r="X124" s="52">
        <v>0</v>
      </c>
      <c r="Y124" s="52">
        <v>0</v>
      </c>
      <c r="AP124" s="47"/>
      <c r="AU124" s="67"/>
      <c r="AV124" s="35" t="s">
        <v>123</v>
      </c>
      <c r="AW124" s="33">
        <v>0</v>
      </c>
      <c r="BR124" s="44"/>
      <c r="BS124" s="44"/>
      <c r="BT124" s="44"/>
      <c r="BU124" s="44"/>
      <c r="BV124" s="44"/>
      <c r="DC124" s="44"/>
      <c r="DD124" s="44"/>
      <c r="DI124" s="44"/>
      <c r="DJ124" s="44"/>
      <c r="DK124" s="44"/>
      <c r="DL124" s="44"/>
      <c r="DM124" s="42"/>
      <c r="DN124" s="44"/>
      <c r="DP124" s="43"/>
      <c r="DQ124" s="43"/>
    </row>
    <row r="125" spans="4:121" x14ac:dyDescent="0.3">
      <c r="F125" s="36"/>
      <c r="G125" s="61" t="s">
        <v>124</v>
      </c>
      <c r="H125" s="73">
        <v>0</v>
      </c>
      <c r="M125" s="33">
        <v>0.8</v>
      </c>
      <c r="N125" s="33">
        <v>13</v>
      </c>
      <c r="O125" s="33">
        <v>0</v>
      </c>
      <c r="P125" s="33">
        <v>0.01</v>
      </c>
      <c r="Q125" s="33">
        <v>0.82799999999999996</v>
      </c>
      <c r="R125" s="47"/>
      <c r="S125" s="52">
        <v>0</v>
      </c>
      <c r="T125" s="52">
        <v>0.1</v>
      </c>
      <c r="U125" s="52">
        <v>0.8</v>
      </c>
      <c r="V125" s="52">
        <v>0.1</v>
      </c>
      <c r="W125" s="52">
        <v>0</v>
      </c>
      <c r="X125" s="52">
        <v>0</v>
      </c>
      <c r="Y125" s="52">
        <v>0</v>
      </c>
      <c r="AP125" s="47"/>
      <c r="AU125" s="36"/>
      <c r="AV125" s="61" t="s">
        <v>124</v>
      </c>
      <c r="AW125" s="33">
        <v>0</v>
      </c>
      <c r="BR125" s="44"/>
      <c r="BS125" s="44"/>
      <c r="BT125" s="44"/>
      <c r="BU125" s="44"/>
      <c r="BV125" s="44"/>
      <c r="DC125" s="44"/>
      <c r="DD125" s="44"/>
      <c r="DI125" s="44"/>
      <c r="DJ125" s="44"/>
      <c r="DK125" s="44"/>
      <c r="DL125" s="44"/>
      <c r="DM125" s="42"/>
      <c r="DN125" s="44"/>
      <c r="DP125" s="43"/>
      <c r="DQ125" s="43"/>
    </row>
    <row r="126" spans="4:121" x14ac:dyDescent="0.3">
      <c r="F126" s="67" t="s">
        <v>125</v>
      </c>
      <c r="G126" s="35" t="s">
        <v>126</v>
      </c>
      <c r="H126" s="73">
        <v>0.14000000000000001</v>
      </c>
      <c r="M126" s="33">
        <v>0.75</v>
      </c>
      <c r="N126" s="33">
        <v>8</v>
      </c>
      <c r="O126" s="33">
        <v>0</v>
      </c>
      <c r="P126" s="33">
        <v>0.05</v>
      </c>
      <c r="Q126" s="33">
        <v>0.15</v>
      </c>
      <c r="R126" s="47"/>
      <c r="S126" s="52">
        <v>0</v>
      </c>
      <c r="T126" s="52">
        <v>0.77</v>
      </c>
      <c r="U126" s="52">
        <v>0</v>
      </c>
      <c r="V126" s="52">
        <v>0</v>
      </c>
      <c r="W126" s="52">
        <v>0</v>
      </c>
      <c r="X126" s="52">
        <v>0.23</v>
      </c>
      <c r="Y126" s="52">
        <v>0</v>
      </c>
      <c r="AP126" s="47"/>
      <c r="AU126" s="67" t="s">
        <v>125</v>
      </c>
      <c r="AV126" s="35" t="s">
        <v>126</v>
      </c>
      <c r="AW126" s="33">
        <v>0.95</v>
      </c>
      <c r="BR126" s="44"/>
      <c r="BS126" s="44"/>
      <c r="BT126" s="44"/>
      <c r="BU126" s="44"/>
      <c r="BV126" s="44"/>
      <c r="DC126" s="44"/>
      <c r="DD126" s="44"/>
      <c r="DI126" s="44"/>
      <c r="DJ126" s="44"/>
      <c r="DK126" s="44"/>
      <c r="DL126" s="44"/>
      <c r="DM126" s="42"/>
      <c r="DN126" s="44"/>
      <c r="DP126" s="43"/>
      <c r="DQ126" s="43"/>
    </row>
    <row r="127" spans="4:121" x14ac:dyDescent="0.3">
      <c r="F127" s="67"/>
      <c r="G127" s="35" t="s">
        <v>127</v>
      </c>
      <c r="H127" s="73">
        <v>0</v>
      </c>
      <c r="M127" s="33">
        <v>0.8</v>
      </c>
      <c r="N127" s="33">
        <v>8</v>
      </c>
      <c r="O127" s="33">
        <v>0</v>
      </c>
      <c r="P127" s="33">
        <v>0.01</v>
      </c>
      <c r="Q127" s="33">
        <v>0.15</v>
      </c>
      <c r="R127" s="47"/>
      <c r="S127" s="52">
        <v>0</v>
      </c>
      <c r="T127" s="52">
        <v>0.8</v>
      </c>
      <c r="U127" s="52">
        <v>0</v>
      </c>
      <c r="V127" s="52">
        <v>0.2</v>
      </c>
      <c r="W127" s="52">
        <v>0</v>
      </c>
      <c r="X127" s="52">
        <v>0</v>
      </c>
      <c r="Y127" s="52">
        <v>0</v>
      </c>
      <c r="AP127" s="47"/>
      <c r="AU127" s="67"/>
      <c r="AV127" s="35" t="s">
        <v>127</v>
      </c>
      <c r="AW127" s="33">
        <v>0.95</v>
      </c>
      <c r="BR127" s="44"/>
      <c r="BS127" s="44"/>
      <c r="BT127" s="44"/>
      <c r="BU127" s="44"/>
      <c r="BV127" s="44"/>
      <c r="DC127" s="44"/>
      <c r="DD127" s="44"/>
      <c r="DI127" s="44"/>
      <c r="DJ127" s="44"/>
      <c r="DK127" s="44"/>
      <c r="DL127" s="44"/>
      <c r="DM127" s="42"/>
      <c r="DN127" s="44"/>
      <c r="DP127" s="43"/>
      <c r="DQ127" s="43"/>
    </row>
    <row r="128" spans="4:121" x14ac:dyDescent="0.3">
      <c r="F128" s="67"/>
      <c r="G128" s="35" t="s">
        <v>128</v>
      </c>
      <c r="H128" s="73">
        <v>0.14000000000000001</v>
      </c>
      <c r="M128" s="33">
        <v>0.75</v>
      </c>
      <c r="N128" s="33">
        <v>8</v>
      </c>
      <c r="O128" s="33">
        <v>0</v>
      </c>
      <c r="P128" s="33">
        <v>0.05</v>
      </c>
      <c r="Q128" s="33">
        <v>0.15</v>
      </c>
      <c r="R128" s="47"/>
      <c r="S128" s="52">
        <v>0</v>
      </c>
      <c r="T128" s="52">
        <v>0.92</v>
      </c>
      <c r="U128" s="52">
        <v>0</v>
      </c>
      <c r="V128" s="52">
        <v>0</v>
      </c>
      <c r="W128" s="52">
        <v>0</v>
      </c>
      <c r="X128" s="52">
        <v>0.08</v>
      </c>
      <c r="Y128" s="52">
        <v>0</v>
      </c>
      <c r="AP128" s="47"/>
      <c r="AU128" s="67"/>
      <c r="AV128" s="35" t="s">
        <v>128</v>
      </c>
      <c r="AW128" s="33">
        <v>0.95</v>
      </c>
      <c r="BR128" s="44"/>
      <c r="BS128" s="44"/>
      <c r="BT128" s="44"/>
      <c r="BU128" s="44"/>
      <c r="BV128" s="44"/>
      <c r="DC128" s="44"/>
      <c r="DD128" s="44"/>
      <c r="DI128" s="44"/>
      <c r="DJ128" s="44"/>
      <c r="DK128" s="44"/>
      <c r="DL128" s="44"/>
      <c r="DM128" s="42"/>
      <c r="DN128" s="44"/>
      <c r="DP128" s="43"/>
      <c r="DQ128" s="43"/>
    </row>
    <row r="129" spans="4:121" x14ac:dyDescent="0.3">
      <c r="F129" s="67"/>
      <c r="G129" s="35" t="s">
        <v>129</v>
      </c>
      <c r="H129" s="73">
        <v>0</v>
      </c>
      <c r="M129" s="33">
        <v>0.75</v>
      </c>
      <c r="N129" s="33">
        <v>8</v>
      </c>
      <c r="O129" s="33">
        <v>0</v>
      </c>
      <c r="P129" s="33">
        <v>0.1</v>
      </c>
      <c r="Q129" s="33">
        <v>0.15</v>
      </c>
      <c r="R129" s="47"/>
      <c r="S129" s="52">
        <v>0</v>
      </c>
      <c r="T129" s="52">
        <v>0.55000000000000004</v>
      </c>
      <c r="U129" s="52">
        <v>0.1</v>
      </c>
      <c r="V129" s="52">
        <v>0.05</v>
      </c>
      <c r="W129" s="52">
        <v>0</v>
      </c>
      <c r="X129" s="52">
        <v>0.3</v>
      </c>
      <c r="Y129" s="52">
        <v>0</v>
      </c>
      <c r="AP129" s="47"/>
      <c r="AU129" s="67"/>
      <c r="AV129" s="35" t="s">
        <v>129</v>
      </c>
      <c r="AW129" s="33">
        <v>0.95</v>
      </c>
      <c r="BR129" s="44"/>
      <c r="BS129" s="44"/>
      <c r="BT129" s="44"/>
      <c r="BU129" s="44"/>
      <c r="BV129" s="44"/>
      <c r="DC129" s="44"/>
      <c r="DD129" s="44"/>
      <c r="DI129" s="44"/>
      <c r="DJ129" s="44"/>
      <c r="DK129" s="44"/>
      <c r="DL129" s="44"/>
      <c r="DM129" s="42"/>
      <c r="DN129" s="44"/>
      <c r="DP129" s="43"/>
      <c r="DQ129" s="43"/>
    </row>
    <row r="130" spans="4:121" ht="12.6" customHeight="1" x14ac:dyDescent="0.3">
      <c r="F130" s="36"/>
      <c r="G130" s="61" t="s">
        <v>130</v>
      </c>
      <c r="H130" s="73">
        <v>0</v>
      </c>
      <c r="M130" s="33">
        <v>0.77300000000000002</v>
      </c>
      <c r="N130" s="33">
        <v>10</v>
      </c>
      <c r="O130" s="33">
        <v>0</v>
      </c>
      <c r="P130" s="33">
        <v>1</v>
      </c>
      <c r="Q130" s="33">
        <v>0</v>
      </c>
      <c r="R130" s="47"/>
      <c r="S130" s="52">
        <v>0</v>
      </c>
      <c r="T130" s="52">
        <v>0</v>
      </c>
      <c r="U130" s="52">
        <v>0</v>
      </c>
      <c r="V130" s="52">
        <v>0</v>
      </c>
      <c r="W130" s="52">
        <v>0</v>
      </c>
      <c r="X130" s="52">
        <v>0</v>
      </c>
      <c r="Y130" s="52">
        <v>0</v>
      </c>
      <c r="AP130" s="47"/>
      <c r="AU130" s="36"/>
      <c r="AV130" s="61" t="s">
        <v>130</v>
      </c>
      <c r="AW130" s="33">
        <v>0</v>
      </c>
      <c r="BR130" s="44"/>
      <c r="BS130" s="44"/>
      <c r="BT130" s="44"/>
      <c r="BU130" s="44"/>
      <c r="BV130" s="44"/>
      <c r="DC130" s="44"/>
      <c r="DD130" s="44"/>
      <c r="DI130" s="44"/>
      <c r="DJ130" s="44"/>
      <c r="DK130" s="44"/>
      <c r="DL130" s="44"/>
      <c r="DM130" s="42"/>
      <c r="DN130" s="44"/>
      <c r="DP130" s="43"/>
      <c r="DQ130" s="43"/>
    </row>
    <row r="131" spans="4:121" ht="35.4" customHeight="1" x14ac:dyDescent="0.3">
      <c r="E131" s="30" t="s">
        <v>118</v>
      </c>
      <c r="O131" s="44"/>
      <c r="P131" s="44"/>
      <c r="BR131" s="44"/>
      <c r="BS131" s="44"/>
      <c r="BT131" s="44"/>
      <c r="BU131" s="44"/>
      <c r="BV131" s="44"/>
      <c r="DC131" s="44"/>
      <c r="DD131" s="44"/>
      <c r="DI131" s="44"/>
      <c r="DJ131" s="44"/>
      <c r="DK131" s="44"/>
      <c r="DL131" s="44"/>
      <c r="DM131" s="42"/>
      <c r="DN131" s="44"/>
      <c r="DP131" s="43"/>
      <c r="DQ131" s="43"/>
    </row>
    <row r="132" spans="4:121" x14ac:dyDescent="0.3">
      <c r="D132">
        <v>0.03</v>
      </c>
      <c r="F132" s="23" t="s">
        <v>90</v>
      </c>
      <c r="G132" s="60" t="s">
        <v>91</v>
      </c>
      <c r="H132" s="73">
        <v>0.28999999999999998</v>
      </c>
      <c r="M132" s="33">
        <v>0.95</v>
      </c>
      <c r="N132" s="33">
        <v>50</v>
      </c>
      <c r="O132" s="33">
        <v>0.04</v>
      </c>
      <c r="P132" s="33">
        <v>0.01</v>
      </c>
      <c r="Q132" s="33">
        <v>0.68700000000000006</v>
      </c>
      <c r="R132" s="47"/>
      <c r="S132" s="52">
        <v>1</v>
      </c>
      <c r="T132" s="52">
        <v>0</v>
      </c>
      <c r="U132" s="52">
        <v>0</v>
      </c>
      <c r="V132" s="52">
        <v>0</v>
      </c>
      <c r="W132" s="52">
        <v>0</v>
      </c>
      <c r="X132" s="52">
        <v>0</v>
      </c>
      <c r="Y132" s="52">
        <v>0</v>
      </c>
      <c r="AA132" s="55" t="s">
        <v>93</v>
      </c>
      <c r="AB132" s="33">
        <v>0.9</v>
      </c>
      <c r="AD132" s="52">
        <v>1</v>
      </c>
      <c r="AE132" s="52">
        <v>0</v>
      </c>
      <c r="AI132" s="33">
        <v>0.99</v>
      </c>
      <c r="AJ132" s="33">
        <v>1</v>
      </c>
      <c r="AN132" s="55" t="s">
        <v>175</v>
      </c>
      <c r="AO132" s="52">
        <v>1</v>
      </c>
      <c r="AP132" s="52">
        <v>0</v>
      </c>
      <c r="AQ132" s="52">
        <v>0</v>
      </c>
      <c r="AR132" s="52">
        <v>0</v>
      </c>
      <c r="AS132" s="52">
        <v>0</v>
      </c>
      <c r="AU132" s="23" t="s">
        <v>90</v>
      </c>
      <c r="AV132" s="60" t="s">
        <v>91</v>
      </c>
      <c r="AW132" s="33">
        <v>0</v>
      </c>
      <c r="AZ132" s="55" t="s">
        <v>188</v>
      </c>
      <c r="BA132" s="33">
        <v>0.95</v>
      </c>
      <c r="BC132" s="33">
        <v>0.3</v>
      </c>
      <c r="BR132" s="44"/>
      <c r="BS132" s="44"/>
      <c r="BT132" s="44"/>
      <c r="BU132" s="44"/>
      <c r="BV132" s="44"/>
      <c r="DC132" s="44"/>
      <c r="DD132" s="44"/>
      <c r="DI132" s="44"/>
      <c r="DJ132" s="44"/>
      <c r="DK132" s="44"/>
      <c r="DL132" s="44"/>
      <c r="DM132" s="42"/>
      <c r="DN132" s="44"/>
      <c r="DP132" s="43"/>
      <c r="DQ132" s="43"/>
    </row>
    <row r="133" spans="4:121" x14ac:dyDescent="0.3">
      <c r="F133" s="67"/>
      <c r="G133" s="35" t="s">
        <v>96</v>
      </c>
      <c r="H133" s="73">
        <v>0</v>
      </c>
      <c r="M133" s="33">
        <v>0</v>
      </c>
      <c r="N133" s="33">
        <v>50</v>
      </c>
      <c r="O133" s="33">
        <v>0.04</v>
      </c>
      <c r="P133" s="33">
        <v>0.01</v>
      </c>
      <c r="Q133" s="33">
        <v>0.68700000000000006</v>
      </c>
      <c r="R133" s="47"/>
      <c r="S133" s="52">
        <v>1</v>
      </c>
      <c r="T133" s="52">
        <v>0</v>
      </c>
      <c r="U133" s="52">
        <v>0</v>
      </c>
      <c r="V133" s="52">
        <v>0</v>
      </c>
      <c r="W133" s="52">
        <v>0</v>
      </c>
      <c r="X133" s="52">
        <v>0</v>
      </c>
      <c r="Y133" s="52">
        <v>0</v>
      </c>
      <c r="AA133" s="55" t="s">
        <v>98</v>
      </c>
      <c r="AB133" s="33">
        <v>0.55000000000000004</v>
      </c>
      <c r="AD133" s="52">
        <v>1</v>
      </c>
      <c r="AE133" s="52">
        <v>0</v>
      </c>
      <c r="AI133" s="33">
        <v>0.97</v>
      </c>
      <c r="AJ133" s="33">
        <v>1</v>
      </c>
      <c r="AN133" s="55" t="s">
        <v>176</v>
      </c>
      <c r="AO133" s="52">
        <v>1</v>
      </c>
      <c r="AP133" s="52">
        <v>0</v>
      </c>
      <c r="AQ133" s="52">
        <v>0</v>
      </c>
      <c r="AR133" s="52">
        <v>0</v>
      </c>
      <c r="AS133" s="52">
        <v>0</v>
      </c>
      <c r="AU133" s="67"/>
      <c r="AV133" s="35" t="s">
        <v>96</v>
      </c>
      <c r="AW133" s="33">
        <v>0</v>
      </c>
      <c r="BR133" s="44"/>
      <c r="BS133" s="44"/>
      <c r="BT133" s="44"/>
      <c r="BU133" s="44"/>
      <c r="BV133" s="44"/>
      <c r="DC133" s="44"/>
      <c r="DD133" s="44"/>
      <c r="DI133" s="44"/>
      <c r="DJ133" s="44"/>
      <c r="DK133" s="44"/>
      <c r="DL133" s="44"/>
      <c r="DM133" s="42"/>
      <c r="DN133" s="44"/>
      <c r="DP133" s="43"/>
      <c r="DQ133" s="43"/>
    </row>
    <row r="134" spans="4:121" x14ac:dyDescent="0.3">
      <c r="F134" s="67"/>
      <c r="G134" s="35" t="s">
        <v>100</v>
      </c>
      <c r="H134" s="73">
        <v>0</v>
      </c>
      <c r="M134" s="33">
        <v>0</v>
      </c>
      <c r="N134" s="33">
        <v>50</v>
      </c>
      <c r="O134" s="33">
        <v>0</v>
      </c>
      <c r="P134" s="33">
        <v>0.01</v>
      </c>
      <c r="Q134" s="33">
        <v>0.71599999999999997</v>
      </c>
      <c r="R134" s="47"/>
      <c r="S134" s="52">
        <v>1</v>
      </c>
      <c r="T134" s="52">
        <v>0</v>
      </c>
      <c r="U134" s="52">
        <v>0</v>
      </c>
      <c r="V134" s="52">
        <v>0</v>
      </c>
      <c r="W134" s="52">
        <v>0</v>
      </c>
      <c r="X134" s="52">
        <v>0</v>
      </c>
      <c r="Y134" s="52">
        <v>0</v>
      </c>
      <c r="AA134" s="55" t="s">
        <v>101</v>
      </c>
      <c r="AB134" s="33">
        <v>0.55000000000000004</v>
      </c>
      <c r="AD134" s="52">
        <v>1</v>
      </c>
      <c r="AE134" s="52">
        <v>0</v>
      </c>
      <c r="AI134" s="33">
        <v>0.97</v>
      </c>
      <c r="AJ134" s="33">
        <v>1</v>
      </c>
      <c r="AN134" s="55" t="s">
        <v>189</v>
      </c>
      <c r="AO134" s="52">
        <v>1</v>
      </c>
      <c r="AP134" s="52">
        <v>0</v>
      </c>
      <c r="AQ134" s="52">
        <v>0</v>
      </c>
      <c r="AR134" s="52">
        <v>0</v>
      </c>
      <c r="AS134" s="52">
        <v>0</v>
      </c>
      <c r="AU134" s="67"/>
      <c r="AV134" s="35" t="s">
        <v>100</v>
      </c>
      <c r="AW134" s="33">
        <v>0</v>
      </c>
      <c r="BR134" s="44"/>
      <c r="BS134" s="44"/>
      <c r="BT134" s="44"/>
      <c r="BU134" s="44"/>
      <c r="BV134" s="44"/>
      <c r="DC134" s="44"/>
      <c r="DD134" s="44"/>
      <c r="DI134" s="44"/>
      <c r="DJ134" s="44"/>
      <c r="DK134" s="44"/>
      <c r="DL134" s="44"/>
      <c r="DM134" s="42"/>
      <c r="DN134" s="44"/>
      <c r="DP134" s="43"/>
      <c r="DQ134" s="43"/>
    </row>
    <row r="135" spans="4:121" x14ac:dyDescent="0.3">
      <c r="F135" s="67"/>
      <c r="G135" s="35" t="s">
        <v>103</v>
      </c>
      <c r="H135" s="73">
        <v>0</v>
      </c>
      <c r="M135" s="33">
        <v>0</v>
      </c>
      <c r="N135" s="33">
        <v>50</v>
      </c>
      <c r="O135" s="33">
        <v>0.05</v>
      </c>
      <c r="P135" s="33">
        <v>0.01</v>
      </c>
      <c r="Q135" s="33">
        <v>0.64800000000000002</v>
      </c>
      <c r="R135" s="47"/>
      <c r="S135" s="52">
        <v>0.62</v>
      </c>
      <c r="T135" s="52">
        <v>0.32</v>
      </c>
      <c r="U135" s="52">
        <v>0</v>
      </c>
      <c r="V135" s="52">
        <v>0.06</v>
      </c>
      <c r="W135" s="52">
        <v>0</v>
      </c>
      <c r="X135" s="52">
        <v>0</v>
      </c>
      <c r="Y135" s="52">
        <v>0</v>
      </c>
      <c r="AA135" s="55" t="s">
        <v>104</v>
      </c>
      <c r="AB135" s="33">
        <v>0.7</v>
      </c>
      <c r="AD135" s="52">
        <v>1</v>
      </c>
      <c r="AE135" s="52">
        <v>0</v>
      </c>
      <c r="AI135" s="33">
        <v>0.97</v>
      </c>
      <c r="AJ135" s="33">
        <v>1</v>
      </c>
      <c r="AN135" s="55" t="s">
        <v>190</v>
      </c>
      <c r="AO135" s="52">
        <v>1</v>
      </c>
      <c r="AP135" s="52">
        <v>0</v>
      </c>
      <c r="AQ135" s="52">
        <v>0</v>
      </c>
      <c r="AR135" s="52">
        <v>0</v>
      </c>
      <c r="AS135" s="52">
        <v>0</v>
      </c>
      <c r="AU135" s="67"/>
      <c r="AV135" s="35" t="s">
        <v>103</v>
      </c>
      <c r="AW135" s="33">
        <v>0</v>
      </c>
      <c r="BR135" s="44"/>
      <c r="BS135" s="44"/>
      <c r="BT135" s="44"/>
      <c r="BU135" s="44"/>
      <c r="BV135" s="44"/>
      <c r="DC135" s="44"/>
      <c r="DD135" s="44"/>
      <c r="DI135" s="44"/>
      <c r="DJ135" s="44"/>
      <c r="DK135" s="44"/>
      <c r="DL135" s="44"/>
      <c r="DM135" s="42"/>
      <c r="DN135" s="44"/>
      <c r="DP135" s="43"/>
      <c r="DQ135" s="43"/>
    </row>
    <row r="136" spans="4:121" x14ac:dyDescent="0.3">
      <c r="F136" s="36"/>
      <c r="G136" s="61" t="s">
        <v>106</v>
      </c>
      <c r="H136" s="73">
        <v>0</v>
      </c>
      <c r="M136" s="33">
        <v>0.9</v>
      </c>
      <c r="N136" s="33">
        <v>50</v>
      </c>
      <c r="O136" s="33">
        <v>0</v>
      </c>
      <c r="P136" s="33">
        <v>0.01</v>
      </c>
      <c r="Q136" s="33">
        <v>0.69599999999999995</v>
      </c>
      <c r="R136" s="47"/>
      <c r="S136" s="52">
        <v>0.8</v>
      </c>
      <c r="T136" s="52">
        <v>0.2</v>
      </c>
      <c r="U136" s="52">
        <v>0</v>
      </c>
      <c r="V136" s="52">
        <v>0</v>
      </c>
      <c r="W136" s="52">
        <v>0</v>
      </c>
      <c r="X136" s="52">
        <v>0</v>
      </c>
      <c r="Y136" s="52">
        <v>0</v>
      </c>
      <c r="AA136" s="55" t="s">
        <v>107</v>
      </c>
      <c r="AB136" s="33">
        <v>0.75</v>
      </c>
      <c r="AD136" s="52">
        <v>1</v>
      </c>
      <c r="AE136" s="52">
        <v>0</v>
      </c>
      <c r="AI136" s="33">
        <v>0.99</v>
      </c>
      <c r="AJ136" s="33">
        <v>1</v>
      </c>
      <c r="AP136" s="47"/>
      <c r="AU136" s="36"/>
      <c r="AV136" s="61" t="s">
        <v>106</v>
      </c>
      <c r="AW136" s="33">
        <v>0</v>
      </c>
      <c r="BG136" s="47"/>
      <c r="BR136" s="44"/>
      <c r="BS136" s="44"/>
      <c r="BT136" s="44"/>
      <c r="BU136" s="44"/>
      <c r="BV136" s="44"/>
      <c r="DC136" s="44"/>
      <c r="DD136" s="44"/>
      <c r="DI136" s="44"/>
      <c r="DJ136" s="44"/>
      <c r="DK136" s="44"/>
      <c r="DL136" s="44"/>
      <c r="DM136" s="42"/>
      <c r="DN136" s="44"/>
      <c r="DP136" s="43"/>
      <c r="DQ136" s="43"/>
    </row>
    <row r="137" spans="4:121" x14ac:dyDescent="0.3">
      <c r="F137" s="67" t="s">
        <v>109</v>
      </c>
      <c r="G137" s="35" t="s">
        <v>191</v>
      </c>
      <c r="H137" s="73">
        <v>0.18</v>
      </c>
      <c r="M137" s="33">
        <v>0.9</v>
      </c>
      <c r="N137" s="33">
        <v>50</v>
      </c>
      <c r="O137" s="33">
        <v>0</v>
      </c>
      <c r="P137" s="33">
        <v>0.01</v>
      </c>
      <c r="Q137" s="33">
        <v>0.64800000000000002</v>
      </c>
      <c r="R137" s="47"/>
      <c r="S137" s="52">
        <v>0.62</v>
      </c>
      <c r="T137" s="52">
        <v>0.32</v>
      </c>
      <c r="U137" s="52">
        <v>0</v>
      </c>
      <c r="V137" s="52">
        <v>0.06</v>
      </c>
      <c r="W137" s="52">
        <v>0</v>
      </c>
      <c r="X137" s="52">
        <v>0</v>
      </c>
      <c r="Y137" s="52">
        <v>0</v>
      </c>
      <c r="AA137" s="55" t="s">
        <v>111</v>
      </c>
      <c r="AB137" s="33">
        <v>0.2</v>
      </c>
      <c r="AD137" s="52">
        <v>1</v>
      </c>
      <c r="AE137" s="52">
        <v>0</v>
      </c>
      <c r="AI137" s="33">
        <v>0.97</v>
      </c>
      <c r="AJ137" s="33">
        <v>1</v>
      </c>
      <c r="AP137" s="47"/>
      <c r="AU137" s="67" t="s">
        <v>109</v>
      </c>
      <c r="AV137" s="35" t="s">
        <v>191</v>
      </c>
      <c r="AW137" s="33">
        <v>0</v>
      </c>
      <c r="BG137" s="47"/>
      <c r="BR137" s="44"/>
      <c r="BS137" s="44"/>
      <c r="BT137" s="44"/>
      <c r="BU137" s="44"/>
      <c r="BV137" s="44"/>
      <c r="DC137" s="44"/>
      <c r="DD137" s="44"/>
      <c r="DI137" s="44"/>
      <c r="DJ137" s="44"/>
      <c r="DK137" s="44"/>
      <c r="DL137" s="44"/>
      <c r="DM137" s="42"/>
      <c r="DN137" s="44"/>
      <c r="DO137" s="44"/>
      <c r="DP137" s="44"/>
    </row>
    <row r="138" spans="4:121" x14ac:dyDescent="0.3">
      <c r="F138" s="36"/>
      <c r="G138" s="61" t="s">
        <v>113</v>
      </c>
      <c r="H138" s="73">
        <v>0</v>
      </c>
      <c r="M138" s="33">
        <v>0.85</v>
      </c>
      <c r="N138" s="33">
        <v>50</v>
      </c>
      <c r="O138" s="33">
        <v>0.05</v>
      </c>
      <c r="P138" s="33">
        <v>0.01</v>
      </c>
      <c r="Q138" s="33">
        <v>0.68200000000000005</v>
      </c>
      <c r="R138" s="47"/>
      <c r="S138" s="52">
        <v>0.5</v>
      </c>
      <c r="T138" s="52">
        <v>0.1</v>
      </c>
      <c r="U138" s="52">
        <v>0</v>
      </c>
      <c r="V138" s="52">
        <v>0.4</v>
      </c>
      <c r="W138" s="52">
        <v>0</v>
      </c>
      <c r="X138" s="52">
        <v>0</v>
      </c>
      <c r="Y138" s="52">
        <v>0</v>
      </c>
      <c r="AA138" s="55" t="s">
        <v>173</v>
      </c>
      <c r="AB138" s="33">
        <v>1</v>
      </c>
      <c r="AD138" s="52">
        <v>0</v>
      </c>
      <c r="AE138" s="52">
        <v>1</v>
      </c>
      <c r="AI138" s="33">
        <v>1</v>
      </c>
      <c r="AJ138" s="33">
        <v>1</v>
      </c>
      <c r="AP138" s="47"/>
      <c r="AU138" s="36"/>
      <c r="AV138" s="61" t="s">
        <v>113</v>
      </c>
      <c r="AW138" s="33">
        <v>0</v>
      </c>
      <c r="BG138" s="47"/>
      <c r="BR138" s="44"/>
      <c r="BS138" s="44"/>
      <c r="BT138" s="44"/>
      <c r="BU138" s="44"/>
      <c r="BV138" s="44"/>
      <c r="DC138" s="44"/>
      <c r="DD138" s="44"/>
      <c r="DI138" s="44"/>
      <c r="DJ138" s="44"/>
      <c r="DK138" s="44"/>
      <c r="DL138" s="44"/>
      <c r="DM138" s="42"/>
      <c r="DN138" s="44"/>
      <c r="DO138" s="44"/>
      <c r="DP138" s="44"/>
    </row>
    <row r="139" spans="4:121" x14ac:dyDescent="0.3">
      <c r="F139" s="67" t="s">
        <v>116</v>
      </c>
      <c r="G139" s="35" t="s">
        <v>117</v>
      </c>
      <c r="H139" s="73">
        <v>0.12</v>
      </c>
      <c r="M139" s="33">
        <v>0.8</v>
      </c>
      <c r="N139" s="33">
        <v>30</v>
      </c>
      <c r="O139" s="33">
        <v>0</v>
      </c>
      <c r="P139" s="33">
        <v>0.01</v>
      </c>
      <c r="Q139" s="33">
        <v>0.65300000000000002</v>
      </c>
      <c r="R139" s="47"/>
      <c r="S139" s="52">
        <v>0</v>
      </c>
      <c r="T139" s="52">
        <v>0.1</v>
      </c>
      <c r="U139" s="52">
        <v>0</v>
      </c>
      <c r="V139" s="52">
        <v>0.9</v>
      </c>
      <c r="W139" s="52">
        <v>0</v>
      </c>
      <c r="X139" s="52">
        <v>0</v>
      </c>
      <c r="Y139" s="52">
        <v>0</v>
      </c>
      <c r="AP139" s="47"/>
      <c r="AU139" s="67" t="s">
        <v>116</v>
      </c>
      <c r="AV139" s="35" t="s">
        <v>117</v>
      </c>
      <c r="AW139" s="33">
        <v>0</v>
      </c>
      <c r="BG139" s="47"/>
      <c r="BR139" s="44"/>
      <c r="BS139" s="44"/>
      <c r="BT139" s="44"/>
      <c r="BU139" s="44"/>
      <c r="BV139" s="44"/>
      <c r="DC139" s="44"/>
      <c r="DD139" s="44"/>
      <c r="DI139" s="44"/>
      <c r="DJ139" s="44"/>
      <c r="DK139" s="44"/>
      <c r="DL139" s="44"/>
      <c r="DM139" s="42"/>
      <c r="DN139" s="44"/>
      <c r="DO139" s="44"/>
      <c r="DP139" s="44"/>
    </row>
    <row r="140" spans="4:121" x14ac:dyDescent="0.3">
      <c r="F140" s="36"/>
      <c r="G140" s="61" t="s">
        <v>119</v>
      </c>
      <c r="H140" s="73">
        <v>0</v>
      </c>
      <c r="M140" s="33">
        <v>0.9</v>
      </c>
      <c r="N140" s="33">
        <v>30</v>
      </c>
      <c r="O140" s="33">
        <v>0</v>
      </c>
      <c r="P140" s="33">
        <v>0.01</v>
      </c>
      <c r="Q140" s="33">
        <v>0.67300000000000004</v>
      </c>
      <c r="R140" s="47"/>
      <c r="S140" s="52">
        <v>0</v>
      </c>
      <c r="T140" s="52">
        <v>0</v>
      </c>
      <c r="U140" s="52">
        <v>0</v>
      </c>
      <c r="V140" s="52">
        <v>0</v>
      </c>
      <c r="W140" s="52">
        <v>1</v>
      </c>
      <c r="X140" s="52">
        <v>0</v>
      </c>
      <c r="Y140" s="52">
        <v>0</v>
      </c>
      <c r="AP140" s="47"/>
      <c r="AU140" s="36"/>
      <c r="AV140" s="61" t="s">
        <v>119</v>
      </c>
      <c r="AW140" s="33">
        <v>0</v>
      </c>
      <c r="BG140" s="47"/>
      <c r="BR140" s="44"/>
      <c r="BS140" s="44"/>
      <c r="BT140" s="44"/>
      <c r="BU140" s="44"/>
      <c r="BV140" s="44"/>
      <c r="DC140" s="44"/>
      <c r="DD140" s="44"/>
      <c r="DI140" s="44"/>
      <c r="DJ140" s="44"/>
      <c r="DK140" s="44"/>
      <c r="DL140" s="44"/>
      <c r="DM140" s="42"/>
      <c r="DN140" s="44"/>
      <c r="DO140" s="44"/>
      <c r="DP140" s="44"/>
    </row>
    <row r="141" spans="4:121" x14ac:dyDescent="0.3">
      <c r="F141" s="67" t="s">
        <v>121</v>
      </c>
      <c r="G141" s="35" t="s">
        <v>122</v>
      </c>
      <c r="H141" s="73">
        <v>0.13</v>
      </c>
      <c r="M141" s="33">
        <v>0.75</v>
      </c>
      <c r="N141" s="33">
        <v>20</v>
      </c>
      <c r="O141" s="33">
        <v>0</v>
      </c>
      <c r="P141" s="33">
        <v>0.01</v>
      </c>
      <c r="Q141" s="33">
        <v>0.90400000000000003</v>
      </c>
      <c r="R141" s="47"/>
      <c r="S141" s="52">
        <v>0</v>
      </c>
      <c r="T141" s="52">
        <v>0.1</v>
      </c>
      <c r="U141" s="52">
        <v>0.9</v>
      </c>
      <c r="V141" s="52">
        <v>0</v>
      </c>
      <c r="W141" s="52">
        <v>0</v>
      </c>
      <c r="X141" s="52">
        <v>0</v>
      </c>
      <c r="Y141" s="52">
        <v>0</v>
      </c>
      <c r="AP141" s="47"/>
      <c r="AU141" s="67" t="s">
        <v>121</v>
      </c>
      <c r="AV141" s="35" t="s">
        <v>122</v>
      </c>
      <c r="AW141" s="33">
        <v>0</v>
      </c>
      <c r="BG141" s="47"/>
      <c r="BR141" s="44"/>
      <c r="BS141" s="44"/>
      <c r="BT141" s="44"/>
      <c r="BU141" s="44"/>
      <c r="BV141" s="44"/>
      <c r="DC141" s="44"/>
      <c r="DD141" s="44"/>
      <c r="DI141" s="44"/>
      <c r="DJ141" s="44"/>
      <c r="DK141" s="44"/>
      <c r="DL141" s="44"/>
      <c r="DM141" s="42"/>
      <c r="DN141" s="44"/>
      <c r="DO141" s="44"/>
      <c r="DP141" s="44"/>
    </row>
    <row r="142" spans="4:121" x14ac:dyDescent="0.3">
      <c r="F142" s="67"/>
      <c r="G142" s="35" t="s">
        <v>123</v>
      </c>
      <c r="H142" s="73">
        <v>0</v>
      </c>
      <c r="M142" s="33">
        <v>0.9</v>
      </c>
      <c r="N142" s="33">
        <v>20</v>
      </c>
      <c r="O142" s="33">
        <v>0</v>
      </c>
      <c r="P142" s="33">
        <v>0.02</v>
      </c>
      <c r="Q142" s="33">
        <v>0.90400000000000003</v>
      </c>
      <c r="R142" s="47"/>
      <c r="S142" s="52">
        <v>0</v>
      </c>
      <c r="T142" s="52">
        <v>0</v>
      </c>
      <c r="U142" s="52">
        <v>1</v>
      </c>
      <c r="V142" s="52">
        <v>0</v>
      </c>
      <c r="W142" s="52">
        <v>0</v>
      </c>
      <c r="X142" s="52">
        <v>0</v>
      </c>
      <c r="Y142" s="52">
        <v>0</v>
      </c>
      <c r="AP142" s="47"/>
      <c r="AU142" s="67"/>
      <c r="AV142" s="35" t="s">
        <v>123</v>
      </c>
      <c r="AW142" s="33">
        <v>0</v>
      </c>
      <c r="BG142" s="47"/>
      <c r="BR142" s="44"/>
      <c r="BS142" s="44"/>
      <c r="BT142" s="44"/>
      <c r="BU142" s="44"/>
      <c r="BV142" s="44"/>
      <c r="DC142" s="44"/>
      <c r="DD142" s="44"/>
      <c r="DI142" s="44"/>
      <c r="DJ142" s="44"/>
      <c r="DK142" s="44"/>
      <c r="DL142" s="44"/>
      <c r="DM142" s="42"/>
      <c r="DN142" s="44"/>
      <c r="DO142" s="44"/>
      <c r="DP142" s="44"/>
    </row>
    <row r="143" spans="4:121" x14ac:dyDescent="0.3">
      <c r="F143" s="36"/>
      <c r="G143" s="61" t="s">
        <v>124</v>
      </c>
      <c r="H143" s="73">
        <v>0</v>
      </c>
      <c r="M143" s="33">
        <v>0.8</v>
      </c>
      <c r="N143" s="33">
        <v>20</v>
      </c>
      <c r="O143" s="33">
        <v>0</v>
      </c>
      <c r="P143" s="33">
        <v>0.01</v>
      </c>
      <c r="Q143" s="33">
        <v>0.82799999999999996</v>
      </c>
      <c r="R143" s="47"/>
      <c r="S143" s="52">
        <v>0</v>
      </c>
      <c r="T143" s="52">
        <v>0.1</v>
      </c>
      <c r="U143" s="52">
        <v>0.8</v>
      </c>
      <c r="V143" s="52">
        <v>0.1</v>
      </c>
      <c r="W143" s="52">
        <v>0</v>
      </c>
      <c r="X143" s="52">
        <v>0</v>
      </c>
      <c r="Y143" s="52">
        <v>0</v>
      </c>
      <c r="AP143" s="47"/>
      <c r="AU143" s="36"/>
      <c r="AV143" s="61" t="s">
        <v>124</v>
      </c>
      <c r="AW143" s="33">
        <v>0</v>
      </c>
      <c r="BG143" s="47"/>
      <c r="BR143" s="44"/>
      <c r="BS143" s="44"/>
      <c r="BT143" s="44"/>
      <c r="BU143" s="44"/>
      <c r="BV143" s="44"/>
      <c r="DC143" s="44"/>
      <c r="DD143" s="44"/>
      <c r="DI143" s="44"/>
      <c r="DJ143" s="44"/>
      <c r="DK143" s="44"/>
      <c r="DL143" s="44"/>
      <c r="DM143" s="42"/>
      <c r="DN143" s="44"/>
      <c r="DO143" s="44"/>
      <c r="DP143" s="44"/>
    </row>
    <row r="144" spans="4:121" x14ac:dyDescent="0.3">
      <c r="F144" s="67" t="s">
        <v>125</v>
      </c>
      <c r="G144" s="35" t="s">
        <v>126</v>
      </c>
      <c r="H144" s="73">
        <v>0.14000000000000001</v>
      </c>
      <c r="M144" s="33">
        <v>0.75</v>
      </c>
      <c r="N144" s="33">
        <v>15</v>
      </c>
      <c r="O144" s="33">
        <v>0</v>
      </c>
      <c r="P144" s="33">
        <v>0.05</v>
      </c>
      <c r="Q144" s="33">
        <v>0</v>
      </c>
      <c r="R144" s="47"/>
      <c r="S144" s="52">
        <v>0</v>
      </c>
      <c r="T144" s="52">
        <v>0.77</v>
      </c>
      <c r="U144" s="52">
        <v>0</v>
      </c>
      <c r="V144" s="52">
        <v>0</v>
      </c>
      <c r="W144" s="52">
        <v>0</v>
      </c>
      <c r="X144" s="52">
        <v>0.23</v>
      </c>
      <c r="Y144" s="52">
        <v>0</v>
      </c>
      <c r="AP144" s="47"/>
      <c r="AU144" s="67" t="s">
        <v>125</v>
      </c>
      <c r="AV144" s="35" t="s">
        <v>126</v>
      </c>
      <c r="AW144" s="33">
        <v>0.95</v>
      </c>
      <c r="BG144" s="47"/>
      <c r="BR144" s="44"/>
      <c r="BS144" s="44"/>
      <c r="BT144" s="44"/>
      <c r="BU144" s="44"/>
      <c r="BV144" s="44"/>
      <c r="DC144" s="44"/>
      <c r="DD144" s="44"/>
      <c r="DI144" s="44"/>
      <c r="DJ144" s="44"/>
      <c r="DK144" s="44"/>
      <c r="DL144" s="44"/>
      <c r="DM144" s="42"/>
      <c r="DN144" s="44"/>
      <c r="DO144" s="44"/>
      <c r="DP144" s="44"/>
    </row>
    <row r="145" spans="4:121" x14ac:dyDescent="0.3">
      <c r="F145" s="67"/>
      <c r="G145" s="35" t="s">
        <v>127</v>
      </c>
      <c r="H145" s="73">
        <v>0</v>
      </c>
      <c r="M145" s="33">
        <v>0.8</v>
      </c>
      <c r="N145" s="33">
        <v>15</v>
      </c>
      <c r="O145" s="33">
        <v>0</v>
      </c>
      <c r="P145" s="33">
        <v>0.01</v>
      </c>
      <c r="Q145" s="33">
        <v>0</v>
      </c>
      <c r="R145" s="47"/>
      <c r="S145" s="52">
        <v>0</v>
      </c>
      <c r="T145" s="52">
        <v>0.8</v>
      </c>
      <c r="U145" s="52">
        <v>0</v>
      </c>
      <c r="V145" s="52">
        <v>0.2</v>
      </c>
      <c r="W145" s="52">
        <v>0</v>
      </c>
      <c r="X145" s="52">
        <v>0</v>
      </c>
      <c r="Y145" s="52">
        <v>0</v>
      </c>
      <c r="AP145" s="47"/>
      <c r="AU145" s="67"/>
      <c r="AV145" s="35" t="s">
        <v>127</v>
      </c>
      <c r="AW145" s="33">
        <v>0.95</v>
      </c>
      <c r="BG145" s="47"/>
      <c r="BR145" s="44"/>
      <c r="BS145" s="44"/>
      <c r="BT145" s="44"/>
      <c r="BU145" s="44"/>
      <c r="BV145" s="44"/>
      <c r="DC145" s="44"/>
      <c r="DD145" s="44"/>
      <c r="DI145" s="44"/>
      <c r="DJ145" s="44"/>
      <c r="DK145" s="44"/>
      <c r="DL145" s="44"/>
      <c r="DM145" s="42"/>
      <c r="DN145" s="44"/>
      <c r="DO145" s="44"/>
      <c r="DP145" s="44"/>
    </row>
    <row r="146" spans="4:121" x14ac:dyDescent="0.3">
      <c r="F146" s="67"/>
      <c r="G146" s="35" t="s">
        <v>128</v>
      </c>
      <c r="H146" s="73">
        <v>0.14000000000000001</v>
      </c>
      <c r="M146" s="33">
        <v>0.75</v>
      </c>
      <c r="N146" s="33">
        <v>15</v>
      </c>
      <c r="O146" s="33">
        <v>0</v>
      </c>
      <c r="P146" s="33">
        <v>0.05</v>
      </c>
      <c r="Q146" s="33">
        <v>0</v>
      </c>
      <c r="R146" s="47"/>
      <c r="S146" s="52">
        <v>0</v>
      </c>
      <c r="T146" s="52">
        <v>0.92</v>
      </c>
      <c r="U146" s="52">
        <v>0</v>
      </c>
      <c r="V146" s="52">
        <v>0</v>
      </c>
      <c r="W146" s="52">
        <v>0</v>
      </c>
      <c r="X146" s="52">
        <v>0.08</v>
      </c>
      <c r="Y146" s="52">
        <v>0</v>
      </c>
      <c r="AP146" s="47"/>
      <c r="AU146" s="67"/>
      <c r="AV146" s="35" t="s">
        <v>128</v>
      </c>
      <c r="AW146" s="33">
        <v>0.95</v>
      </c>
      <c r="BG146" s="47"/>
      <c r="BR146" s="44"/>
      <c r="BS146" s="44"/>
      <c r="BT146" s="44"/>
      <c r="BU146" s="44"/>
      <c r="BV146" s="44"/>
      <c r="DC146" s="44"/>
      <c r="DD146" s="44"/>
      <c r="DI146" s="44"/>
      <c r="DJ146" s="44"/>
      <c r="DK146" s="44"/>
      <c r="DL146" s="44"/>
      <c r="DM146" s="42"/>
      <c r="DN146" s="44"/>
      <c r="DO146" s="44"/>
      <c r="DP146" s="44"/>
    </row>
    <row r="147" spans="4:121" x14ac:dyDescent="0.3">
      <c r="F147" s="67"/>
      <c r="G147" s="35" t="s">
        <v>129</v>
      </c>
      <c r="H147" s="73">
        <v>0</v>
      </c>
      <c r="M147" s="33">
        <v>0.75</v>
      </c>
      <c r="N147" s="33">
        <v>15</v>
      </c>
      <c r="O147" s="33">
        <v>0</v>
      </c>
      <c r="P147" s="33">
        <v>0.1</v>
      </c>
      <c r="Q147" s="33">
        <v>0</v>
      </c>
      <c r="R147" s="47"/>
      <c r="S147" s="52">
        <v>0</v>
      </c>
      <c r="T147" s="52">
        <v>0.55000000000000004</v>
      </c>
      <c r="U147" s="52">
        <v>0.1</v>
      </c>
      <c r="V147" s="52">
        <v>0.05</v>
      </c>
      <c r="W147" s="52">
        <v>0</v>
      </c>
      <c r="X147" s="52">
        <v>0.3</v>
      </c>
      <c r="Y147" s="52">
        <v>0</v>
      </c>
      <c r="AP147" s="47"/>
      <c r="AU147" s="67"/>
      <c r="AV147" s="35" t="s">
        <v>129</v>
      </c>
      <c r="AW147" s="33">
        <v>0.95</v>
      </c>
      <c r="BG147" s="47"/>
      <c r="BR147" s="44"/>
      <c r="BS147" s="44"/>
      <c r="BT147" s="44"/>
      <c r="BU147" s="44"/>
      <c r="BV147" s="44"/>
      <c r="DC147" s="44"/>
      <c r="DD147" s="44"/>
      <c r="DI147" s="44"/>
      <c r="DJ147" s="44"/>
      <c r="DK147" s="44"/>
      <c r="DL147" s="44"/>
      <c r="DM147" s="42"/>
      <c r="DN147" s="44"/>
      <c r="DO147" s="44"/>
      <c r="DP147" s="44"/>
    </row>
    <row r="148" spans="4:121" x14ac:dyDescent="0.3">
      <c r="F148" s="36"/>
      <c r="G148" s="61" t="s">
        <v>130</v>
      </c>
      <c r="H148" s="73">
        <v>0</v>
      </c>
      <c r="M148" s="33">
        <v>0.77300000000000002</v>
      </c>
      <c r="N148" s="33">
        <v>15</v>
      </c>
      <c r="O148" s="33">
        <v>0</v>
      </c>
      <c r="P148" s="33">
        <v>1</v>
      </c>
      <c r="Q148" s="33">
        <v>0</v>
      </c>
      <c r="R148" s="47"/>
      <c r="S148" s="52">
        <v>0</v>
      </c>
      <c r="T148" s="52">
        <v>0</v>
      </c>
      <c r="U148" s="52">
        <v>0</v>
      </c>
      <c r="V148" s="52">
        <v>0</v>
      </c>
      <c r="W148" s="52">
        <v>0</v>
      </c>
      <c r="X148" s="52">
        <v>0</v>
      </c>
      <c r="Y148" s="52">
        <v>0</v>
      </c>
      <c r="AP148" s="47"/>
      <c r="AU148" s="36"/>
      <c r="AV148" s="61" t="s">
        <v>130</v>
      </c>
      <c r="AW148" s="33">
        <v>0</v>
      </c>
      <c r="BG148" s="47"/>
      <c r="BR148" s="44"/>
      <c r="BS148" s="44"/>
      <c r="BT148" s="44"/>
      <c r="BU148" s="44"/>
      <c r="BV148" s="44"/>
      <c r="DC148" s="44"/>
      <c r="DD148" s="44"/>
      <c r="DI148" s="44"/>
      <c r="DJ148" s="44"/>
      <c r="DK148" s="44"/>
      <c r="DL148" s="44"/>
      <c r="DM148" s="42"/>
      <c r="DN148" s="44"/>
      <c r="DP148" s="43"/>
      <c r="DQ148" s="43"/>
    </row>
    <row r="149" spans="4:121" ht="26.4" customHeight="1" x14ac:dyDescent="0.3">
      <c r="E149" s="30" t="s">
        <v>120</v>
      </c>
      <c r="O149" s="44"/>
      <c r="P149" s="44"/>
      <c r="BR149" s="44"/>
      <c r="BS149" s="44"/>
      <c r="BT149" s="44"/>
      <c r="BU149" s="44"/>
      <c r="BV149" s="44"/>
      <c r="DC149" s="44"/>
      <c r="DD149" s="44"/>
      <c r="DI149" s="44"/>
      <c r="DJ149" s="44"/>
      <c r="DK149" s="44"/>
      <c r="DL149" s="44"/>
      <c r="DM149" s="42"/>
      <c r="DN149" s="44"/>
      <c r="DO149" s="44"/>
      <c r="DP149" s="44"/>
    </row>
    <row r="150" spans="4:121" x14ac:dyDescent="0.3">
      <c r="D150">
        <v>0.06</v>
      </c>
      <c r="F150" s="23" t="s">
        <v>90</v>
      </c>
      <c r="G150" s="60" t="s">
        <v>91</v>
      </c>
      <c r="H150" s="52">
        <v>5.3199999999999997E-2</v>
      </c>
      <c r="M150" s="33">
        <v>0.95</v>
      </c>
      <c r="N150" s="33">
        <v>50</v>
      </c>
      <c r="O150" s="33">
        <v>0.04</v>
      </c>
      <c r="P150" s="33">
        <v>0.01</v>
      </c>
      <c r="Q150" s="33">
        <v>0.68700000000000006</v>
      </c>
      <c r="R150" s="47"/>
      <c r="S150" s="52">
        <v>1</v>
      </c>
      <c r="T150" s="52">
        <v>0</v>
      </c>
      <c r="U150" s="52">
        <v>0</v>
      </c>
      <c r="V150" s="52">
        <v>0</v>
      </c>
      <c r="W150" s="52">
        <v>0</v>
      </c>
      <c r="X150" s="52">
        <v>0</v>
      </c>
      <c r="Y150" s="52">
        <v>0</v>
      </c>
      <c r="AA150" s="55" t="s">
        <v>93</v>
      </c>
      <c r="AB150" s="33">
        <v>0.9</v>
      </c>
      <c r="AD150" s="52">
        <v>1</v>
      </c>
      <c r="AE150" s="52">
        <v>0</v>
      </c>
      <c r="AI150" s="33">
        <v>0.99</v>
      </c>
      <c r="AJ150" s="33">
        <v>1</v>
      </c>
      <c r="AN150" s="55" t="s">
        <v>175</v>
      </c>
      <c r="AO150" s="52">
        <v>1</v>
      </c>
      <c r="AP150" s="52">
        <v>0</v>
      </c>
      <c r="AQ150" s="52">
        <v>0</v>
      </c>
      <c r="AR150" s="52">
        <v>0</v>
      </c>
      <c r="AS150" s="52">
        <v>0</v>
      </c>
      <c r="AU150" s="23" t="s">
        <v>90</v>
      </c>
      <c r="AV150" s="60" t="s">
        <v>91</v>
      </c>
      <c r="AW150" s="33">
        <v>0</v>
      </c>
      <c r="AZ150" s="55" t="s">
        <v>188</v>
      </c>
      <c r="BA150" s="33">
        <v>0.95</v>
      </c>
      <c r="BC150" s="33">
        <v>0.3</v>
      </c>
      <c r="BR150" s="44"/>
      <c r="BS150" s="44"/>
      <c r="BT150" s="44"/>
      <c r="BU150" s="44"/>
      <c r="BV150" s="44"/>
      <c r="DC150" s="44"/>
      <c r="DD150" s="44"/>
      <c r="DI150" s="44"/>
      <c r="DJ150" s="44"/>
      <c r="DK150" s="44"/>
      <c r="DL150" s="44"/>
      <c r="DM150" s="42"/>
      <c r="DN150" s="44"/>
      <c r="DO150" s="44"/>
      <c r="DP150" s="44"/>
    </row>
    <row r="151" spans="4:121" x14ac:dyDescent="0.3">
      <c r="F151" s="67"/>
      <c r="G151" s="35" t="s">
        <v>96</v>
      </c>
      <c r="H151" s="52">
        <v>6.1999999999999998E-3</v>
      </c>
      <c r="M151" s="33">
        <v>0.9</v>
      </c>
      <c r="N151" s="33">
        <v>50</v>
      </c>
      <c r="O151" s="33">
        <v>0.04</v>
      </c>
      <c r="P151" s="33">
        <v>0.01</v>
      </c>
      <c r="Q151" s="33">
        <v>0.68700000000000006</v>
      </c>
      <c r="R151" s="47"/>
      <c r="S151" s="52">
        <v>1</v>
      </c>
      <c r="T151" s="52">
        <v>0</v>
      </c>
      <c r="U151" s="52">
        <v>0</v>
      </c>
      <c r="V151" s="52">
        <v>0</v>
      </c>
      <c r="W151" s="52">
        <v>0</v>
      </c>
      <c r="X151" s="52">
        <v>0</v>
      </c>
      <c r="Y151" s="52">
        <v>0</v>
      </c>
      <c r="AA151" s="55" t="s">
        <v>98</v>
      </c>
      <c r="AB151" s="33">
        <v>0.55000000000000004</v>
      </c>
      <c r="AD151" s="52">
        <v>1</v>
      </c>
      <c r="AE151" s="52">
        <v>0</v>
      </c>
      <c r="AI151" s="33">
        <v>0.97</v>
      </c>
      <c r="AJ151" s="33">
        <v>1</v>
      </c>
      <c r="AN151" s="55" t="s">
        <v>176</v>
      </c>
      <c r="AO151" s="52">
        <v>1</v>
      </c>
      <c r="AP151" s="52">
        <v>0</v>
      </c>
      <c r="AQ151" s="52">
        <v>0</v>
      </c>
      <c r="AR151" s="52">
        <v>0</v>
      </c>
      <c r="AS151" s="52">
        <v>0</v>
      </c>
      <c r="AU151" s="67"/>
      <c r="AV151" s="35" t="s">
        <v>96</v>
      </c>
      <c r="AW151" s="33">
        <v>0</v>
      </c>
      <c r="BR151" s="44"/>
      <c r="BS151" s="44"/>
      <c r="BT151" s="44"/>
      <c r="BU151" s="44"/>
      <c r="BV151" s="44"/>
      <c r="DC151" s="44"/>
      <c r="DD151" s="44"/>
      <c r="DI151" s="44"/>
      <c r="DJ151" s="44"/>
      <c r="DK151" s="44"/>
      <c r="DL151" s="44"/>
      <c r="DM151" s="42"/>
      <c r="DN151" s="44"/>
      <c r="DO151" s="44"/>
      <c r="DP151" s="44"/>
    </row>
    <row r="152" spans="4:121" x14ac:dyDescent="0.3">
      <c r="F152" s="67"/>
      <c r="G152" s="35" t="s">
        <v>100</v>
      </c>
      <c r="H152" s="52">
        <v>1.2999999999999999E-2</v>
      </c>
      <c r="M152" s="33">
        <v>0.85</v>
      </c>
      <c r="N152" s="33">
        <v>50</v>
      </c>
      <c r="O152" s="33">
        <v>0</v>
      </c>
      <c r="P152" s="33">
        <v>0.01</v>
      </c>
      <c r="Q152" s="33">
        <v>0.71599999999999997</v>
      </c>
      <c r="R152" s="47"/>
      <c r="S152" s="52">
        <v>1</v>
      </c>
      <c r="T152" s="52">
        <v>0</v>
      </c>
      <c r="U152" s="52">
        <v>0</v>
      </c>
      <c r="V152" s="52">
        <v>0</v>
      </c>
      <c r="W152" s="52">
        <v>0</v>
      </c>
      <c r="X152" s="52">
        <v>0</v>
      </c>
      <c r="Y152" s="52">
        <v>0</v>
      </c>
      <c r="AA152" s="55" t="s">
        <v>101</v>
      </c>
      <c r="AB152" s="33">
        <v>0.55000000000000004</v>
      </c>
      <c r="AD152" s="52">
        <v>1</v>
      </c>
      <c r="AE152" s="52">
        <v>0</v>
      </c>
      <c r="AI152" s="33">
        <v>0.97</v>
      </c>
      <c r="AJ152" s="33">
        <v>1</v>
      </c>
      <c r="AN152" s="55" t="s">
        <v>189</v>
      </c>
      <c r="AO152" s="52">
        <v>1</v>
      </c>
      <c r="AP152" s="52">
        <v>0</v>
      </c>
      <c r="AQ152" s="52">
        <v>0</v>
      </c>
      <c r="AR152" s="52">
        <v>0</v>
      </c>
      <c r="AS152" s="52">
        <v>0</v>
      </c>
      <c r="AU152" s="67"/>
      <c r="AV152" s="35" t="s">
        <v>100</v>
      </c>
      <c r="AW152" s="33">
        <v>0</v>
      </c>
      <c r="BR152" s="44"/>
      <c r="BS152" s="44"/>
      <c r="BT152" s="44"/>
      <c r="BU152" s="44"/>
      <c r="BV152" s="44"/>
      <c r="DC152" s="44"/>
      <c r="DD152" s="44"/>
      <c r="DI152" s="44"/>
      <c r="DJ152" s="44"/>
      <c r="DK152" s="44"/>
      <c r="DL152" s="44"/>
      <c r="DM152" s="42"/>
      <c r="DN152" s="44"/>
      <c r="DO152" s="44"/>
      <c r="DP152" s="44"/>
    </row>
    <row r="153" spans="4:121" x14ac:dyDescent="0.3">
      <c r="F153" s="67"/>
      <c r="G153" s="35" t="s">
        <v>103</v>
      </c>
      <c r="H153" s="52">
        <v>8.0000000000000002E-3</v>
      </c>
      <c r="M153" s="33">
        <v>0.9</v>
      </c>
      <c r="N153" s="33">
        <v>50</v>
      </c>
      <c r="O153" s="33">
        <v>0.05</v>
      </c>
      <c r="P153" s="33">
        <v>0.01</v>
      </c>
      <c r="Q153" s="33">
        <v>0.64800000000000002</v>
      </c>
      <c r="R153" s="47"/>
      <c r="S153" s="52">
        <v>0.62</v>
      </c>
      <c r="T153" s="52">
        <v>0.32</v>
      </c>
      <c r="U153" s="52">
        <v>0</v>
      </c>
      <c r="V153" s="52">
        <v>0.06</v>
      </c>
      <c r="W153" s="52">
        <v>0</v>
      </c>
      <c r="X153" s="52">
        <v>0</v>
      </c>
      <c r="Y153" s="52">
        <v>0</v>
      </c>
      <c r="AA153" s="55" t="s">
        <v>104</v>
      </c>
      <c r="AB153" s="33">
        <v>0.7</v>
      </c>
      <c r="AD153" s="52">
        <v>1</v>
      </c>
      <c r="AE153" s="52">
        <v>0</v>
      </c>
      <c r="AI153" s="33">
        <v>0.97</v>
      </c>
      <c r="AJ153" s="33">
        <v>1</v>
      </c>
      <c r="AN153" s="55" t="s">
        <v>190</v>
      </c>
      <c r="AO153" s="52">
        <v>1</v>
      </c>
      <c r="AP153" s="52">
        <v>0</v>
      </c>
      <c r="AQ153" s="52">
        <v>0</v>
      </c>
      <c r="AR153" s="52">
        <v>0</v>
      </c>
      <c r="AS153" s="52">
        <v>0</v>
      </c>
      <c r="AU153" s="67"/>
      <c r="AV153" s="35" t="s">
        <v>103</v>
      </c>
      <c r="AW153" s="33">
        <v>0</v>
      </c>
      <c r="BR153" s="44"/>
      <c r="BS153" s="44"/>
      <c r="BT153" s="44"/>
      <c r="BU153" s="44"/>
      <c r="BV153" s="44"/>
      <c r="DC153" s="44"/>
      <c r="DD153" s="44"/>
      <c r="DI153" s="44"/>
      <c r="DJ153" s="44"/>
      <c r="DK153" s="44"/>
      <c r="DL153" s="44"/>
      <c r="DM153" s="42"/>
      <c r="DN153" s="44"/>
      <c r="DO153" s="44"/>
      <c r="DP153" s="44"/>
    </row>
    <row r="154" spans="4:121" x14ac:dyDescent="0.3">
      <c r="F154" s="36"/>
      <c r="G154" s="61" t="s">
        <v>106</v>
      </c>
      <c r="H154" s="52">
        <v>0.20730000000000001</v>
      </c>
      <c r="M154" s="33">
        <v>0.9</v>
      </c>
      <c r="N154" s="33">
        <v>50</v>
      </c>
      <c r="O154" s="33">
        <v>0</v>
      </c>
      <c r="P154" s="33">
        <v>0.01</v>
      </c>
      <c r="Q154" s="33">
        <v>0.69599999999999995</v>
      </c>
      <c r="R154" s="47"/>
      <c r="S154" s="52">
        <v>0.8</v>
      </c>
      <c r="T154" s="52">
        <v>0.2</v>
      </c>
      <c r="U154" s="52">
        <v>0</v>
      </c>
      <c r="V154" s="52">
        <v>0</v>
      </c>
      <c r="W154" s="52">
        <v>0</v>
      </c>
      <c r="X154" s="52">
        <v>0</v>
      </c>
      <c r="Y154" s="52">
        <v>0</v>
      </c>
      <c r="AA154" s="55" t="s">
        <v>107</v>
      </c>
      <c r="AB154" s="33">
        <v>0.75</v>
      </c>
      <c r="AD154" s="52">
        <v>1</v>
      </c>
      <c r="AE154" s="52">
        <v>0</v>
      </c>
      <c r="AI154" s="33">
        <v>0.99</v>
      </c>
      <c r="AJ154" s="33">
        <v>1</v>
      </c>
      <c r="AP154" s="47"/>
      <c r="AU154" s="36"/>
      <c r="AV154" s="61" t="s">
        <v>106</v>
      </c>
      <c r="AW154" s="33">
        <v>0</v>
      </c>
      <c r="BG154" s="47"/>
      <c r="BR154" s="44"/>
      <c r="BS154" s="44"/>
      <c r="BT154" s="44"/>
      <c r="BU154" s="44"/>
      <c r="BV154" s="44"/>
      <c r="DC154" s="44"/>
      <c r="DD154" s="44"/>
      <c r="DI154" s="44"/>
      <c r="DJ154" s="44"/>
      <c r="DK154" s="44"/>
      <c r="DL154" s="44"/>
      <c r="DM154" s="42"/>
      <c r="DN154" s="44"/>
      <c r="DO154" s="44"/>
      <c r="DP154" s="44"/>
    </row>
    <row r="155" spans="4:121" x14ac:dyDescent="0.3">
      <c r="F155" s="67" t="s">
        <v>109</v>
      </c>
      <c r="G155" s="35" t="s">
        <v>191</v>
      </c>
      <c r="H155" s="52">
        <v>2.8000000000000001E-2</v>
      </c>
      <c r="M155" s="33">
        <v>0.9</v>
      </c>
      <c r="N155" s="33">
        <v>35</v>
      </c>
      <c r="O155" s="33">
        <v>0</v>
      </c>
      <c r="P155" s="33">
        <v>0.01</v>
      </c>
      <c r="Q155" s="33">
        <v>0.64800000000000002</v>
      </c>
      <c r="R155" s="47"/>
      <c r="S155" s="52">
        <v>0.62</v>
      </c>
      <c r="T155" s="52">
        <v>0.32</v>
      </c>
      <c r="U155" s="52">
        <v>0</v>
      </c>
      <c r="V155" s="52">
        <v>0.06</v>
      </c>
      <c r="W155" s="52">
        <v>0</v>
      </c>
      <c r="X155" s="52">
        <v>0</v>
      </c>
      <c r="Y155" s="52">
        <v>0</v>
      </c>
      <c r="AA155" s="55" t="s">
        <v>111</v>
      </c>
      <c r="AB155" s="33">
        <v>0.2</v>
      </c>
      <c r="AD155" s="52">
        <v>1</v>
      </c>
      <c r="AE155" s="52">
        <v>0</v>
      </c>
      <c r="AI155" s="33">
        <v>0.97</v>
      </c>
      <c r="AJ155" s="33">
        <v>1</v>
      </c>
      <c r="AP155" s="47"/>
      <c r="AU155" s="67" t="s">
        <v>109</v>
      </c>
      <c r="AV155" s="35" t="s">
        <v>191</v>
      </c>
      <c r="AW155" s="33">
        <v>0</v>
      </c>
      <c r="BG155" s="47"/>
      <c r="BR155" s="44"/>
      <c r="BS155" s="44"/>
      <c r="BT155" s="44"/>
      <c r="BU155" s="44"/>
      <c r="BV155" s="44"/>
      <c r="DC155" s="44"/>
      <c r="DD155" s="44"/>
      <c r="DI155" s="44"/>
      <c r="DJ155" s="44"/>
      <c r="DK155" s="44"/>
      <c r="DL155" s="44"/>
      <c r="DM155" s="42"/>
      <c r="DN155" s="44"/>
      <c r="DO155" s="44"/>
      <c r="DP155" s="44"/>
    </row>
    <row r="156" spans="4:121" x14ac:dyDescent="0.3">
      <c r="F156" s="36"/>
      <c r="G156" s="61" t="s">
        <v>113</v>
      </c>
      <c r="H156" s="52">
        <v>0.1176</v>
      </c>
      <c r="M156" s="33">
        <v>0.85</v>
      </c>
      <c r="N156" s="33">
        <v>35</v>
      </c>
      <c r="O156" s="33">
        <v>0.05</v>
      </c>
      <c r="P156" s="33">
        <v>0.01</v>
      </c>
      <c r="Q156" s="33">
        <v>0.68200000000000005</v>
      </c>
      <c r="R156" s="47"/>
      <c r="S156" s="52">
        <v>0.5</v>
      </c>
      <c r="T156" s="52">
        <v>0.1</v>
      </c>
      <c r="U156" s="52">
        <v>0</v>
      </c>
      <c r="V156" s="52">
        <v>0.4</v>
      </c>
      <c r="W156" s="52">
        <v>0</v>
      </c>
      <c r="X156" s="52">
        <v>0</v>
      </c>
      <c r="Y156" s="52">
        <v>0</v>
      </c>
      <c r="AA156" s="55" t="s">
        <v>173</v>
      </c>
      <c r="AB156" s="33">
        <v>1</v>
      </c>
      <c r="AD156" s="52">
        <v>0</v>
      </c>
      <c r="AE156" s="52">
        <v>1</v>
      </c>
      <c r="AI156" s="33">
        <v>1</v>
      </c>
      <c r="AJ156" s="33">
        <v>1</v>
      </c>
      <c r="AP156" s="47"/>
      <c r="AU156" s="36"/>
      <c r="AV156" s="61" t="s">
        <v>113</v>
      </c>
      <c r="AW156" s="33">
        <v>0</v>
      </c>
      <c r="BG156" s="47"/>
      <c r="BR156" s="44"/>
      <c r="BS156" s="44"/>
      <c r="BT156" s="44"/>
      <c r="BU156" s="44"/>
      <c r="BV156" s="44"/>
      <c r="DC156" s="44"/>
      <c r="DD156" s="44"/>
      <c r="DI156" s="44"/>
      <c r="DJ156" s="44"/>
      <c r="DK156" s="44"/>
      <c r="DL156" s="44"/>
      <c r="DM156" s="42"/>
      <c r="DN156" s="44"/>
      <c r="DO156" s="44"/>
      <c r="DP156" s="44"/>
    </row>
    <row r="157" spans="4:121" x14ac:dyDescent="0.3">
      <c r="F157" s="67" t="s">
        <v>116</v>
      </c>
      <c r="G157" s="35" t="s">
        <v>117</v>
      </c>
      <c r="H157" s="52">
        <v>5.7000000000000002E-2</v>
      </c>
      <c r="M157" s="33">
        <v>0.8</v>
      </c>
      <c r="N157" s="33">
        <v>30</v>
      </c>
      <c r="O157" s="33">
        <v>0</v>
      </c>
      <c r="P157" s="33">
        <v>0.01</v>
      </c>
      <c r="Q157" s="33">
        <v>0.65300000000000002</v>
      </c>
      <c r="R157" s="47"/>
      <c r="S157" s="52">
        <v>0</v>
      </c>
      <c r="T157" s="52">
        <v>0.1</v>
      </c>
      <c r="U157" s="52">
        <v>0</v>
      </c>
      <c r="V157" s="52">
        <v>0.9</v>
      </c>
      <c r="W157" s="52">
        <v>0</v>
      </c>
      <c r="X157" s="52">
        <v>0</v>
      </c>
      <c r="Y157" s="52">
        <v>0</v>
      </c>
      <c r="AP157" s="47"/>
      <c r="AU157" s="67" t="s">
        <v>116</v>
      </c>
      <c r="AV157" s="35" t="s">
        <v>117</v>
      </c>
      <c r="AW157" s="33">
        <v>0</v>
      </c>
      <c r="BG157" s="47"/>
      <c r="BR157" s="44"/>
      <c r="BS157" s="44"/>
      <c r="BT157" s="44"/>
      <c r="BU157" s="44"/>
      <c r="BV157" s="44"/>
      <c r="DC157" s="44"/>
      <c r="DD157" s="44"/>
      <c r="DI157" s="44"/>
      <c r="DJ157" s="44"/>
      <c r="DK157" s="44"/>
      <c r="DL157" s="44"/>
      <c r="DM157" s="42"/>
      <c r="DN157" s="44"/>
      <c r="DO157" s="44"/>
      <c r="DP157" s="44"/>
    </row>
    <row r="158" spans="4:121" x14ac:dyDescent="0.3">
      <c r="F158" s="36"/>
      <c r="G158" s="61" t="s">
        <v>119</v>
      </c>
      <c r="H158" s="52">
        <v>6.9400000000000003E-2</v>
      </c>
      <c r="M158" s="33">
        <v>0.9</v>
      </c>
      <c r="N158" s="33">
        <v>30</v>
      </c>
      <c r="O158" s="33">
        <v>0</v>
      </c>
      <c r="P158" s="33">
        <v>0.01</v>
      </c>
      <c r="Q158" s="33">
        <v>0.67300000000000004</v>
      </c>
      <c r="R158" s="47"/>
      <c r="S158" s="52">
        <v>0</v>
      </c>
      <c r="T158" s="52">
        <v>0</v>
      </c>
      <c r="U158" s="52">
        <v>0</v>
      </c>
      <c r="V158" s="52">
        <v>0</v>
      </c>
      <c r="W158" s="52">
        <v>1</v>
      </c>
      <c r="X158" s="52">
        <v>0</v>
      </c>
      <c r="Y158" s="52">
        <v>0</v>
      </c>
      <c r="AP158" s="47"/>
      <c r="AU158" s="36"/>
      <c r="AV158" s="61" t="s">
        <v>119</v>
      </c>
      <c r="AW158" s="33">
        <v>0</v>
      </c>
      <c r="BG158" s="47"/>
      <c r="BR158" s="44"/>
      <c r="BS158" s="44"/>
      <c r="BT158" s="44"/>
      <c r="BU158" s="44"/>
      <c r="BV158" s="44"/>
      <c r="DC158" s="44"/>
      <c r="DD158" s="44"/>
      <c r="DI158" s="44"/>
      <c r="DJ158" s="44"/>
      <c r="DK158" s="44"/>
      <c r="DL158" s="44"/>
      <c r="DM158" s="42"/>
      <c r="DN158" s="44"/>
      <c r="DO158" s="44"/>
      <c r="DP158" s="44"/>
    </row>
    <row r="159" spans="4:121" x14ac:dyDescent="0.3">
      <c r="F159" s="67" t="s">
        <v>121</v>
      </c>
      <c r="G159" s="35" t="s">
        <v>122</v>
      </c>
      <c r="H159" s="52">
        <v>7.0900000000000005E-2</v>
      </c>
      <c r="M159" s="33">
        <v>0.75</v>
      </c>
      <c r="N159" s="33">
        <v>17</v>
      </c>
      <c r="O159" s="33">
        <v>0</v>
      </c>
      <c r="P159" s="33">
        <v>0.01</v>
      </c>
      <c r="Q159" s="33">
        <v>0.90400000000000003</v>
      </c>
      <c r="R159" s="47"/>
      <c r="S159" s="52">
        <v>0</v>
      </c>
      <c r="T159" s="52">
        <v>0.1</v>
      </c>
      <c r="U159" s="52">
        <v>0.9</v>
      </c>
      <c r="V159" s="52">
        <v>0</v>
      </c>
      <c r="W159" s="52">
        <v>0</v>
      </c>
      <c r="X159" s="52">
        <v>0</v>
      </c>
      <c r="Y159" s="52">
        <v>0</v>
      </c>
      <c r="AP159" s="47"/>
      <c r="AU159" s="67" t="s">
        <v>121</v>
      </c>
      <c r="AV159" s="35" t="s">
        <v>122</v>
      </c>
      <c r="AW159" s="33">
        <v>0</v>
      </c>
      <c r="BG159" s="47"/>
      <c r="BR159" s="44"/>
      <c r="BS159" s="44"/>
      <c r="BT159" s="44"/>
      <c r="BU159" s="44"/>
      <c r="BV159" s="44"/>
      <c r="DC159" s="44"/>
      <c r="DD159" s="44"/>
      <c r="DI159" s="44"/>
      <c r="DJ159" s="44"/>
      <c r="DK159" s="44"/>
      <c r="DL159" s="44"/>
      <c r="DM159" s="42"/>
      <c r="DN159" s="44"/>
      <c r="DO159" s="44"/>
      <c r="DP159" s="44"/>
    </row>
    <row r="160" spans="4:121" x14ac:dyDescent="0.3">
      <c r="F160" s="67"/>
      <c r="G160" s="35" t="s">
        <v>123</v>
      </c>
      <c r="H160" s="52">
        <v>8.5000000000000006E-3</v>
      </c>
      <c r="M160" s="33">
        <v>0.9</v>
      </c>
      <c r="N160" s="33">
        <v>17</v>
      </c>
      <c r="O160" s="33">
        <v>0</v>
      </c>
      <c r="P160" s="33">
        <v>0.02</v>
      </c>
      <c r="Q160" s="33">
        <v>0.90400000000000003</v>
      </c>
      <c r="R160" s="47"/>
      <c r="S160" s="52">
        <v>0</v>
      </c>
      <c r="T160" s="52">
        <v>0</v>
      </c>
      <c r="U160" s="52">
        <v>1</v>
      </c>
      <c r="V160" s="52">
        <v>0</v>
      </c>
      <c r="W160" s="52">
        <v>0</v>
      </c>
      <c r="X160" s="52">
        <v>0</v>
      </c>
      <c r="Y160" s="52">
        <v>0</v>
      </c>
      <c r="AP160" s="47"/>
      <c r="AU160" s="67"/>
      <c r="AV160" s="35" t="s">
        <v>123</v>
      </c>
      <c r="AW160" s="33">
        <v>0</v>
      </c>
      <c r="BG160" s="47"/>
      <c r="BR160" s="44"/>
      <c r="BS160" s="44"/>
      <c r="BT160" s="44"/>
      <c r="BU160" s="44"/>
      <c r="BV160" s="44"/>
      <c r="DC160" s="44"/>
      <c r="DD160" s="44"/>
      <c r="DI160" s="44"/>
      <c r="DJ160" s="44"/>
      <c r="DK160" s="44"/>
      <c r="DL160" s="44"/>
      <c r="DM160" s="42"/>
      <c r="DN160" s="44"/>
      <c r="DO160" s="44"/>
      <c r="DP160" s="44"/>
    </row>
    <row r="161" spans="1:121" x14ac:dyDescent="0.3">
      <c r="F161" s="36"/>
      <c r="G161" s="61" t="s">
        <v>124</v>
      </c>
      <c r="H161" s="52">
        <v>4.5699999999999998E-2</v>
      </c>
      <c r="M161" s="33">
        <v>0.8</v>
      </c>
      <c r="N161" s="33">
        <v>17</v>
      </c>
      <c r="O161" s="33">
        <v>0</v>
      </c>
      <c r="P161" s="33">
        <v>0.01</v>
      </c>
      <c r="Q161" s="33">
        <v>0.82799999999999996</v>
      </c>
      <c r="R161" s="47"/>
      <c r="S161" s="52">
        <v>0</v>
      </c>
      <c r="T161" s="52">
        <v>0.1</v>
      </c>
      <c r="U161" s="52">
        <v>0.8</v>
      </c>
      <c r="V161" s="52">
        <v>0.1</v>
      </c>
      <c r="W161" s="52">
        <v>0</v>
      </c>
      <c r="X161" s="52">
        <v>0</v>
      </c>
      <c r="Y161" s="52">
        <v>0</v>
      </c>
      <c r="AP161" s="47"/>
      <c r="AU161" s="36"/>
      <c r="AV161" s="61" t="s">
        <v>124</v>
      </c>
      <c r="AW161" s="33">
        <v>0</v>
      </c>
      <c r="BG161" s="47"/>
      <c r="BR161" s="44"/>
      <c r="BS161" s="44"/>
      <c r="BT161" s="44"/>
      <c r="BU161" s="44"/>
      <c r="BV161" s="44"/>
      <c r="DC161" s="44"/>
      <c r="DD161" s="44"/>
      <c r="DI161" s="44"/>
      <c r="DJ161" s="44"/>
      <c r="DK161" s="44"/>
      <c r="DL161" s="44"/>
      <c r="DM161" s="42"/>
      <c r="DN161" s="44"/>
      <c r="DO161" s="44"/>
      <c r="DP161" s="44"/>
    </row>
    <row r="162" spans="1:121" x14ac:dyDescent="0.3">
      <c r="F162" s="67" t="s">
        <v>125</v>
      </c>
      <c r="G162" s="35" t="s">
        <v>126</v>
      </c>
      <c r="H162" s="52">
        <v>8.7599999999999997E-2</v>
      </c>
      <c r="M162" s="33">
        <v>0.75</v>
      </c>
      <c r="N162" s="33">
        <v>15</v>
      </c>
      <c r="O162" s="33">
        <v>0</v>
      </c>
      <c r="P162" s="33">
        <v>0.05</v>
      </c>
      <c r="Q162" s="33">
        <v>0.15</v>
      </c>
      <c r="R162" s="47"/>
      <c r="S162" s="52">
        <v>0</v>
      </c>
      <c r="T162" s="52">
        <v>0.77</v>
      </c>
      <c r="U162" s="52">
        <v>0</v>
      </c>
      <c r="V162" s="52">
        <v>0</v>
      </c>
      <c r="W162" s="52">
        <v>0</v>
      </c>
      <c r="X162" s="52">
        <v>0.23</v>
      </c>
      <c r="Y162" s="52">
        <v>0</v>
      </c>
      <c r="AP162" s="47"/>
      <c r="AU162" s="67" t="s">
        <v>125</v>
      </c>
      <c r="AV162" s="35" t="s">
        <v>126</v>
      </c>
      <c r="AW162" s="33">
        <v>0.6</v>
      </c>
      <c r="BG162" s="47"/>
      <c r="BR162" s="44"/>
      <c r="BS162" s="44"/>
      <c r="BT162" s="44"/>
      <c r="BU162" s="44"/>
      <c r="BV162" s="44"/>
      <c r="DC162" s="44"/>
      <c r="DD162" s="44"/>
      <c r="DI162" s="44"/>
      <c r="DJ162" s="44"/>
      <c r="DK162" s="44"/>
      <c r="DL162" s="44"/>
      <c r="DM162" s="42"/>
      <c r="DN162" s="44"/>
      <c r="DO162" s="44"/>
      <c r="DP162" s="44"/>
    </row>
    <row r="163" spans="1:121" x14ac:dyDescent="0.3">
      <c r="F163" s="67"/>
      <c r="G163" s="35" t="s">
        <v>127</v>
      </c>
      <c r="H163" s="52">
        <v>7.0999999999999994E-2</v>
      </c>
      <c r="M163" s="33">
        <v>0.8</v>
      </c>
      <c r="N163" s="33">
        <v>15</v>
      </c>
      <c r="O163" s="33">
        <v>0</v>
      </c>
      <c r="P163" s="33">
        <v>0.01</v>
      </c>
      <c r="Q163" s="33">
        <v>0.15</v>
      </c>
      <c r="R163" s="47"/>
      <c r="S163" s="52">
        <v>0</v>
      </c>
      <c r="T163" s="52">
        <v>0.8</v>
      </c>
      <c r="U163" s="52">
        <v>0</v>
      </c>
      <c r="V163" s="52">
        <v>0.2</v>
      </c>
      <c r="W163" s="52">
        <v>0</v>
      </c>
      <c r="X163" s="52">
        <v>0</v>
      </c>
      <c r="Y163" s="52">
        <v>0</v>
      </c>
      <c r="AP163" s="47"/>
      <c r="AU163" s="67"/>
      <c r="AV163" s="35" t="s">
        <v>127</v>
      </c>
      <c r="AW163" s="33">
        <v>0.6</v>
      </c>
      <c r="BG163" s="47"/>
      <c r="BR163" s="44"/>
      <c r="BS163" s="44"/>
      <c r="BT163" s="44"/>
      <c r="BU163" s="44"/>
      <c r="BV163" s="44"/>
      <c r="DC163" s="44"/>
      <c r="DD163" s="44"/>
      <c r="DI163" s="44"/>
      <c r="DJ163" s="44"/>
      <c r="DK163" s="44"/>
      <c r="DL163" s="44"/>
      <c r="DM163" s="42"/>
      <c r="DN163" s="44"/>
      <c r="DO163" s="44"/>
      <c r="DP163" s="44"/>
    </row>
    <row r="164" spans="1:121" x14ac:dyDescent="0.3">
      <c r="F164" s="67"/>
      <c r="G164" s="35" t="s">
        <v>128</v>
      </c>
      <c r="H164" s="52">
        <v>4.3700000000000003E-2</v>
      </c>
      <c r="M164" s="33">
        <v>0.75</v>
      </c>
      <c r="N164" s="33">
        <v>15</v>
      </c>
      <c r="O164" s="33">
        <v>0</v>
      </c>
      <c r="P164" s="33">
        <v>0.05</v>
      </c>
      <c r="Q164" s="33">
        <v>0.15</v>
      </c>
      <c r="R164" s="47"/>
      <c r="S164" s="52">
        <v>0</v>
      </c>
      <c r="T164" s="52">
        <v>0.92</v>
      </c>
      <c r="U164" s="52">
        <v>0</v>
      </c>
      <c r="V164" s="52">
        <v>0</v>
      </c>
      <c r="W164" s="52">
        <v>0</v>
      </c>
      <c r="X164" s="52">
        <v>0.08</v>
      </c>
      <c r="Y164" s="52">
        <v>0</v>
      </c>
      <c r="AP164" s="47"/>
      <c r="AU164" s="67"/>
      <c r="AV164" s="35" t="s">
        <v>128</v>
      </c>
      <c r="AW164" s="33">
        <v>0.6</v>
      </c>
      <c r="BG164" s="47"/>
      <c r="BR164" s="44"/>
      <c r="BS164" s="44"/>
      <c r="BT164" s="44"/>
      <c r="BU164" s="44"/>
      <c r="BV164" s="44"/>
      <c r="DC164" s="44"/>
      <c r="DD164" s="44"/>
      <c r="DI164" s="44"/>
      <c r="DJ164" s="44"/>
      <c r="DK164" s="44"/>
      <c r="DL164" s="44"/>
      <c r="DM164" s="42"/>
      <c r="DN164" s="44"/>
      <c r="DO164" s="44"/>
      <c r="DP164" s="44"/>
    </row>
    <row r="165" spans="1:121" x14ac:dyDescent="0.3">
      <c r="F165" s="67"/>
      <c r="G165" s="35" t="s">
        <v>129</v>
      </c>
      <c r="H165" s="52">
        <v>0.1129</v>
      </c>
      <c r="M165" s="33">
        <v>0.75</v>
      </c>
      <c r="N165" s="33">
        <v>15</v>
      </c>
      <c r="O165" s="33">
        <v>0</v>
      </c>
      <c r="P165" s="33">
        <v>0.1</v>
      </c>
      <c r="Q165" s="33">
        <v>0.15</v>
      </c>
      <c r="R165" s="47"/>
      <c r="S165" s="52">
        <v>0</v>
      </c>
      <c r="T165" s="52">
        <v>0.55000000000000004</v>
      </c>
      <c r="U165" s="52">
        <v>0.1</v>
      </c>
      <c r="V165" s="52">
        <v>0.05</v>
      </c>
      <c r="W165" s="52">
        <v>0</v>
      </c>
      <c r="X165" s="52">
        <v>0.3</v>
      </c>
      <c r="Y165" s="52">
        <v>0</v>
      </c>
      <c r="AP165" s="47"/>
      <c r="AU165" s="67"/>
      <c r="AV165" s="35" t="s">
        <v>129</v>
      </c>
      <c r="AW165" s="33">
        <v>0.6</v>
      </c>
      <c r="BG165" s="47"/>
      <c r="BR165" s="44"/>
      <c r="BS165" s="44"/>
      <c r="BT165" s="44"/>
      <c r="BU165" s="44"/>
      <c r="BV165" s="44"/>
      <c r="DC165" s="44"/>
      <c r="DD165" s="44"/>
      <c r="DI165" s="44"/>
      <c r="DJ165" s="44"/>
      <c r="DK165" s="44"/>
      <c r="DL165" s="44"/>
      <c r="DM165" s="42"/>
      <c r="DN165" s="44"/>
      <c r="DO165" s="44"/>
      <c r="DP165" s="44"/>
    </row>
    <row r="166" spans="1:121" x14ac:dyDescent="0.3">
      <c r="F166" s="36"/>
      <c r="G166" s="61" t="s">
        <v>130</v>
      </c>
      <c r="H166" s="52">
        <v>0</v>
      </c>
      <c r="M166" s="33">
        <v>0.77300000000000002</v>
      </c>
      <c r="N166" s="33">
        <v>15</v>
      </c>
      <c r="O166" s="33">
        <v>0</v>
      </c>
      <c r="P166" s="33">
        <v>1</v>
      </c>
      <c r="Q166" s="33">
        <v>0</v>
      </c>
      <c r="R166" s="47"/>
      <c r="S166" s="52">
        <v>0</v>
      </c>
      <c r="T166" s="52">
        <v>0</v>
      </c>
      <c r="U166" s="52">
        <v>0</v>
      </c>
      <c r="V166" s="52">
        <v>0</v>
      </c>
      <c r="W166" s="52">
        <v>0</v>
      </c>
      <c r="X166" s="52">
        <v>0</v>
      </c>
      <c r="Y166" s="52">
        <v>0</v>
      </c>
      <c r="AP166" s="47"/>
      <c r="AU166" s="36"/>
      <c r="AV166" s="61" t="s">
        <v>130</v>
      </c>
      <c r="AW166" s="33">
        <v>0</v>
      </c>
      <c r="BG166" s="47"/>
      <c r="BR166" s="44"/>
      <c r="BS166" s="44"/>
      <c r="BT166" s="44"/>
      <c r="BU166" s="44"/>
      <c r="BV166" s="44"/>
      <c r="DC166" s="44"/>
      <c r="DD166" s="44"/>
      <c r="DI166" s="44"/>
      <c r="DJ166" s="44"/>
      <c r="DK166" s="44"/>
      <c r="DL166" s="44"/>
      <c r="DM166" s="42"/>
      <c r="DN166" s="44"/>
      <c r="DP166" s="43"/>
      <c r="DQ166" s="43"/>
    </row>
    <row r="167" spans="1:121" x14ac:dyDescent="0.3">
      <c r="A167" s="70"/>
      <c r="B167" s="70"/>
      <c r="C167" s="70"/>
      <c r="D167" s="70"/>
      <c r="E167" s="70"/>
      <c r="F167" s="70"/>
      <c r="G167" s="70"/>
      <c r="H167" s="70"/>
      <c r="I167" s="70"/>
      <c r="J167" s="70"/>
      <c r="K167" s="70"/>
      <c r="L167" s="70"/>
      <c r="M167" s="70"/>
      <c r="N167" s="70"/>
      <c r="O167" s="70"/>
      <c r="P167" s="70"/>
      <c r="Q167" s="70"/>
      <c r="R167" s="69"/>
      <c r="S167" s="70"/>
      <c r="T167" s="70"/>
      <c r="U167" s="70"/>
      <c r="V167" s="70"/>
      <c r="W167" s="70"/>
      <c r="X167" s="70"/>
      <c r="Y167" s="70"/>
      <c r="Z167" s="70"/>
      <c r="AA167" s="70"/>
      <c r="AB167" s="70"/>
      <c r="AC167" s="70"/>
      <c r="AD167" s="70"/>
      <c r="AE167" s="70"/>
      <c r="AF167" s="70"/>
      <c r="AG167" s="70"/>
      <c r="AH167" s="70"/>
      <c r="AI167" s="70"/>
      <c r="AJ167" s="70"/>
      <c r="AK167" s="70"/>
      <c r="AL167" s="70"/>
      <c r="AM167" s="70"/>
      <c r="AN167" s="70"/>
      <c r="AO167" s="70"/>
      <c r="AP167" s="69"/>
      <c r="AQ167" s="70"/>
      <c r="AR167" s="70"/>
      <c r="AS167" s="70"/>
      <c r="AT167" s="70"/>
      <c r="AU167" s="70"/>
      <c r="AV167" s="70"/>
      <c r="AW167" s="70"/>
      <c r="AX167" s="70"/>
      <c r="AY167" s="70"/>
      <c r="AZ167" s="70"/>
      <c r="BA167" s="70"/>
      <c r="BB167" s="70"/>
      <c r="BC167" s="70"/>
      <c r="BD167" s="70"/>
      <c r="BE167" s="70"/>
      <c r="BG167" s="69"/>
      <c r="BH167" s="70"/>
      <c r="BR167" s="44"/>
      <c r="BS167" s="44"/>
      <c r="BT167" s="44"/>
      <c r="BU167" s="44"/>
      <c r="BV167" s="44"/>
      <c r="DC167" s="44"/>
      <c r="DD167" s="44"/>
      <c r="DI167" s="44"/>
      <c r="DJ167" s="44"/>
      <c r="DK167" s="44"/>
      <c r="DL167" s="44"/>
      <c r="DM167" s="42"/>
      <c r="DN167" s="44"/>
      <c r="DO167" s="44"/>
      <c r="DP167" s="44"/>
    </row>
    <row r="168" spans="1:121" x14ac:dyDescent="0.3">
      <c r="N168" s="128" t="s">
        <v>192</v>
      </c>
      <c r="O168" s="23" t="s">
        <v>90</v>
      </c>
      <c r="P168" s="60" t="s">
        <v>91</v>
      </c>
      <c r="Q168" s="33"/>
      <c r="S168" s="52">
        <v>1</v>
      </c>
      <c r="T168" s="52">
        <v>0</v>
      </c>
      <c r="U168" s="52">
        <v>0</v>
      </c>
      <c r="V168" s="52">
        <v>0</v>
      </c>
      <c r="W168" s="52">
        <v>0</v>
      </c>
      <c r="X168" s="52">
        <v>0</v>
      </c>
      <c r="Y168" s="52">
        <v>0</v>
      </c>
      <c r="BR168" s="44"/>
      <c r="BS168" s="44"/>
      <c r="BT168" s="44"/>
      <c r="BU168" s="44"/>
      <c r="BV168" s="44"/>
      <c r="DC168" s="44"/>
      <c r="DD168" s="44"/>
      <c r="DI168" s="44"/>
      <c r="DJ168" s="44"/>
      <c r="DK168" s="44"/>
      <c r="DL168" s="44"/>
      <c r="DM168" s="42"/>
      <c r="DN168" s="44"/>
      <c r="DO168" s="44"/>
      <c r="DP168" s="44"/>
    </row>
    <row r="169" spans="1:121" x14ac:dyDescent="0.3">
      <c r="N169" s="129"/>
      <c r="O169" s="67"/>
      <c r="P169" s="35" t="s">
        <v>96</v>
      </c>
      <c r="Q169" s="33"/>
      <c r="S169" s="52">
        <v>1</v>
      </c>
      <c r="T169" s="52">
        <v>0</v>
      </c>
      <c r="U169" s="52">
        <v>0</v>
      </c>
      <c r="V169" s="52">
        <v>0</v>
      </c>
      <c r="W169" s="52">
        <v>0</v>
      </c>
      <c r="X169" s="52">
        <v>0</v>
      </c>
      <c r="Y169" s="52">
        <v>0</v>
      </c>
      <c r="BR169" s="44"/>
      <c r="BS169" s="44"/>
      <c r="BT169" s="44"/>
      <c r="BU169" s="44"/>
      <c r="BV169" s="44"/>
      <c r="DC169" s="44"/>
      <c r="DD169" s="44"/>
      <c r="DI169" s="44"/>
      <c r="DJ169" s="44"/>
      <c r="DK169" s="44"/>
      <c r="DL169" s="44"/>
      <c r="DM169" s="42"/>
      <c r="DN169" s="44"/>
      <c r="DO169" s="44"/>
      <c r="DP169" s="44"/>
    </row>
    <row r="170" spans="1:121" x14ac:dyDescent="0.3">
      <c r="N170" s="129"/>
      <c r="O170" s="67"/>
      <c r="P170" s="35" t="s">
        <v>100</v>
      </c>
      <c r="Q170" s="33"/>
      <c r="S170" s="52">
        <v>1</v>
      </c>
      <c r="T170" s="52">
        <v>0</v>
      </c>
      <c r="U170" s="52">
        <v>0</v>
      </c>
      <c r="V170" s="52">
        <v>0</v>
      </c>
      <c r="W170" s="52">
        <v>0</v>
      </c>
      <c r="X170" s="52">
        <v>0</v>
      </c>
      <c r="Y170" s="52">
        <v>0</v>
      </c>
      <c r="BR170" s="44"/>
      <c r="BS170" s="44"/>
      <c r="BT170" s="44"/>
      <c r="BU170" s="44"/>
      <c r="BV170" s="44"/>
      <c r="DC170" s="44"/>
      <c r="DD170" s="44"/>
      <c r="DI170" s="44"/>
      <c r="DJ170" s="44"/>
      <c r="DK170" s="44"/>
      <c r="DL170" s="44"/>
      <c r="DM170" s="42"/>
      <c r="DN170" s="44"/>
      <c r="DO170" s="44"/>
      <c r="DP170" s="44"/>
    </row>
    <row r="171" spans="1:121" x14ac:dyDescent="0.3">
      <c r="N171" s="129"/>
      <c r="O171" s="67"/>
      <c r="P171" s="35" t="s">
        <v>103</v>
      </c>
      <c r="Q171" s="33"/>
      <c r="S171" s="52">
        <v>0.62</v>
      </c>
      <c r="T171" s="52">
        <v>0.32</v>
      </c>
      <c r="U171" s="52">
        <v>0</v>
      </c>
      <c r="V171" s="52">
        <v>0.06</v>
      </c>
      <c r="W171" s="52">
        <v>0</v>
      </c>
      <c r="X171" s="52">
        <v>0</v>
      </c>
      <c r="Y171" s="52">
        <v>0</v>
      </c>
      <c r="BR171" s="44"/>
      <c r="BS171" s="44"/>
      <c r="BT171" s="44"/>
      <c r="BU171" s="44"/>
      <c r="BV171" s="44"/>
      <c r="DC171" s="44"/>
      <c r="DD171" s="44"/>
      <c r="DI171" s="44"/>
      <c r="DJ171" s="44"/>
      <c r="DK171" s="44"/>
      <c r="DL171" s="44"/>
      <c r="DM171" s="42"/>
      <c r="DN171" s="44"/>
      <c r="DO171" s="44"/>
      <c r="DP171" s="44"/>
    </row>
    <row r="172" spans="1:121" x14ac:dyDescent="0.3">
      <c r="N172" s="129"/>
      <c r="O172" s="36"/>
      <c r="P172" s="61" t="s">
        <v>106</v>
      </c>
      <c r="Q172" s="33"/>
      <c r="S172" s="52">
        <v>0.8</v>
      </c>
      <c r="T172" s="52">
        <v>0.2</v>
      </c>
      <c r="U172" s="52">
        <v>0</v>
      </c>
      <c r="V172" s="52">
        <v>0</v>
      </c>
      <c r="W172" s="52">
        <v>0</v>
      </c>
      <c r="X172" s="52">
        <v>0</v>
      </c>
      <c r="Y172" s="52">
        <v>0</v>
      </c>
      <c r="BR172" s="44"/>
      <c r="BS172" s="44"/>
      <c r="BT172" s="44"/>
      <c r="BU172" s="44"/>
      <c r="BV172" s="44"/>
      <c r="DC172" s="44"/>
      <c r="DD172" s="44"/>
      <c r="DI172" s="44"/>
      <c r="DJ172" s="44"/>
      <c r="DK172" s="44"/>
      <c r="DL172" s="44"/>
      <c r="DM172" s="42"/>
      <c r="DN172" s="44"/>
      <c r="DO172" s="44"/>
      <c r="DP172" s="44"/>
    </row>
    <row r="173" spans="1:121" x14ac:dyDescent="0.3">
      <c r="N173" s="129"/>
      <c r="O173" s="67" t="s">
        <v>109</v>
      </c>
      <c r="P173" s="35" t="s">
        <v>191</v>
      </c>
      <c r="Q173" s="33"/>
      <c r="S173" s="52">
        <v>0.62</v>
      </c>
      <c r="T173" s="52">
        <v>0.32</v>
      </c>
      <c r="U173" s="52">
        <v>0</v>
      </c>
      <c r="V173" s="52">
        <v>0.06</v>
      </c>
      <c r="W173" s="52">
        <v>0</v>
      </c>
      <c r="X173" s="52">
        <v>0</v>
      </c>
      <c r="Y173" s="52">
        <v>0</v>
      </c>
      <c r="BR173" s="44"/>
      <c r="BS173" s="44"/>
      <c r="BT173" s="44"/>
      <c r="BU173" s="44"/>
      <c r="BV173" s="44"/>
      <c r="DC173" s="44"/>
      <c r="DD173" s="44"/>
      <c r="DI173" s="44"/>
      <c r="DJ173" s="44"/>
      <c r="DK173" s="44"/>
      <c r="DL173" s="44"/>
      <c r="DM173" s="42"/>
      <c r="DN173" s="44"/>
      <c r="DO173" s="44"/>
      <c r="DP173" s="44"/>
    </row>
    <row r="174" spans="1:121" x14ac:dyDescent="0.3">
      <c r="N174" s="129"/>
      <c r="O174" s="36"/>
      <c r="P174" s="61" t="s">
        <v>113</v>
      </c>
      <c r="Q174" s="33"/>
      <c r="S174" s="52">
        <v>0.5</v>
      </c>
      <c r="T174" s="52">
        <v>0.1</v>
      </c>
      <c r="U174" s="52">
        <v>0</v>
      </c>
      <c r="V174" s="52">
        <v>0.4</v>
      </c>
      <c r="W174" s="52">
        <v>0</v>
      </c>
      <c r="X174" s="52">
        <v>0</v>
      </c>
      <c r="Y174" s="52">
        <v>0</v>
      </c>
      <c r="BR174" s="44"/>
      <c r="BS174" s="44"/>
      <c r="BT174" s="44"/>
      <c r="BU174" s="44"/>
      <c r="BV174" s="44"/>
      <c r="DC174" s="44"/>
      <c r="DD174" s="44"/>
      <c r="DI174" s="44"/>
      <c r="DJ174" s="44"/>
      <c r="DK174" s="44"/>
      <c r="DL174" s="44"/>
      <c r="DM174" s="42"/>
      <c r="DN174" s="44"/>
      <c r="DO174" s="44"/>
      <c r="DP174" s="44"/>
    </row>
    <row r="175" spans="1:121" x14ac:dyDescent="0.3">
      <c r="N175" s="129"/>
      <c r="O175" s="67" t="s">
        <v>116</v>
      </c>
      <c r="P175" s="35" t="s">
        <v>117</v>
      </c>
      <c r="Q175" s="33"/>
      <c r="S175" s="52">
        <v>0</v>
      </c>
      <c r="T175" s="52">
        <v>0.1</v>
      </c>
      <c r="U175" s="52">
        <v>0</v>
      </c>
      <c r="V175" s="52">
        <v>0.9</v>
      </c>
      <c r="W175" s="52">
        <v>0</v>
      </c>
      <c r="X175" s="52">
        <v>0</v>
      </c>
      <c r="Y175" s="52">
        <v>0</v>
      </c>
      <c r="BR175" s="44"/>
      <c r="BS175" s="44"/>
      <c r="BT175" s="44"/>
      <c r="BU175" s="44"/>
      <c r="BV175" s="44"/>
      <c r="DC175" s="44"/>
      <c r="DD175" s="44"/>
      <c r="DI175" s="44"/>
      <c r="DJ175" s="44"/>
      <c r="DK175" s="44"/>
      <c r="DL175" s="44"/>
      <c r="DM175" s="42"/>
      <c r="DN175" s="44"/>
      <c r="DO175" s="44"/>
      <c r="DP175" s="44"/>
    </row>
    <row r="176" spans="1:121" x14ac:dyDescent="0.3">
      <c r="N176" s="129"/>
      <c r="O176" s="36"/>
      <c r="P176" s="61" t="s">
        <v>119</v>
      </c>
      <c r="Q176" s="33"/>
      <c r="S176" s="52">
        <v>0</v>
      </c>
      <c r="T176" s="52">
        <v>0</v>
      </c>
      <c r="U176" s="52">
        <v>0</v>
      </c>
      <c r="V176" s="52">
        <v>0</v>
      </c>
      <c r="W176" s="52">
        <v>1</v>
      </c>
      <c r="X176" s="52">
        <v>0</v>
      </c>
      <c r="Y176" s="52">
        <v>0</v>
      </c>
      <c r="BR176" s="44"/>
      <c r="BS176" s="44"/>
      <c r="BT176" s="44"/>
      <c r="BU176" s="44"/>
      <c r="BV176" s="44"/>
      <c r="DC176" s="44"/>
      <c r="DD176" s="44"/>
      <c r="DI176" s="44"/>
      <c r="DJ176" s="44"/>
      <c r="DK176" s="44"/>
      <c r="DL176" s="44"/>
      <c r="DM176" s="42"/>
      <c r="DN176" s="44"/>
      <c r="DO176" s="44"/>
      <c r="DP176" s="44"/>
    </row>
    <row r="177" spans="14:121" x14ac:dyDescent="0.3">
      <c r="N177" s="129"/>
      <c r="O177" s="67" t="s">
        <v>121</v>
      </c>
      <c r="P177" s="35" t="s">
        <v>122</v>
      </c>
      <c r="Q177" s="33"/>
      <c r="S177" s="52">
        <v>0</v>
      </c>
      <c r="T177" s="52">
        <v>0.1</v>
      </c>
      <c r="U177" s="52">
        <v>0.9</v>
      </c>
      <c r="V177" s="52">
        <v>0</v>
      </c>
      <c r="W177" s="52">
        <v>0</v>
      </c>
      <c r="X177" s="52">
        <v>0</v>
      </c>
      <c r="Y177" s="52">
        <v>0</v>
      </c>
      <c r="BR177" s="44"/>
      <c r="BS177" s="44"/>
      <c r="BT177" s="44"/>
      <c r="BU177" s="44"/>
      <c r="BV177" s="44"/>
      <c r="DC177" s="44"/>
      <c r="DD177" s="44"/>
      <c r="DI177" s="44"/>
      <c r="DJ177" s="44"/>
      <c r="DK177" s="44"/>
      <c r="DL177" s="44"/>
      <c r="DM177" s="42"/>
      <c r="DN177" s="44"/>
      <c r="DO177" s="44"/>
      <c r="DP177" s="44"/>
    </row>
    <row r="178" spans="14:121" x14ac:dyDescent="0.3">
      <c r="N178" s="129"/>
      <c r="O178" s="67"/>
      <c r="P178" s="35" t="s">
        <v>123</v>
      </c>
      <c r="Q178" s="33"/>
      <c r="S178" s="52">
        <v>0</v>
      </c>
      <c r="T178" s="52">
        <v>0</v>
      </c>
      <c r="U178" s="52">
        <v>1</v>
      </c>
      <c r="V178" s="52">
        <v>0</v>
      </c>
      <c r="W178" s="52">
        <v>0</v>
      </c>
      <c r="X178" s="52">
        <v>0</v>
      </c>
      <c r="Y178" s="52">
        <v>0</v>
      </c>
      <c r="BR178" s="44"/>
      <c r="BS178" s="44"/>
      <c r="BT178" s="44"/>
      <c r="BU178" s="44"/>
      <c r="BV178" s="44"/>
      <c r="DC178" s="44"/>
      <c r="DD178" s="44"/>
      <c r="DI178" s="44"/>
      <c r="DJ178" s="44"/>
      <c r="DK178" s="44"/>
      <c r="DL178" s="44"/>
      <c r="DM178" s="42"/>
      <c r="DN178" s="44"/>
      <c r="DO178" s="44"/>
      <c r="DP178" s="44"/>
    </row>
    <row r="179" spans="14:121" x14ac:dyDescent="0.3">
      <c r="N179" s="129"/>
      <c r="O179" s="36"/>
      <c r="P179" s="61" t="s">
        <v>124</v>
      </c>
      <c r="Q179" s="33"/>
      <c r="S179" s="52">
        <v>0</v>
      </c>
      <c r="T179" s="52">
        <v>0.1</v>
      </c>
      <c r="U179" s="52">
        <v>0.8</v>
      </c>
      <c r="V179" s="52">
        <v>0.1</v>
      </c>
      <c r="W179" s="52">
        <v>0</v>
      </c>
      <c r="X179" s="52">
        <v>0</v>
      </c>
      <c r="Y179" s="52">
        <v>0</v>
      </c>
      <c r="BR179" s="44"/>
      <c r="BS179" s="44"/>
      <c r="BT179" s="44"/>
      <c r="BU179" s="44"/>
      <c r="BV179" s="44"/>
      <c r="DC179" s="44"/>
      <c r="DD179" s="44"/>
      <c r="DI179" s="44"/>
      <c r="DJ179" s="44"/>
      <c r="DK179" s="44"/>
      <c r="DL179" s="44"/>
      <c r="DM179" s="42"/>
      <c r="DN179" s="44"/>
      <c r="DO179" s="44"/>
      <c r="DP179" s="44"/>
    </row>
    <row r="180" spans="14:121" x14ac:dyDescent="0.3">
      <c r="N180" s="129"/>
      <c r="O180" s="67" t="s">
        <v>125</v>
      </c>
      <c r="P180" s="35" t="s">
        <v>126</v>
      </c>
      <c r="Q180" s="33"/>
      <c r="S180" s="52">
        <v>0</v>
      </c>
      <c r="T180" s="52">
        <v>1</v>
      </c>
      <c r="U180" s="52">
        <v>0</v>
      </c>
      <c r="V180" s="52">
        <v>0</v>
      </c>
      <c r="W180" s="52">
        <v>0</v>
      </c>
      <c r="X180" s="52">
        <v>0</v>
      </c>
      <c r="Y180" s="52">
        <v>0</v>
      </c>
      <c r="BR180" s="44"/>
      <c r="BS180" s="44"/>
      <c r="BT180" s="44"/>
      <c r="BU180" s="44"/>
      <c r="BV180" s="44"/>
      <c r="DC180" s="44"/>
      <c r="DD180" s="44"/>
      <c r="DI180" s="44"/>
      <c r="DJ180" s="44"/>
      <c r="DK180" s="44"/>
      <c r="DL180" s="44"/>
      <c r="DM180" s="42"/>
      <c r="DN180" s="44"/>
      <c r="DO180" s="44"/>
      <c r="DP180" s="44"/>
    </row>
    <row r="181" spans="14:121" x14ac:dyDescent="0.3">
      <c r="N181" s="129"/>
      <c r="O181" s="67"/>
      <c r="P181" s="35" t="s">
        <v>127</v>
      </c>
      <c r="Q181" s="33"/>
      <c r="S181" s="52">
        <v>0</v>
      </c>
      <c r="T181" s="52">
        <v>0.8</v>
      </c>
      <c r="U181" s="52">
        <v>0</v>
      </c>
      <c r="V181" s="52">
        <v>0.2</v>
      </c>
      <c r="W181" s="52">
        <v>0</v>
      </c>
      <c r="X181" s="52">
        <v>0</v>
      </c>
      <c r="Y181" s="52">
        <v>0</v>
      </c>
      <c r="BR181" s="44"/>
      <c r="BS181" s="44"/>
      <c r="BT181" s="44"/>
      <c r="BU181" s="44"/>
      <c r="BV181" s="44"/>
      <c r="DC181" s="44"/>
      <c r="DD181" s="44"/>
      <c r="DI181" s="44"/>
      <c r="DJ181" s="44"/>
      <c r="DK181" s="44"/>
      <c r="DL181" s="44"/>
      <c r="DM181" s="42"/>
      <c r="DN181" s="44"/>
      <c r="DO181" s="44"/>
      <c r="DP181" s="44"/>
    </row>
    <row r="182" spans="14:121" x14ac:dyDescent="0.3">
      <c r="N182" s="129"/>
      <c r="O182" s="67"/>
      <c r="P182" s="35" t="s">
        <v>128</v>
      </c>
      <c r="Q182" s="33"/>
      <c r="S182" s="52">
        <v>0</v>
      </c>
      <c r="T182" s="52">
        <v>1</v>
      </c>
      <c r="U182" s="52">
        <v>0</v>
      </c>
      <c r="V182" s="52">
        <v>0</v>
      </c>
      <c r="W182" s="52">
        <v>0</v>
      </c>
      <c r="X182" s="52">
        <v>0</v>
      </c>
      <c r="Y182" s="52">
        <v>0</v>
      </c>
      <c r="BR182" s="44"/>
      <c r="BS182" s="44"/>
      <c r="BT182" s="44"/>
      <c r="BU182" s="44"/>
      <c r="BV182" s="44"/>
      <c r="DC182" s="44"/>
      <c r="DD182" s="44"/>
      <c r="DI182" s="44"/>
      <c r="DJ182" s="44"/>
      <c r="DK182" s="44"/>
      <c r="DL182" s="44"/>
      <c r="DM182" s="42"/>
      <c r="DN182" s="44"/>
      <c r="DO182" s="44"/>
      <c r="DP182" s="44"/>
    </row>
    <row r="183" spans="14:121" x14ac:dyDescent="0.3">
      <c r="N183" s="129"/>
      <c r="O183" s="67"/>
      <c r="P183" s="35" t="s">
        <v>129</v>
      </c>
      <c r="Q183" s="33"/>
      <c r="S183" s="52">
        <v>0</v>
      </c>
      <c r="T183" s="52">
        <v>0.85</v>
      </c>
      <c r="U183" s="52">
        <v>0.1</v>
      </c>
      <c r="V183" s="52">
        <v>0.05</v>
      </c>
      <c r="W183" s="52">
        <v>0</v>
      </c>
      <c r="X183" s="52">
        <v>0</v>
      </c>
      <c r="Y183" s="52">
        <v>0</v>
      </c>
      <c r="BR183" s="44"/>
      <c r="BS183" s="44"/>
      <c r="BT183" s="44"/>
      <c r="BU183" s="44"/>
      <c r="BV183" s="44"/>
      <c r="DC183" s="44"/>
      <c r="DD183" s="44"/>
      <c r="DI183" s="44"/>
      <c r="DJ183" s="44"/>
      <c r="DK183" s="44"/>
      <c r="DL183" s="44"/>
      <c r="DM183" s="42"/>
      <c r="DN183" s="44"/>
      <c r="DO183" s="44"/>
      <c r="DP183" s="44"/>
    </row>
    <row r="184" spans="14:121" x14ac:dyDescent="0.3">
      <c r="N184" s="129"/>
      <c r="O184" s="67"/>
      <c r="P184" s="35" t="s">
        <v>130</v>
      </c>
      <c r="Q184" s="33"/>
      <c r="S184" s="52">
        <v>0</v>
      </c>
      <c r="T184" s="52">
        <v>0</v>
      </c>
      <c r="U184" s="52">
        <v>0</v>
      </c>
      <c r="V184" s="52">
        <v>0</v>
      </c>
      <c r="W184" s="52">
        <v>0</v>
      </c>
      <c r="X184" s="52">
        <v>0</v>
      </c>
      <c r="Y184" s="52">
        <v>0</v>
      </c>
      <c r="BR184" s="44"/>
      <c r="BS184" s="44"/>
      <c r="BT184" s="44"/>
      <c r="BU184" s="44"/>
      <c r="BV184" s="44"/>
      <c r="DC184" s="44"/>
      <c r="DD184" s="44"/>
      <c r="DI184" s="44"/>
      <c r="DJ184" s="44"/>
      <c r="DK184" s="44"/>
      <c r="DL184" s="44"/>
      <c r="DM184" s="42"/>
      <c r="DN184" s="44"/>
      <c r="DP184" s="43"/>
      <c r="DQ184" s="43"/>
    </row>
    <row r="185" spans="14:121" ht="14.4" customHeight="1" x14ac:dyDescent="0.3">
      <c r="O185" s="44"/>
      <c r="P185" s="44"/>
      <c r="BR185" s="44"/>
      <c r="BS185" s="44"/>
      <c r="BT185" s="44"/>
      <c r="BU185" s="44"/>
      <c r="BV185" s="44"/>
      <c r="DC185" s="44"/>
      <c r="DD185" s="44"/>
      <c r="DI185" s="44"/>
      <c r="DJ185" s="44"/>
      <c r="DK185" s="44"/>
      <c r="DL185" s="44"/>
      <c r="DM185" s="42"/>
      <c r="DN185" s="44"/>
      <c r="DO185" s="44"/>
      <c r="DP185" s="44"/>
    </row>
    <row r="186" spans="14:121" x14ac:dyDescent="0.3">
      <c r="O186" s="44"/>
      <c r="P186" s="44"/>
      <c r="BR186" s="44"/>
      <c r="BS186" s="44"/>
      <c r="BT186" s="44"/>
      <c r="BU186" s="44"/>
      <c r="BV186" s="44"/>
      <c r="DC186" s="44"/>
      <c r="DD186" s="44"/>
      <c r="DI186" s="44"/>
      <c r="DJ186" s="44"/>
      <c r="DK186" s="44"/>
      <c r="DL186" s="44"/>
      <c r="DM186" s="42"/>
      <c r="DN186" s="44"/>
      <c r="DO186" s="44"/>
      <c r="DP186" s="44"/>
    </row>
    <row r="187" spans="14:121" x14ac:dyDescent="0.3">
      <c r="O187" s="44"/>
      <c r="P187" s="44"/>
      <c r="BR187" s="44"/>
      <c r="BS187" s="44"/>
      <c r="BT187" s="44"/>
      <c r="BU187" s="44"/>
      <c r="BV187" s="44"/>
      <c r="DC187" s="44"/>
      <c r="DD187" s="44"/>
      <c r="DI187" s="44"/>
      <c r="DJ187" s="44"/>
      <c r="DK187" s="44"/>
      <c r="DL187" s="44"/>
      <c r="DM187" s="42"/>
      <c r="DN187" s="44"/>
      <c r="DO187" s="44"/>
      <c r="DP187" s="44"/>
    </row>
    <row r="188" spans="14:121" x14ac:dyDescent="0.3">
      <c r="O188" s="44"/>
      <c r="P188" s="44"/>
      <c r="BR188" s="44"/>
      <c r="BS188" s="44"/>
      <c r="BT188" s="44"/>
      <c r="BU188" s="44"/>
      <c r="BV188" s="44"/>
      <c r="DC188" s="44"/>
      <c r="DD188" s="44"/>
      <c r="DI188" s="44"/>
      <c r="DJ188" s="44"/>
      <c r="DK188" s="44"/>
      <c r="DL188" s="44"/>
      <c r="DM188" s="42"/>
      <c r="DN188" s="44"/>
      <c r="DO188" s="44"/>
      <c r="DP188" s="44"/>
    </row>
    <row r="189" spans="14:121" x14ac:dyDescent="0.3">
      <c r="O189" s="44"/>
      <c r="P189" s="44"/>
      <c r="BR189" s="44"/>
      <c r="BS189" s="44"/>
      <c r="BT189" s="44"/>
      <c r="BU189" s="44"/>
      <c r="BV189" s="44"/>
      <c r="DC189" s="44"/>
      <c r="DD189" s="44"/>
      <c r="DI189" s="44"/>
      <c r="DJ189" s="44"/>
      <c r="DK189" s="44"/>
      <c r="DL189" s="44"/>
      <c r="DM189" s="42"/>
      <c r="DN189" s="44"/>
      <c r="DO189" s="44"/>
      <c r="DP189" s="44"/>
    </row>
    <row r="190" spans="14:121" x14ac:dyDescent="0.3">
      <c r="O190" s="44"/>
      <c r="P190" s="44"/>
      <c r="BR190" s="44"/>
      <c r="BS190" s="44"/>
      <c r="BT190" s="44"/>
      <c r="BU190" s="44"/>
      <c r="BV190" s="44"/>
      <c r="DC190" s="44"/>
      <c r="DD190" s="44"/>
      <c r="DI190" s="44"/>
      <c r="DJ190" s="44"/>
      <c r="DK190" s="44"/>
      <c r="DL190" s="44"/>
      <c r="DM190" s="42"/>
      <c r="DN190" s="44"/>
      <c r="DO190" s="44"/>
      <c r="DP190" s="44"/>
    </row>
    <row r="191" spans="14:121" x14ac:dyDescent="0.3">
      <c r="O191" s="44"/>
      <c r="P191" s="44"/>
      <c r="BR191" s="44"/>
      <c r="BS191" s="44"/>
      <c r="BT191" s="44"/>
      <c r="BU191" s="44"/>
      <c r="BV191" s="44"/>
      <c r="DC191" s="44"/>
      <c r="DD191" s="44"/>
      <c r="DI191" s="44"/>
      <c r="DJ191" s="44"/>
      <c r="DK191" s="44"/>
      <c r="DL191" s="44"/>
      <c r="DM191" s="42"/>
      <c r="DN191" s="44"/>
      <c r="DO191" s="44"/>
      <c r="DP191" s="44"/>
    </row>
    <row r="192" spans="14:121" x14ac:dyDescent="0.3">
      <c r="O192" s="44"/>
      <c r="P192" s="44"/>
      <c r="BR192" s="44"/>
      <c r="BS192" s="44"/>
      <c r="BT192" s="44"/>
      <c r="BU192" s="44"/>
      <c r="BV192" s="44"/>
      <c r="DC192" s="44"/>
      <c r="DD192" s="44"/>
      <c r="DI192" s="44"/>
      <c r="DJ192" s="44"/>
      <c r="DK192" s="44"/>
      <c r="DL192" s="44"/>
      <c r="DM192" s="42"/>
      <c r="DN192" s="44"/>
      <c r="DO192" s="44"/>
      <c r="DP192" s="44"/>
    </row>
    <row r="193" spans="15:120" x14ac:dyDescent="0.3">
      <c r="O193" s="44"/>
      <c r="P193" s="44"/>
      <c r="BR193" s="44"/>
      <c r="BS193" s="44"/>
      <c r="BT193" s="44"/>
      <c r="BU193" s="44"/>
      <c r="BV193" s="44"/>
      <c r="DC193" s="44"/>
      <c r="DD193" s="44"/>
      <c r="DI193" s="44"/>
      <c r="DJ193" s="44"/>
      <c r="DK193" s="44"/>
      <c r="DL193" s="44"/>
      <c r="DM193" s="42"/>
      <c r="DN193" s="44"/>
      <c r="DO193" s="44"/>
      <c r="DP193" s="44"/>
    </row>
    <row r="194" spans="15:120" x14ac:dyDescent="0.3">
      <c r="O194" s="44"/>
      <c r="P194" s="44"/>
      <c r="BR194" s="44"/>
      <c r="BS194" s="44"/>
      <c r="BT194" s="44"/>
      <c r="BU194" s="44"/>
      <c r="BV194" s="44"/>
      <c r="DC194" s="44"/>
      <c r="DD194" s="44"/>
      <c r="DI194" s="44"/>
      <c r="DJ194" s="44"/>
      <c r="DK194" s="44"/>
      <c r="DL194" s="44"/>
      <c r="DM194" s="42"/>
      <c r="DN194" s="44"/>
      <c r="DO194" s="44"/>
      <c r="DP194" s="44"/>
    </row>
    <row r="195" spans="15:120" x14ac:dyDescent="0.3">
      <c r="O195" s="31"/>
      <c r="P195" s="31"/>
      <c r="BR195" s="44"/>
      <c r="BS195" s="44"/>
      <c r="BT195" s="44"/>
      <c r="BU195" s="44"/>
      <c r="BV195" s="44"/>
      <c r="DC195" s="44"/>
      <c r="DD195" s="44"/>
      <c r="DI195" s="44"/>
      <c r="DJ195" s="44"/>
      <c r="DK195" s="44"/>
      <c r="DL195" s="44"/>
      <c r="DM195" s="42"/>
      <c r="DN195" s="44"/>
      <c r="DO195" s="44"/>
      <c r="DP195" s="44"/>
    </row>
    <row r="196" spans="15:120" x14ac:dyDescent="0.3">
      <c r="O196" s="44"/>
      <c r="P196" s="44"/>
      <c r="BR196" s="44"/>
      <c r="BS196" s="44"/>
      <c r="BT196" s="44"/>
      <c r="BU196" s="44"/>
      <c r="BV196" s="44"/>
      <c r="DC196" s="44"/>
      <c r="DD196" s="44"/>
      <c r="DI196" s="44"/>
      <c r="DJ196" s="44"/>
      <c r="DK196" s="44"/>
      <c r="DL196" s="44"/>
      <c r="DM196" s="42"/>
      <c r="DN196" s="44"/>
      <c r="DO196" s="44"/>
      <c r="DP196" s="44"/>
    </row>
    <row r="197" spans="15:120" x14ac:dyDescent="0.3">
      <c r="O197" s="44"/>
      <c r="P197" s="44"/>
      <c r="BR197" s="44"/>
      <c r="BS197" s="44"/>
      <c r="BT197" s="44"/>
      <c r="BU197" s="44"/>
      <c r="BV197" s="44"/>
      <c r="DC197" s="44"/>
      <c r="DD197" s="44"/>
      <c r="DI197" s="44"/>
      <c r="DJ197" s="44"/>
      <c r="DK197" s="44"/>
      <c r="DL197" s="44"/>
      <c r="DM197" s="42"/>
      <c r="DN197" s="44"/>
      <c r="DO197" s="44"/>
      <c r="DP197" s="44"/>
    </row>
    <row r="198" spans="15:120" x14ac:dyDescent="0.3">
      <c r="O198" s="44"/>
      <c r="P198" s="44"/>
      <c r="BR198" s="44"/>
      <c r="BS198" s="44"/>
      <c r="BT198" s="44"/>
      <c r="BU198" s="44"/>
      <c r="BV198" s="44"/>
      <c r="DC198" s="44"/>
      <c r="DD198" s="44"/>
      <c r="DI198" s="44"/>
      <c r="DJ198" s="44"/>
      <c r="DK198" s="44"/>
      <c r="DL198" s="44"/>
      <c r="DM198" s="42"/>
      <c r="DN198" s="44"/>
      <c r="DO198" s="44"/>
      <c r="DP198" s="44"/>
    </row>
    <row r="199" spans="15:120" x14ac:dyDescent="0.3">
      <c r="O199" s="44"/>
      <c r="P199" s="44"/>
      <c r="BR199" s="44"/>
      <c r="BS199" s="44"/>
      <c r="BT199" s="44"/>
      <c r="BU199" s="44"/>
      <c r="BV199" s="44"/>
      <c r="DC199" s="44"/>
      <c r="DD199" s="44"/>
      <c r="DI199" s="44"/>
      <c r="DJ199" s="44"/>
      <c r="DK199" s="44"/>
      <c r="DL199" s="44"/>
      <c r="DM199" s="42"/>
      <c r="DN199" s="44"/>
      <c r="DO199" s="44"/>
      <c r="DP199" s="44"/>
    </row>
    <row r="200" spans="15:120" x14ac:dyDescent="0.3">
      <c r="O200" s="44"/>
      <c r="P200" s="44"/>
      <c r="BR200" s="44"/>
      <c r="BS200" s="44"/>
      <c r="BT200" s="44"/>
      <c r="BU200" s="44"/>
      <c r="BV200" s="44"/>
      <c r="DC200" s="44"/>
      <c r="DD200" s="44"/>
      <c r="DI200" s="44"/>
      <c r="DJ200" s="44"/>
      <c r="DK200" s="44"/>
      <c r="DL200" s="44"/>
      <c r="DM200" s="42"/>
      <c r="DN200" s="44"/>
      <c r="DO200" s="44"/>
      <c r="DP200" s="44"/>
    </row>
    <row r="201" spans="15:120" x14ac:dyDescent="0.3">
      <c r="O201" s="44"/>
      <c r="P201" s="44"/>
      <c r="BR201" s="44"/>
      <c r="BS201" s="44"/>
      <c r="BT201" s="44"/>
      <c r="BU201" s="44"/>
      <c r="BV201" s="44"/>
      <c r="DC201" s="44"/>
      <c r="DD201" s="44"/>
      <c r="DI201" s="44"/>
      <c r="DJ201" s="44"/>
      <c r="DK201" s="44"/>
      <c r="DL201" s="44"/>
      <c r="DM201" s="42"/>
      <c r="DN201" s="44"/>
      <c r="DO201" s="44"/>
      <c r="DP201" s="44"/>
    </row>
    <row r="202" spans="15:120" x14ac:dyDescent="0.3">
      <c r="O202" s="44"/>
      <c r="P202" s="44"/>
      <c r="BR202" s="44"/>
      <c r="BS202" s="44"/>
      <c r="BT202" s="44"/>
      <c r="BU202" s="44"/>
      <c r="BV202" s="44"/>
      <c r="DC202" s="44"/>
      <c r="DD202" s="44"/>
      <c r="DI202" s="44"/>
      <c r="DJ202" s="44"/>
      <c r="DK202" s="44"/>
      <c r="DL202" s="44"/>
      <c r="DM202" s="42"/>
      <c r="DN202" s="44"/>
      <c r="DO202" s="44"/>
      <c r="DP202" s="44"/>
    </row>
    <row r="203" spans="15:120" x14ac:dyDescent="0.3">
      <c r="O203" s="44"/>
      <c r="P203" s="44"/>
      <c r="BR203" s="44"/>
      <c r="BS203" s="44"/>
      <c r="BT203" s="44"/>
      <c r="BU203" s="44"/>
      <c r="BV203" s="44"/>
      <c r="DC203" s="44"/>
      <c r="DD203" s="44"/>
      <c r="DI203" s="44"/>
      <c r="DJ203" s="44"/>
      <c r="DK203" s="44"/>
      <c r="DL203" s="44"/>
      <c r="DM203" s="42"/>
      <c r="DN203" s="44"/>
      <c r="DO203" s="44"/>
      <c r="DP203" s="44"/>
    </row>
    <row r="204" spans="15:120" x14ac:dyDescent="0.3">
      <c r="O204" s="44"/>
      <c r="P204" s="44"/>
      <c r="BR204" s="44"/>
      <c r="BS204" s="44"/>
      <c r="BT204" s="44"/>
      <c r="BU204" s="44"/>
      <c r="BV204" s="44"/>
      <c r="DC204" s="44"/>
      <c r="DD204" s="44"/>
      <c r="DI204" s="44"/>
      <c r="DJ204" s="44"/>
      <c r="DK204" s="44"/>
      <c r="DL204" s="44"/>
      <c r="DM204" s="42"/>
      <c r="DN204" s="44"/>
      <c r="DO204" s="44"/>
      <c r="DP204" s="44"/>
    </row>
    <row r="205" spans="15:120" x14ac:dyDescent="0.3">
      <c r="O205" s="44"/>
      <c r="P205" s="44"/>
      <c r="BR205" s="44"/>
      <c r="BS205" s="44"/>
      <c r="BT205" s="44"/>
      <c r="BU205" s="44"/>
      <c r="BV205" s="44"/>
      <c r="DC205" s="44"/>
      <c r="DD205" s="44"/>
      <c r="DI205" s="44"/>
      <c r="DJ205" s="44"/>
      <c r="DK205" s="44"/>
      <c r="DL205" s="44"/>
      <c r="DM205" s="42"/>
      <c r="DN205" s="44"/>
      <c r="DO205" s="44"/>
      <c r="DP205" s="44"/>
    </row>
    <row r="206" spans="15:120" x14ac:dyDescent="0.3">
      <c r="O206" s="44"/>
      <c r="P206" s="44"/>
      <c r="BR206" s="44"/>
      <c r="BS206" s="44"/>
      <c r="BT206" s="44"/>
      <c r="BU206" s="44"/>
      <c r="BV206" s="44"/>
      <c r="DC206" s="44"/>
      <c r="DD206" s="44"/>
      <c r="DI206" s="44"/>
      <c r="DJ206" s="44"/>
      <c r="DK206" s="44"/>
      <c r="DL206" s="44"/>
      <c r="DM206" s="42"/>
      <c r="DN206" s="44"/>
      <c r="DO206" s="44"/>
      <c r="DP206" s="44"/>
    </row>
    <row r="207" spans="15:120" x14ac:dyDescent="0.3">
      <c r="O207" s="44"/>
      <c r="P207" s="44"/>
      <c r="BR207" s="44"/>
      <c r="BS207" s="44"/>
      <c r="BT207" s="44"/>
      <c r="BU207" s="44"/>
      <c r="BV207" s="44"/>
      <c r="DC207" s="44"/>
      <c r="DD207" s="44"/>
      <c r="DI207" s="44"/>
      <c r="DJ207" s="44"/>
      <c r="DK207" s="44"/>
      <c r="DL207" s="44"/>
      <c r="DM207" s="42"/>
      <c r="DN207" s="44"/>
      <c r="DO207" s="44"/>
      <c r="DP207" s="44"/>
    </row>
    <row r="208" spans="15:120" x14ac:dyDescent="0.3">
      <c r="O208" s="44"/>
      <c r="P208" s="44"/>
      <c r="BR208" s="44"/>
      <c r="BS208" s="44"/>
      <c r="BT208" s="44"/>
      <c r="BU208" s="44"/>
      <c r="BV208" s="44"/>
      <c r="DC208" s="44"/>
      <c r="DD208" s="44"/>
      <c r="DI208" s="44"/>
      <c r="DJ208" s="44"/>
      <c r="DK208" s="44"/>
      <c r="DL208" s="44"/>
      <c r="DM208" s="42"/>
      <c r="DN208" s="44"/>
      <c r="DO208" s="44"/>
      <c r="DP208" s="44"/>
    </row>
    <row r="209" spans="15:120" x14ac:dyDescent="0.3">
      <c r="O209" s="44"/>
      <c r="P209" s="44"/>
      <c r="BR209" s="44"/>
      <c r="BS209" s="44"/>
      <c r="BT209" s="44"/>
      <c r="BU209" s="44"/>
      <c r="BV209" s="44"/>
      <c r="DC209" s="44"/>
      <c r="DD209" s="44"/>
      <c r="DI209" s="44"/>
      <c r="DJ209" s="44"/>
      <c r="DK209" s="44"/>
      <c r="DL209" s="44"/>
      <c r="DM209" s="42"/>
      <c r="DN209" s="44"/>
      <c r="DO209" s="44"/>
      <c r="DP209" s="44"/>
    </row>
    <row r="210" spans="15:120" x14ac:dyDescent="0.3">
      <c r="O210" s="44"/>
      <c r="P210" s="44"/>
      <c r="BR210" s="44"/>
      <c r="BS210" s="44"/>
      <c r="BT210" s="44"/>
      <c r="BU210" s="44"/>
      <c r="BV210" s="44"/>
      <c r="DC210" s="44"/>
      <c r="DD210" s="44"/>
      <c r="DI210" s="44"/>
      <c r="DJ210" s="44"/>
      <c r="DK210" s="44"/>
      <c r="DL210" s="44"/>
      <c r="DM210" s="42"/>
      <c r="DN210" s="44"/>
      <c r="DO210" s="44"/>
      <c r="DP210" s="44"/>
    </row>
    <row r="211" spans="15:120" x14ac:dyDescent="0.3">
      <c r="O211" s="44"/>
      <c r="P211" s="44"/>
      <c r="BR211" s="44"/>
      <c r="BS211" s="44"/>
      <c r="BT211" s="44"/>
      <c r="BU211" s="44"/>
      <c r="BV211" s="44"/>
      <c r="DC211" s="44"/>
      <c r="DD211" s="44"/>
      <c r="DI211" s="44"/>
      <c r="DJ211" s="44"/>
      <c r="DK211" s="44"/>
      <c r="DL211" s="44"/>
      <c r="DM211" s="42"/>
      <c r="DN211" s="44"/>
      <c r="DO211" s="44"/>
      <c r="DP211" s="44"/>
    </row>
    <row r="212" spans="15:120" x14ac:dyDescent="0.3">
      <c r="O212" s="44"/>
      <c r="P212" s="44"/>
      <c r="BR212" s="44"/>
      <c r="BS212" s="44"/>
      <c r="BT212" s="44"/>
      <c r="BU212" s="44"/>
      <c r="BV212" s="44"/>
      <c r="DC212" s="44"/>
      <c r="DD212" s="44"/>
      <c r="DI212" s="44"/>
      <c r="DJ212" s="44"/>
      <c r="DK212" s="44"/>
      <c r="DL212" s="44"/>
      <c r="DM212" s="42"/>
      <c r="DN212" s="44"/>
      <c r="DO212" s="44"/>
      <c r="DP212" s="44"/>
    </row>
    <row r="213" spans="15:120" x14ac:dyDescent="0.3">
      <c r="O213" s="44"/>
      <c r="P213" s="44"/>
      <c r="BR213" s="44"/>
      <c r="BS213" s="44"/>
      <c r="BT213" s="44"/>
      <c r="BU213" s="44"/>
      <c r="BV213" s="44"/>
      <c r="DC213" s="44"/>
      <c r="DD213" s="44"/>
      <c r="DI213" s="44"/>
      <c r="DJ213" s="44"/>
      <c r="DK213" s="44"/>
      <c r="DL213" s="44"/>
      <c r="DM213" s="42"/>
      <c r="DN213" s="44"/>
      <c r="DO213" s="44"/>
      <c r="DP213" s="44"/>
    </row>
    <row r="214" spans="15:120" x14ac:dyDescent="0.3">
      <c r="O214" s="44"/>
      <c r="P214" s="44"/>
      <c r="BR214" s="44"/>
      <c r="BS214" s="44"/>
      <c r="BT214" s="44"/>
      <c r="BU214" s="44"/>
      <c r="BV214" s="44"/>
      <c r="DC214" s="44"/>
      <c r="DD214" s="44"/>
      <c r="DI214" s="44"/>
      <c r="DJ214" s="44"/>
      <c r="DK214" s="44"/>
      <c r="DL214" s="44"/>
      <c r="DM214" s="42"/>
      <c r="DN214" s="44"/>
      <c r="DO214" s="44"/>
      <c r="DP214" s="44"/>
    </row>
    <row r="215" spans="15:120" x14ac:dyDescent="0.3">
      <c r="O215" s="44"/>
      <c r="P215" s="44"/>
      <c r="BR215" s="44"/>
      <c r="BS215" s="44"/>
      <c r="BT215" s="44"/>
      <c r="BU215" s="44"/>
      <c r="BV215" s="44"/>
      <c r="DC215" s="44"/>
      <c r="DD215" s="44"/>
      <c r="DI215" s="44"/>
      <c r="DJ215" s="44"/>
      <c r="DK215" s="44"/>
      <c r="DL215" s="44"/>
      <c r="DM215" s="42"/>
      <c r="DN215" s="44"/>
      <c r="DO215" s="44"/>
      <c r="DP215" s="44"/>
    </row>
    <row r="216" spans="15:120" x14ac:dyDescent="0.3">
      <c r="O216" s="44"/>
      <c r="P216" s="44"/>
      <c r="BR216" s="44"/>
      <c r="BS216" s="44"/>
      <c r="BT216" s="44"/>
      <c r="BU216" s="44"/>
      <c r="BV216" s="44"/>
      <c r="DC216" s="44"/>
      <c r="DD216" s="44"/>
      <c r="DI216" s="44"/>
      <c r="DJ216" s="44"/>
      <c r="DK216" s="44"/>
      <c r="DL216" s="44"/>
      <c r="DM216" s="42"/>
      <c r="DN216" s="44"/>
      <c r="DO216" s="44"/>
      <c r="DP216" s="44"/>
    </row>
    <row r="217" spans="15:120" x14ac:dyDescent="0.3">
      <c r="O217" s="44"/>
      <c r="P217" s="44"/>
      <c r="BR217" s="44"/>
      <c r="BS217" s="44"/>
      <c r="BT217" s="44"/>
      <c r="BU217" s="44"/>
      <c r="BV217" s="44"/>
      <c r="DC217" s="44"/>
      <c r="DD217" s="44"/>
      <c r="DI217" s="44"/>
      <c r="DJ217" s="44"/>
      <c r="DK217" s="44"/>
      <c r="DL217" s="44"/>
      <c r="DM217" s="42"/>
      <c r="DN217" s="44"/>
      <c r="DO217" s="44"/>
      <c r="DP217" s="44"/>
    </row>
    <row r="218" spans="15:120" x14ac:dyDescent="0.3">
      <c r="O218" s="44"/>
      <c r="P218" s="44"/>
      <c r="BR218" s="44"/>
      <c r="BS218" s="44"/>
      <c r="BT218" s="44"/>
      <c r="BU218" s="44"/>
      <c r="BV218" s="44"/>
      <c r="DC218" s="44"/>
      <c r="DD218" s="44"/>
      <c r="DI218" s="44"/>
      <c r="DJ218" s="44"/>
      <c r="DK218" s="44"/>
      <c r="DL218" s="44"/>
      <c r="DM218" s="42"/>
      <c r="DN218" s="44"/>
      <c r="DO218" s="44"/>
      <c r="DP218" s="44"/>
    </row>
    <row r="219" spans="15:120" x14ac:dyDescent="0.3">
      <c r="O219" s="44"/>
      <c r="P219" s="44"/>
      <c r="BR219" s="44"/>
      <c r="BS219" s="44"/>
      <c r="BT219" s="44"/>
      <c r="BU219" s="44"/>
      <c r="BV219" s="44"/>
      <c r="DC219" s="44"/>
      <c r="DD219" s="44"/>
      <c r="DI219" s="44"/>
      <c r="DJ219" s="44"/>
      <c r="DK219" s="44"/>
      <c r="DL219" s="44"/>
      <c r="DM219" s="42"/>
      <c r="DN219" s="44"/>
      <c r="DO219" s="44"/>
      <c r="DP219" s="44"/>
    </row>
    <row r="220" spans="15:120" x14ac:dyDescent="0.3">
      <c r="O220" s="44"/>
      <c r="P220" s="44"/>
      <c r="BR220" s="44"/>
      <c r="BS220" s="44"/>
      <c r="BT220" s="44"/>
      <c r="BU220" s="44"/>
      <c r="BV220" s="44"/>
      <c r="DC220" s="44"/>
      <c r="DD220" s="44"/>
      <c r="DI220" s="44"/>
      <c r="DJ220" s="44"/>
      <c r="DK220" s="44"/>
      <c r="DL220" s="44"/>
      <c r="DM220" s="42"/>
      <c r="DN220" s="44"/>
      <c r="DO220" s="44"/>
      <c r="DP220" s="44"/>
    </row>
    <row r="221" spans="15:120" x14ac:dyDescent="0.3">
      <c r="O221" s="44"/>
      <c r="P221" s="44"/>
      <c r="BR221" s="44"/>
      <c r="BS221" s="44"/>
      <c r="BT221" s="44"/>
      <c r="BU221" s="44"/>
      <c r="BV221" s="44"/>
      <c r="DC221" s="44"/>
      <c r="DD221" s="44"/>
      <c r="DI221" s="44"/>
      <c r="DJ221" s="44"/>
      <c r="DK221" s="44"/>
      <c r="DL221" s="44"/>
      <c r="DM221" s="42"/>
      <c r="DN221" s="44"/>
      <c r="DO221" s="44"/>
      <c r="DP221" s="44"/>
    </row>
    <row r="222" spans="15:120" x14ac:dyDescent="0.3">
      <c r="O222" s="44"/>
      <c r="P222" s="44"/>
      <c r="BR222" s="44"/>
      <c r="BS222" s="44"/>
      <c r="BT222" s="44"/>
      <c r="BU222" s="44"/>
      <c r="BV222" s="44"/>
      <c r="DC222" s="44"/>
      <c r="DD222" s="44"/>
      <c r="DI222" s="44"/>
      <c r="DJ222" s="44"/>
      <c r="DK222" s="44"/>
      <c r="DL222" s="44"/>
      <c r="DM222" s="42"/>
      <c r="DN222" s="44"/>
      <c r="DO222" s="44"/>
      <c r="DP222" s="44"/>
    </row>
    <row r="223" spans="15:120" x14ac:dyDescent="0.3">
      <c r="O223" s="44"/>
      <c r="P223" s="44"/>
      <c r="BR223" s="44"/>
      <c r="BS223" s="44"/>
      <c r="BT223" s="44"/>
      <c r="BU223" s="44"/>
      <c r="BV223" s="44"/>
      <c r="DC223" s="44"/>
      <c r="DD223" s="44"/>
      <c r="DI223" s="44"/>
      <c r="DJ223" s="44"/>
      <c r="DK223" s="44"/>
      <c r="DL223" s="44"/>
      <c r="DM223" s="42"/>
      <c r="DN223" s="44"/>
      <c r="DO223" s="44"/>
      <c r="DP223" s="44"/>
    </row>
    <row r="224" spans="15:120" x14ac:dyDescent="0.3">
      <c r="O224" s="31"/>
      <c r="P224" s="31"/>
      <c r="BR224" s="44"/>
      <c r="BS224" s="44"/>
      <c r="BT224" s="44"/>
      <c r="BU224" s="44"/>
      <c r="BV224" s="44"/>
      <c r="DC224" s="44"/>
      <c r="DD224" s="44"/>
      <c r="DI224" s="44"/>
      <c r="DJ224" s="44"/>
      <c r="DK224" s="44"/>
      <c r="DL224" s="44"/>
      <c r="DM224" s="42"/>
      <c r="DN224" s="44"/>
      <c r="DO224" s="44"/>
      <c r="DP224" s="44"/>
    </row>
    <row r="225" spans="15:120" x14ac:dyDescent="0.3">
      <c r="O225" s="44"/>
      <c r="P225" s="44"/>
      <c r="BR225" s="44"/>
      <c r="BS225" s="44"/>
      <c r="BT225" s="44"/>
      <c r="BU225" s="44"/>
      <c r="BV225" s="44"/>
      <c r="DC225" s="44"/>
      <c r="DD225" s="44"/>
      <c r="DI225" s="44"/>
      <c r="DJ225" s="44"/>
      <c r="DK225" s="44"/>
      <c r="DL225" s="44"/>
      <c r="DM225" s="42"/>
      <c r="DN225" s="44"/>
      <c r="DO225" s="44"/>
      <c r="DP225" s="44"/>
    </row>
    <row r="226" spans="15:120" x14ac:dyDescent="0.3">
      <c r="O226" s="44"/>
      <c r="P226" s="44"/>
      <c r="BR226" s="44"/>
      <c r="BS226" s="44"/>
      <c r="BT226" s="44"/>
      <c r="BU226" s="44"/>
      <c r="BV226" s="44"/>
      <c r="DC226" s="44"/>
      <c r="DD226" s="44"/>
      <c r="DI226" s="44"/>
      <c r="DJ226" s="44"/>
      <c r="DK226" s="44"/>
      <c r="DL226" s="44"/>
      <c r="DM226" s="42"/>
      <c r="DN226" s="44"/>
      <c r="DO226" s="44"/>
      <c r="DP226" s="44"/>
    </row>
    <row r="227" spans="15:120" x14ac:dyDescent="0.3">
      <c r="O227" s="44"/>
      <c r="P227" s="44"/>
      <c r="BR227" s="44"/>
      <c r="BS227" s="44"/>
      <c r="BT227" s="44"/>
      <c r="BU227" s="44"/>
      <c r="BV227" s="44"/>
      <c r="DC227" s="44"/>
      <c r="DD227" s="44"/>
      <c r="DI227" s="44"/>
      <c r="DJ227" s="44"/>
      <c r="DK227" s="44"/>
      <c r="DL227" s="44"/>
      <c r="DM227" s="42"/>
      <c r="DN227" s="44"/>
      <c r="DO227" s="44"/>
      <c r="DP227" s="44"/>
    </row>
    <row r="228" spans="15:120" x14ac:dyDescent="0.3">
      <c r="O228" s="44"/>
      <c r="P228" s="44"/>
      <c r="BR228" s="44"/>
      <c r="BS228" s="44"/>
      <c r="BT228" s="44"/>
      <c r="BU228" s="44"/>
      <c r="BV228" s="44"/>
      <c r="DC228" s="44"/>
      <c r="DD228" s="44"/>
      <c r="DI228" s="44"/>
      <c r="DJ228" s="44"/>
      <c r="DK228" s="44"/>
      <c r="DL228" s="44"/>
      <c r="DM228" s="42"/>
      <c r="DN228" s="44"/>
      <c r="DO228" s="44"/>
      <c r="DP228" s="44"/>
    </row>
    <row r="229" spans="15:120" x14ac:dyDescent="0.3">
      <c r="O229" s="44"/>
      <c r="P229" s="44"/>
      <c r="BR229" s="44"/>
      <c r="BS229" s="44"/>
      <c r="BT229" s="44"/>
      <c r="BU229" s="44"/>
      <c r="BV229" s="44"/>
      <c r="DC229" s="44"/>
      <c r="DD229" s="44"/>
      <c r="DI229" s="44"/>
      <c r="DJ229" s="44"/>
      <c r="DK229" s="44"/>
      <c r="DL229" s="44"/>
      <c r="DM229" s="42"/>
      <c r="DN229" s="44"/>
      <c r="DO229" s="44"/>
      <c r="DP229" s="44"/>
    </row>
    <row r="230" spans="15:120" x14ac:dyDescent="0.3">
      <c r="O230" s="44"/>
      <c r="P230" s="44"/>
      <c r="BR230" s="44"/>
      <c r="BS230" s="44"/>
      <c r="BT230" s="44"/>
      <c r="BU230" s="44"/>
      <c r="BV230" s="44"/>
      <c r="DC230" s="44"/>
      <c r="DD230" s="44"/>
      <c r="DI230" s="44"/>
      <c r="DJ230" s="44"/>
      <c r="DK230" s="44"/>
      <c r="DL230" s="44"/>
      <c r="DM230" s="42"/>
      <c r="DN230" s="44"/>
      <c r="DO230" s="44"/>
      <c r="DP230" s="44"/>
    </row>
    <row r="231" spans="15:120" x14ac:dyDescent="0.3">
      <c r="O231" s="44"/>
      <c r="P231" s="44"/>
      <c r="BR231" s="44"/>
      <c r="BS231" s="44"/>
      <c r="BT231" s="44"/>
      <c r="BU231" s="44"/>
      <c r="BV231" s="44"/>
      <c r="DC231" s="44"/>
      <c r="DD231" s="44"/>
      <c r="DI231" s="44"/>
      <c r="DJ231" s="44"/>
      <c r="DK231" s="44"/>
      <c r="DL231" s="44"/>
      <c r="DM231" s="42"/>
      <c r="DN231" s="44"/>
      <c r="DO231" s="44"/>
      <c r="DP231" s="44"/>
    </row>
    <row r="232" spans="15:120" x14ac:dyDescent="0.3">
      <c r="O232" s="44"/>
      <c r="P232" s="44"/>
      <c r="BR232" s="44"/>
      <c r="BS232" s="44"/>
      <c r="BT232" s="44"/>
      <c r="BU232" s="44"/>
      <c r="BV232" s="44"/>
      <c r="DC232" s="44"/>
      <c r="DD232" s="44"/>
      <c r="DI232" s="44"/>
      <c r="DJ232" s="44"/>
      <c r="DK232" s="44"/>
      <c r="DL232" s="44"/>
      <c r="DM232" s="42"/>
      <c r="DN232" s="44"/>
      <c r="DO232" s="44"/>
      <c r="DP232" s="44"/>
    </row>
    <row r="233" spans="15:120" x14ac:dyDescent="0.3">
      <c r="O233" s="44"/>
      <c r="P233" s="44"/>
      <c r="BR233" s="44"/>
      <c r="BS233" s="44"/>
      <c r="BT233" s="44"/>
      <c r="BU233" s="44"/>
      <c r="BV233" s="44"/>
      <c r="DC233" s="44"/>
      <c r="DD233" s="44"/>
      <c r="DI233" s="44"/>
      <c r="DJ233" s="44"/>
      <c r="DK233" s="44"/>
      <c r="DL233" s="44"/>
      <c r="DM233" s="42"/>
      <c r="DN233" s="44"/>
      <c r="DO233" s="44"/>
      <c r="DP233" s="44"/>
    </row>
    <row r="234" spans="15:120" x14ac:dyDescent="0.3">
      <c r="O234" s="44"/>
      <c r="P234" s="44"/>
      <c r="BR234" s="44"/>
      <c r="BS234" s="44"/>
      <c r="BT234" s="44"/>
      <c r="BU234" s="44"/>
      <c r="BV234" s="44"/>
      <c r="DC234" s="44"/>
      <c r="DD234" s="44"/>
      <c r="DI234" s="44"/>
      <c r="DJ234" s="44"/>
      <c r="DK234" s="44"/>
      <c r="DL234" s="44"/>
      <c r="DM234" s="42"/>
      <c r="DN234" s="44"/>
      <c r="DO234" s="44"/>
      <c r="DP234" s="44"/>
    </row>
    <row r="235" spans="15:120" x14ac:dyDescent="0.3">
      <c r="O235" s="44"/>
      <c r="P235" s="44"/>
      <c r="BR235" s="44"/>
      <c r="BS235" s="44"/>
      <c r="BT235" s="44"/>
      <c r="BU235" s="44"/>
      <c r="BV235" s="44"/>
      <c r="DC235" s="44"/>
      <c r="DD235" s="44"/>
      <c r="DI235" s="44"/>
      <c r="DJ235" s="44"/>
      <c r="DK235" s="44"/>
      <c r="DL235" s="44"/>
      <c r="DM235" s="42"/>
      <c r="DN235" s="44"/>
      <c r="DO235" s="44"/>
      <c r="DP235" s="44"/>
    </row>
    <row r="236" spans="15:120" x14ac:dyDescent="0.3">
      <c r="O236" s="44"/>
      <c r="P236" s="44"/>
      <c r="BR236" s="44"/>
      <c r="BS236" s="44"/>
      <c r="BT236" s="44"/>
      <c r="BU236" s="44"/>
      <c r="BV236" s="44"/>
      <c r="DC236" s="44"/>
      <c r="DD236" s="44"/>
      <c r="DI236" s="44"/>
      <c r="DJ236" s="44"/>
      <c r="DK236" s="44"/>
      <c r="DL236" s="44"/>
      <c r="DM236" s="42"/>
      <c r="DN236" s="44"/>
      <c r="DO236" s="44"/>
      <c r="DP236" s="44"/>
    </row>
    <row r="237" spans="15:120" x14ac:dyDescent="0.3">
      <c r="O237" s="44"/>
      <c r="P237" s="44"/>
      <c r="BR237" s="44"/>
      <c r="BS237" s="44"/>
      <c r="BT237" s="44"/>
      <c r="BU237" s="44"/>
      <c r="BV237" s="44"/>
      <c r="DC237" s="44"/>
      <c r="DD237" s="44"/>
      <c r="DI237" s="44"/>
      <c r="DJ237" s="44"/>
      <c r="DK237" s="44"/>
      <c r="DL237" s="44"/>
      <c r="DM237" s="42"/>
      <c r="DN237" s="44"/>
      <c r="DO237" s="44"/>
      <c r="DP237" s="44"/>
    </row>
    <row r="238" spans="15:120" x14ac:dyDescent="0.3">
      <c r="O238" s="44"/>
      <c r="P238" s="44"/>
      <c r="BR238" s="44"/>
      <c r="BS238" s="44"/>
      <c r="BT238" s="44"/>
      <c r="BU238" s="44"/>
      <c r="BV238" s="44"/>
      <c r="DC238" s="44"/>
      <c r="DD238" s="44"/>
      <c r="DI238" s="44"/>
      <c r="DJ238" s="44"/>
      <c r="DK238" s="44"/>
      <c r="DL238" s="44"/>
      <c r="DM238" s="42"/>
      <c r="DN238" s="44"/>
      <c r="DO238" s="44"/>
      <c r="DP238" s="44"/>
    </row>
    <row r="239" spans="15:120" x14ac:dyDescent="0.3">
      <c r="O239" s="44"/>
      <c r="P239" s="44"/>
      <c r="BR239" s="44"/>
      <c r="BS239" s="44"/>
      <c r="BT239" s="44"/>
      <c r="BU239" s="44"/>
      <c r="BV239" s="44"/>
      <c r="DC239" s="44"/>
      <c r="DD239" s="44"/>
      <c r="DI239" s="44"/>
      <c r="DJ239" s="44"/>
      <c r="DK239" s="44"/>
      <c r="DL239" s="44"/>
      <c r="DM239" s="42"/>
      <c r="DN239" s="44"/>
      <c r="DO239" s="44"/>
      <c r="DP239" s="44"/>
    </row>
    <row r="240" spans="15:120" x14ac:dyDescent="0.3">
      <c r="O240" s="44"/>
      <c r="P240" s="44"/>
      <c r="BR240" s="44"/>
      <c r="BS240" s="44"/>
      <c r="BT240" s="44"/>
      <c r="BU240" s="44"/>
      <c r="BV240" s="44"/>
      <c r="DC240" s="44"/>
      <c r="DD240" s="44"/>
      <c r="DI240" s="44"/>
      <c r="DJ240" s="44"/>
      <c r="DK240" s="44"/>
      <c r="DL240" s="44"/>
      <c r="DM240" s="42"/>
      <c r="DN240" s="44"/>
      <c r="DO240" s="44"/>
      <c r="DP240" s="44"/>
    </row>
    <row r="241" spans="15:120" x14ac:dyDescent="0.3">
      <c r="O241" s="44"/>
      <c r="P241" s="44"/>
      <c r="BR241" s="44"/>
      <c r="BS241" s="44"/>
      <c r="BT241" s="44"/>
      <c r="BU241" s="44"/>
      <c r="BV241" s="44"/>
      <c r="DC241" s="44"/>
      <c r="DD241" s="44"/>
      <c r="DI241" s="44"/>
      <c r="DJ241" s="44"/>
      <c r="DK241" s="44"/>
      <c r="DL241" s="44"/>
      <c r="DM241" s="42"/>
      <c r="DN241" s="44"/>
      <c r="DO241" s="44"/>
      <c r="DP241" s="44"/>
    </row>
    <row r="242" spans="15:120" x14ac:dyDescent="0.3">
      <c r="O242" s="44"/>
      <c r="P242" s="44"/>
      <c r="BR242" s="44"/>
      <c r="BS242" s="44"/>
      <c r="BT242" s="44"/>
      <c r="BU242" s="44"/>
      <c r="BV242" s="44"/>
      <c r="DC242" s="44"/>
      <c r="DD242" s="44"/>
      <c r="DI242" s="44"/>
      <c r="DJ242" s="44"/>
      <c r="DK242" s="44"/>
      <c r="DL242" s="44"/>
      <c r="DM242" s="42"/>
      <c r="DN242" s="44"/>
      <c r="DO242" s="44"/>
      <c r="DP242" s="44"/>
    </row>
    <row r="243" spans="15:120" x14ac:dyDescent="0.3">
      <c r="O243" s="44"/>
      <c r="P243" s="44"/>
      <c r="BR243" s="44"/>
      <c r="BS243" s="44"/>
      <c r="BT243" s="44"/>
      <c r="BU243" s="44"/>
      <c r="BV243" s="44"/>
      <c r="DC243" s="44"/>
      <c r="DD243" s="44"/>
      <c r="DI243" s="44"/>
      <c r="DJ243" s="44"/>
      <c r="DK243" s="44"/>
      <c r="DL243" s="44"/>
      <c r="DM243" s="42"/>
      <c r="DN243" s="44"/>
      <c r="DO243" s="44"/>
      <c r="DP243" s="44"/>
    </row>
    <row r="244" spans="15:120" x14ac:dyDescent="0.3">
      <c r="O244" s="44"/>
      <c r="P244" s="44"/>
      <c r="BR244" s="44"/>
      <c r="BS244" s="44"/>
      <c r="BT244" s="44"/>
      <c r="BU244" s="44"/>
      <c r="BV244" s="44"/>
      <c r="DC244" s="44"/>
      <c r="DD244" s="44"/>
      <c r="DI244" s="44"/>
      <c r="DJ244" s="44"/>
      <c r="DK244" s="44"/>
      <c r="DL244" s="44"/>
      <c r="DM244" s="42"/>
      <c r="DN244" s="44"/>
      <c r="DO244" s="44"/>
      <c r="DP244" s="44"/>
    </row>
    <row r="245" spans="15:120" x14ac:dyDescent="0.3">
      <c r="O245" s="44"/>
      <c r="P245" s="44"/>
      <c r="BR245" s="44"/>
      <c r="BS245" s="44"/>
      <c r="BT245" s="44"/>
      <c r="BU245" s="44"/>
      <c r="BV245" s="44"/>
      <c r="DC245" s="44"/>
      <c r="DD245" s="44"/>
      <c r="DI245" s="44"/>
      <c r="DJ245" s="44"/>
      <c r="DK245" s="44"/>
      <c r="DL245" s="44"/>
      <c r="DM245" s="42"/>
      <c r="DN245" s="44"/>
      <c r="DO245" s="44"/>
      <c r="DP245" s="44"/>
    </row>
    <row r="246" spans="15:120" x14ac:dyDescent="0.3">
      <c r="O246" s="44"/>
      <c r="P246" s="44"/>
      <c r="BR246" s="44"/>
      <c r="BS246" s="44"/>
      <c r="BT246" s="44"/>
      <c r="BU246" s="44"/>
      <c r="BV246" s="44"/>
      <c r="DC246" s="44"/>
      <c r="DD246" s="44"/>
      <c r="DI246" s="44"/>
      <c r="DJ246" s="44"/>
      <c r="DK246" s="44"/>
      <c r="DL246" s="44"/>
      <c r="DM246" s="42"/>
      <c r="DN246" s="44"/>
      <c r="DO246" s="44"/>
      <c r="DP246" s="44"/>
    </row>
    <row r="247" spans="15:120" x14ac:dyDescent="0.3">
      <c r="O247" s="44"/>
      <c r="P247" s="44"/>
      <c r="BR247" s="44"/>
      <c r="BS247" s="44"/>
      <c r="BT247" s="44"/>
      <c r="BU247" s="44"/>
      <c r="BV247" s="44"/>
      <c r="DC247" s="44"/>
      <c r="DD247" s="44"/>
      <c r="DI247" s="44"/>
      <c r="DJ247" s="44"/>
      <c r="DK247" s="44"/>
      <c r="DL247" s="44"/>
      <c r="DM247" s="42"/>
      <c r="DN247" s="44"/>
      <c r="DO247" s="44"/>
      <c r="DP247" s="44"/>
    </row>
    <row r="248" spans="15:120" x14ac:dyDescent="0.3">
      <c r="O248" s="44"/>
      <c r="P248" s="44"/>
      <c r="BR248" s="44"/>
      <c r="BS248" s="44"/>
      <c r="BT248" s="44"/>
      <c r="BU248" s="44"/>
      <c r="BV248" s="44"/>
      <c r="DC248" s="44"/>
      <c r="DD248" s="44"/>
      <c r="DI248" s="44"/>
      <c r="DJ248" s="44"/>
      <c r="DK248" s="44"/>
      <c r="DL248" s="44"/>
      <c r="DM248" s="42"/>
      <c r="DN248" s="44"/>
      <c r="DO248" s="44"/>
      <c r="DP248" s="44"/>
    </row>
    <row r="249" spans="15:120" x14ac:dyDescent="0.3">
      <c r="O249" s="44"/>
      <c r="P249" s="44"/>
      <c r="BR249" s="44"/>
      <c r="BS249" s="44"/>
      <c r="BT249" s="44"/>
      <c r="BU249" s="44"/>
      <c r="BV249" s="44"/>
      <c r="DC249" s="44"/>
      <c r="DD249" s="44"/>
      <c r="DI249" s="44"/>
      <c r="DJ249" s="44"/>
      <c r="DK249" s="44"/>
      <c r="DL249" s="44"/>
      <c r="DM249" s="42"/>
      <c r="DN249" s="44"/>
      <c r="DO249" s="44"/>
      <c r="DP249" s="44"/>
    </row>
    <row r="250" spans="15:120" x14ac:dyDescent="0.3">
      <c r="O250" s="44"/>
      <c r="P250" s="44"/>
      <c r="BR250" s="44"/>
      <c r="BS250" s="44"/>
      <c r="BT250" s="44"/>
      <c r="BU250" s="44"/>
      <c r="BV250" s="44"/>
      <c r="DC250" s="44"/>
      <c r="DD250" s="44"/>
      <c r="DI250" s="44"/>
      <c r="DJ250" s="44"/>
      <c r="DK250" s="44"/>
      <c r="DL250" s="44"/>
      <c r="DM250" s="42"/>
      <c r="DN250" s="44"/>
      <c r="DO250" s="44"/>
      <c r="DP250" s="44"/>
    </row>
    <row r="251" spans="15:120" x14ac:dyDescent="0.3">
      <c r="O251" s="44"/>
      <c r="P251" s="44"/>
      <c r="BR251" s="44"/>
      <c r="BS251" s="44"/>
      <c r="BT251" s="44"/>
      <c r="BU251" s="44"/>
      <c r="BV251" s="44"/>
      <c r="DC251" s="44"/>
      <c r="DD251" s="44"/>
      <c r="DI251" s="44"/>
      <c r="DJ251" s="44"/>
      <c r="DK251" s="44"/>
      <c r="DL251" s="44"/>
      <c r="DM251" s="42"/>
      <c r="DN251" s="44"/>
      <c r="DO251" s="44"/>
      <c r="DP251" s="44"/>
    </row>
    <row r="252" spans="15:120" x14ac:dyDescent="0.3">
      <c r="O252" s="44"/>
      <c r="P252" s="44"/>
      <c r="BR252" s="44"/>
      <c r="BS252" s="44"/>
      <c r="BT252" s="44"/>
      <c r="BU252" s="44"/>
      <c r="BV252" s="44"/>
      <c r="DC252" s="44"/>
      <c r="DD252" s="44"/>
      <c r="DI252" s="44"/>
      <c r="DJ252" s="44"/>
      <c r="DK252" s="44"/>
      <c r="DL252" s="44"/>
      <c r="DM252" s="42"/>
      <c r="DN252" s="44"/>
      <c r="DO252" s="44"/>
      <c r="DP252" s="44"/>
    </row>
    <row r="253" spans="15:120" x14ac:dyDescent="0.3">
      <c r="O253" s="31"/>
      <c r="P253" s="31"/>
      <c r="BR253" s="44"/>
      <c r="BS253" s="44"/>
      <c r="BT253" s="44"/>
      <c r="BU253" s="44"/>
      <c r="BV253" s="44"/>
      <c r="DC253" s="44"/>
      <c r="DD253" s="44"/>
      <c r="DI253" s="44"/>
      <c r="DJ253" s="44"/>
      <c r="DK253" s="44"/>
      <c r="DL253" s="44"/>
      <c r="DM253" s="42"/>
      <c r="DN253" s="44"/>
      <c r="DO253" s="44"/>
      <c r="DP253" s="44"/>
    </row>
    <row r="254" spans="15:120" x14ac:dyDescent="0.3">
      <c r="O254" s="44"/>
      <c r="P254" s="44"/>
      <c r="BR254" s="44"/>
      <c r="BS254" s="44"/>
      <c r="BT254" s="44"/>
      <c r="BU254" s="44"/>
      <c r="BV254" s="44"/>
      <c r="DC254" s="44"/>
      <c r="DD254" s="44"/>
      <c r="DI254" s="44"/>
      <c r="DJ254" s="44"/>
      <c r="DK254" s="44"/>
      <c r="DL254" s="44"/>
      <c r="DM254" s="42"/>
      <c r="DN254" s="44"/>
      <c r="DO254" s="44"/>
      <c r="DP254" s="44"/>
    </row>
    <row r="255" spans="15:120" x14ac:dyDescent="0.3">
      <c r="O255" s="44"/>
      <c r="P255" s="44"/>
      <c r="BR255" s="44"/>
      <c r="BS255" s="44"/>
      <c r="BT255" s="44"/>
      <c r="BU255" s="44"/>
      <c r="BV255" s="44"/>
      <c r="DC255" s="44"/>
      <c r="DD255" s="44"/>
      <c r="DI255" s="44"/>
      <c r="DJ255" s="44"/>
      <c r="DK255" s="44"/>
      <c r="DL255" s="44"/>
      <c r="DM255" s="42"/>
      <c r="DN255" s="44"/>
      <c r="DO255" s="44"/>
      <c r="DP255" s="44"/>
    </row>
    <row r="256" spans="15:120" x14ac:dyDescent="0.3">
      <c r="O256" s="44"/>
      <c r="P256" s="44"/>
      <c r="BR256" s="44"/>
      <c r="BS256" s="44"/>
      <c r="BT256" s="44"/>
      <c r="BU256" s="44"/>
      <c r="BV256" s="44"/>
      <c r="DC256" s="44"/>
      <c r="DD256" s="44"/>
      <c r="DI256" s="44"/>
      <c r="DJ256" s="44"/>
      <c r="DK256" s="44"/>
      <c r="DL256" s="44"/>
      <c r="DM256" s="42"/>
      <c r="DN256" s="44"/>
      <c r="DO256" s="44"/>
      <c r="DP256" s="44"/>
    </row>
    <row r="257" spans="1:120" x14ac:dyDescent="0.3">
      <c r="O257" s="44"/>
      <c r="P257" s="44"/>
      <c r="BR257" s="44"/>
      <c r="BS257" s="44"/>
      <c r="BT257" s="44"/>
      <c r="BU257" s="44"/>
      <c r="BV257" s="44"/>
      <c r="DC257" s="44"/>
      <c r="DD257" s="44"/>
      <c r="DI257" s="44"/>
      <c r="DJ257" s="44"/>
      <c r="DK257" s="44"/>
      <c r="DL257" s="44"/>
      <c r="DM257" s="42"/>
      <c r="DN257" s="44"/>
      <c r="DO257" s="44"/>
      <c r="DP257" s="44"/>
    </row>
    <row r="258" spans="1:120" x14ac:dyDescent="0.3">
      <c r="O258" s="44"/>
      <c r="P258" s="44"/>
      <c r="BR258" s="44"/>
      <c r="BS258" s="44"/>
      <c r="BT258" s="44"/>
      <c r="BU258" s="44"/>
      <c r="BV258" s="44"/>
      <c r="DC258" s="44"/>
      <c r="DD258" s="44"/>
      <c r="DI258" s="44"/>
      <c r="DJ258" s="44"/>
      <c r="DK258" s="44"/>
      <c r="DL258" s="44"/>
      <c r="DM258" s="42"/>
      <c r="DN258" s="44"/>
      <c r="DO258" s="44"/>
      <c r="DP258" s="44"/>
    </row>
    <row r="259" spans="1:120" x14ac:dyDescent="0.3">
      <c r="O259" s="44"/>
      <c r="P259" s="44"/>
      <c r="BP259" s="44"/>
      <c r="BR259" s="44"/>
      <c r="BS259" s="44"/>
      <c r="BT259" s="44"/>
      <c r="BU259" s="44"/>
      <c r="BV259" s="44"/>
      <c r="DA259" s="44"/>
      <c r="DC259" s="44"/>
      <c r="DD259" s="44"/>
      <c r="DG259" s="44"/>
      <c r="DI259" s="44"/>
      <c r="DJ259" s="44"/>
      <c r="DK259" s="44"/>
      <c r="DL259" s="44"/>
      <c r="DM259" s="42"/>
      <c r="DN259" s="44"/>
      <c r="DO259" s="44"/>
      <c r="DP259" s="44"/>
    </row>
    <row r="260" spans="1:120" x14ac:dyDescent="0.3">
      <c r="O260" s="44"/>
      <c r="P260" s="44"/>
      <c r="BR260" s="44"/>
      <c r="BS260" s="44"/>
      <c r="BT260" s="44"/>
      <c r="BU260" s="44"/>
      <c r="BV260" s="44"/>
      <c r="DC260" s="44"/>
      <c r="DD260" s="44"/>
      <c r="DI260" s="44"/>
      <c r="DJ260" s="44"/>
      <c r="DK260" s="44"/>
      <c r="DL260" s="44"/>
      <c r="DM260" s="42"/>
      <c r="DN260" s="44"/>
      <c r="DO260" s="44"/>
      <c r="DP260" s="44"/>
    </row>
    <row r="261" spans="1:120" x14ac:dyDescent="0.3">
      <c r="O261" s="44"/>
      <c r="P261" s="44"/>
      <c r="BR261" s="44"/>
      <c r="BS261" s="44"/>
      <c r="BT261" s="44"/>
      <c r="BU261" s="44"/>
      <c r="BV261" s="44"/>
      <c r="DC261" s="44"/>
      <c r="DD261" s="44"/>
      <c r="DI261" s="44"/>
      <c r="DJ261" s="44"/>
      <c r="DK261" s="44"/>
      <c r="DL261" s="44"/>
      <c r="DM261" s="42"/>
      <c r="DN261" s="44"/>
      <c r="DO261" s="44"/>
      <c r="DP261" s="44"/>
    </row>
    <row r="262" spans="1:120" x14ac:dyDescent="0.3">
      <c r="O262" s="44"/>
      <c r="P262" s="44"/>
      <c r="BR262" s="44"/>
      <c r="BS262" s="44"/>
      <c r="BT262" s="44"/>
      <c r="BU262" s="44"/>
      <c r="BV262" s="44"/>
      <c r="DC262" s="44"/>
      <c r="DD262" s="44"/>
      <c r="DI262" s="44"/>
      <c r="DJ262" s="44"/>
      <c r="DK262" s="44"/>
      <c r="DL262" s="44"/>
      <c r="DM262" s="42"/>
      <c r="DN262" s="44"/>
      <c r="DO262" s="44"/>
      <c r="DP262" s="44"/>
    </row>
    <row r="263" spans="1:120" x14ac:dyDescent="0.3">
      <c r="O263" s="44"/>
      <c r="P263" s="44"/>
      <c r="BR263" s="44"/>
      <c r="BS263" s="44"/>
      <c r="BT263" s="44"/>
      <c r="BU263" s="44"/>
      <c r="BV263" s="44"/>
      <c r="DC263" s="44"/>
      <c r="DD263" s="44"/>
      <c r="DI263" s="44"/>
      <c r="DJ263" s="44"/>
      <c r="DK263" s="44"/>
      <c r="DL263" s="44"/>
      <c r="DM263" s="42"/>
      <c r="DN263" s="44"/>
      <c r="DO263" s="44"/>
      <c r="DP263" s="44"/>
    </row>
    <row r="264" spans="1:120" x14ac:dyDescent="0.3">
      <c r="O264" s="44"/>
      <c r="P264" s="44"/>
      <c r="BR264" s="44"/>
      <c r="BS264" s="44"/>
      <c r="BT264" s="44"/>
      <c r="BU264" s="44"/>
      <c r="BV264" s="44"/>
      <c r="DC264" s="44"/>
      <c r="DD264" s="44"/>
      <c r="DI264" s="44"/>
      <c r="DJ264" s="44"/>
      <c r="DK264" s="44"/>
      <c r="DL264" s="44"/>
      <c r="DM264" s="42"/>
      <c r="DN264" s="44"/>
      <c r="DO264" s="44"/>
      <c r="DP264" s="44"/>
    </row>
    <row r="265" spans="1:120" x14ac:dyDescent="0.3">
      <c r="O265" s="44"/>
      <c r="P265" s="44"/>
      <c r="BR265" s="44"/>
      <c r="BS265" s="44"/>
      <c r="BT265" s="44"/>
      <c r="BU265" s="44"/>
      <c r="BV265" s="44"/>
      <c r="DC265" s="44"/>
      <c r="DD265" s="44"/>
      <c r="DI265" s="44"/>
      <c r="DJ265" s="44"/>
      <c r="DK265" s="44"/>
      <c r="DL265" s="44"/>
      <c r="DM265" s="42"/>
      <c r="DN265" s="44"/>
      <c r="DO265" s="44"/>
      <c r="DP265" s="44"/>
    </row>
    <row r="266" spans="1:120" x14ac:dyDescent="0.3">
      <c r="O266" s="44"/>
      <c r="P266" s="44"/>
      <c r="BR266" s="44"/>
      <c r="BS266" s="44"/>
      <c r="BT266" s="44"/>
      <c r="BU266" s="44"/>
      <c r="BV266" s="44"/>
      <c r="DC266" s="44"/>
      <c r="DD266" s="44"/>
      <c r="DI266" s="44"/>
      <c r="DJ266" s="44"/>
      <c r="DK266" s="44"/>
      <c r="DL266" s="44"/>
      <c r="DM266" s="42"/>
      <c r="DN266" s="44"/>
      <c r="DO266" s="44"/>
      <c r="DP266" s="44"/>
    </row>
    <row r="267" spans="1:120" x14ac:dyDescent="0.3">
      <c r="A267" s="24"/>
      <c r="B267" s="24"/>
      <c r="C267" s="24"/>
      <c r="D267" s="24"/>
      <c r="F267" s="24"/>
      <c r="O267" s="44"/>
      <c r="P267" s="44"/>
      <c r="S267" s="24"/>
      <c r="AU267" s="24"/>
      <c r="AY267" s="24"/>
      <c r="BR267" s="44"/>
      <c r="BS267" s="44"/>
      <c r="BT267" s="44"/>
      <c r="BU267" s="44"/>
      <c r="BV267" s="44"/>
      <c r="DC267" s="44"/>
      <c r="DD267" s="44"/>
      <c r="DI267" s="44"/>
      <c r="DJ267" s="44"/>
      <c r="DK267" s="44"/>
      <c r="DL267" s="44"/>
      <c r="DM267" s="42"/>
      <c r="DN267" s="44"/>
      <c r="DO267" s="44"/>
      <c r="DP267" s="44"/>
    </row>
    <row r="268" spans="1:120" x14ac:dyDescent="0.3">
      <c r="A268" s="24"/>
      <c r="B268" s="24"/>
      <c r="C268" s="24"/>
      <c r="D268" s="24"/>
      <c r="F268" s="24"/>
      <c r="O268" s="40"/>
      <c r="P268" s="40"/>
      <c r="S268" s="24"/>
      <c r="AU268" s="24"/>
      <c r="AY268" s="24"/>
      <c r="BB268" s="24"/>
      <c r="BR268" s="44"/>
      <c r="BS268" s="44"/>
      <c r="BT268" s="44"/>
      <c r="BU268" s="44"/>
      <c r="BV268" s="44"/>
      <c r="DC268" s="44"/>
      <c r="DD268" s="44"/>
      <c r="DI268" s="44"/>
      <c r="DJ268" s="44"/>
      <c r="DK268" s="44"/>
      <c r="DL268" s="44"/>
      <c r="DM268" s="42"/>
      <c r="DN268" s="44"/>
      <c r="DO268" s="44"/>
      <c r="DP268" s="44"/>
    </row>
    <row r="269" spans="1:120" x14ac:dyDescent="0.3">
      <c r="A269" s="24"/>
      <c r="B269" s="24"/>
      <c r="C269" s="24"/>
      <c r="D269" s="24"/>
      <c r="F269" s="41"/>
      <c r="G269" s="41"/>
      <c r="H269" s="41"/>
      <c r="I269" s="41"/>
      <c r="J269" s="41"/>
      <c r="K269" s="41"/>
      <c r="L269" s="41"/>
      <c r="M269" s="41"/>
      <c r="O269" s="44"/>
      <c r="P269" s="44"/>
      <c r="S269" s="41"/>
      <c r="AU269" s="24"/>
      <c r="AY269" s="24"/>
      <c r="BB269" s="41"/>
      <c r="BP269" s="44"/>
      <c r="BR269" s="44"/>
      <c r="BS269" s="44"/>
      <c r="BT269" s="44"/>
      <c r="BU269" s="44"/>
      <c r="BV269" s="44"/>
      <c r="DA269" s="44"/>
      <c r="DC269" s="44"/>
      <c r="DD269" s="44"/>
      <c r="DG269" s="44"/>
      <c r="DI269" s="44"/>
      <c r="DJ269" s="44"/>
      <c r="DK269" s="44"/>
      <c r="DL269" s="44"/>
      <c r="DM269" s="42"/>
      <c r="DN269" s="44"/>
      <c r="DO269" s="44"/>
      <c r="DP269" s="44"/>
    </row>
    <row r="270" spans="1:120" x14ac:dyDescent="0.3">
      <c r="F270" s="24"/>
      <c r="G270" s="30"/>
      <c r="H270" s="30"/>
      <c r="I270" s="30"/>
      <c r="J270" s="30"/>
      <c r="K270" s="30"/>
      <c r="L270" s="30"/>
      <c r="M270" s="30"/>
      <c r="N270" s="30"/>
      <c r="O270" s="31"/>
      <c r="P270" s="31"/>
      <c r="T270" s="30"/>
      <c r="U270" s="30"/>
      <c r="V270" s="30"/>
      <c r="W270" s="30"/>
      <c r="X270" s="30"/>
      <c r="Y270" s="30"/>
      <c r="Z270" s="30"/>
      <c r="AA270" s="30"/>
      <c r="AB270" s="30"/>
      <c r="AC270" s="30"/>
      <c r="AD270" s="30"/>
      <c r="AE270" s="30"/>
      <c r="AF270" s="30"/>
      <c r="AG270" s="30"/>
      <c r="AH270" s="30"/>
      <c r="AI270" s="30"/>
      <c r="AJ270" s="30"/>
      <c r="AL270" s="30"/>
      <c r="AM270" s="30"/>
      <c r="AN270" s="30"/>
      <c r="AO270" s="30"/>
      <c r="AU270" s="30"/>
      <c r="AV270" s="31"/>
      <c r="AY270" s="31"/>
      <c r="AZ270" s="30"/>
      <c r="BA270" s="30"/>
      <c r="BC270" s="30"/>
      <c r="BD270" s="32"/>
      <c r="BE270" s="30"/>
      <c r="BF270" s="30"/>
      <c r="BR270" s="44"/>
      <c r="BS270" s="44"/>
      <c r="BT270" s="44"/>
      <c r="BU270" s="44"/>
      <c r="BV270" s="44"/>
      <c r="DC270" s="44"/>
      <c r="DD270" s="44"/>
      <c r="DI270" s="44"/>
      <c r="DJ270" s="44"/>
      <c r="DK270" s="44"/>
      <c r="DL270" s="44"/>
      <c r="DM270" s="42"/>
      <c r="DN270" s="44"/>
      <c r="DO270" s="44"/>
      <c r="DP270" s="44"/>
    </row>
    <row r="271" spans="1:120" x14ac:dyDescent="0.3">
      <c r="O271" s="44"/>
      <c r="P271" s="44"/>
      <c r="AV271" s="34"/>
      <c r="BB271" s="24"/>
      <c r="BD271" s="34"/>
      <c r="BR271" s="44"/>
      <c r="BS271" s="44"/>
      <c r="BT271" s="44"/>
      <c r="BU271" s="44"/>
      <c r="BV271" s="44"/>
      <c r="DC271" s="44"/>
      <c r="DD271" s="44"/>
      <c r="DI271" s="44"/>
      <c r="DJ271" s="44"/>
      <c r="DK271" s="44"/>
      <c r="DL271" s="44"/>
      <c r="DM271" s="42"/>
      <c r="DN271" s="44"/>
      <c r="DO271" s="44"/>
      <c r="DP271" s="44"/>
    </row>
    <row r="272" spans="1:120" x14ac:dyDescent="0.3">
      <c r="O272" s="44"/>
      <c r="P272" s="44"/>
      <c r="AV272" s="34"/>
      <c r="BR272" s="44"/>
      <c r="BS272" s="44"/>
      <c r="BT272" s="44"/>
      <c r="BU272" s="44"/>
      <c r="BV272" s="44"/>
      <c r="DC272" s="44"/>
      <c r="DD272" s="44"/>
      <c r="DI272" s="44"/>
      <c r="DJ272" s="44"/>
      <c r="DK272" s="44"/>
      <c r="DL272" s="44"/>
      <c r="DM272" s="42"/>
      <c r="DN272" s="44"/>
      <c r="DO272" s="44"/>
      <c r="DP272" s="44"/>
    </row>
    <row r="273" spans="1:121" x14ac:dyDescent="0.3">
      <c r="O273" s="44"/>
      <c r="P273" s="44"/>
      <c r="BR273" s="44"/>
      <c r="BS273" s="44"/>
      <c r="BT273" s="44"/>
      <c r="BU273" s="44"/>
      <c r="BV273" s="44"/>
      <c r="DC273" s="44"/>
      <c r="DD273" s="44"/>
      <c r="DI273" s="44"/>
      <c r="DJ273" s="44"/>
      <c r="DK273" s="44"/>
      <c r="DL273" s="44"/>
      <c r="DM273" s="42"/>
      <c r="DN273" s="44"/>
      <c r="DO273" s="44"/>
      <c r="DP273" s="44"/>
    </row>
    <row r="274" spans="1:121" x14ac:dyDescent="0.3">
      <c r="O274" s="44"/>
      <c r="P274" s="44"/>
      <c r="BR274" s="44"/>
      <c r="BS274" s="44"/>
      <c r="BT274" s="44"/>
      <c r="BU274" s="44"/>
      <c r="BV274" s="44"/>
      <c r="DC274" s="44"/>
      <c r="DD274" s="44"/>
      <c r="DI274" s="44"/>
      <c r="DJ274" s="44"/>
      <c r="DK274" s="44"/>
      <c r="DL274" s="44"/>
      <c r="DM274" s="42"/>
      <c r="DN274" s="44"/>
      <c r="DO274" s="44"/>
      <c r="DP274" s="44"/>
    </row>
    <row r="275" spans="1:121" x14ac:dyDescent="0.3">
      <c r="O275" s="44"/>
      <c r="P275" s="44"/>
      <c r="BR275" s="44"/>
      <c r="BS275" s="44"/>
      <c r="BT275" s="44"/>
      <c r="BU275" s="44"/>
      <c r="BV275" s="44"/>
      <c r="DC275" s="44"/>
      <c r="DD275" s="44"/>
      <c r="DI275" s="44"/>
      <c r="DJ275" s="44"/>
      <c r="DK275" s="44"/>
      <c r="DL275" s="44"/>
      <c r="DM275" s="42"/>
      <c r="DN275" s="44"/>
      <c r="DO275" s="44"/>
      <c r="DP275" s="44"/>
    </row>
    <row r="276" spans="1:121" x14ac:dyDescent="0.3">
      <c r="O276" s="44"/>
      <c r="P276" s="44"/>
      <c r="BR276" s="44"/>
      <c r="BS276" s="44"/>
      <c r="BT276" s="44"/>
      <c r="BU276" s="44"/>
      <c r="BV276" s="44"/>
      <c r="DC276" s="44"/>
      <c r="DD276" s="44"/>
      <c r="DI276" s="44"/>
      <c r="DJ276" s="44"/>
      <c r="DK276" s="44"/>
      <c r="DL276" s="44"/>
      <c r="DM276" s="42"/>
      <c r="DN276" s="44"/>
      <c r="DO276" s="44"/>
      <c r="DP276" s="44"/>
    </row>
    <row r="277" spans="1:121" x14ac:dyDescent="0.3">
      <c r="O277" s="44"/>
      <c r="P277" s="44"/>
      <c r="BR277" s="44"/>
      <c r="BS277" s="44"/>
      <c r="BT277" s="44"/>
      <c r="BU277" s="44"/>
      <c r="BV277" s="44"/>
      <c r="DC277" s="44"/>
      <c r="DD277" s="44"/>
      <c r="DI277" s="44"/>
      <c r="DJ277" s="44"/>
      <c r="DK277" s="44"/>
      <c r="DL277" s="44"/>
      <c r="DM277" s="42"/>
      <c r="DN277" s="44"/>
      <c r="DO277" s="44"/>
      <c r="DP277" s="44"/>
    </row>
    <row r="278" spans="1:121" x14ac:dyDescent="0.3">
      <c r="O278" s="44"/>
      <c r="P278" s="44"/>
      <c r="BR278" s="44"/>
      <c r="BS278" s="44"/>
      <c r="BT278" s="44"/>
      <c r="BU278" s="44"/>
      <c r="BV278" s="44"/>
      <c r="DC278" s="44"/>
      <c r="DD278" s="44"/>
      <c r="DI278" s="44"/>
      <c r="DJ278" s="44"/>
      <c r="DK278" s="44"/>
      <c r="DL278" s="44"/>
      <c r="DM278" s="42"/>
      <c r="DN278" s="44"/>
      <c r="DO278" s="44"/>
      <c r="DP278" s="44"/>
    </row>
    <row r="279" spans="1:121" x14ac:dyDescent="0.3">
      <c r="O279" s="44"/>
      <c r="P279" s="44"/>
      <c r="BP279" s="44"/>
      <c r="BR279" s="44"/>
      <c r="BS279" s="44"/>
      <c r="BT279" s="44"/>
      <c r="BU279" s="44"/>
      <c r="BV279" s="44"/>
      <c r="DA279" s="44"/>
      <c r="DC279" s="44"/>
      <c r="DD279" s="44"/>
      <c r="DG279" s="44"/>
      <c r="DI279" s="44"/>
      <c r="DJ279" s="44"/>
      <c r="DK279" s="44"/>
      <c r="DL279" s="44"/>
      <c r="DM279" s="42"/>
      <c r="DN279" s="44"/>
      <c r="DO279" s="44"/>
      <c r="DP279" s="44"/>
    </row>
    <row r="280" spans="1:121" x14ac:dyDescent="0.3">
      <c r="O280" s="44"/>
      <c r="P280" s="44"/>
      <c r="BR280" s="44"/>
      <c r="BS280" s="44"/>
      <c r="BT280" s="44"/>
      <c r="BU280" s="44"/>
      <c r="BV280" s="44"/>
      <c r="DC280" s="44"/>
      <c r="DD280" s="44"/>
      <c r="DI280" s="44"/>
      <c r="DJ280" s="44"/>
      <c r="DK280" s="44"/>
      <c r="DL280" s="44"/>
      <c r="DM280" s="42"/>
      <c r="DN280" s="44"/>
      <c r="DO280" s="44"/>
      <c r="DP280" s="44"/>
    </row>
    <row r="281" spans="1:121" x14ac:dyDescent="0.3">
      <c r="O281" s="44"/>
      <c r="P281" s="44"/>
      <c r="BR281" s="44"/>
      <c r="BS281" s="44"/>
      <c r="BT281" s="44"/>
      <c r="BU281" s="44"/>
      <c r="BV281" s="44"/>
      <c r="DC281" s="44"/>
      <c r="DD281" s="44"/>
      <c r="DI281" s="44"/>
      <c r="DJ281" s="44"/>
      <c r="DK281" s="44"/>
      <c r="DL281" s="44"/>
      <c r="DM281" s="42"/>
      <c r="DN281" s="44"/>
      <c r="DO281" s="44"/>
      <c r="DP281" s="44"/>
    </row>
    <row r="282" spans="1:121" x14ac:dyDescent="0.3">
      <c r="O282" s="44"/>
      <c r="P282" s="44"/>
      <c r="BR282" s="44"/>
      <c r="BS282" s="44"/>
      <c r="BT282" s="44"/>
      <c r="BU282" s="44"/>
      <c r="BV282" s="44"/>
      <c r="DC282" s="44"/>
      <c r="DD282" s="44"/>
      <c r="DI282" s="44"/>
      <c r="DJ282" s="44"/>
      <c r="DK282" s="44"/>
      <c r="DL282" s="44"/>
      <c r="DM282" s="42"/>
      <c r="DN282" s="44"/>
      <c r="DO282" s="44"/>
      <c r="DP282" s="44"/>
    </row>
    <row r="283" spans="1:121" x14ac:dyDescent="0.3">
      <c r="O283" s="44"/>
      <c r="P283" s="44"/>
      <c r="BR283" s="44"/>
      <c r="BS283" s="44"/>
      <c r="BT283" s="44"/>
      <c r="BU283" s="44"/>
      <c r="BV283" s="44"/>
      <c r="DC283" s="44"/>
      <c r="DD283" s="44"/>
      <c r="DI283" s="44"/>
      <c r="DJ283" s="44"/>
      <c r="DK283" s="44"/>
      <c r="DL283" s="44"/>
      <c r="DM283" s="42"/>
      <c r="DN283" s="44"/>
      <c r="DO283" s="44"/>
      <c r="DP283" s="44"/>
    </row>
    <row r="284" spans="1:121" x14ac:dyDescent="0.3">
      <c r="O284" s="44"/>
      <c r="P284" s="44"/>
      <c r="BR284" s="44"/>
      <c r="BS284" s="44"/>
      <c r="BT284" s="44"/>
      <c r="BU284" s="44"/>
      <c r="BV284" s="44"/>
      <c r="DC284" s="44"/>
      <c r="DD284" s="44"/>
      <c r="DI284" s="44"/>
      <c r="DJ284" s="44"/>
      <c r="DK284" s="44"/>
      <c r="DL284" s="44"/>
      <c r="DM284" s="42"/>
      <c r="DN284" s="44"/>
      <c r="DO284" s="44"/>
      <c r="DP284" s="44"/>
    </row>
    <row r="285" spans="1:121" x14ac:dyDescent="0.3">
      <c r="A285" s="24"/>
      <c r="B285" s="24"/>
      <c r="C285" s="24"/>
      <c r="D285" s="24"/>
      <c r="F285" s="24"/>
      <c r="O285" s="44"/>
      <c r="P285" s="44"/>
      <c r="S285" s="24"/>
      <c r="AU285" s="24"/>
      <c r="AY285" s="24"/>
      <c r="BP285" s="24"/>
      <c r="BQ285" s="24"/>
      <c r="DA285" s="24"/>
      <c r="DG285" s="24"/>
      <c r="DH285" s="24"/>
      <c r="DP285" s="24"/>
    </row>
    <row r="286" spans="1:121" x14ac:dyDescent="0.3">
      <c r="A286" s="24"/>
      <c r="B286" s="24"/>
      <c r="C286" s="24"/>
      <c r="D286" s="24"/>
      <c r="F286" s="24"/>
      <c r="O286" s="40"/>
      <c r="P286" s="40"/>
      <c r="S286" s="24"/>
      <c r="AU286" s="24"/>
      <c r="AY286" s="24"/>
      <c r="BB286" s="24"/>
      <c r="BP286" s="24"/>
      <c r="BQ286" s="24"/>
      <c r="BX286" s="24"/>
      <c r="CR286" s="24"/>
      <c r="CV286" s="24"/>
      <c r="DA286" s="24"/>
      <c r="DG286" s="24"/>
      <c r="DH286" s="24"/>
      <c r="DP286" s="24"/>
    </row>
    <row r="287" spans="1:121" x14ac:dyDescent="0.3">
      <c r="A287" s="24"/>
      <c r="B287" s="24"/>
      <c r="C287" s="24"/>
      <c r="D287" s="24"/>
      <c r="F287" s="41"/>
      <c r="G287" s="41"/>
      <c r="H287" s="41"/>
      <c r="I287" s="41"/>
      <c r="J287" s="41"/>
      <c r="K287" s="41"/>
      <c r="L287" s="41"/>
      <c r="M287" s="41"/>
      <c r="O287" s="44"/>
      <c r="P287" s="44"/>
      <c r="S287" s="41"/>
      <c r="AU287" s="24"/>
      <c r="AY287" s="24"/>
      <c r="BB287" s="41"/>
      <c r="BP287" s="24"/>
      <c r="BQ287" s="24"/>
      <c r="BX287" s="41"/>
      <c r="CR287" s="41"/>
      <c r="CV287" s="41"/>
      <c r="DA287" s="24"/>
      <c r="DG287" s="24"/>
      <c r="DH287" s="24"/>
      <c r="DM287" s="24"/>
    </row>
    <row r="288" spans="1:121" x14ac:dyDescent="0.3">
      <c r="F288" s="24"/>
      <c r="G288" s="30"/>
      <c r="H288" s="30"/>
      <c r="I288" s="30"/>
      <c r="J288" s="30"/>
      <c r="K288" s="30"/>
      <c r="L288" s="30"/>
      <c r="M288" s="30"/>
      <c r="N288" s="30"/>
      <c r="O288" s="31"/>
      <c r="P288" s="31"/>
      <c r="T288" s="30"/>
      <c r="U288" s="30"/>
      <c r="V288" s="30"/>
      <c r="W288" s="30"/>
      <c r="X288" s="30"/>
      <c r="Y288" s="30"/>
      <c r="Z288" s="30"/>
      <c r="AA288" s="30"/>
      <c r="AB288" s="30"/>
      <c r="AC288" s="30"/>
      <c r="AD288" s="30"/>
      <c r="AE288" s="30"/>
      <c r="AF288" s="30"/>
      <c r="AG288" s="30"/>
      <c r="AH288" s="30"/>
      <c r="AI288" s="30"/>
      <c r="AJ288" s="30"/>
      <c r="AL288" s="30"/>
      <c r="AM288" s="30"/>
      <c r="AN288" s="30"/>
      <c r="AO288" s="30"/>
      <c r="AU288" s="30"/>
      <c r="AV288" s="31"/>
      <c r="AY288" s="31"/>
      <c r="AZ288" s="30"/>
      <c r="BA288" s="30"/>
      <c r="BC288" s="30"/>
      <c r="BD288" s="32"/>
      <c r="BE288" s="30"/>
      <c r="BF288" s="30"/>
      <c r="BR288" s="31"/>
      <c r="BS288" s="31"/>
      <c r="BT288" s="31"/>
      <c r="BU288" s="31"/>
      <c r="BV288" s="31"/>
      <c r="BX288" s="40"/>
      <c r="BY288" s="30"/>
      <c r="BZ288" s="30"/>
      <c r="CA288" s="30"/>
      <c r="CB288" s="30"/>
      <c r="CC288" s="30"/>
      <c r="CD288" s="30"/>
      <c r="CE288" s="30"/>
      <c r="CF288" s="30"/>
      <c r="CG288" s="30"/>
      <c r="CH288" s="30"/>
      <c r="CI288" s="30"/>
      <c r="CJ288" s="30"/>
      <c r="CK288" s="30"/>
      <c r="CL288" s="30"/>
      <c r="CM288" s="30"/>
      <c r="CN288" s="30"/>
      <c r="CO288" s="30"/>
      <c r="CP288" s="30"/>
      <c r="CQ288" s="30"/>
      <c r="CR288" s="40"/>
      <c r="CS288" s="30"/>
      <c r="CT288" s="30"/>
      <c r="CU288" s="30"/>
      <c r="CV288" s="40"/>
      <c r="CW288" s="30"/>
      <c r="CX288" s="30"/>
      <c r="CY288" s="30"/>
      <c r="CZ288" s="30"/>
      <c r="DC288" s="31"/>
      <c r="DD288" s="31"/>
      <c r="DI288" s="31"/>
      <c r="DJ288" s="31"/>
      <c r="DK288" s="31"/>
      <c r="DL288" s="31"/>
      <c r="DM288" s="31"/>
      <c r="DN288" s="31"/>
      <c r="DO288" s="31"/>
      <c r="DP288" s="31"/>
      <c r="DQ288" s="31"/>
    </row>
    <row r="289" spans="7:121" x14ac:dyDescent="0.3">
      <c r="O289" s="44"/>
      <c r="P289" s="44"/>
      <c r="AV289" s="34"/>
      <c r="BB289" s="24"/>
      <c r="BD289" s="34"/>
      <c r="BR289" s="44"/>
      <c r="BS289" s="44"/>
      <c r="BT289" s="44"/>
      <c r="BU289" s="44"/>
      <c r="BV289" s="44"/>
      <c r="DC289" s="44"/>
      <c r="DD289" s="44"/>
      <c r="DI289" s="44"/>
      <c r="DJ289" s="44"/>
      <c r="DK289" s="44"/>
      <c r="DL289" s="44"/>
      <c r="DM289" s="42"/>
      <c r="DN289" s="44"/>
      <c r="DP289" s="43"/>
      <c r="DQ289" s="43"/>
    </row>
    <row r="290" spans="7:121" x14ac:dyDescent="0.3">
      <c r="O290" s="44"/>
      <c r="P290" s="44"/>
      <c r="AV290" s="34"/>
      <c r="BR290" s="44"/>
      <c r="BS290" s="44"/>
      <c r="BT290" s="44"/>
      <c r="BU290" s="44"/>
      <c r="BV290" s="44"/>
      <c r="DC290" s="44"/>
      <c r="DD290" s="44"/>
      <c r="DI290" s="44"/>
      <c r="DJ290" s="44"/>
      <c r="DK290" s="44"/>
      <c r="DL290" s="44"/>
      <c r="DM290" s="42"/>
      <c r="DN290" s="44"/>
      <c r="DP290" s="43"/>
      <c r="DQ290" s="43"/>
    </row>
    <row r="291" spans="7:121" x14ac:dyDescent="0.3">
      <c r="O291" s="44"/>
      <c r="P291" s="44"/>
      <c r="AV291" s="34"/>
      <c r="BD291" s="34"/>
      <c r="BR291" s="44"/>
      <c r="BS291" s="44"/>
      <c r="BT291" s="44"/>
      <c r="BU291" s="44"/>
      <c r="BV291" s="44"/>
      <c r="DC291" s="44"/>
      <c r="DD291" s="44"/>
      <c r="DI291" s="44"/>
      <c r="DJ291" s="44"/>
      <c r="DK291" s="44"/>
      <c r="DL291" s="44"/>
      <c r="DM291" s="42"/>
      <c r="DN291" s="44"/>
      <c r="DP291" s="43"/>
      <c r="DQ291" s="43"/>
    </row>
    <row r="292" spans="7:121" x14ac:dyDescent="0.3">
      <c r="O292" s="44"/>
      <c r="P292" s="44"/>
      <c r="AV292" s="34"/>
      <c r="BR292" s="44"/>
      <c r="BS292" s="44"/>
      <c r="BT292" s="44"/>
      <c r="BU292" s="44"/>
      <c r="BV292" s="44"/>
      <c r="DC292" s="44"/>
      <c r="DD292" s="44"/>
      <c r="DI292" s="44"/>
      <c r="DJ292" s="44"/>
      <c r="DK292" s="44"/>
      <c r="DL292" s="44"/>
      <c r="DM292" s="42"/>
      <c r="DN292" s="44"/>
      <c r="DP292" s="43"/>
      <c r="DQ292" s="43"/>
    </row>
    <row r="293" spans="7:121" x14ac:dyDescent="0.3">
      <c r="O293" s="44"/>
      <c r="P293" s="44"/>
      <c r="AV293" s="34"/>
      <c r="BR293" s="44"/>
      <c r="BS293" s="44"/>
      <c r="BT293" s="44"/>
      <c r="BU293" s="44"/>
      <c r="BV293" s="44"/>
      <c r="DC293" s="44"/>
      <c r="DD293" s="44"/>
      <c r="DI293" s="44"/>
      <c r="DJ293" s="44"/>
      <c r="DK293" s="44"/>
      <c r="DL293" s="44"/>
      <c r="DM293" s="42"/>
      <c r="DN293" s="44"/>
      <c r="DP293" s="43"/>
      <c r="DQ293" s="43"/>
    </row>
    <row r="294" spans="7:121" x14ac:dyDescent="0.3">
      <c r="O294" s="44"/>
      <c r="P294" s="44"/>
      <c r="AV294" s="34"/>
      <c r="BR294" s="44"/>
      <c r="BS294" s="44"/>
      <c r="BT294" s="44"/>
      <c r="BU294" s="44"/>
      <c r="BV294" s="44"/>
      <c r="DC294" s="44"/>
      <c r="DD294" s="44"/>
      <c r="DI294" s="44"/>
      <c r="DJ294" s="44"/>
      <c r="DK294" s="44"/>
      <c r="DL294" s="44"/>
      <c r="DM294" s="42"/>
      <c r="DN294" s="44"/>
      <c r="DP294" s="43"/>
      <c r="DQ294" s="43"/>
    </row>
    <row r="295" spans="7:121" x14ac:dyDescent="0.3">
      <c r="O295" s="44"/>
      <c r="P295" s="44"/>
      <c r="AV295" s="34"/>
      <c r="AY295" s="24"/>
      <c r="BR295" s="44"/>
      <c r="BS295" s="44"/>
      <c r="BT295" s="44"/>
      <c r="BU295" s="44"/>
      <c r="BV295" s="44"/>
      <c r="DC295" s="44"/>
      <c r="DD295" s="44"/>
      <c r="DI295" s="44"/>
      <c r="DJ295" s="44"/>
      <c r="DK295" s="44"/>
      <c r="DL295" s="44"/>
      <c r="DM295" s="42"/>
      <c r="DN295" s="44"/>
      <c r="DP295" s="43"/>
      <c r="DQ295" s="43"/>
    </row>
    <row r="296" spans="7:121" x14ac:dyDescent="0.3">
      <c r="O296" s="44"/>
      <c r="P296" s="44"/>
      <c r="AV296" s="34"/>
      <c r="BR296" s="44"/>
      <c r="BS296" s="44"/>
      <c r="BT296" s="44"/>
      <c r="BU296" s="44"/>
      <c r="BV296" s="44"/>
      <c r="DC296" s="44"/>
      <c r="DD296" s="44"/>
      <c r="DI296" s="44"/>
      <c r="DJ296" s="44"/>
      <c r="DK296" s="44"/>
      <c r="DL296" s="44"/>
      <c r="DM296" s="42"/>
      <c r="DN296" s="44"/>
      <c r="DP296" s="43"/>
      <c r="DQ296" s="43"/>
    </row>
    <row r="297" spans="7:121" x14ac:dyDescent="0.3">
      <c r="O297" s="44"/>
      <c r="P297" s="44"/>
      <c r="AV297" s="34"/>
      <c r="BR297" s="44"/>
      <c r="BS297" s="44"/>
      <c r="BT297" s="44"/>
      <c r="BU297" s="44"/>
      <c r="BV297" s="44"/>
      <c r="DC297" s="44"/>
      <c r="DD297" s="44"/>
      <c r="DI297" s="44"/>
      <c r="DJ297" s="44"/>
      <c r="DK297" s="44"/>
      <c r="DL297" s="44"/>
      <c r="DM297" s="42"/>
      <c r="DN297" s="44"/>
      <c r="DP297" s="43"/>
      <c r="DQ297" s="43"/>
    </row>
    <row r="298" spans="7:121" x14ac:dyDescent="0.3">
      <c r="O298" s="44"/>
      <c r="P298" s="44"/>
      <c r="AV298" s="34"/>
      <c r="BR298" s="44"/>
      <c r="BS298" s="44"/>
      <c r="BT298" s="44"/>
      <c r="BU298" s="44"/>
      <c r="BV298" s="44"/>
      <c r="DC298" s="44"/>
      <c r="DD298" s="44"/>
      <c r="DI298" s="44"/>
      <c r="DJ298" s="44"/>
      <c r="DK298" s="44"/>
      <c r="DL298" s="44"/>
      <c r="DM298" s="42"/>
      <c r="DN298" s="44"/>
      <c r="DP298" s="43"/>
      <c r="DQ298" s="43"/>
    </row>
    <row r="299" spans="7:121" x14ac:dyDescent="0.3">
      <c r="O299" s="44"/>
      <c r="P299" s="44"/>
      <c r="AV299" s="34"/>
      <c r="BR299" s="44"/>
      <c r="BS299" s="44"/>
      <c r="BT299" s="44"/>
      <c r="BU299" s="44"/>
      <c r="BV299" s="44"/>
      <c r="DC299" s="44"/>
      <c r="DD299" s="44"/>
      <c r="DI299" s="44"/>
      <c r="DJ299" s="44"/>
      <c r="DK299" s="44"/>
      <c r="DL299" s="44"/>
      <c r="DM299" s="42"/>
      <c r="DN299" s="44"/>
      <c r="DP299" s="43"/>
      <c r="DQ299" s="43"/>
    </row>
    <row r="300" spans="7:121" x14ac:dyDescent="0.3">
      <c r="O300" s="44"/>
      <c r="P300" s="44"/>
      <c r="AV300" s="34"/>
      <c r="BR300" s="44"/>
      <c r="BS300" s="44"/>
      <c r="BT300" s="44"/>
      <c r="BU300" s="44"/>
      <c r="BV300" s="44"/>
      <c r="DC300" s="44"/>
      <c r="DD300" s="44"/>
      <c r="DI300" s="44"/>
      <c r="DJ300" s="44"/>
      <c r="DK300" s="44"/>
      <c r="DL300" s="44"/>
      <c r="DM300" s="42"/>
      <c r="DN300" s="44"/>
      <c r="DP300" s="43"/>
      <c r="DQ300" s="43"/>
    </row>
    <row r="301" spans="7:121" x14ac:dyDescent="0.3">
      <c r="O301" s="44"/>
      <c r="P301" s="44"/>
      <c r="AV301" s="34"/>
      <c r="BR301" s="44"/>
      <c r="BS301" s="44"/>
      <c r="BT301" s="44"/>
      <c r="BU301" s="44"/>
      <c r="BV301" s="44"/>
      <c r="DC301" s="44"/>
      <c r="DD301" s="44"/>
      <c r="DI301" s="44"/>
      <c r="DJ301" s="44"/>
      <c r="DK301" s="44"/>
      <c r="DL301" s="44"/>
      <c r="DM301" s="42"/>
      <c r="DN301" s="44"/>
      <c r="DP301" s="43"/>
      <c r="DQ301" s="43"/>
    </row>
    <row r="302" spans="7:121" x14ac:dyDescent="0.3">
      <c r="O302" s="44"/>
      <c r="P302" s="44"/>
      <c r="AV302" s="34"/>
      <c r="BR302" s="44"/>
      <c r="BS302" s="44"/>
      <c r="BT302" s="44"/>
      <c r="BU302" s="44"/>
      <c r="BV302" s="44"/>
      <c r="DC302" s="44"/>
      <c r="DD302" s="44"/>
      <c r="DI302" s="44"/>
      <c r="DJ302" s="44"/>
      <c r="DK302" s="44"/>
      <c r="DL302" s="44"/>
      <c r="DM302" s="42"/>
      <c r="DN302" s="44"/>
      <c r="DP302" s="43"/>
      <c r="DQ302" s="43"/>
    </row>
    <row r="303" spans="7:121" x14ac:dyDescent="0.3">
      <c r="G303" s="24"/>
      <c r="H303" s="24"/>
      <c r="I303" s="24"/>
      <c r="J303" s="24"/>
      <c r="K303" s="24"/>
      <c r="L303" s="24"/>
      <c r="M303" s="24"/>
      <c r="O303" s="44"/>
      <c r="P303" s="44"/>
      <c r="AV303" s="34"/>
      <c r="BR303" s="44"/>
      <c r="BS303" s="44"/>
      <c r="BT303" s="44"/>
      <c r="BU303" s="44"/>
      <c r="BV303" s="44"/>
      <c r="DC303" s="44"/>
      <c r="DD303" s="44"/>
      <c r="DI303" s="44"/>
      <c r="DJ303" s="44"/>
      <c r="DK303" s="44"/>
      <c r="DL303" s="44"/>
      <c r="DM303" s="42"/>
      <c r="DN303" s="44"/>
      <c r="DP303" s="43"/>
      <c r="DQ303" s="43"/>
    </row>
    <row r="304" spans="7:121" x14ac:dyDescent="0.3">
      <c r="O304" s="44"/>
      <c r="P304" s="44"/>
      <c r="AV304" s="34"/>
      <c r="BR304" s="44"/>
      <c r="BS304" s="44"/>
      <c r="BT304" s="44"/>
      <c r="BU304" s="44"/>
      <c r="BV304" s="44"/>
      <c r="DC304" s="44"/>
      <c r="DD304" s="44"/>
      <c r="DI304" s="44"/>
      <c r="DJ304" s="44"/>
      <c r="DK304" s="44"/>
      <c r="DL304" s="44"/>
      <c r="DM304" s="42"/>
      <c r="DN304" s="44"/>
      <c r="DP304" s="43"/>
      <c r="DQ304" s="43"/>
    </row>
    <row r="305" spans="15:121" x14ac:dyDescent="0.3">
      <c r="O305" s="44"/>
      <c r="P305" s="44"/>
      <c r="AV305" s="34"/>
      <c r="BR305" s="44"/>
      <c r="BS305" s="44"/>
      <c r="BT305" s="44"/>
      <c r="BU305" s="44"/>
      <c r="BV305" s="44"/>
      <c r="DC305" s="44"/>
      <c r="DD305" s="44"/>
      <c r="DI305" s="44"/>
      <c r="DJ305" s="44"/>
      <c r="DK305" s="44"/>
      <c r="DL305" s="44"/>
      <c r="DM305" s="42"/>
      <c r="DN305" s="44"/>
      <c r="DP305" s="43"/>
      <c r="DQ305" s="43"/>
    </row>
    <row r="306" spans="15:121" x14ac:dyDescent="0.3">
      <c r="O306" s="44"/>
      <c r="P306" s="44"/>
      <c r="AV306" s="34"/>
      <c r="BR306" s="44"/>
      <c r="BS306" s="44"/>
      <c r="BT306" s="44"/>
      <c r="BU306" s="44"/>
      <c r="BV306" s="44"/>
      <c r="DC306" s="44"/>
      <c r="DD306" s="44"/>
      <c r="DI306" s="44"/>
      <c r="DJ306" s="44"/>
      <c r="DK306" s="44"/>
      <c r="DL306" s="44"/>
      <c r="DM306" s="42"/>
      <c r="DN306" s="44"/>
      <c r="DP306" s="43"/>
      <c r="DQ306" s="43"/>
    </row>
    <row r="307" spans="15:121" x14ac:dyDescent="0.3">
      <c r="O307" s="44"/>
      <c r="P307" s="44"/>
      <c r="AV307" s="34"/>
      <c r="BR307" s="44"/>
      <c r="BS307" s="44"/>
      <c r="BT307" s="44"/>
      <c r="BU307" s="44"/>
      <c r="BV307" s="44"/>
      <c r="DC307" s="44"/>
      <c r="DD307" s="44"/>
      <c r="DI307" s="44"/>
      <c r="DJ307" s="44"/>
      <c r="DK307" s="44"/>
      <c r="DL307" s="44"/>
      <c r="DM307" s="42"/>
      <c r="DN307" s="44"/>
      <c r="DP307" s="43"/>
      <c r="DQ307" s="43"/>
    </row>
    <row r="308" spans="15:121" x14ac:dyDescent="0.3">
      <c r="O308" s="44"/>
      <c r="P308" s="44"/>
      <c r="AV308" s="34"/>
      <c r="BR308" s="44"/>
      <c r="BS308" s="44"/>
      <c r="BT308" s="44"/>
      <c r="BU308" s="44"/>
      <c r="BV308" s="44"/>
      <c r="DC308" s="44"/>
      <c r="DD308" s="44"/>
      <c r="DI308" s="44"/>
      <c r="DJ308" s="44"/>
      <c r="DK308" s="44"/>
      <c r="DL308" s="44"/>
      <c r="DM308" s="42"/>
      <c r="DN308" s="44"/>
      <c r="DP308" s="43"/>
      <c r="DQ308" s="43"/>
    </row>
    <row r="309" spans="15:121" x14ac:dyDescent="0.3">
      <c r="O309" s="44"/>
      <c r="P309" s="44"/>
      <c r="AV309" s="34"/>
      <c r="BR309" s="44"/>
      <c r="BS309" s="44"/>
      <c r="BT309" s="44"/>
      <c r="BU309" s="44"/>
      <c r="BV309" s="44"/>
      <c r="DC309" s="44"/>
      <c r="DD309" s="44"/>
      <c r="DI309" s="44"/>
      <c r="DJ309" s="44"/>
      <c r="DK309" s="44"/>
      <c r="DL309" s="44"/>
      <c r="DM309" s="42"/>
      <c r="DN309" s="44"/>
      <c r="DP309" s="43"/>
      <c r="DQ309" s="43"/>
    </row>
    <row r="310" spans="15:121" x14ac:dyDescent="0.3">
      <c r="O310" s="44"/>
      <c r="P310" s="44"/>
      <c r="AV310" s="34"/>
      <c r="BR310" s="44"/>
      <c r="BS310" s="44"/>
      <c r="BT310" s="44"/>
      <c r="BU310" s="44"/>
      <c r="BV310" s="44"/>
      <c r="DC310" s="44"/>
      <c r="DD310" s="44"/>
      <c r="DI310" s="44"/>
      <c r="DJ310" s="44"/>
      <c r="DK310" s="44"/>
      <c r="DL310" s="44"/>
      <c r="DM310" s="42"/>
      <c r="DN310" s="44"/>
      <c r="DP310" s="43"/>
      <c r="DQ310" s="43"/>
    </row>
    <row r="311" spans="15:121" x14ac:dyDescent="0.3">
      <c r="O311" s="44"/>
      <c r="P311" s="44"/>
      <c r="AV311" s="34"/>
      <c r="BR311" s="44"/>
      <c r="BS311" s="44"/>
      <c r="BT311" s="44"/>
      <c r="BU311" s="44"/>
      <c r="BV311" s="44"/>
      <c r="DC311" s="44"/>
      <c r="DD311" s="44"/>
      <c r="DI311" s="44"/>
      <c r="DJ311" s="44"/>
      <c r="DK311" s="44"/>
      <c r="DL311" s="44"/>
      <c r="DM311" s="42"/>
      <c r="DN311" s="44"/>
      <c r="DP311" s="43"/>
      <c r="DQ311" s="43"/>
    </row>
    <row r="312" spans="15:121" x14ac:dyDescent="0.3">
      <c r="O312" s="44"/>
      <c r="P312" s="44"/>
      <c r="AV312" s="34"/>
      <c r="BR312" s="44"/>
      <c r="BS312" s="44"/>
      <c r="BT312" s="44"/>
      <c r="BU312" s="44"/>
      <c r="BV312" s="44"/>
      <c r="DC312" s="44"/>
      <c r="DD312" s="44"/>
      <c r="DI312" s="44"/>
      <c r="DJ312" s="44"/>
      <c r="DK312" s="44"/>
      <c r="DL312" s="44"/>
      <c r="DM312" s="42"/>
      <c r="DN312" s="44"/>
      <c r="DP312" s="43"/>
      <c r="DQ312" s="43"/>
    </row>
    <row r="313" spans="15:121" x14ac:dyDescent="0.3">
      <c r="O313" s="44"/>
      <c r="P313" s="44"/>
      <c r="AV313" s="34"/>
      <c r="BR313" s="44"/>
      <c r="BS313" s="44"/>
      <c r="BT313" s="44"/>
      <c r="BU313" s="44"/>
      <c r="BV313" s="44"/>
      <c r="DC313" s="44"/>
      <c r="DD313" s="44"/>
      <c r="DI313" s="44"/>
      <c r="DJ313" s="44"/>
      <c r="DK313" s="44"/>
      <c r="DL313" s="44"/>
      <c r="DM313" s="42"/>
      <c r="DN313" s="44"/>
      <c r="DP313" s="43"/>
      <c r="DQ313" s="43"/>
    </row>
    <row r="314" spans="15:121" x14ac:dyDescent="0.3">
      <c r="O314" s="44"/>
      <c r="P314" s="44"/>
      <c r="BR314" s="44"/>
      <c r="BS314" s="44"/>
      <c r="BT314" s="44"/>
      <c r="BU314" s="44"/>
      <c r="BV314" s="44"/>
      <c r="DC314" s="44"/>
      <c r="DD314" s="44"/>
      <c r="DI314" s="44"/>
      <c r="DJ314" s="44"/>
      <c r="DK314" s="44"/>
      <c r="DL314" s="44"/>
      <c r="DM314" s="42"/>
      <c r="DN314" s="44"/>
      <c r="DP314" s="43"/>
      <c r="DQ314" s="43"/>
    </row>
    <row r="315" spans="15:121" x14ac:dyDescent="0.3">
      <c r="O315" s="44"/>
      <c r="P315" s="44"/>
      <c r="BR315" s="44"/>
      <c r="BS315" s="44"/>
      <c r="BT315" s="44"/>
      <c r="BU315" s="44"/>
      <c r="BV315" s="44"/>
      <c r="DC315" s="44"/>
      <c r="DD315" s="44"/>
      <c r="DI315" s="44"/>
      <c r="DJ315" s="44"/>
      <c r="DK315" s="44"/>
      <c r="DL315" s="44"/>
      <c r="DM315" s="42"/>
      <c r="DN315" s="44"/>
      <c r="DP315" s="43"/>
      <c r="DQ315" s="43"/>
    </row>
    <row r="316" spans="15:121" x14ac:dyDescent="0.3">
      <c r="O316" s="44"/>
      <c r="P316" s="44"/>
      <c r="BR316" s="44"/>
      <c r="BS316" s="44"/>
      <c r="BT316" s="44"/>
      <c r="BU316" s="44"/>
      <c r="BV316" s="44"/>
      <c r="DC316" s="44"/>
      <c r="DD316" s="44"/>
      <c r="DI316" s="44"/>
      <c r="DJ316" s="44"/>
      <c r="DK316" s="44"/>
      <c r="DL316" s="44"/>
      <c r="DM316" s="42"/>
      <c r="DN316" s="44"/>
      <c r="DP316" s="43"/>
      <c r="DQ316" s="43"/>
    </row>
    <row r="317" spans="15:121" x14ac:dyDescent="0.3">
      <c r="O317" s="31"/>
      <c r="P317" s="31"/>
      <c r="BR317" s="44"/>
      <c r="BS317" s="44"/>
      <c r="BT317" s="44"/>
      <c r="BU317" s="44"/>
      <c r="BV317" s="44"/>
      <c r="BX317" s="37"/>
      <c r="BY317" s="30"/>
      <c r="BZ317" s="30"/>
      <c r="CA317" s="30"/>
      <c r="CB317" s="30"/>
      <c r="CC317" s="30"/>
      <c r="CD317" s="30"/>
      <c r="CE317" s="30"/>
      <c r="CF317" s="30"/>
      <c r="CG317" s="30"/>
      <c r="CH317" s="30"/>
      <c r="CI317" s="30"/>
      <c r="CJ317" s="30"/>
      <c r="CK317" s="30"/>
      <c r="CL317" s="30"/>
      <c r="CM317" s="30"/>
      <c r="CN317" s="30"/>
      <c r="CO317" s="30"/>
      <c r="CP317" s="30"/>
      <c r="CQ317" s="30"/>
      <c r="CR317" s="37"/>
      <c r="CS317" s="30"/>
      <c r="CT317" s="30"/>
      <c r="CU317" s="30"/>
      <c r="CV317" s="37"/>
      <c r="CW317" s="30"/>
      <c r="CX317" s="30"/>
      <c r="CY317" s="30"/>
      <c r="CZ317" s="30"/>
      <c r="DC317" s="44"/>
      <c r="DD317" s="44"/>
      <c r="DI317" s="44"/>
      <c r="DJ317" s="44"/>
      <c r="DK317" s="44"/>
      <c r="DL317" s="44"/>
      <c r="DM317" s="42"/>
      <c r="DN317" s="44"/>
      <c r="DP317" s="43"/>
      <c r="DQ317" s="43"/>
    </row>
    <row r="318" spans="15:121" x14ac:dyDescent="0.3">
      <c r="O318" s="44"/>
      <c r="P318" s="44"/>
      <c r="BR318" s="44"/>
      <c r="BS318" s="44"/>
      <c r="BT318" s="44"/>
      <c r="BU318" s="44"/>
      <c r="BV318" s="44"/>
      <c r="DC318" s="44"/>
      <c r="DD318" s="44"/>
      <c r="DI318" s="44"/>
      <c r="DJ318" s="44"/>
      <c r="DK318" s="44"/>
      <c r="DL318" s="44"/>
      <c r="DM318" s="42"/>
      <c r="DN318" s="44"/>
      <c r="DP318" s="43"/>
      <c r="DQ318" s="43"/>
    </row>
    <row r="319" spans="15:121" x14ac:dyDescent="0.3">
      <c r="O319" s="44"/>
      <c r="P319" s="44"/>
      <c r="BR319" s="44"/>
      <c r="BS319" s="44"/>
      <c r="BT319" s="44"/>
      <c r="BU319" s="44"/>
      <c r="BV319" s="44"/>
      <c r="DC319" s="44"/>
      <c r="DD319" s="44"/>
      <c r="DI319" s="44"/>
      <c r="DJ319" s="44"/>
      <c r="DK319" s="44"/>
      <c r="DL319" s="44"/>
      <c r="DM319" s="42"/>
      <c r="DN319" s="44"/>
      <c r="DP319" s="43"/>
      <c r="DQ319" s="43"/>
    </row>
    <row r="320" spans="15:121" x14ac:dyDescent="0.3">
      <c r="O320" s="44"/>
      <c r="P320" s="44"/>
      <c r="BR320" s="44"/>
      <c r="BS320" s="44"/>
      <c r="BT320" s="44"/>
      <c r="BU320" s="44"/>
      <c r="BV320" s="44"/>
      <c r="DC320" s="44"/>
      <c r="DD320" s="44"/>
      <c r="DI320" s="44"/>
      <c r="DJ320" s="44"/>
      <c r="DK320" s="44"/>
      <c r="DL320" s="44"/>
      <c r="DM320" s="42"/>
      <c r="DN320" s="44"/>
      <c r="DP320" s="43"/>
      <c r="DQ320" s="43"/>
    </row>
    <row r="321" spans="15:121" x14ac:dyDescent="0.3">
      <c r="O321" s="44"/>
      <c r="P321" s="44"/>
      <c r="BR321" s="44"/>
      <c r="BS321" s="44"/>
      <c r="BT321" s="44"/>
      <c r="BU321" s="44"/>
      <c r="BV321" s="44"/>
      <c r="DC321" s="44"/>
      <c r="DD321" s="44"/>
      <c r="DI321" s="44"/>
      <c r="DJ321" s="44"/>
      <c r="DK321" s="44"/>
      <c r="DL321" s="44"/>
      <c r="DM321" s="42"/>
      <c r="DN321" s="44"/>
      <c r="DP321" s="43"/>
      <c r="DQ321" s="43"/>
    </row>
    <row r="322" spans="15:121" x14ac:dyDescent="0.3">
      <c r="O322" s="44"/>
      <c r="P322" s="44"/>
      <c r="BR322" s="44"/>
      <c r="BS322" s="44"/>
      <c r="BT322" s="44"/>
      <c r="BU322" s="44"/>
      <c r="BV322" s="44"/>
      <c r="DC322" s="44"/>
      <c r="DD322" s="44"/>
      <c r="DI322" s="44"/>
      <c r="DJ322" s="44"/>
      <c r="DK322" s="44"/>
      <c r="DL322" s="44"/>
      <c r="DM322" s="42"/>
      <c r="DN322" s="44"/>
      <c r="DP322" s="43"/>
      <c r="DQ322" s="43"/>
    </row>
    <row r="323" spans="15:121" x14ac:dyDescent="0.3">
      <c r="O323" s="44"/>
      <c r="P323" s="44"/>
      <c r="BR323" s="44"/>
      <c r="BS323" s="44"/>
      <c r="BT323" s="44"/>
      <c r="BU323" s="44"/>
      <c r="BV323" s="44"/>
      <c r="DC323" s="44"/>
      <c r="DD323" s="44"/>
      <c r="DI323" s="44"/>
      <c r="DJ323" s="44"/>
      <c r="DK323" s="44"/>
      <c r="DL323" s="44"/>
      <c r="DM323" s="42"/>
      <c r="DN323" s="44"/>
      <c r="DP323" s="43"/>
      <c r="DQ323" s="43"/>
    </row>
    <row r="324" spans="15:121" x14ac:dyDescent="0.3">
      <c r="O324" s="44"/>
      <c r="P324" s="44"/>
      <c r="BR324" s="44"/>
      <c r="BS324" s="44"/>
      <c r="BT324" s="44"/>
      <c r="BU324" s="44"/>
      <c r="BV324" s="44"/>
      <c r="DC324" s="44"/>
      <c r="DD324" s="44"/>
      <c r="DI324" s="44"/>
      <c r="DJ324" s="44"/>
      <c r="DK324" s="44"/>
      <c r="DL324" s="44"/>
      <c r="DM324" s="42"/>
      <c r="DN324" s="44"/>
      <c r="DP324" s="43"/>
      <c r="DQ324" s="43"/>
    </row>
    <row r="325" spans="15:121" x14ac:dyDescent="0.3">
      <c r="O325" s="44"/>
      <c r="P325" s="44"/>
      <c r="BR325" s="44"/>
      <c r="BS325" s="44"/>
      <c r="BT325" s="44"/>
      <c r="BU325" s="44"/>
      <c r="BV325" s="44"/>
      <c r="DC325" s="44"/>
      <c r="DD325" s="44"/>
      <c r="DI325" s="44"/>
      <c r="DJ325" s="44"/>
      <c r="DK325" s="44"/>
      <c r="DL325" s="44"/>
      <c r="DM325" s="42"/>
      <c r="DN325" s="44"/>
      <c r="DP325" s="43"/>
      <c r="DQ325" s="43"/>
    </row>
    <row r="326" spans="15:121" x14ac:dyDescent="0.3">
      <c r="O326" s="44"/>
      <c r="P326" s="44"/>
      <c r="BR326" s="44"/>
      <c r="BS326" s="44"/>
      <c r="BT326" s="44"/>
      <c r="BU326" s="44"/>
      <c r="BV326" s="44"/>
      <c r="DC326" s="44"/>
      <c r="DD326" s="44"/>
      <c r="DI326" s="44"/>
      <c r="DJ326" s="44"/>
      <c r="DK326" s="44"/>
      <c r="DL326" s="44"/>
      <c r="DM326" s="42"/>
      <c r="DN326" s="44"/>
      <c r="DP326" s="43"/>
      <c r="DQ326" s="43"/>
    </row>
    <row r="327" spans="15:121" x14ac:dyDescent="0.3">
      <c r="O327" s="44"/>
      <c r="P327" s="44"/>
      <c r="BR327" s="44"/>
      <c r="BS327" s="44"/>
      <c r="BT327" s="44"/>
      <c r="BU327" s="44"/>
      <c r="BV327" s="44"/>
      <c r="DC327" s="44"/>
      <c r="DD327" s="44"/>
      <c r="DI327" s="44"/>
      <c r="DJ327" s="44"/>
      <c r="DK327" s="44"/>
      <c r="DL327" s="44"/>
      <c r="DM327" s="42"/>
      <c r="DN327" s="44"/>
      <c r="DP327" s="43"/>
      <c r="DQ327" s="43"/>
    </row>
    <row r="328" spans="15:121" x14ac:dyDescent="0.3">
      <c r="O328" s="44"/>
      <c r="P328" s="44"/>
      <c r="BR328" s="44"/>
      <c r="BS328" s="44"/>
      <c r="BT328" s="44"/>
      <c r="BU328" s="44"/>
      <c r="BV328" s="44"/>
      <c r="DC328" s="44"/>
      <c r="DD328" s="44"/>
      <c r="DI328" s="44"/>
      <c r="DJ328" s="44"/>
      <c r="DK328" s="44"/>
      <c r="DL328" s="44"/>
      <c r="DM328" s="42"/>
      <c r="DN328" s="44"/>
      <c r="DP328" s="43"/>
      <c r="DQ328" s="43"/>
    </row>
    <row r="329" spans="15:121" x14ac:dyDescent="0.3">
      <c r="O329" s="44"/>
      <c r="P329" s="44"/>
      <c r="BR329" s="44"/>
      <c r="BS329" s="44"/>
      <c r="BT329" s="44"/>
      <c r="BU329" s="44"/>
      <c r="BV329" s="44"/>
      <c r="DC329" s="44"/>
      <c r="DD329" s="44"/>
      <c r="DI329" s="44"/>
      <c r="DJ329" s="44"/>
      <c r="DK329" s="44"/>
      <c r="DL329" s="44"/>
      <c r="DM329" s="42"/>
      <c r="DN329" s="44"/>
      <c r="DP329" s="43"/>
      <c r="DQ329" s="43"/>
    </row>
    <row r="330" spans="15:121" x14ac:dyDescent="0.3">
      <c r="O330" s="44"/>
      <c r="P330" s="44"/>
      <c r="BR330" s="44"/>
      <c r="BS330" s="44"/>
      <c r="BT330" s="44"/>
      <c r="BU330" s="44"/>
      <c r="BV330" s="44"/>
      <c r="DC330" s="44"/>
      <c r="DD330" s="44"/>
      <c r="DI330" s="44"/>
      <c r="DJ330" s="44"/>
      <c r="DK330" s="44"/>
      <c r="DL330" s="44"/>
      <c r="DM330" s="42"/>
      <c r="DN330" s="44"/>
      <c r="DP330" s="43"/>
      <c r="DQ330" s="43"/>
    </row>
    <row r="331" spans="15:121" x14ac:dyDescent="0.3">
      <c r="O331" s="44"/>
      <c r="P331" s="44"/>
      <c r="BR331" s="44"/>
      <c r="BS331" s="44"/>
      <c r="BT331" s="44"/>
      <c r="BU331" s="44"/>
      <c r="BV331" s="44"/>
      <c r="DC331" s="44"/>
      <c r="DD331" s="44"/>
      <c r="DI331" s="44"/>
      <c r="DJ331" s="44"/>
      <c r="DK331" s="44"/>
      <c r="DL331" s="44"/>
      <c r="DM331" s="42"/>
      <c r="DN331" s="44"/>
      <c r="DP331" s="43"/>
      <c r="DQ331" s="43"/>
    </row>
    <row r="332" spans="15:121" x14ac:dyDescent="0.3">
      <c r="O332" s="44"/>
      <c r="P332" s="44"/>
      <c r="BR332" s="44"/>
      <c r="BS332" s="44"/>
      <c r="BT332" s="44"/>
      <c r="BU332" s="44"/>
      <c r="BV332" s="44"/>
      <c r="DC332" s="44"/>
      <c r="DD332" s="44"/>
      <c r="DI332" s="44"/>
      <c r="DJ332" s="44"/>
      <c r="DK332" s="44"/>
      <c r="DL332" s="44"/>
      <c r="DM332" s="42"/>
      <c r="DN332" s="44"/>
      <c r="DP332" s="43"/>
      <c r="DQ332" s="43"/>
    </row>
    <row r="333" spans="15:121" x14ac:dyDescent="0.3">
      <c r="O333" s="44"/>
      <c r="P333" s="44"/>
      <c r="BR333" s="44"/>
      <c r="BS333" s="44"/>
      <c r="BT333" s="44"/>
      <c r="BU333" s="44"/>
      <c r="BV333" s="44"/>
      <c r="DC333" s="44"/>
      <c r="DD333" s="44"/>
      <c r="DI333" s="44"/>
      <c r="DJ333" s="44"/>
      <c r="DK333" s="44"/>
      <c r="DL333" s="44"/>
      <c r="DM333" s="42"/>
      <c r="DN333" s="44"/>
      <c r="DP333" s="43"/>
      <c r="DQ333" s="43"/>
    </row>
    <row r="334" spans="15:121" x14ac:dyDescent="0.3">
      <c r="O334" s="44"/>
      <c r="P334" s="44"/>
      <c r="BR334" s="44"/>
      <c r="BS334" s="44"/>
      <c r="BT334" s="44"/>
      <c r="BU334" s="44"/>
      <c r="BV334" s="44"/>
      <c r="DC334" s="44"/>
      <c r="DD334" s="44"/>
      <c r="DI334" s="44"/>
      <c r="DJ334" s="44"/>
      <c r="DK334" s="44"/>
      <c r="DL334" s="44"/>
      <c r="DM334" s="42"/>
      <c r="DN334" s="44"/>
      <c r="DP334" s="43"/>
      <c r="DQ334" s="43"/>
    </row>
    <row r="335" spans="15:121" x14ac:dyDescent="0.3">
      <c r="O335" s="44"/>
      <c r="P335" s="44"/>
      <c r="BR335" s="44"/>
      <c r="BS335" s="44"/>
      <c r="BT335" s="44"/>
      <c r="BU335" s="44"/>
      <c r="BV335" s="44"/>
      <c r="DC335" s="44"/>
      <c r="DD335" s="44"/>
      <c r="DI335" s="44"/>
      <c r="DJ335" s="44"/>
      <c r="DK335" s="44"/>
      <c r="DL335" s="44"/>
      <c r="DM335" s="42"/>
      <c r="DN335" s="44"/>
      <c r="DP335" s="43"/>
      <c r="DQ335" s="43"/>
    </row>
    <row r="336" spans="15:121" x14ac:dyDescent="0.3">
      <c r="O336" s="44"/>
      <c r="P336" s="44"/>
      <c r="BR336" s="44"/>
      <c r="BS336" s="44"/>
      <c r="BT336" s="44"/>
      <c r="BU336" s="44"/>
      <c r="BV336" s="44"/>
      <c r="DC336" s="44"/>
      <c r="DD336" s="44"/>
      <c r="DI336" s="44"/>
      <c r="DJ336" s="44"/>
      <c r="DK336" s="44"/>
      <c r="DL336" s="44"/>
      <c r="DM336" s="42"/>
      <c r="DN336" s="44"/>
      <c r="DP336" s="43"/>
      <c r="DQ336" s="43"/>
    </row>
    <row r="337" spans="15:121" x14ac:dyDescent="0.3">
      <c r="O337" s="44"/>
      <c r="P337" s="44"/>
      <c r="BR337" s="44"/>
      <c r="BS337" s="44"/>
      <c r="BT337" s="44"/>
      <c r="BU337" s="44"/>
      <c r="BV337" s="44"/>
      <c r="DC337" s="44"/>
      <c r="DD337" s="44"/>
      <c r="DI337" s="44"/>
      <c r="DJ337" s="44"/>
      <c r="DK337" s="44"/>
      <c r="DL337" s="44"/>
      <c r="DM337" s="42"/>
      <c r="DN337" s="44"/>
      <c r="DP337" s="43"/>
      <c r="DQ337" s="43"/>
    </row>
    <row r="338" spans="15:121" x14ac:dyDescent="0.3">
      <c r="O338" s="44"/>
      <c r="P338" s="44"/>
      <c r="BR338" s="44"/>
      <c r="BS338" s="44"/>
      <c r="BT338" s="44"/>
      <c r="BU338" s="44"/>
      <c r="BV338" s="44"/>
      <c r="DC338" s="44"/>
      <c r="DD338" s="44"/>
      <c r="DI338" s="44"/>
      <c r="DJ338" s="44"/>
      <c r="DK338" s="44"/>
      <c r="DL338" s="44"/>
      <c r="DM338" s="42"/>
      <c r="DN338" s="44"/>
      <c r="DP338" s="43"/>
      <c r="DQ338" s="43"/>
    </row>
    <row r="339" spans="15:121" x14ac:dyDescent="0.3">
      <c r="O339" s="44"/>
      <c r="P339" s="44"/>
      <c r="BR339" s="44"/>
      <c r="BS339" s="44"/>
      <c r="BT339" s="44"/>
      <c r="BU339" s="44"/>
      <c r="BV339" s="44"/>
      <c r="DC339" s="44"/>
      <c r="DD339" s="44"/>
      <c r="DI339" s="44"/>
      <c r="DJ339" s="44"/>
      <c r="DK339" s="44"/>
      <c r="DL339" s="44"/>
      <c r="DM339" s="42"/>
      <c r="DN339" s="44"/>
      <c r="DP339" s="43"/>
      <c r="DQ339" s="43"/>
    </row>
    <row r="340" spans="15:121" x14ac:dyDescent="0.3">
      <c r="O340" s="44"/>
      <c r="P340" s="44"/>
      <c r="BR340" s="44"/>
      <c r="BS340" s="44"/>
      <c r="BT340" s="44"/>
      <c r="BU340" s="44"/>
      <c r="BV340" s="44"/>
      <c r="DC340" s="44"/>
      <c r="DD340" s="44"/>
      <c r="DI340" s="44"/>
      <c r="DJ340" s="44"/>
      <c r="DK340" s="44"/>
      <c r="DL340" s="44"/>
      <c r="DM340" s="42"/>
      <c r="DN340" s="44"/>
      <c r="DP340" s="43"/>
      <c r="DQ340" s="43"/>
    </row>
    <row r="341" spans="15:121" x14ac:dyDescent="0.3">
      <c r="O341" s="44"/>
      <c r="P341" s="44"/>
      <c r="BR341" s="44"/>
      <c r="BS341" s="44"/>
      <c r="BT341" s="44"/>
      <c r="BU341" s="44"/>
      <c r="BV341" s="44"/>
      <c r="DC341" s="44"/>
      <c r="DD341" s="44"/>
      <c r="DI341" s="44"/>
      <c r="DJ341" s="44"/>
      <c r="DK341" s="44"/>
      <c r="DL341" s="44"/>
      <c r="DM341" s="42"/>
      <c r="DN341" s="44"/>
      <c r="DP341" s="43"/>
      <c r="DQ341" s="43"/>
    </row>
    <row r="342" spans="15:121" x14ac:dyDescent="0.3">
      <c r="O342" s="44"/>
      <c r="P342" s="44"/>
      <c r="BR342" s="44"/>
      <c r="BS342" s="44"/>
      <c r="BT342" s="44"/>
      <c r="BU342" s="44"/>
      <c r="BV342" s="44"/>
      <c r="DC342" s="44"/>
      <c r="DD342" s="44"/>
      <c r="DI342" s="44"/>
      <c r="DJ342" s="44"/>
      <c r="DK342" s="44"/>
      <c r="DL342" s="44"/>
      <c r="DM342" s="42"/>
      <c r="DN342" s="44"/>
      <c r="DP342" s="43"/>
      <c r="DQ342" s="43"/>
    </row>
    <row r="343" spans="15:121" x14ac:dyDescent="0.3">
      <c r="O343" s="44"/>
      <c r="P343" s="44"/>
      <c r="BR343" s="44"/>
      <c r="BS343" s="44"/>
      <c r="BT343" s="44"/>
      <c r="BU343" s="44"/>
      <c r="BV343" s="44"/>
      <c r="DC343" s="44"/>
      <c r="DD343" s="44"/>
      <c r="DI343" s="44"/>
      <c r="DJ343" s="44"/>
      <c r="DK343" s="44"/>
      <c r="DL343" s="44"/>
      <c r="DM343" s="42"/>
      <c r="DN343" s="44"/>
      <c r="DP343" s="43"/>
      <c r="DQ343" s="43"/>
    </row>
    <row r="344" spans="15:121" x14ac:dyDescent="0.3">
      <c r="O344" s="44"/>
      <c r="P344" s="44"/>
      <c r="BR344" s="44"/>
      <c r="BS344" s="44"/>
      <c r="BT344" s="44"/>
      <c r="BU344" s="44"/>
      <c r="BV344" s="44"/>
      <c r="DC344" s="44"/>
      <c r="DD344" s="44"/>
      <c r="DI344" s="44"/>
      <c r="DJ344" s="44"/>
      <c r="DK344" s="44"/>
      <c r="DL344" s="44"/>
      <c r="DM344" s="42"/>
      <c r="DN344" s="44"/>
      <c r="DP344" s="43"/>
      <c r="DQ344" s="43"/>
    </row>
    <row r="345" spans="15:121" x14ac:dyDescent="0.3">
      <c r="O345" s="44"/>
      <c r="P345" s="44"/>
      <c r="BR345" s="44"/>
      <c r="BS345" s="44"/>
      <c r="BT345" s="44"/>
      <c r="BU345" s="44"/>
      <c r="BV345" s="44"/>
      <c r="DC345" s="44"/>
      <c r="DD345" s="44"/>
      <c r="DI345" s="44"/>
      <c r="DJ345" s="44"/>
      <c r="DK345" s="44"/>
      <c r="DL345" s="44"/>
      <c r="DM345" s="42"/>
      <c r="DN345" s="44"/>
      <c r="DP345" s="43"/>
      <c r="DQ345" s="43"/>
    </row>
    <row r="346" spans="15:121" x14ac:dyDescent="0.3">
      <c r="O346" s="31"/>
      <c r="P346" s="31"/>
      <c r="BR346" s="44"/>
      <c r="BS346" s="44"/>
      <c r="BT346" s="44"/>
      <c r="BU346" s="44"/>
      <c r="BV346" s="44"/>
      <c r="DC346" s="44"/>
      <c r="DD346" s="44"/>
      <c r="DI346" s="44"/>
      <c r="DJ346" s="44"/>
      <c r="DK346" s="44"/>
      <c r="DL346" s="44"/>
      <c r="DM346" s="42"/>
      <c r="DN346" s="44"/>
      <c r="DP346" s="43"/>
      <c r="DQ346" s="43"/>
    </row>
    <row r="347" spans="15:121" x14ac:dyDescent="0.3">
      <c r="O347" s="44"/>
      <c r="P347" s="44"/>
      <c r="BR347" s="44"/>
      <c r="BS347" s="44"/>
      <c r="BT347" s="44"/>
      <c r="BU347" s="44"/>
      <c r="BV347" s="44"/>
      <c r="DC347" s="44"/>
      <c r="DD347" s="44"/>
      <c r="DI347" s="44"/>
      <c r="DJ347" s="44"/>
      <c r="DK347" s="44"/>
      <c r="DL347" s="44"/>
      <c r="DM347" s="42"/>
      <c r="DN347" s="44"/>
      <c r="DP347" s="43"/>
      <c r="DQ347" s="43"/>
    </row>
    <row r="348" spans="15:121" x14ac:dyDescent="0.3">
      <c r="O348" s="44"/>
      <c r="P348" s="44"/>
      <c r="BR348" s="44"/>
      <c r="BS348" s="44"/>
      <c r="BT348" s="44"/>
      <c r="BU348" s="44"/>
      <c r="BV348" s="44"/>
      <c r="DC348" s="44"/>
      <c r="DD348" s="44"/>
      <c r="DI348" s="44"/>
      <c r="DJ348" s="44"/>
      <c r="DK348" s="44"/>
      <c r="DL348" s="44"/>
      <c r="DM348" s="42"/>
      <c r="DN348" s="44"/>
      <c r="DP348" s="43"/>
      <c r="DQ348" s="43"/>
    </row>
    <row r="349" spans="15:121" x14ac:dyDescent="0.3">
      <c r="O349" s="44"/>
      <c r="P349" s="44"/>
      <c r="BR349" s="44"/>
      <c r="BS349" s="44"/>
      <c r="BT349" s="44"/>
      <c r="BU349" s="44"/>
      <c r="BV349" s="44"/>
      <c r="DC349" s="44"/>
      <c r="DD349" s="44"/>
      <c r="DI349" s="44"/>
      <c r="DJ349" s="44"/>
      <c r="DK349" s="44"/>
      <c r="DL349" s="44"/>
      <c r="DM349" s="42"/>
      <c r="DN349" s="44"/>
      <c r="DP349" s="43"/>
      <c r="DQ349" s="43"/>
    </row>
    <row r="350" spans="15:121" x14ac:dyDescent="0.3">
      <c r="O350" s="44"/>
      <c r="P350" s="44"/>
      <c r="BR350" s="44"/>
      <c r="BS350" s="44"/>
      <c r="BT350" s="44"/>
      <c r="BU350" s="44"/>
      <c r="BV350" s="44"/>
      <c r="DC350" s="44"/>
      <c r="DD350" s="44"/>
      <c r="DI350" s="44"/>
      <c r="DJ350" s="44"/>
      <c r="DK350" s="44"/>
      <c r="DL350" s="44"/>
      <c r="DM350" s="42"/>
      <c r="DN350" s="44"/>
      <c r="DP350" s="43"/>
      <c r="DQ350" s="43"/>
    </row>
    <row r="351" spans="15:121" x14ac:dyDescent="0.3">
      <c r="O351" s="44"/>
      <c r="P351" s="44"/>
      <c r="BR351" s="44"/>
      <c r="BS351" s="44"/>
      <c r="BT351" s="44"/>
      <c r="BU351" s="44"/>
      <c r="BV351" s="44"/>
      <c r="DC351" s="44"/>
      <c r="DD351" s="44"/>
      <c r="DI351" s="44"/>
      <c r="DJ351" s="44"/>
      <c r="DK351" s="44"/>
      <c r="DL351" s="44"/>
      <c r="DM351" s="42"/>
      <c r="DN351" s="44"/>
      <c r="DP351" s="43"/>
      <c r="DQ351" s="43"/>
    </row>
    <row r="352" spans="15:121" x14ac:dyDescent="0.3">
      <c r="O352" s="44"/>
      <c r="P352" s="44"/>
      <c r="BR352" s="44"/>
      <c r="BS352" s="44"/>
      <c r="BT352" s="44"/>
      <c r="BU352" s="44"/>
      <c r="BV352" s="44"/>
      <c r="DC352" s="44"/>
      <c r="DD352" s="44"/>
      <c r="DI352" s="44"/>
      <c r="DJ352" s="44"/>
      <c r="DK352" s="44"/>
      <c r="DL352" s="44"/>
      <c r="DM352" s="42"/>
      <c r="DN352" s="44"/>
      <c r="DP352" s="43"/>
      <c r="DQ352" s="43"/>
    </row>
    <row r="353" spans="15:121" x14ac:dyDescent="0.3">
      <c r="O353" s="44"/>
      <c r="P353" s="44"/>
      <c r="BR353" s="44"/>
      <c r="BS353" s="44"/>
      <c r="BT353" s="44"/>
      <c r="BU353" s="44"/>
      <c r="BV353" s="44"/>
      <c r="DC353" s="44"/>
      <c r="DD353" s="44"/>
      <c r="DI353" s="44"/>
      <c r="DJ353" s="44"/>
      <c r="DK353" s="44"/>
      <c r="DL353" s="44"/>
      <c r="DM353" s="42"/>
      <c r="DN353" s="44"/>
      <c r="DP353" s="43"/>
      <c r="DQ353" s="43"/>
    </row>
    <row r="354" spans="15:121" x14ac:dyDescent="0.3">
      <c r="O354" s="44"/>
      <c r="P354" s="44"/>
      <c r="BR354" s="44"/>
      <c r="BS354" s="44"/>
      <c r="BT354" s="44"/>
      <c r="BU354" s="44"/>
      <c r="BV354" s="44"/>
      <c r="DC354" s="44"/>
      <c r="DD354" s="44"/>
      <c r="DI354" s="44"/>
      <c r="DJ354" s="44"/>
      <c r="DK354" s="44"/>
      <c r="DL354" s="44"/>
      <c r="DM354" s="42"/>
      <c r="DN354" s="44"/>
      <c r="DP354" s="43"/>
      <c r="DQ354" s="43"/>
    </row>
    <row r="355" spans="15:121" x14ac:dyDescent="0.3">
      <c r="O355" s="44"/>
      <c r="P355" s="44"/>
      <c r="BR355" s="44"/>
      <c r="BS355" s="44"/>
      <c r="BT355" s="44"/>
      <c r="BU355" s="44"/>
      <c r="BV355" s="44"/>
      <c r="DC355" s="44"/>
      <c r="DD355" s="44"/>
      <c r="DI355" s="44"/>
      <c r="DJ355" s="44"/>
      <c r="DK355" s="44"/>
      <c r="DL355" s="44"/>
      <c r="DM355" s="42"/>
      <c r="DN355" s="44"/>
      <c r="DP355" s="43"/>
      <c r="DQ355" s="43"/>
    </row>
    <row r="356" spans="15:121" x14ac:dyDescent="0.3">
      <c r="O356" s="44"/>
      <c r="P356" s="44"/>
      <c r="BR356" s="44"/>
      <c r="BS356" s="44"/>
      <c r="BT356" s="44"/>
      <c r="BU356" s="44"/>
      <c r="BV356" s="44"/>
      <c r="DC356" s="44"/>
      <c r="DD356" s="44"/>
      <c r="DI356" s="44"/>
      <c r="DJ356" s="44"/>
      <c r="DK356" s="44"/>
      <c r="DL356" s="44"/>
      <c r="DM356" s="42"/>
      <c r="DN356" s="44"/>
      <c r="DP356" s="43"/>
      <c r="DQ356" s="43"/>
    </row>
    <row r="357" spans="15:121" x14ac:dyDescent="0.3">
      <c r="O357" s="44"/>
      <c r="P357" s="44"/>
      <c r="BR357" s="44"/>
      <c r="BS357" s="44"/>
      <c r="BT357" s="44"/>
      <c r="BU357" s="44"/>
      <c r="BV357" s="44"/>
      <c r="DC357" s="44"/>
      <c r="DD357" s="44"/>
      <c r="DI357" s="44"/>
      <c r="DJ357" s="44"/>
      <c r="DK357" s="44"/>
      <c r="DL357" s="44"/>
      <c r="DM357" s="42"/>
      <c r="DN357" s="44"/>
      <c r="DP357" s="43"/>
      <c r="DQ357" s="43"/>
    </row>
    <row r="358" spans="15:121" x14ac:dyDescent="0.3">
      <c r="O358" s="44"/>
      <c r="P358" s="44"/>
      <c r="BR358" s="44"/>
      <c r="BS358" s="44"/>
      <c r="BT358" s="44"/>
      <c r="BU358" s="44"/>
      <c r="BV358" s="44"/>
      <c r="DC358" s="44"/>
      <c r="DD358" s="44"/>
      <c r="DI358" s="44"/>
      <c r="DJ358" s="44"/>
      <c r="DK358" s="44"/>
      <c r="DL358" s="44"/>
      <c r="DM358" s="42"/>
      <c r="DN358" s="44"/>
      <c r="DP358" s="43"/>
      <c r="DQ358" s="43"/>
    </row>
    <row r="359" spans="15:121" x14ac:dyDescent="0.3">
      <c r="O359" s="44"/>
      <c r="P359" s="44"/>
      <c r="BR359" s="44"/>
      <c r="BS359" s="44"/>
      <c r="BT359" s="44"/>
      <c r="BU359" s="44"/>
      <c r="BV359" s="44"/>
      <c r="DC359" s="44"/>
      <c r="DD359" s="44"/>
      <c r="DI359" s="44"/>
      <c r="DJ359" s="44"/>
      <c r="DK359" s="44"/>
      <c r="DL359" s="44"/>
      <c r="DM359" s="42"/>
      <c r="DN359" s="44"/>
      <c r="DP359" s="43"/>
      <c r="DQ359" s="43"/>
    </row>
    <row r="360" spans="15:121" x14ac:dyDescent="0.3">
      <c r="O360" s="44"/>
      <c r="P360" s="44"/>
      <c r="BR360" s="44"/>
      <c r="BS360" s="44"/>
      <c r="BT360" s="44"/>
      <c r="BU360" s="44"/>
      <c r="BV360" s="44"/>
      <c r="DC360" s="44"/>
      <c r="DD360" s="44"/>
      <c r="DI360" s="44"/>
      <c r="DJ360" s="44"/>
      <c r="DK360" s="44"/>
      <c r="DL360" s="44"/>
      <c r="DM360" s="42"/>
      <c r="DN360" s="44"/>
      <c r="DP360" s="43"/>
      <c r="DQ360" s="43"/>
    </row>
    <row r="361" spans="15:121" x14ac:dyDescent="0.3">
      <c r="O361" s="44"/>
      <c r="P361" s="44"/>
      <c r="BR361" s="44"/>
      <c r="BS361" s="44"/>
      <c r="BT361" s="44"/>
      <c r="BU361" s="44"/>
      <c r="BV361" s="44"/>
      <c r="DC361" s="44"/>
      <c r="DD361" s="44"/>
      <c r="DI361" s="44"/>
      <c r="DJ361" s="44"/>
      <c r="DK361" s="44"/>
      <c r="DL361" s="44"/>
      <c r="DM361" s="42"/>
      <c r="DN361" s="44"/>
      <c r="DP361" s="43"/>
      <c r="DQ361" s="43"/>
    </row>
    <row r="362" spans="15:121" x14ac:dyDescent="0.3">
      <c r="O362" s="44"/>
      <c r="P362" s="44"/>
      <c r="BR362" s="44"/>
      <c r="BS362" s="44"/>
      <c r="BT362" s="44"/>
      <c r="BU362" s="44"/>
      <c r="BV362" s="44"/>
      <c r="DC362" s="44"/>
      <c r="DD362" s="44"/>
      <c r="DI362" s="44"/>
      <c r="DJ362" s="44"/>
      <c r="DK362" s="44"/>
      <c r="DL362" s="44"/>
      <c r="DM362" s="42"/>
      <c r="DN362" s="44"/>
      <c r="DP362" s="43"/>
      <c r="DQ362" s="43"/>
    </row>
    <row r="363" spans="15:121" x14ac:dyDescent="0.3">
      <c r="O363" s="44"/>
      <c r="P363" s="44"/>
      <c r="BR363" s="44"/>
      <c r="BS363" s="44"/>
      <c r="BT363" s="44"/>
      <c r="BU363" s="44"/>
      <c r="BV363" s="44"/>
      <c r="DC363" s="44"/>
      <c r="DD363" s="44"/>
      <c r="DI363" s="44"/>
      <c r="DJ363" s="44"/>
      <c r="DK363" s="44"/>
      <c r="DL363" s="44"/>
      <c r="DM363" s="42"/>
      <c r="DN363" s="44"/>
      <c r="DP363" s="43"/>
      <c r="DQ363" s="43"/>
    </row>
    <row r="364" spans="15:121" x14ac:dyDescent="0.3">
      <c r="O364" s="44"/>
      <c r="P364" s="44"/>
      <c r="BR364" s="44"/>
      <c r="BS364" s="44"/>
      <c r="BT364" s="44"/>
      <c r="BU364" s="44"/>
      <c r="BV364" s="44"/>
      <c r="DC364" s="44"/>
      <c r="DD364" s="44"/>
      <c r="DI364" s="44"/>
      <c r="DJ364" s="44"/>
      <c r="DK364" s="44"/>
      <c r="DL364" s="44"/>
      <c r="DM364" s="42"/>
      <c r="DN364" s="44"/>
      <c r="DP364" s="43"/>
      <c r="DQ364" s="43"/>
    </row>
    <row r="365" spans="15:121" x14ac:dyDescent="0.3">
      <c r="O365" s="44"/>
      <c r="P365" s="44"/>
      <c r="BR365" s="44"/>
      <c r="BS365" s="44"/>
      <c r="BT365" s="44"/>
      <c r="BU365" s="44"/>
      <c r="BV365" s="44"/>
      <c r="DC365" s="44"/>
      <c r="DD365" s="44"/>
      <c r="DI365" s="44"/>
      <c r="DJ365" s="44"/>
      <c r="DK365" s="44"/>
      <c r="DL365" s="44"/>
      <c r="DM365" s="42"/>
      <c r="DN365" s="44"/>
      <c r="DP365" s="43"/>
      <c r="DQ365" s="43"/>
    </row>
    <row r="366" spans="15:121" x14ac:dyDescent="0.3">
      <c r="O366" s="44"/>
      <c r="P366" s="44"/>
      <c r="BR366" s="44"/>
      <c r="BS366" s="44"/>
      <c r="BT366" s="44"/>
      <c r="BU366" s="44"/>
      <c r="BV366" s="44"/>
      <c r="DC366" s="44"/>
      <c r="DD366" s="44"/>
      <c r="DI366" s="44"/>
      <c r="DJ366" s="44"/>
      <c r="DK366" s="44"/>
      <c r="DL366" s="44"/>
      <c r="DM366" s="42"/>
      <c r="DN366" s="44"/>
      <c r="DP366" s="43"/>
      <c r="DQ366" s="43"/>
    </row>
    <row r="367" spans="15:121" x14ac:dyDescent="0.3">
      <c r="O367" s="44"/>
      <c r="P367" s="44"/>
      <c r="BR367" s="44"/>
      <c r="BS367" s="44"/>
      <c r="BT367" s="44"/>
      <c r="BU367" s="44"/>
      <c r="BV367" s="44"/>
      <c r="DC367" s="44"/>
      <c r="DD367" s="44"/>
      <c r="DI367" s="44"/>
      <c r="DJ367" s="44"/>
      <c r="DK367" s="44"/>
      <c r="DL367" s="44"/>
      <c r="DM367" s="42"/>
      <c r="DN367" s="44"/>
      <c r="DP367" s="43"/>
      <c r="DQ367" s="43"/>
    </row>
    <row r="368" spans="15:121" x14ac:dyDescent="0.3">
      <c r="O368" s="44"/>
      <c r="P368" s="44"/>
      <c r="BR368" s="44"/>
      <c r="BS368" s="44"/>
      <c r="BT368" s="44"/>
      <c r="BU368" s="44"/>
      <c r="BV368" s="44"/>
      <c r="DC368" s="44"/>
      <c r="DD368" s="44"/>
      <c r="DI368" s="44"/>
      <c r="DJ368" s="44"/>
      <c r="DK368" s="44"/>
      <c r="DL368" s="44"/>
      <c r="DM368" s="42"/>
      <c r="DN368" s="44"/>
      <c r="DP368" s="43"/>
      <c r="DQ368" s="43"/>
    </row>
    <row r="369" spans="15:121" x14ac:dyDescent="0.3">
      <c r="O369" s="44"/>
      <c r="P369" s="44"/>
      <c r="BR369" s="44"/>
      <c r="BS369" s="44"/>
      <c r="BT369" s="44"/>
      <c r="BU369" s="44"/>
      <c r="BV369" s="44"/>
      <c r="DC369" s="44"/>
      <c r="DD369" s="44"/>
      <c r="DI369" s="44"/>
      <c r="DJ369" s="44"/>
      <c r="DK369" s="44"/>
      <c r="DL369" s="44"/>
      <c r="DM369" s="42"/>
      <c r="DN369" s="44"/>
      <c r="DP369" s="43"/>
      <c r="DQ369" s="43"/>
    </row>
    <row r="370" spans="15:121" x14ac:dyDescent="0.3">
      <c r="O370" s="44"/>
      <c r="P370" s="44"/>
      <c r="BR370" s="44"/>
      <c r="BS370" s="44"/>
      <c r="BT370" s="44"/>
      <c r="BU370" s="44"/>
      <c r="BV370" s="44"/>
      <c r="DC370" s="44"/>
      <c r="DD370" s="44"/>
      <c r="DI370" s="44"/>
      <c r="DJ370" s="44"/>
      <c r="DK370" s="44"/>
      <c r="DL370" s="44"/>
      <c r="DM370" s="42"/>
      <c r="DN370" s="44"/>
      <c r="DP370" s="43"/>
      <c r="DQ370" s="43"/>
    </row>
    <row r="371" spans="15:121" x14ac:dyDescent="0.3">
      <c r="O371" s="44"/>
      <c r="P371" s="44"/>
      <c r="BR371" s="44"/>
      <c r="BS371" s="44"/>
      <c r="BT371" s="44"/>
      <c r="BU371" s="44"/>
      <c r="BV371" s="44"/>
      <c r="DC371" s="44"/>
      <c r="DD371" s="44"/>
      <c r="DI371" s="44"/>
      <c r="DJ371" s="44"/>
      <c r="DK371" s="44"/>
      <c r="DL371" s="44"/>
      <c r="DM371" s="42"/>
      <c r="DN371" s="44"/>
      <c r="DP371" s="43"/>
      <c r="DQ371" s="43"/>
    </row>
    <row r="372" spans="15:121" x14ac:dyDescent="0.3">
      <c r="O372" s="44"/>
      <c r="P372" s="44"/>
      <c r="BR372" s="44"/>
      <c r="BS372" s="44"/>
      <c r="BT372" s="44"/>
      <c r="BU372" s="44"/>
      <c r="BV372" s="44"/>
      <c r="DC372" s="44"/>
      <c r="DD372" s="44"/>
      <c r="DI372" s="44"/>
      <c r="DJ372" s="44"/>
      <c r="DK372" s="44"/>
      <c r="DL372" s="44"/>
      <c r="DM372" s="42"/>
      <c r="DN372" s="44"/>
      <c r="DP372" s="43"/>
      <c r="DQ372" s="43"/>
    </row>
    <row r="373" spans="15:121" x14ac:dyDescent="0.3">
      <c r="O373" s="44"/>
      <c r="P373" s="44"/>
      <c r="BR373" s="44"/>
      <c r="BS373" s="44"/>
      <c r="BT373" s="44"/>
      <c r="BU373" s="44"/>
      <c r="BV373" s="44"/>
      <c r="DC373" s="44"/>
      <c r="DD373" s="44"/>
      <c r="DI373" s="44"/>
      <c r="DJ373" s="44"/>
      <c r="DK373" s="44"/>
      <c r="DL373" s="44"/>
      <c r="DM373" s="42"/>
      <c r="DN373" s="44"/>
      <c r="DP373" s="43"/>
      <c r="DQ373" s="43"/>
    </row>
    <row r="374" spans="15:121" x14ac:dyDescent="0.3">
      <c r="O374" s="44"/>
      <c r="P374" s="44"/>
      <c r="BR374" s="44"/>
      <c r="BS374" s="44"/>
      <c r="BT374" s="44"/>
      <c r="BU374" s="44"/>
      <c r="BV374" s="44"/>
      <c r="DC374" s="44"/>
      <c r="DD374" s="44"/>
      <c r="DI374" s="44"/>
      <c r="DJ374" s="44"/>
      <c r="DK374" s="44"/>
      <c r="DL374" s="44"/>
      <c r="DM374" s="42"/>
      <c r="DN374" s="44"/>
      <c r="DP374" s="43"/>
      <c r="DQ374" s="43"/>
    </row>
    <row r="375" spans="15:121" x14ac:dyDescent="0.3">
      <c r="O375" s="31"/>
      <c r="P375" s="31"/>
      <c r="BR375" s="44"/>
      <c r="BS375" s="44"/>
      <c r="BT375" s="44"/>
      <c r="BU375" s="44"/>
      <c r="BV375" s="44"/>
      <c r="DC375" s="44"/>
      <c r="DD375" s="44"/>
      <c r="DI375" s="44"/>
      <c r="DJ375" s="44"/>
      <c r="DK375" s="44"/>
      <c r="DL375" s="44"/>
      <c r="DM375" s="42"/>
      <c r="DN375" s="44"/>
      <c r="DP375" s="43"/>
      <c r="DQ375" s="43"/>
    </row>
    <row r="376" spans="15:121" x14ac:dyDescent="0.3">
      <c r="O376" s="44"/>
      <c r="P376" s="44"/>
      <c r="BR376" s="44"/>
      <c r="BS376" s="44"/>
      <c r="BT376" s="44"/>
      <c r="BU376" s="44"/>
      <c r="BV376" s="44"/>
      <c r="DC376" s="44"/>
      <c r="DD376" s="44"/>
      <c r="DI376" s="44"/>
      <c r="DJ376" s="44"/>
      <c r="DK376" s="44"/>
      <c r="DL376" s="44"/>
      <c r="DM376" s="42"/>
      <c r="DN376" s="44"/>
      <c r="DP376" s="43"/>
      <c r="DQ376" s="43"/>
    </row>
    <row r="377" spans="15:121" x14ac:dyDescent="0.3">
      <c r="O377" s="44"/>
      <c r="P377" s="44"/>
      <c r="BR377" s="44"/>
      <c r="BS377" s="44"/>
      <c r="BT377" s="44"/>
      <c r="BU377" s="44"/>
      <c r="BV377" s="44"/>
      <c r="DC377" s="44"/>
      <c r="DD377" s="44"/>
      <c r="DI377" s="44"/>
      <c r="DJ377" s="44"/>
      <c r="DK377" s="44"/>
      <c r="DL377" s="44"/>
      <c r="DM377" s="42"/>
      <c r="DN377" s="44"/>
      <c r="DP377" s="43"/>
      <c r="DQ377" s="43"/>
    </row>
    <row r="378" spans="15:121" x14ac:dyDescent="0.3">
      <c r="O378" s="44"/>
      <c r="P378" s="44"/>
      <c r="BR378" s="44"/>
      <c r="BS378" s="44"/>
      <c r="BT378" s="44"/>
      <c r="BU378" s="44"/>
      <c r="BV378" s="44"/>
      <c r="DC378" s="44"/>
      <c r="DD378" s="44"/>
      <c r="DI378" s="44"/>
      <c r="DJ378" s="44"/>
      <c r="DK378" s="44"/>
      <c r="DL378" s="44"/>
      <c r="DM378" s="42"/>
      <c r="DN378" s="44"/>
      <c r="DP378" s="43"/>
      <c r="DQ378" s="43"/>
    </row>
    <row r="379" spans="15:121" x14ac:dyDescent="0.3">
      <c r="O379" s="44"/>
      <c r="P379" s="44"/>
      <c r="BR379" s="44"/>
      <c r="BS379" s="44"/>
      <c r="BT379" s="44"/>
      <c r="BU379" s="44"/>
      <c r="BV379" s="44"/>
      <c r="DC379" s="44"/>
      <c r="DD379" s="44"/>
      <c r="DI379" s="44"/>
      <c r="DJ379" s="44"/>
      <c r="DK379" s="44"/>
      <c r="DL379" s="44"/>
      <c r="DM379" s="42"/>
      <c r="DN379" s="44"/>
      <c r="DP379" s="43"/>
      <c r="DQ379" s="43"/>
    </row>
    <row r="380" spans="15:121" x14ac:dyDescent="0.3">
      <c r="O380" s="44"/>
      <c r="P380" s="44"/>
      <c r="BR380" s="44"/>
      <c r="BS380" s="44"/>
      <c r="BT380" s="44"/>
      <c r="BU380" s="44"/>
      <c r="BV380" s="44"/>
      <c r="DC380" s="44"/>
      <c r="DD380" s="44"/>
      <c r="DI380" s="44"/>
      <c r="DJ380" s="44"/>
      <c r="DK380" s="44"/>
      <c r="DL380" s="44"/>
      <c r="DM380" s="42"/>
      <c r="DN380" s="44"/>
      <c r="DP380" s="43"/>
      <c r="DQ380" s="43"/>
    </row>
    <row r="381" spans="15:121" x14ac:dyDescent="0.3">
      <c r="O381" s="44"/>
      <c r="P381" s="44"/>
      <c r="BR381" s="44"/>
      <c r="BS381" s="44"/>
      <c r="BT381" s="44"/>
      <c r="BU381" s="44"/>
      <c r="BV381" s="44"/>
      <c r="DC381" s="44"/>
      <c r="DD381" s="44"/>
      <c r="DI381" s="44"/>
      <c r="DJ381" s="44"/>
      <c r="DK381" s="44"/>
      <c r="DL381" s="44"/>
      <c r="DM381" s="42"/>
      <c r="DN381" s="44"/>
      <c r="DP381" s="43"/>
      <c r="DQ381" s="43"/>
    </row>
    <row r="382" spans="15:121" x14ac:dyDescent="0.3">
      <c r="O382" s="44"/>
      <c r="P382" s="44"/>
      <c r="BR382" s="44"/>
      <c r="BS382" s="44"/>
      <c r="BT382" s="44"/>
      <c r="BU382" s="44"/>
      <c r="BV382" s="44"/>
      <c r="DC382" s="44"/>
      <c r="DD382" s="44"/>
      <c r="DI382" s="44"/>
      <c r="DJ382" s="44"/>
      <c r="DK382" s="44"/>
      <c r="DL382" s="44"/>
      <c r="DM382" s="42"/>
      <c r="DN382" s="44"/>
      <c r="DP382" s="43"/>
      <c r="DQ382" s="43"/>
    </row>
    <row r="383" spans="15:121" x14ac:dyDescent="0.3">
      <c r="O383" s="44"/>
      <c r="P383" s="44"/>
      <c r="BR383" s="44"/>
      <c r="BS383" s="44"/>
      <c r="BT383" s="44"/>
      <c r="BU383" s="44"/>
      <c r="BV383" s="44"/>
      <c r="DC383" s="44"/>
      <c r="DD383" s="44"/>
      <c r="DI383" s="44"/>
      <c r="DJ383" s="44"/>
      <c r="DK383" s="44"/>
      <c r="DL383" s="44"/>
      <c r="DM383" s="42"/>
      <c r="DN383" s="44"/>
      <c r="DP383" s="43"/>
      <c r="DQ383" s="43"/>
    </row>
    <row r="384" spans="15:121" x14ac:dyDescent="0.3">
      <c r="O384" s="44"/>
      <c r="P384" s="44"/>
      <c r="BR384" s="44"/>
      <c r="BS384" s="44"/>
      <c r="BT384" s="44"/>
      <c r="BU384" s="44"/>
      <c r="BV384" s="44"/>
      <c r="DC384" s="44"/>
      <c r="DD384" s="44"/>
      <c r="DI384" s="44"/>
      <c r="DJ384" s="44"/>
      <c r="DK384" s="44"/>
      <c r="DL384" s="44"/>
      <c r="DM384" s="42"/>
      <c r="DN384" s="44"/>
      <c r="DP384" s="43"/>
      <c r="DQ384" s="43"/>
    </row>
    <row r="385" spans="15:121" x14ac:dyDescent="0.3">
      <c r="O385" s="44"/>
      <c r="P385" s="44"/>
      <c r="BR385" s="44"/>
      <c r="BS385" s="44"/>
      <c r="BT385" s="44"/>
      <c r="BU385" s="44"/>
      <c r="BV385" s="44"/>
      <c r="DC385" s="44"/>
      <c r="DD385" s="44"/>
      <c r="DI385" s="44"/>
      <c r="DJ385" s="44"/>
      <c r="DK385" s="44"/>
      <c r="DL385" s="44"/>
      <c r="DM385" s="42"/>
      <c r="DN385" s="44"/>
      <c r="DP385" s="43"/>
      <c r="DQ385" s="43"/>
    </row>
    <row r="386" spans="15:121" x14ac:dyDescent="0.3">
      <c r="O386" s="44"/>
      <c r="P386" s="44"/>
      <c r="BR386" s="44"/>
      <c r="BS386" s="44"/>
      <c r="BT386" s="44"/>
      <c r="BU386" s="44"/>
      <c r="BV386" s="44"/>
      <c r="DC386" s="44"/>
      <c r="DD386" s="44"/>
      <c r="DI386" s="44"/>
      <c r="DJ386" s="44"/>
      <c r="DK386" s="44"/>
      <c r="DL386" s="44"/>
      <c r="DM386" s="42"/>
      <c r="DN386" s="44"/>
      <c r="DP386" s="43"/>
      <c r="DQ386" s="43"/>
    </row>
    <row r="387" spans="15:121" x14ac:dyDescent="0.3">
      <c r="O387" s="44"/>
      <c r="P387" s="44"/>
      <c r="BR387" s="44"/>
      <c r="BS387" s="44"/>
      <c r="BT387" s="44"/>
      <c r="BU387" s="44"/>
      <c r="BV387" s="44"/>
      <c r="DC387" s="44"/>
      <c r="DD387" s="44"/>
      <c r="DI387" s="44"/>
      <c r="DJ387" s="44"/>
      <c r="DK387" s="44"/>
      <c r="DL387" s="44"/>
      <c r="DM387" s="42"/>
      <c r="DN387" s="44"/>
      <c r="DP387" s="43"/>
      <c r="DQ387" s="43"/>
    </row>
    <row r="388" spans="15:121" x14ac:dyDescent="0.3">
      <c r="O388" s="44"/>
      <c r="P388" s="44"/>
      <c r="BR388" s="44"/>
      <c r="BS388" s="44"/>
      <c r="BT388" s="44"/>
      <c r="BU388" s="44"/>
      <c r="BV388" s="44"/>
      <c r="DC388" s="44"/>
      <c r="DD388" s="44"/>
      <c r="DI388" s="44"/>
      <c r="DJ388" s="44"/>
      <c r="DK388" s="44"/>
      <c r="DL388" s="44"/>
      <c r="DM388" s="42"/>
      <c r="DN388" s="44"/>
      <c r="DP388" s="43"/>
      <c r="DQ388" s="43"/>
    </row>
    <row r="389" spans="15:121" x14ac:dyDescent="0.3">
      <c r="O389" s="44"/>
      <c r="P389" s="44"/>
      <c r="BR389" s="44"/>
      <c r="BS389" s="44"/>
      <c r="BT389" s="44"/>
      <c r="BU389" s="44"/>
      <c r="BV389" s="44"/>
      <c r="DC389" s="44"/>
      <c r="DD389" s="44"/>
      <c r="DI389" s="44"/>
      <c r="DJ389" s="44"/>
      <c r="DK389" s="44"/>
      <c r="DL389" s="44"/>
      <c r="DM389" s="42"/>
      <c r="DN389" s="44"/>
      <c r="DP389" s="43"/>
      <c r="DQ389" s="43"/>
    </row>
    <row r="390" spans="15:121" x14ac:dyDescent="0.3">
      <c r="O390" s="44"/>
      <c r="P390" s="44"/>
      <c r="BR390" s="44"/>
      <c r="BS390" s="44"/>
      <c r="BT390" s="44"/>
      <c r="BU390" s="44"/>
      <c r="BV390" s="44"/>
      <c r="DC390" s="44"/>
      <c r="DD390" s="44"/>
      <c r="DI390" s="44"/>
      <c r="DJ390" s="44"/>
      <c r="DK390" s="44"/>
      <c r="DL390" s="44"/>
      <c r="DM390" s="42"/>
      <c r="DN390" s="44"/>
      <c r="DO390" s="44"/>
      <c r="DP390" s="44"/>
    </row>
    <row r="391" spans="15:121" x14ac:dyDescent="0.3">
      <c r="O391" s="44"/>
      <c r="P391" s="44"/>
      <c r="BR391" s="44"/>
      <c r="BS391" s="44"/>
      <c r="BT391" s="44"/>
      <c r="BU391" s="44"/>
      <c r="BV391" s="44"/>
      <c r="DC391" s="44"/>
      <c r="DD391" s="44"/>
      <c r="DI391" s="44"/>
      <c r="DJ391" s="44"/>
      <c r="DK391" s="44"/>
      <c r="DL391" s="44"/>
      <c r="DM391" s="42"/>
      <c r="DN391" s="44"/>
      <c r="DO391" s="44"/>
      <c r="DP391" s="44"/>
    </row>
    <row r="392" spans="15:121" x14ac:dyDescent="0.3">
      <c r="O392" s="44"/>
      <c r="P392" s="44"/>
      <c r="BR392" s="44"/>
      <c r="BS392" s="44"/>
      <c r="BT392" s="44"/>
      <c r="BU392" s="44"/>
      <c r="BV392" s="44"/>
      <c r="DC392" s="44"/>
      <c r="DD392" s="44"/>
      <c r="DI392" s="44"/>
      <c r="DJ392" s="44"/>
      <c r="DK392" s="44"/>
      <c r="DL392" s="44"/>
      <c r="DM392" s="42"/>
      <c r="DN392" s="44"/>
      <c r="DO392" s="44"/>
      <c r="DP392" s="44"/>
    </row>
    <row r="393" spans="15:121" x14ac:dyDescent="0.3">
      <c r="O393" s="44"/>
      <c r="P393" s="44"/>
      <c r="BR393" s="44"/>
      <c r="BS393" s="44"/>
      <c r="BT393" s="44"/>
      <c r="BU393" s="44"/>
      <c r="BV393" s="44"/>
      <c r="DC393" s="44"/>
      <c r="DD393" s="44"/>
      <c r="DI393" s="44"/>
      <c r="DJ393" s="44"/>
      <c r="DK393" s="44"/>
      <c r="DL393" s="44"/>
      <c r="DM393" s="42"/>
      <c r="DN393" s="44"/>
      <c r="DO393" s="44"/>
      <c r="DP393" s="44"/>
    </row>
    <row r="394" spans="15:121" x14ac:dyDescent="0.3">
      <c r="O394" s="44"/>
      <c r="P394" s="44"/>
      <c r="BR394" s="44"/>
      <c r="BS394" s="44"/>
      <c r="BT394" s="44"/>
      <c r="BU394" s="44"/>
      <c r="BV394" s="44"/>
      <c r="DC394" s="44"/>
      <c r="DD394" s="44"/>
      <c r="DI394" s="44"/>
      <c r="DJ394" s="44"/>
      <c r="DK394" s="44"/>
      <c r="DL394" s="44"/>
      <c r="DM394" s="42"/>
      <c r="DN394" s="44"/>
      <c r="DO394" s="44"/>
      <c r="DP394" s="44"/>
    </row>
    <row r="395" spans="15:121" x14ac:dyDescent="0.3">
      <c r="O395" s="44"/>
      <c r="P395" s="44"/>
      <c r="BR395" s="44"/>
      <c r="BS395" s="44"/>
      <c r="BT395" s="44"/>
      <c r="BU395" s="44"/>
      <c r="BV395" s="44"/>
      <c r="DC395" s="44"/>
      <c r="DD395" s="44"/>
      <c r="DI395" s="44"/>
      <c r="DJ395" s="44"/>
      <c r="DK395" s="44"/>
      <c r="DL395" s="44"/>
      <c r="DM395" s="42"/>
      <c r="DN395" s="44"/>
      <c r="DO395" s="44"/>
      <c r="DP395" s="44"/>
    </row>
    <row r="396" spans="15:121" x14ac:dyDescent="0.3">
      <c r="O396" s="44"/>
      <c r="P396" s="44"/>
      <c r="BR396" s="44"/>
      <c r="BS396" s="44"/>
      <c r="BT396" s="44"/>
      <c r="BU396" s="44"/>
      <c r="BV396" s="44"/>
      <c r="DC396" s="44"/>
      <c r="DD396" s="44"/>
      <c r="DI396" s="44"/>
      <c r="DJ396" s="44"/>
      <c r="DK396" s="44"/>
      <c r="DL396" s="44"/>
      <c r="DM396" s="42"/>
      <c r="DN396" s="44"/>
      <c r="DO396" s="44"/>
      <c r="DP396" s="44"/>
    </row>
    <row r="397" spans="15:121" x14ac:dyDescent="0.3">
      <c r="O397" s="44"/>
      <c r="P397" s="44"/>
      <c r="BR397" s="44"/>
      <c r="BS397" s="44"/>
      <c r="BT397" s="44"/>
      <c r="BU397" s="44"/>
      <c r="BV397" s="44"/>
      <c r="DC397" s="44"/>
      <c r="DD397" s="44"/>
      <c r="DI397" s="44"/>
      <c r="DJ397" s="44"/>
      <c r="DK397" s="44"/>
      <c r="DL397" s="44"/>
      <c r="DM397" s="42"/>
      <c r="DN397" s="44"/>
      <c r="DO397" s="44"/>
      <c r="DP397" s="44"/>
    </row>
    <row r="398" spans="15:121" x14ac:dyDescent="0.3">
      <c r="O398" s="44"/>
      <c r="P398" s="44"/>
      <c r="BR398" s="44"/>
      <c r="BS398" s="44"/>
      <c r="BT398" s="44"/>
      <c r="BU398" s="44"/>
      <c r="BV398" s="44"/>
      <c r="DC398" s="44"/>
      <c r="DD398" s="44"/>
      <c r="DI398" s="44"/>
      <c r="DJ398" s="44"/>
      <c r="DK398" s="44"/>
      <c r="DL398" s="44"/>
      <c r="DM398" s="42"/>
      <c r="DN398" s="44"/>
      <c r="DO398" s="44"/>
      <c r="DP398" s="44"/>
    </row>
    <row r="399" spans="15:121" x14ac:dyDescent="0.3">
      <c r="O399" s="44"/>
      <c r="P399" s="44"/>
      <c r="BR399" s="44"/>
      <c r="BS399" s="44"/>
      <c r="BT399" s="44"/>
      <c r="BU399" s="44"/>
      <c r="BV399" s="44"/>
      <c r="DC399" s="44"/>
      <c r="DD399" s="44"/>
      <c r="DI399" s="44"/>
      <c r="DJ399" s="44"/>
      <c r="DK399" s="44"/>
      <c r="DL399" s="44"/>
      <c r="DM399" s="42"/>
      <c r="DN399" s="44"/>
      <c r="DO399" s="44"/>
      <c r="DP399" s="44"/>
    </row>
    <row r="400" spans="15:121" x14ac:dyDescent="0.3">
      <c r="O400" s="44"/>
      <c r="P400" s="44"/>
      <c r="BR400" s="44"/>
      <c r="BS400" s="44"/>
      <c r="BT400" s="44"/>
      <c r="BU400" s="44"/>
      <c r="BV400" s="44"/>
      <c r="DC400" s="44"/>
      <c r="DD400" s="44"/>
      <c r="DI400" s="44"/>
      <c r="DJ400" s="44"/>
      <c r="DK400" s="44"/>
      <c r="DL400" s="44"/>
      <c r="DM400" s="42"/>
      <c r="DN400" s="44"/>
      <c r="DO400" s="44"/>
      <c r="DP400" s="44"/>
    </row>
    <row r="401" spans="15:120" x14ac:dyDescent="0.3">
      <c r="O401" s="44"/>
      <c r="P401" s="44"/>
      <c r="BR401" s="44"/>
      <c r="BS401" s="44"/>
      <c r="BT401" s="44"/>
      <c r="BU401" s="44"/>
      <c r="BV401" s="44"/>
      <c r="DC401" s="44"/>
      <c r="DD401" s="44"/>
      <c r="DI401" s="44"/>
      <c r="DJ401" s="44"/>
      <c r="DK401" s="44"/>
      <c r="DL401" s="44"/>
      <c r="DM401" s="42"/>
      <c r="DN401" s="44"/>
      <c r="DO401" s="44"/>
      <c r="DP401" s="44"/>
    </row>
    <row r="402" spans="15:120" x14ac:dyDescent="0.3">
      <c r="O402" s="44"/>
      <c r="P402" s="44"/>
      <c r="BR402" s="44"/>
      <c r="BS402" s="44"/>
      <c r="BT402" s="44"/>
      <c r="BU402" s="44"/>
      <c r="BV402" s="44"/>
      <c r="DC402" s="44"/>
      <c r="DD402" s="44"/>
      <c r="DI402" s="44"/>
      <c r="DJ402" s="44"/>
      <c r="DK402" s="44"/>
      <c r="DL402" s="44"/>
      <c r="DM402" s="42"/>
      <c r="DN402" s="44"/>
      <c r="DO402" s="44"/>
      <c r="DP402" s="44"/>
    </row>
    <row r="403" spans="15:120" x14ac:dyDescent="0.3">
      <c r="O403" s="44"/>
      <c r="P403" s="44"/>
      <c r="BR403" s="44"/>
      <c r="BS403" s="44"/>
      <c r="BT403" s="44"/>
      <c r="BU403" s="44"/>
      <c r="BV403" s="44"/>
      <c r="DC403" s="44"/>
      <c r="DD403" s="44"/>
      <c r="DI403" s="44"/>
      <c r="DJ403" s="44"/>
      <c r="DK403" s="44"/>
      <c r="DL403" s="44"/>
      <c r="DM403" s="42"/>
      <c r="DN403" s="44"/>
      <c r="DO403" s="44"/>
      <c r="DP403" s="44"/>
    </row>
    <row r="404" spans="15:120" x14ac:dyDescent="0.3">
      <c r="O404" s="31"/>
      <c r="P404" s="31"/>
      <c r="BR404" s="44"/>
      <c r="BS404" s="44"/>
      <c r="BT404" s="44"/>
      <c r="BU404" s="44"/>
      <c r="BV404" s="44"/>
      <c r="DC404" s="44"/>
      <c r="DD404" s="44"/>
      <c r="DI404" s="44"/>
      <c r="DJ404" s="44"/>
      <c r="DK404" s="44"/>
      <c r="DL404" s="44"/>
      <c r="DM404" s="42"/>
      <c r="DN404" s="44"/>
      <c r="DO404" s="44"/>
      <c r="DP404" s="44"/>
    </row>
    <row r="405" spans="15:120" x14ac:dyDescent="0.3">
      <c r="O405" s="44"/>
      <c r="P405" s="44"/>
      <c r="BR405" s="44"/>
      <c r="BS405" s="44"/>
      <c r="BT405" s="44"/>
      <c r="BU405" s="44"/>
      <c r="BV405" s="44"/>
      <c r="DC405" s="44"/>
      <c r="DD405" s="44"/>
      <c r="DI405" s="44"/>
      <c r="DJ405" s="44"/>
      <c r="DK405" s="44"/>
      <c r="DL405" s="44"/>
      <c r="DM405" s="42"/>
      <c r="DN405" s="44"/>
      <c r="DO405" s="44"/>
      <c r="DP405" s="44"/>
    </row>
    <row r="406" spans="15:120" x14ac:dyDescent="0.3">
      <c r="O406" s="44"/>
      <c r="P406" s="44"/>
      <c r="BR406" s="44"/>
      <c r="BS406" s="44"/>
      <c r="BT406" s="44"/>
      <c r="BU406" s="44"/>
      <c r="BV406" s="44"/>
      <c r="DC406" s="44"/>
      <c r="DD406" s="44"/>
      <c r="DI406" s="44"/>
      <c r="DJ406" s="44"/>
      <c r="DK406" s="44"/>
      <c r="DL406" s="44"/>
      <c r="DM406" s="42"/>
      <c r="DN406" s="44"/>
      <c r="DO406" s="44"/>
      <c r="DP406" s="44"/>
    </row>
    <row r="407" spans="15:120" x14ac:dyDescent="0.3">
      <c r="O407" s="44"/>
      <c r="P407" s="44"/>
      <c r="BR407" s="44"/>
      <c r="BS407" s="44"/>
      <c r="BT407" s="44"/>
      <c r="BU407" s="44"/>
      <c r="BV407" s="44"/>
      <c r="DC407" s="44"/>
      <c r="DD407" s="44"/>
      <c r="DI407" s="44"/>
      <c r="DJ407" s="44"/>
      <c r="DK407" s="44"/>
      <c r="DL407" s="44"/>
      <c r="DM407" s="42"/>
      <c r="DN407" s="44"/>
      <c r="DO407" s="44"/>
      <c r="DP407" s="44"/>
    </row>
    <row r="408" spans="15:120" x14ac:dyDescent="0.3">
      <c r="O408" s="44"/>
      <c r="P408" s="44"/>
      <c r="BR408" s="44"/>
      <c r="BS408" s="44"/>
      <c r="BT408" s="44"/>
      <c r="BU408" s="44"/>
      <c r="BV408" s="44"/>
      <c r="DC408" s="44"/>
      <c r="DD408" s="44"/>
      <c r="DI408" s="44"/>
      <c r="DJ408" s="44"/>
      <c r="DK408" s="44"/>
      <c r="DL408" s="44"/>
      <c r="DM408" s="42"/>
      <c r="DN408" s="44"/>
      <c r="DO408" s="44"/>
      <c r="DP408" s="44"/>
    </row>
    <row r="409" spans="15:120" x14ac:dyDescent="0.3">
      <c r="O409" s="44"/>
      <c r="P409" s="44"/>
      <c r="BR409" s="44"/>
      <c r="BS409" s="44"/>
      <c r="BT409" s="44"/>
      <c r="BU409" s="44"/>
      <c r="BV409" s="44"/>
      <c r="DC409" s="44"/>
      <c r="DD409" s="44"/>
      <c r="DI409" s="44"/>
      <c r="DJ409" s="44"/>
      <c r="DK409" s="44"/>
      <c r="DL409" s="44"/>
      <c r="DM409" s="42"/>
      <c r="DN409" s="44"/>
      <c r="DO409" s="44"/>
      <c r="DP409" s="44"/>
    </row>
    <row r="410" spans="15:120" x14ac:dyDescent="0.3">
      <c r="O410" s="44"/>
      <c r="P410" s="44"/>
      <c r="BR410" s="44"/>
      <c r="BS410" s="44"/>
      <c r="BT410" s="44"/>
      <c r="BU410" s="44"/>
      <c r="BV410" s="44"/>
      <c r="DC410" s="44"/>
      <c r="DD410" s="44"/>
      <c r="DI410" s="44"/>
      <c r="DJ410" s="44"/>
      <c r="DK410" s="44"/>
      <c r="DL410" s="44"/>
      <c r="DM410" s="42"/>
      <c r="DN410" s="44"/>
      <c r="DO410" s="44"/>
      <c r="DP410" s="44"/>
    </row>
    <row r="411" spans="15:120" x14ac:dyDescent="0.3">
      <c r="O411" s="44"/>
      <c r="P411" s="44"/>
      <c r="BR411" s="44"/>
      <c r="BS411" s="44"/>
      <c r="BT411" s="44"/>
      <c r="BU411" s="44"/>
      <c r="BV411" s="44"/>
      <c r="DC411" s="44"/>
      <c r="DD411" s="44"/>
      <c r="DI411" s="44"/>
      <c r="DJ411" s="44"/>
      <c r="DK411" s="44"/>
      <c r="DL411" s="44"/>
      <c r="DM411" s="42"/>
      <c r="DN411" s="44"/>
      <c r="DO411" s="44"/>
      <c r="DP411" s="44"/>
    </row>
    <row r="412" spans="15:120" x14ac:dyDescent="0.3">
      <c r="O412" s="44"/>
      <c r="P412" s="44"/>
      <c r="BR412" s="44"/>
      <c r="BS412" s="44"/>
      <c r="BT412" s="44"/>
      <c r="BU412" s="44"/>
      <c r="BV412" s="44"/>
      <c r="DC412" s="44"/>
      <c r="DD412" s="44"/>
      <c r="DI412" s="44"/>
      <c r="DJ412" s="44"/>
      <c r="DK412" s="44"/>
      <c r="DL412" s="44"/>
      <c r="DM412" s="42"/>
      <c r="DN412" s="44"/>
      <c r="DO412" s="44"/>
      <c r="DP412" s="44"/>
    </row>
    <row r="413" spans="15:120" x14ac:dyDescent="0.3">
      <c r="O413" s="44"/>
      <c r="P413" s="44"/>
      <c r="BR413" s="44"/>
      <c r="BS413" s="44"/>
      <c r="BT413" s="44"/>
      <c r="BU413" s="44"/>
      <c r="BV413" s="44"/>
      <c r="DC413" s="44"/>
      <c r="DD413" s="44"/>
      <c r="DI413" s="44"/>
      <c r="DJ413" s="44"/>
      <c r="DK413" s="44"/>
      <c r="DL413" s="44"/>
      <c r="DM413" s="42"/>
      <c r="DN413" s="44"/>
      <c r="DO413" s="44"/>
      <c r="DP413" s="44"/>
    </row>
    <row r="414" spans="15:120" x14ac:dyDescent="0.3">
      <c r="O414" s="44"/>
      <c r="P414" s="44"/>
      <c r="BR414" s="44"/>
      <c r="BS414" s="44"/>
      <c r="BT414" s="44"/>
      <c r="BU414" s="44"/>
      <c r="BV414" s="44"/>
      <c r="DC414" s="44"/>
      <c r="DD414" s="44"/>
      <c r="DI414" s="44"/>
      <c r="DJ414" s="44"/>
      <c r="DK414" s="44"/>
      <c r="DL414" s="44"/>
      <c r="DM414" s="42"/>
      <c r="DN414" s="44"/>
      <c r="DO414" s="44"/>
      <c r="DP414" s="44"/>
    </row>
    <row r="415" spans="15:120" x14ac:dyDescent="0.3">
      <c r="O415" s="44"/>
      <c r="P415" s="44"/>
      <c r="BR415" s="44"/>
      <c r="BS415" s="44"/>
      <c r="BT415" s="44"/>
      <c r="BU415" s="44"/>
      <c r="BV415" s="44"/>
      <c r="DC415" s="44"/>
      <c r="DD415" s="44"/>
      <c r="DI415" s="44"/>
      <c r="DJ415" s="44"/>
      <c r="DK415" s="44"/>
      <c r="DL415" s="44"/>
      <c r="DM415" s="42"/>
      <c r="DN415" s="44"/>
      <c r="DO415" s="44"/>
      <c r="DP415" s="44"/>
    </row>
    <row r="416" spans="15:120" x14ac:dyDescent="0.3">
      <c r="O416" s="44"/>
      <c r="P416" s="44"/>
      <c r="BR416" s="44"/>
      <c r="BS416" s="44"/>
      <c r="BT416" s="44"/>
      <c r="BU416" s="44"/>
      <c r="BV416" s="44"/>
      <c r="DC416" s="44"/>
      <c r="DD416" s="44"/>
      <c r="DI416" s="44"/>
      <c r="DJ416" s="44"/>
      <c r="DK416" s="44"/>
      <c r="DL416" s="44"/>
      <c r="DM416" s="42"/>
      <c r="DN416" s="44"/>
      <c r="DO416" s="44"/>
      <c r="DP416" s="44"/>
    </row>
    <row r="417" spans="15:120" x14ac:dyDescent="0.3">
      <c r="O417" s="44"/>
      <c r="P417" s="44"/>
      <c r="BR417" s="44"/>
      <c r="BS417" s="44"/>
      <c r="BT417" s="44"/>
      <c r="BU417" s="44"/>
      <c r="BV417" s="44"/>
      <c r="DC417" s="44"/>
      <c r="DD417" s="44"/>
      <c r="DI417" s="44"/>
      <c r="DJ417" s="44"/>
      <c r="DK417" s="44"/>
      <c r="DL417" s="44"/>
      <c r="DM417" s="42"/>
      <c r="DN417" s="44"/>
      <c r="DO417" s="44"/>
      <c r="DP417" s="44"/>
    </row>
    <row r="418" spans="15:120" x14ac:dyDescent="0.3">
      <c r="O418" s="44"/>
      <c r="P418" s="44"/>
      <c r="BR418" s="44"/>
      <c r="BS418" s="44"/>
      <c r="BT418" s="44"/>
      <c r="BU418" s="44"/>
      <c r="BV418" s="44"/>
      <c r="DC418" s="44"/>
      <c r="DD418" s="44"/>
      <c r="DI418" s="44"/>
      <c r="DJ418" s="44"/>
      <c r="DK418" s="44"/>
      <c r="DL418" s="44"/>
      <c r="DM418" s="42"/>
      <c r="DN418" s="44"/>
      <c r="DO418" s="44"/>
      <c r="DP418" s="44"/>
    </row>
    <row r="419" spans="15:120" x14ac:dyDescent="0.3">
      <c r="O419" s="44"/>
      <c r="P419" s="44"/>
      <c r="BR419" s="44"/>
      <c r="BS419" s="44"/>
      <c r="BT419" s="44"/>
      <c r="BU419" s="44"/>
      <c r="BV419" s="44"/>
      <c r="DC419" s="44"/>
      <c r="DD419" s="44"/>
      <c r="DI419" s="44"/>
      <c r="DJ419" s="44"/>
      <c r="DK419" s="44"/>
      <c r="DL419" s="44"/>
      <c r="DM419" s="42"/>
      <c r="DN419" s="44"/>
      <c r="DO419" s="44"/>
      <c r="DP419" s="44"/>
    </row>
    <row r="420" spans="15:120" x14ac:dyDescent="0.3">
      <c r="O420" s="44"/>
      <c r="P420" s="44"/>
      <c r="BR420" s="44"/>
      <c r="BS420" s="44"/>
      <c r="BT420" s="44"/>
      <c r="BU420" s="44"/>
      <c r="BV420" s="44"/>
      <c r="DC420" s="44"/>
      <c r="DD420" s="44"/>
      <c r="DI420" s="44"/>
      <c r="DJ420" s="44"/>
      <c r="DK420" s="44"/>
      <c r="DL420" s="44"/>
      <c r="DM420" s="42"/>
      <c r="DN420" s="44"/>
      <c r="DO420" s="44"/>
      <c r="DP420" s="44"/>
    </row>
    <row r="421" spans="15:120" x14ac:dyDescent="0.3">
      <c r="O421" s="44"/>
      <c r="P421" s="44"/>
      <c r="BR421" s="44"/>
      <c r="BS421" s="44"/>
      <c r="BT421" s="44"/>
      <c r="BU421" s="44"/>
      <c r="BV421" s="44"/>
      <c r="DC421" s="44"/>
      <c r="DD421" s="44"/>
      <c r="DI421" s="44"/>
      <c r="DJ421" s="44"/>
      <c r="DK421" s="44"/>
      <c r="DL421" s="44"/>
      <c r="DM421" s="42"/>
      <c r="DN421" s="44"/>
      <c r="DO421" s="44"/>
      <c r="DP421" s="44"/>
    </row>
    <row r="422" spans="15:120" x14ac:dyDescent="0.3">
      <c r="O422" s="44"/>
      <c r="P422" s="44"/>
      <c r="BR422" s="44"/>
      <c r="BS422" s="44"/>
      <c r="BT422" s="44"/>
      <c r="BU422" s="44"/>
      <c r="BV422" s="44"/>
      <c r="DC422" s="44"/>
      <c r="DD422" s="44"/>
      <c r="DI422" s="44"/>
      <c r="DJ422" s="44"/>
      <c r="DK422" s="44"/>
      <c r="DL422" s="44"/>
      <c r="DM422" s="42"/>
      <c r="DN422" s="44"/>
      <c r="DO422" s="44"/>
      <c r="DP422" s="44"/>
    </row>
    <row r="423" spans="15:120" x14ac:dyDescent="0.3">
      <c r="O423" s="44"/>
      <c r="P423" s="44"/>
      <c r="BR423" s="44"/>
      <c r="BS423" s="44"/>
      <c r="BT423" s="44"/>
      <c r="BU423" s="44"/>
      <c r="BV423" s="44"/>
      <c r="DC423" s="44"/>
      <c r="DD423" s="44"/>
      <c r="DI423" s="44"/>
      <c r="DJ423" s="44"/>
      <c r="DK423" s="44"/>
      <c r="DL423" s="44"/>
      <c r="DM423" s="42"/>
      <c r="DN423" s="44"/>
      <c r="DO423" s="44"/>
      <c r="DP423" s="44"/>
    </row>
    <row r="424" spans="15:120" x14ac:dyDescent="0.3">
      <c r="O424" s="44"/>
      <c r="P424" s="44"/>
      <c r="BR424" s="44"/>
      <c r="BS424" s="44"/>
      <c r="BT424" s="44"/>
      <c r="BU424" s="44"/>
      <c r="BV424" s="44"/>
      <c r="DC424" s="44"/>
      <c r="DD424" s="44"/>
      <c r="DI424" s="44"/>
      <c r="DJ424" s="44"/>
      <c r="DK424" s="44"/>
      <c r="DL424" s="44"/>
      <c r="DM424" s="42"/>
      <c r="DN424" s="44"/>
      <c r="DO424" s="44"/>
      <c r="DP424" s="44"/>
    </row>
    <row r="425" spans="15:120" x14ac:dyDescent="0.3">
      <c r="O425" s="44"/>
      <c r="P425" s="44"/>
      <c r="BR425" s="44"/>
      <c r="BS425" s="44"/>
      <c r="BT425" s="44"/>
      <c r="BU425" s="44"/>
      <c r="BV425" s="44"/>
      <c r="DC425" s="44"/>
      <c r="DD425" s="44"/>
      <c r="DI425" s="44"/>
      <c r="DJ425" s="44"/>
      <c r="DK425" s="44"/>
      <c r="DL425" s="44"/>
      <c r="DM425" s="42"/>
      <c r="DN425" s="44"/>
      <c r="DO425" s="44"/>
      <c r="DP425" s="44"/>
    </row>
    <row r="426" spans="15:120" x14ac:dyDescent="0.3">
      <c r="O426" s="44"/>
      <c r="P426" s="44"/>
      <c r="BR426" s="44"/>
      <c r="BS426" s="44"/>
      <c r="BT426" s="44"/>
      <c r="BU426" s="44"/>
      <c r="BV426" s="44"/>
      <c r="DC426" s="44"/>
      <c r="DD426" s="44"/>
      <c r="DI426" s="44"/>
      <c r="DJ426" s="44"/>
      <c r="DK426" s="44"/>
      <c r="DL426" s="44"/>
      <c r="DM426" s="42"/>
      <c r="DN426" s="44"/>
      <c r="DO426" s="44"/>
      <c r="DP426" s="44"/>
    </row>
    <row r="427" spans="15:120" x14ac:dyDescent="0.3">
      <c r="O427" s="44"/>
      <c r="P427" s="44"/>
      <c r="BR427" s="44"/>
      <c r="BS427" s="44"/>
      <c r="BT427" s="44"/>
      <c r="BU427" s="44"/>
      <c r="BV427" s="44"/>
      <c r="DC427" s="44"/>
      <c r="DD427" s="44"/>
      <c r="DI427" s="44"/>
      <c r="DJ427" s="44"/>
      <c r="DK427" s="44"/>
      <c r="DL427" s="44"/>
      <c r="DM427" s="42"/>
      <c r="DN427" s="44"/>
      <c r="DO427" s="44"/>
      <c r="DP427" s="44"/>
    </row>
    <row r="428" spans="15:120" x14ac:dyDescent="0.3">
      <c r="O428" s="44"/>
      <c r="P428" s="44"/>
      <c r="BR428" s="44"/>
      <c r="BS428" s="44"/>
      <c r="BT428" s="44"/>
      <c r="BU428" s="44"/>
      <c r="BV428" s="44"/>
      <c r="DC428" s="44"/>
      <c r="DD428" s="44"/>
      <c r="DI428" s="44"/>
      <c r="DJ428" s="44"/>
      <c r="DK428" s="44"/>
      <c r="DL428" s="44"/>
      <c r="DM428" s="42"/>
      <c r="DN428" s="44"/>
      <c r="DO428" s="44"/>
      <c r="DP428" s="44"/>
    </row>
    <row r="429" spans="15:120" x14ac:dyDescent="0.3">
      <c r="O429" s="44"/>
      <c r="P429" s="44"/>
      <c r="BR429" s="44"/>
      <c r="BS429" s="44"/>
      <c r="BT429" s="44"/>
      <c r="BU429" s="44"/>
      <c r="BV429" s="44"/>
      <c r="DC429" s="44"/>
      <c r="DD429" s="44"/>
      <c r="DI429" s="44"/>
      <c r="DJ429" s="44"/>
      <c r="DK429" s="44"/>
      <c r="DL429" s="44"/>
      <c r="DM429" s="42"/>
      <c r="DN429" s="44"/>
      <c r="DO429" s="44"/>
      <c r="DP429" s="44"/>
    </row>
    <row r="430" spans="15:120" x14ac:dyDescent="0.3">
      <c r="O430" s="44"/>
      <c r="P430" s="44"/>
      <c r="BR430" s="44"/>
      <c r="BS430" s="44"/>
      <c r="BT430" s="44"/>
      <c r="BU430" s="44"/>
      <c r="BV430" s="44"/>
      <c r="DC430" s="44"/>
      <c r="DD430" s="44"/>
      <c r="DI430" s="44"/>
      <c r="DJ430" s="44"/>
      <c r="DK430" s="44"/>
      <c r="DL430" s="44"/>
      <c r="DM430" s="42"/>
      <c r="DN430" s="44"/>
      <c r="DO430" s="44"/>
      <c r="DP430" s="44"/>
    </row>
    <row r="431" spans="15:120" x14ac:dyDescent="0.3">
      <c r="O431" s="44"/>
      <c r="P431" s="44"/>
      <c r="BR431" s="44"/>
      <c r="BS431" s="44"/>
      <c r="BT431" s="44"/>
      <c r="BU431" s="44"/>
      <c r="BV431" s="44"/>
      <c r="DC431" s="44"/>
      <c r="DD431" s="44"/>
      <c r="DI431" s="44"/>
      <c r="DJ431" s="44"/>
      <c r="DK431" s="44"/>
      <c r="DL431" s="44"/>
      <c r="DM431" s="42"/>
      <c r="DN431" s="44"/>
      <c r="DO431" s="44"/>
      <c r="DP431" s="44"/>
    </row>
    <row r="432" spans="15:120" x14ac:dyDescent="0.3">
      <c r="O432" s="44"/>
      <c r="P432" s="44"/>
      <c r="BR432" s="44"/>
      <c r="BS432" s="44"/>
      <c r="BT432" s="44"/>
      <c r="BU432" s="44"/>
      <c r="BV432" s="44"/>
      <c r="DC432" s="44"/>
      <c r="DD432" s="44"/>
      <c r="DI432" s="44"/>
      <c r="DJ432" s="44"/>
      <c r="DK432" s="44"/>
      <c r="DL432" s="44"/>
      <c r="DM432" s="42"/>
      <c r="DN432" s="44"/>
      <c r="DO432" s="44"/>
      <c r="DP432" s="44"/>
    </row>
    <row r="433" spans="15:120" x14ac:dyDescent="0.3">
      <c r="O433" s="31"/>
      <c r="P433" s="31"/>
      <c r="BR433" s="44"/>
      <c r="BS433" s="44"/>
      <c r="BT433" s="44"/>
      <c r="BU433" s="44"/>
      <c r="BV433" s="44"/>
      <c r="DC433" s="44"/>
      <c r="DD433" s="44"/>
      <c r="DI433" s="44"/>
      <c r="DJ433" s="44"/>
      <c r="DK433" s="44"/>
      <c r="DL433" s="44"/>
      <c r="DM433" s="42"/>
      <c r="DN433" s="44"/>
      <c r="DO433" s="44"/>
      <c r="DP433" s="44"/>
    </row>
    <row r="434" spans="15:120" x14ac:dyDescent="0.3">
      <c r="O434" s="44"/>
      <c r="P434" s="44"/>
      <c r="BR434" s="44"/>
      <c r="BS434" s="44"/>
      <c r="BT434" s="44"/>
      <c r="BU434" s="44"/>
      <c r="BV434" s="44"/>
      <c r="DC434" s="44"/>
      <c r="DD434" s="44"/>
      <c r="DI434" s="44"/>
      <c r="DJ434" s="44"/>
      <c r="DK434" s="44"/>
      <c r="DL434" s="44"/>
      <c r="DM434" s="42"/>
      <c r="DN434" s="44"/>
      <c r="DO434" s="44"/>
      <c r="DP434" s="44"/>
    </row>
    <row r="435" spans="15:120" x14ac:dyDescent="0.3">
      <c r="O435" s="44"/>
      <c r="P435" s="44"/>
      <c r="BR435" s="44"/>
      <c r="BS435" s="44"/>
      <c r="BT435" s="44"/>
      <c r="BU435" s="44"/>
      <c r="BV435" s="44"/>
      <c r="DC435" s="44"/>
      <c r="DD435" s="44"/>
      <c r="DI435" s="44"/>
      <c r="DJ435" s="44"/>
      <c r="DK435" s="44"/>
      <c r="DL435" s="44"/>
      <c r="DM435" s="42"/>
      <c r="DN435" s="44"/>
      <c r="DO435" s="44"/>
      <c r="DP435" s="44"/>
    </row>
    <row r="436" spans="15:120" x14ac:dyDescent="0.3">
      <c r="O436" s="44"/>
      <c r="P436" s="44"/>
      <c r="BR436" s="44"/>
      <c r="BS436" s="44"/>
      <c r="BT436" s="44"/>
      <c r="BU436" s="44"/>
      <c r="BV436" s="44"/>
      <c r="DC436" s="44"/>
      <c r="DD436" s="44"/>
      <c r="DI436" s="44"/>
      <c r="DJ436" s="44"/>
      <c r="DK436" s="44"/>
      <c r="DL436" s="44"/>
      <c r="DM436" s="42"/>
      <c r="DN436" s="44"/>
      <c r="DO436" s="44"/>
      <c r="DP436" s="44"/>
    </row>
    <row r="437" spans="15:120" x14ac:dyDescent="0.3">
      <c r="O437" s="44"/>
      <c r="P437" s="44"/>
      <c r="BR437" s="44"/>
      <c r="BS437" s="44"/>
      <c r="BT437" s="44"/>
      <c r="BU437" s="44"/>
      <c r="BV437" s="44"/>
      <c r="DC437" s="44"/>
      <c r="DD437" s="44"/>
      <c r="DI437" s="44"/>
      <c r="DJ437" s="44"/>
      <c r="DK437" s="44"/>
      <c r="DL437" s="44"/>
      <c r="DM437" s="42"/>
      <c r="DN437" s="44"/>
      <c r="DO437" s="44"/>
      <c r="DP437" s="44"/>
    </row>
    <row r="438" spans="15:120" x14ac:dyDescent="0.3">
      <c r="O438" s="44"/>
      <c r="P438" s="44"/>
      <c r="BR438" s="44"/>
      <c r="BS438" s="44"/>
      <c r="BT438" s="44"/>
      <c r="BU438" s="44"/>
      <c r="BV438" s="44"/>
      <c r="DC438" s="44"/>
      <c r="DD438" s="44"/>
      <c r="DI438" s="44"/>
      <c r="DJ438" s="44"/>
      <c r="DK438" s="44"/>
      <c r="DL438" s="44"/>
      <c r="DM438" s="42"/>
      <c r="DN438" s="44"/>
      <c r="DO438" s="44"/>
      <c r="DP438" s="44"/>
    </row>
    <row r="439" spans="15:120" x14ac:dyDescent="0.3">
      <c r="O439" s="44"/>
      <c r="P439" s="44"/>
      <c r="BR439" s="44"/>
      <c r="BS439" s="44"/>
      <c r="BT439" s="44"/>
      <c r="BU439" s="44"/>
      <c r="BV439" s="44"/>
      <c r="DC439" s="44"/>
      <c r="DD439" s="44"/>
      <c r="DI439" s="44"/>
      <c r="DJ439" s="44"/>
      <c r="DK439" s="44"/>
      <c r="DL439" s="44"/>
      <c r="DM439" s="42"/>
      <c r="DN439" s="44"/>
      <c r="DO439" s="44"/>
      <c r="DP439" s="44"/>
    </row>
    <row r="440" spans="15:120" x14ac:dyDescent="0.3">
      <c r="O440" s="44"/>
      <c r="P440" s="44"/>
      <c r="BR440" s="44"/>
      <c r="BS440" s="44"/>
      <c r="BT440" s="44"/>
      <c r="BU440" s="44"/>
      <c r="BV440" s="44"/>
      <c r="DC440" s="44"/>
      <c r="DD440" s="44"/>
      <c r="DI440" s="44"/>
      <c r="DJ440" s="44"/>
      <c r="DK440" s="44"/>
      <c r="DL440" s="44"/>
      <c r="DM440" s="42"/>
      <c r="DN440" s="44"/>
      <c r="DO440" s="44"/>
      <c r="DP440" s="44"/>
    </row>
    <row r="441" spans="15:120" x14ac:dyDescent="0.3">
      <c r="O441" s="44"/>
      <c r="P441" s="44"/>
      <c r="BR441" s="44"/>
      <c r="BS441" s="44"/>
      <c r="BT441" s="44"/>
      <c r="BU441" s="44"/>
      <c r="BV441" s="44"/>
      <c r="DC441" s="44"/>
      <c r="DD441" s="44"/>
      <c r="DI441" s="44"/>
      <c r="DJ441" s="44"/>
      <c r="DK441" s="44"/>
      <c r="DL441" s="44"/>
      <c r="DM441" s="42"/>
      <c r="DN441" s="44"/>
      <c r="DO441" s="44"/>
      <c r="DP441" s="44"/>
    </row>
    <row r="442" spans="15:120" x14ac:dyDescent="0.3">
      <c r="O442" s="44"/>
      <c r="P442" s="44"/>
      <c r="BR442" s="44"/>
      <c r="BS442" s="44"/>
      <c r="BT442" s="44"/>
      <c r="BU442" s="44"/>
      <c r="BV442" s="44"/>
      <c r="DC442" s="44"/>
      <c r="DD442" s="44"/>
      <c r="DI442" s="44"/>
      <c r="DJ442" s="44"/>
      <c r="DK442" s="44"/>
      <c r="DL442" s="44"/>
      <c r="DM442" s="42"/>
      <c r="DN442" s="44"/>
      <c r="DO442" s="44"/>
      <c r="DP442" s="44"/>
    </row>
    <row r="443" spans="15:120" x14ac:dyDescent="0.3">
      <c r="O443" s="44"/>
      <c r="P443" s="44"/>
      <c r="BR443" s="44"/>
      <c r="BS443" s="44"/>
      <c r="BT443" s="44"/>
      <c r="BU443" s="44"/>
      <c r="BV443" s="44"/>
      <c r="DC443" s="44"/>
      <c r="DD443" s="44"/>
      <c r="DI443" s="44"/>
      <c r="DJ443" s="44"/>
      <c r="DK443" s="44"/>
      <c r="DL443" s="44"/>
      <c r="DM443" s="42"/>
      <c r="DN443" s="44"/>
      <c r="DO443" s="44"/>
      <c r="DP443" s="44"/>
    </row>
    <row r="444" spans="15:120" x14ac:dyDescent="0.3">
      <c r="O444" s="44"/>
      <c r="P444" s="44"/>
      <c r="BR444" s="44"/>
      <c r="BS444" s="44"/>
      <c r="BT444" s="44"/>
      <c r="BU444" s="44"/>
      <c r="BV444" s="44"/>
      <c r="DC444" s="44"/>
      <c r="DD444" s="44"/>
      <c r="DI444" s="44"/>
      <c r="DJ444" s="44"/>
      <c r="DK444" s="44"/>
      <c r="DL444" s="44"/>
      <c r="DM444" s="42"/>
      <c r="DN444" s="44"/>
      <c r="DO444" s="44"/>
      <c r="DP444" s="44"/>
    </row>
    <row r="445" spans="15:120" x14ac:dyDescent="0.3">
      <c r="O445" s="44"/>
      <c r="P445" s="44"/>
      <c r="BR445" s="44"/>
      <c r="BS445" s="44"/>
      <c r="BT445" s="44"/>
      <c r="BU445" s="44"/>
      <c r="BV445" s="44"/>
      <c r="DC445" s="44"/>
      <c r="DD445" s="44"/>
      <c r="DI445" s="44"/>
      <c r="DJ445" s="44"/>
      <c r="DK445" s="44"/>
      <c r="DL445" s="44"/>
      <c r="DM445" s="42"/>
      <c r="DN445" s="44"/>
      <c r="DO445" s="44"/>
      <c r="DP445" s="44"/>
    </row>
    <row r="446" spans="15:120" x14ac:dyDescent="0.3">
      <c r="O446" s="44"/>
      <c r="P446" s="44"/>
      <c r="BR446" s="44"/>
      <c r="BS446" s="44"/>
      <c r="BT446" s="44"/>
      <c r="BU446" s="44"/>
      <c r="BV446" s="44"/>
      <c r="DC446" s="44"/>
      <c r="DD446" s="44"/>
      <c r="DI446" s="44"/>
      <c r="DJ446" s="44"/>
      <c r="DK446" s="44"/>
      <c r="DL446" s="44"/>
      <c r="DM446" s="42"/>
      <c r="DN446" s="44"/>
      <c r="DO446" s="44"/>
      <c r="DP446" s="44"/>
    </row>
    <row r="447" spans="15:120" x14ac:dyDescent="0.3">
      <c r="O447" s="44"/>
      <c r="P447" s="44"/>
      <c r="BR447" s="44"/>
      <c r="BS447" s="44"/>
      <c r="BT447" s="44"/>
      <c r="BU447" s="44"/>
      <c r="BV447" s="44"/>
      <c r="DC447" s="44"/>
      <c r="DD447" s="44"/>
      <c r="DI447" s="44"/>
      <c r="DJ447" s="44"/>
      <c r="DK447" s="44"/>
      <c r="DL447" s="44"/>
      <c r="DM447" s="42"/>
      <c r="DN447" s="44"/>
      <c r="DO447" s="44"/>
      <c r="DP447" s="44"/>
    </row>
    <row r="448" spans="15:120" x14ac:dyDescent="0.3">
      <c r="O448" s="44"/>
      <c r="P448" s="44"/>
      <c r="BR448" s="44"/>
      <c r="BS448" s="44"/>
      <c r="BT448" s="44"/>
      <c r="BU448" s="44"/>
      <c r="BV448" s="44"/>
      <c r="DC448" s="44"/>
      <c r="DD448" s="44"/>
      <c r="DI448" s="44"/>
      <c r="DJ448" s="44"/>
      <c r="DK448" s="44"/>
      <c r="DL448" s="44"/>
      <c r="DM448" s="42"/>
      <c r="DN448" s="44"/>
      <c r="DO448" s="44"/>
      <c r="DP448" s="44"/>
    </row>
    <row r="449" spans="15:120" x14ac:dyDescent="0.3">
      <c r="O449" s="44"/>
      <c r="P449" s="44"/>
      <c r="BR449" s="44"/>
      <c r="BS449" s="44"/>
      <c r="BT449" s="44"/>
      <c r="BU449" s="44"/>
      <c r="BV449" s="44"/>
      <c r="DC449" s="44"/>
      <c r="DD449" s="44"/>
      <c r="DI449" s="44"/>
      <c r="DJ449" s="44"/>
      <c r="DK449" s="44"/>
      <c r="DL449" s="44"/>
      <c r="DM449" s="42"/>
      <c r="DN449" s="44"/>
      <c r="DO449" s="44"/>
      <c r="DP449" s="44"/>
    </row>
    <row r="450" spans="15:120" x14ac:dyDescent="0.3">
      <c r="O450" s="44"/>
      <c r="P450" s="44"/>
      <c r="BR450" s="44"/>
      <c r="BS450" s="44"/>
      <c r="BT450" s="44"/>
      <c r="BU450" s="44"/>
      <c r="BV450" s="44"/>
      <c r="DC450" s="44"/>
      <c r="DD450" s="44"/>
      <c r="DI450" s="44"/>
      <c r="DJ450" s="44"/>
      <c r="DK450" s="44"/>
      <c r="DL450" s="44"/>
      <c r="DM450" s="42"/>
      <c r="DN450" s="44"/>
      <c r="DO450" s="44"/>
      <c r="DP450" s="44"/>
    </row>
    <row r="451" spans="15:120" x14ac:dyDescent="0.3">
      <c r="O451" s="44"/>
      <c r="P451" s="44"/>
      <c r="BR451" s="44"/>
      <c r="BS451" s="44"/>
      <c r="BT451" s="44"/>
      <c r="BU451" s="44"/>
      <c r="BV451" s="44"/>
      <c r="DC451" s="44"/>
      <c r="DD451" s="44"/>
      <c r="DI451" s="44"/>
      <c r="DJ451" s="44"/>
      <c r="DK451" s="44"/>
      <c r="DL451" s="44"/>
      <c r="DM451" s="42"/>
      <c r="DN451" s="44"/>
      <c r="DO451" s="44"/>
      <c r="DP451" s="44"/>
    </row>
    <row r="452" spans="15:120" x14ac:dyDescent="0.3">
      <c r="O452" s="44"/>
      <c r="P452" s="44"/>
      <c r="BR452" s="44"/>
      <c r="BS452" s="44"/>
      <c r="BT452" s="44"/>
      <c r="BU452" s="44"/>
      <c r="BV452" s="44"/>
      <c r="DC452" s="44"/>
      <c r="DD452" s="44"/>
      <c r="DI452" s="44"/>
      <c r="DJ452" s="44"/>
      <c r="DK452" s="44"/>
      <c r="DL452" s="44"/>
      <c r="DM452" s="42"/>
      <c r="DN452" s="44"/>
      <c r="DO452" s="44"/>
      <c r="DP452" s="44"/>
    </row>
    <row r="453" spans="15:120" x14ac:dyDescent="0.3">
      <c r="O453" s="44"/>
      <c r="P453" s="44"/>
      <c r="BR453" s="44"/>
      <c r="BS453" s="44"/>
      <c r="BT453" s="44"/>
      <c r="BU453" s="44"/>
      <c r="BV453" s="44"/>
      <c r="DC453" s="44"/>
      <c r="DD453" s="44"/>
      <c r="DI453" s="44"/>
      <c r="DJ453" s="44"/>
      <c r="DK453" s="44"/>
      <c r="DL453" s="44"/>
      <c r="DM453" s="42"/>
      <c r="DN453" s="44"/>
      <c r="DO453" s="44"/>
      <c r="DP453" s="44"/>
    </row>
    <row r="454" spans="15:120" x14ac:dyDescent="0.3">
      <c r="O454" s="44"/>
      <c r="P454" s="44"/>
      <c r="BR454" s="44"/>
      <c r="BS454" s="44"/>
      <c r="BT454" s="44"/>
      <c r="BU454" s="44"/>
      <c r="BV454" s="44"/>
      <c r="DC454" s="44"/>
      <c r="DD454" s="44"/>
      <c r="DI454" s="44"/>
      <c r="DJ454" s="44"/>
      <c r="DK454" s="44"/>
      <c r="DL454" s="44"/>
      <c r="DM454" s="42"/>
      <c r="DN454" s="44"/>
      <c r="DO454" s="44"/>
      <c r="DP454" s="44"/>
    </row>
    <row r="455" spans="15:120" x14ac:dyDescent="0.3">
      <c r="O455" s="44"/>
      <c r="P455" s="44"/>
      <c r="BR455" s="44"/>
      <c r="BS455" s="44"/>
      <c r="BT455" s="44"/>
      <c r="BU455" s="44"/>
      <c r="BV455" s="44"/>
      <c r="DC455" s="44"/>
      <c r="DD455" s="44"/>
      <c r="DI455" s="44"/>
      <c r="DJ455" s="44"/>
      <c r="DK455" s="44"/>
      <c r="DL455" s="44"/>
      <c r="DM455" s="42"/>
      <c r="DN455" s="44"/>
      <c r="DO455" s="44"/>
      <c r="DP455" s="44"/>
    </row>
    <row r="456" spans="15:120" x14ac:dyDescent="0.3">
      <c r="O456" s="44"/>
      <c r="P456" s="44"/>
      <c r="BR456" s="44"/>
      <c r="BS456" s="44"/>
      <c r="BT456" s="44"/>
      <c r="BU456" s="44"/>
      <c r="BV456" s="44"/>
      <c r="DC456" s="44"/>
      <c r="DD456" s="44"/>
      <c r="DI456" s="44"/>
      <c r="DJ456" s="44"/>
      <c r="DK456" s="44"/>
      <c r="DL456" s="44"/>
      <c r="DM456" s="42"/>
      <c r="DN456" s="44"/>
      <c r="DO456" s="44"/>
      <c r="DP456" s="44"/>
    </row>
    <row r="457" spans="15:120" x14ac:dyDescent="0.3">
      <c r="O457" s="44"/>
      <c r="P457" s="44"/>
      <c r="BR457" s="44"/>
      <c r="BS457" s="44"/>
      <c r="BT457" s="44"/>
      <c r="BU457" s="44"/>
      <c r="BV457" s="44"/>
      <c r="DC457" s="44"/>
      <c r="DD457" s="44"/>
      <c r="DI457" s="44"/>
      <c r="DJ457" s="44"/>
      <c r="DK457" s="44"/>
      <c r="DL457" s="44"/>
      <c r="DM457" s="42"/>
      <c r="DN457" s="44"/>
      <c r="DO457" s="44"/>
      <c r="DP457" s="44"/>
    </row>
    <row r="458" spans="15:120" x14ac:dyDescent="0.3">
      <c r="O458" s="44"/>
      <c r="P458" s="44"/>
      <c r="BR458" s="44"/>
      <c r="BS458" s="44"/>
      <c r="BT458" s="44"/>
      <c r="BU458" s="44"/>
      <c r="BV458" s="44"/>
      <c r="DC458" s="44"/>
      <c r="DD458" s="44"/>
      <c r="DI458" s="44"/>
      <c r="DJ458" s="44"/>
      <c r="DK458" s="44"/>
      <c r="DL458" s="44"/>
      <c r="DM458" s="42"/>
      <c r="DN458" s="44"/>
      <c r="DO458" s="44"/>
      <c r="DP458" s="44"/>
    </row>
    <row r="459" spans="15:120" x14ac:dyDescent="0.3">
      <c r="O459" s="44"/>
      <c r="P459" s="44"/>
      <c r="BR459" s="44"/>
      <c r="BS459" s="44"/>
      <c r="BT459" s="44"/>
      <c r="BU459" s="44"/>
      <c r="BV459" s="44"/>
      <c r="DC459" s="44"/>
      <c r="DD459" s="44"/>
      <c r="DI459" s="44"/>
      <c r="DJ459" s="44"/>
      <c r="DK459" s="44"/>
      <c r="DL459" s="44"/>
      <c r="DM459" s="42"/>
      <c r="DN459" s="44"/>
      <c r="DO459" s="44"/>
      <c r="DP459" s="44"/>
    </row>
    <row r="460" spans="15:120" x14ac:dyDescent="0.3">
      <c r="O460" s="44"/>
      <c r="P460" s="44"/>
      <c r="BR460" s="44"/>
      <c r="BS460" s="44"/>
      <c r="BT460" s="44"/>
      <c r="BU460" s="44"/>
      <c r="BV460" s="44"/>
      <c r="DC460" s="44"/>
      <c r="DD460" s="44"/>
      <c r="DI460" s="44"/>
      <c r="DJ460" s="44"/>
      <c r="DK460" s="44"/>
      <c r="DL460" s="44"/>
      <c r="DM460" s="42"/>
      <c r="DN460" s="44"/>
      <c r="DO460" s="44"/>
      <c r="DP460" s="44"/>
    </row>
    <row r="461" spans="15:120" x14ac:dyDescent="0.3">
      <c r="O461" s="44"/>
      <c r="P461" s="44"/>
      <c r="BR461" s="44"/>
      <c r="BS461" s="44"/>
      <c r="BT461" s="44"/>
      <c r="BU461" s="44"/>
      <c r="BV461" s="44"/>
      <c r="DC461" s="44"/>
      <c r="DD461" s="44"/>
      <c r="DI461" s="44"/>
      <c r="DJ461" s="44"/>
      <c r="DK461" s="44"/>
      <c r="DL461" s="44"/>
      <c r="DM461" s="42"/>
      <c r="DN461" s="44"/>
      <c r="DO461" s="44"/>
      <c r="DP461" s="44"/>
    </row>
    <row r="462" spans="15:120" x14ac:dyDescent="0.3">
      <c r="O462" s="31"/>
      <c r="P462" s="31"/>
      <c r="BR462" s="44"/>
      <c r="BS462" s="44"/>
      <c r="BT462" s="44"/>
      <c r="BU462" s="44"/>
      <c r="BV462" s="44"/>
      <c r="DC462" s="44"/>
      <c r="DD462" s="44"/>
      <c r="DI462" s="44"/>
      <c r="DJ462" s="44"/>
      <c r="DK462" s="44"/>
      <c r="DL462" s="44"/>
      <c r="DM462" s="42"/>
      <c r="DN462" s="44"/>
      <c r="DO462" s="44"/>
      <c r="DP462" s="44"/>
    </row>
    <row r="463" spans="15:120" x14ac:dyDescent="0.3">
      <c r="O463" s="44"/>
      <c r="P463" s="44"/>
      <c r="BR463" s="44"/>
      <c r="BS463" s="44"/>
      <c r="BT463" s="44"/>
      <c r="BU463" s="44"/>
      <c r="BV463" s="44"/>
      <c r="DC463" s="44"/>
      <c r="DD463" s="44"/>
      <c r="DI463" s="44"/>
      <c r="DJ463" s="44"/>
      <c r="DK463" s="44"/>
      <c r="DL463" s="44"/>
      <c r="DM463" s="42"/>
      <c r="DN463" s="44"/>
      <c r="DO463" s="44"/>
      <c r="DP463" s="44"/>
    </row>
    <row r="464" spans="15:120" x14ac:dyDescent="0.3">
      <c r="O464" s="44"/>
      <c r="P464" s="44"/>
      <c r="BR464" s="44"/>
      <c r="BS464" s="44"/>
      <c r="BT464" s="44"/>
      <c r="BU464" s="44"/>
      <c r="BV464" s="44"/>
      <c r="DC464" s="44"/>
      <c r="DD464" s="44"/>
      <c r="DI464" s="44"/>
      <c r="DJ464" s="44"/>
      <c r="DK464" s="44"/>
      <c r="DL464" s="44"/>
      <c r="DM464" s="42"/>
      <c r="DN464" s="44"/>
      <c r="DO464" s="44"/>
      <c r="DP464" s="44"/>
    </row>
    <row r="465" spans="1:121" x14ac:dyDescent="0.3">
      <c r="O465" s="44"/>
      <c r="P465" s="44"/>
      <c r="BR465" s="44"/>
      <c r="BS465" s="44"/>
      <c r="BT465" s="44"/>
      <c r="BU465" s="44"/>
      <c r="BV465" s="44"/>
      <c r="DC465" s="44"/>
      <c r="DD465" s="44"/>
      <c r="DI465" s="44"/>
      <c r="DJ465" s="44"/>
      <c r="DK465" s="44"/>
      <c r="DL465" s="44"/>
      <c r="DM465" s="42"/>
      <c r="DN465" s="44"/>
      <c r="DO465" s="44"/>
      <c r="DP465" s="44"/>
    </row>
    <row r="466" spans="1:121" x14ac:dyDescent="0.3">
      <c r="O466" s="44"/>
      <c r="P466" s="44"/>
      <c r="BR466" s="44"/>
      <c r="BS466" s="44"/>
      <c r="BT466" s="44"/>
      <c r="BU466" s="44"/>
      <c r="BV466" s="44"/>
      <c r="DC466" s="44"/>
      <c r="DD466" s="44"/>
      <c r="DI466" s="44"/>
      <c r="DJ466" s="44"/>
      <c r="DK466" s="44"/>
      <c r="DL466" s="44"/>
      <c r="DM466" s="42"/>
      <c r="DN466" s="44"/>
      <c r="DO466" s="44"/>
      <c r="DP466" s="44"/>
    </row>
    <row r="467" spans="1:121" x14ac:dyDescent="0.3">
      <c r="O467" s="44"/>
      <c r="P467" s="44"/>
      <c r="BR467" s="44"/>
      <c r="BS467" s="44"/>
      <c r="BT467" s="44"/>
      <c r="BU467" s="44"/>
      <c r="BV467" s="44"/>
      <c r="DC467" s="44"/>
      <c r="DD467" s="44"/>
      <c r="DI467" s="44"/>
      <c r="DJ467" s="44"/>
      <c r="DK467" s="44"/>
      <c r="DL467" s="44"/>
      <c r="DM467" s="42"/>
      <c r="DN467" s="44"/>
      <c r="DO467" s="44"/>
      <c r="DP467" s="44"/>
    </row>
    <row r="468" spans="1:121" x14ac:dyDescent="0.3">
      <c r="O468" s="44"/>
      <c r="P468" s="44"/>
      <c r="BR468" s="44"/>
      <c r="BS468" s="44"/>
      <c r="BT468" s="44"/>
      <c r="BU468" s="44"/>
      <c r="BV468" s="44"/>
      <c r="DC468" s="44"/>
      <c r="DD468" s="44"/>
      <c r="DI468" s="44"/>
      <c r="DJ468" s="44"/>
      <c r="DK468" s="44"/>
      <c r="DL468" s="44"/>
      <c r="DM468" s="42"/>
      <c r="DN468" s="44"/>
      <c r="DO468" s="44"/>
      <c r="DP468" s="44"/>
    </row>
    <row r="469" spans="1:121" x14ac:dyDescent="0.3">
      <c r="O469" s="44"/>
      <c r="P469" s="44"/>
      <c r="BR469" s="44"/>
      <c r="BS469" s="44"/>
      <c r="BT469" s="44"/>
      <c r="BU469" s="44"/>
      <c r="BV469" s="44"/>
      <c r="DC469" s="44"/>
      <c r="DD469" s="44"/>
      <c r="DI469" s="44"/>
      <c r="DJ469" s="44"/>
      <c r="DK469" s="44"/>
      <c r="DL469" s="44"/>
      <c r="DM469" s="42"/>
      <c r="DN469" s="44"/>
      <c r="DO469" s="44"/>
      <c r="DP469" s="44"/>
    </row>
    <row r="470" spans="1:121" x14ac:dyDescent="0.3">
      <c r="O470" s="44"/>
      <c r="P470" s="44"/>
      <c r="BR470" s="44"/>
      <c r="BS470" s="44"/>
      <c r="BT470" s="44"/>
      <c r="BU470" s="44"/>
      <c r="BV470" s="44"/>
      <c r="DC470" s="44"/>
      <c r="DD470" s="44"/>
      <c r="DI470" s="44"/>
      <c r="DJ470" s="44"/>
      <c r="DK470" s="44"/>
      <c r="DL470" s="44"/>
      <c r="DM470" s="42"/>
      <c r="DN470" s="44"/>
      <c r="DO470" s="44"/>
      <c r="DP470" s="44"/>
    </row>
    <row r="471" spans="1:121" x14ac:dyDescent="0.3">
      <c r="O471" s="44"/>
      <c r="P471" s="44"/>
      <c r="BR471" s="44"/>
      <c r="BS471" s="44"/>
      <c r="BT471" s="44"/>
      <c r="BU471" s="44"/>
      <c r="BV471" s="44"/>
      <c r="DC471" s="44"/>
      <c r="DD471" s="44"/>
      <c r="DI471" s="44"/>
      <c r="DJ471" s="44"/>
      <c r="DK471" s="44"/>
      <c r="DL471" s="44"/>
      <c r="DM471" s="42"/>
      <c r="DN471" s="44"/>
      <c r="DO471" s="44"/>
      <c r="DP471" s="44"/>
    </row>
    <row r="472" spans="1:121" x14ac:dyDescent="0.3">
      <c r="O472" s="44"/>
      <c r="P472" s="44"/>
      <c r="BR472" s="44"/>
      <c r="BS472" s="44"/>
      <c r="BT472" s="44"/>
      <c r="BU472" s="44"/>
      <c r="BV472" s="44"/>
      <c r="DC472" s="44"/>
      <c r="DD472" s="44"/>
      <c r="DI472" s="44"/>
      <c r="DJ472" s="44"/>
      <c r="DK472" s="44"/>
      <c r="DL472" s="44"/>
      <c r="DM472" s="42"/>
      <c r="DN472" s="44"/>
      <c r="DO472" s="44"/>
      <c r="DP472" s="44"/>
    </row>
    <row r="473" spans="1:121" x14ac:dyDescent="0.3">
      <c r="A473" s="24"/>
      <c r="B473" s="24"/>
      <c r="C473" s="24"/>
      <c r="D473" s="24"/>
      <c r="F473" s="24"/>
      <c r="O473" s="44"/>
      <c r="P473" s="44"/>
      <c r="S473" s="24"/>
      <c r="AU473" s="24"/>
      <c r="AY473" s="24"/>
      <c r="BP473" s="24"/>
      <c r="BQ473" s="24"/>
      <c r="DA473" s="24"/>
      <c r="DG473" s="24"/>
      <c r="DH473" s="24"/>
      <c r="DP473" s="24"/>
    </row>
    <row r="474" spans="1:121" x14ac:dyDescent="0.3">
      <c r="A474" s="24"/>
      <c r="B474" s="24"/>
      <c r="C474" s="24"/>
      <c r="D474" s="24"/>
      <c r="F474" s="24"/>
      <c r="O474" s="40"/>
      <c r="P474" s="40"/>
      <c r="S474" s="24"/>
      <c r="AU474" s="24"/>
      <c r="AY474" s="24"/>
      <c r="BB474" s="24"/>
      <c r="BP474" s="24"/>
      <c r="BQ474" s="24"/>
      <c r="BX474" s="24"/>
      <c r="CR474" s="24"/>
      <c r="CV474" s="24"/>
      <c r="DA474" s="24"/>
      <c r="DG474" s="24"/>
      <c r="DH474" s="24"/>
      <c r="DP474" s="24"/>
    </row>
    <row r="475" spans="1:121" x14ac:dyDescent="0.3">
      <c r="A475" s="24"/>
      <c r="B475" s="24"/>
      <c r="C475" s="24"/>
      <c r="D475" s="24"/>
      <c r="F475" s="41"/>
      <c r="G475" s="41"/>
      <c r="H475" s="41"/>
      <c r="I475" s="41"/>
      <c r="J475" s="41"/>
      <c r="K475" s="41"/>
      <c r="L475" s="41"/>
      <c r="M475" s="41"/>
      <c r="O475" s="44"/>
      <c r="P475" s="44"/>
      <c r="S475" s="41"/>
      <c r="AU475" s="24"/>
      <c r="AY475" s="24"/>
      <c r="BB475" s="41"/>
      <c r="BP475" s="24"/>
      <c r="BQ475" s="24"/>
      <c r="BX475" s="41"/>
      <c r="CR475" s="41"/>
      <c r="CV475" s="41"/>
      <c r="DA475" s="24"/>
      <c r="DG475" s="24"/>
      <c r="DH475" s="24"/>
      <c r="DM475" s="24"/>
    </row>
    <row r="476" spans="1:121" x14ac:dyDescent="0.3">
      <c r="F476" s="24"/>
      <c r="G476" s="30"/>
      <c r="H476" s="30"/>
      <c r="I476" s="30"/>
      <c r="J476" s="30"/>
      <c r="K476" s="30"/>
      <c r="L476" s="30"/>
      <c r="M476" s="30"/>
      <c r="N476" s="30"/>
      <c r="O476" s="31"/>
      <c r="P476" s="31"/>
      <c r="T476" s="30"/>
      <c r="U476" s="30"/>
      <c r="V476" s="30"/>
      <c r="W476" s="30"/>
      <c r="X476" s="30"/>
      <c r="Y476" s="30"/>
      <c r="Z476" s="30"/>
      <c r="AA476" s="30"/>
      <c r="AB476" s="30"/>
      <c r="AC476" s="30"/>
      <c r="AD476" s="30"/>
      <c r="AE476" s="30"/>
      <c r="AF476" s="30"/>
      <c r="AG476" s="30"/>
      <c r="AH476" s="30"/>
      <c r="AI476" s="30"/>
      <c r="AJ476" s="30"/>
      <c r="AL476" s="30"/>
      <c r="AM476" s="30"/>
      <c r="AN476" s="30"/>
      <c r="AO476" s="30"/>
      <c r="AU476" s="30"/>
      <c r="AV476" s="31"/>
      <c r="AY476" s="31"/>
      <c r="AZ476" s="30"/>
      <c r="BA476" s="30"/>
      <c r="BC476" s="30"/>
      <c r="BD476" s="32"/>
      <c r="BE476" s="30"/>
      <c r="BF476" s="30"/>
      <c r="BR476" s="31"/>
      <c r="BS476" s="31"/>
      <c r="BT476" s="31"/>
      <c r="BU476" s="31"/>
      <c r="BV476" s="31"/>
      <c r="BX476" s="40"/>
      <c r="BY476" s="30"/>
      <c r="BZ476" s="30"/>
      <c r="CA476" s="30"/>
      <c r="CB476" s="30"/>
      <c r="CC476" s="30"/>
      <c r="CD476" s="30"/>
      <c r="CE476" s="30"/>
      <c r="CF476" s="30"/>
      <c r="CG476" s="30"/>
      <c r="CH476" s="30"/>
      <c r="CI476" s="30"/>
      <c r="CJ476" s="30"/>
      <c r="CK476" s="30"/>
      <c r="CL476" s="30"/>
      <c r="CM476" s="30"/>
      <c r="CN476" s="30"/>
      <c r="CO476" s="30"/>
      <c r="CP476" s="30"/>
      <c r="CQ476" s="30"/>
      <c r="CR476" s="40"/>
      <c r="CS476" s="30"/>
      <c r="CT476" s="30"/>
      <c r="CU476" s="30"/>
      <c r="CV476" s="40"/>
      <c r="CW476" s="30"/>
      <c r="CX476" s="30"/>
      <c r="CY476" s="30"/>
      <c r="CZ476" s="30"/>
      <c r="DC476" s="31"/>
      <c r="DD476" s="31"/>
      <c r="DI476" s="31"/>
      <c r="DJ476" s="31"/>
      <c r="DK476" s="31"/>
      <c r="DL476" s="31"/>
      <c r="DM476" s="31"/>
      <c r="DN476" s="31"/>
      <c r="DO476" s="31"/>
      <c r="DP476" s="31"/>
      <c r="DQ476" s="31"/>
    </row>
    <row r="477" spans="1:121" x14ac:dyDescent="0.3">
      <c r="O477" s="44"/>
      <c r="P477" s="44"/>
      <c r="AV477" s="34"/>
      <c r="BB477" s="24"/>
      <c r="BD477" s="34"/>
      <c r="BR477" s="44"/>
      <c r="BS477" s="44"/>
      <c r="BT477" s="44"/>
      <c r="BU477" s="44"/>
      <c r="BV477" s="44"/>
      <c r="DC477" s="44"/>
      <c r="DD477" s="44"/>
      <c r="DI477" s="44"/>
      <c r="DJ477" s="44"/>
      <c r="DK477" s="44"/>
      <c r="DL477" s="44"/>
      <c r="DM477" s="42"/>
      <c r="DN477" s="44"/>
      <c r="DP477" s="43"/>
      <c r="DQ477" s="43"/>
    </row>
    <row r="478" spans="1:121" x14ac:dyDescent="0.3">
      <c r="O478" s="44"/>
      <c r="P478" s="44"/>
      <c r="AV478" s="34"/>
      <c r="BR478" s="44"/>
      <c r="BS478" s="44"/>
      <c r="BT478" s="44"/>
      <c r="BU478" s="44"/>
      <c r="BV478" s="44"/>
      <c r="DC478" s="44"/>
      <c r="DD478" s="44"/>
      <c r="DI478" s="44"/>
      <c r="DJ478" s="44"/>
      <c r="DK478" s="44"/>
      <c r="DL478" s="44"/>
      <c r="DM478" s="42"/>
      <c r="DN478" s="44"/>
      <c r="DP478" s="43"/>
      <c r="DQ478" s="43"/>
    </row>
    <row r="479" spans="1:121" x14ac:dyDescent="0.3">
      <c r="O479" s="44"/>
      <c r="P479" s="44"/>
      <c r="AV479" s="34"/>
      <c r="BD479" s="34"/>
      <c r="BR479" s="44"/>
      <c r="BS479" s="44"/>
      <c r="BT479" s="44"/>
      <c r="BU479" s="44"/>
      <c r="BV479" s="44"/>
      <c r="DC479" s="44"/>
      <c r="DD479" s="44"/>
      <c r="DI479" s="44"/>
      <c r="DJ479" s="44"/>
      <c r="DK479" s="44"/>
      <c r="DL479" s="44"/>
      <c r="DM479" s="42"/>
      <c r="DN479" s="44"/>
      <c r="DP479" s="43"/>
      <c r="DQ479" s="43"/>
    </row>
    <row r="480" spans="1:121" x14ac:dyDescent="0.3">
      <c r="O480" s="44"/>
      <c r="P480" s="44"/>
      <c r="AV480" s="34"/>
      <c r="BR480" s="44"/>
      <c r="BS480" s="44"/>
      <c r="BT480" s="44"/>
      <c r="BU480" s="44"/>
      <c r="BV480" s="44"/>
      <c r="DC480" s="44"/>
      <c r="DD480" s="44"/>
      <c r="DI480" s="44"/>
      <c r="DJ480" s="44"/>
      <c r="DK480" s="44"/>
      <c r="DL480" s="44"/>
      <c r="DM480" s="42"/>
      <c r="DN480" s="44"/>
      <c r="DP480" s="43"/>
      <c r="DQ480" s="43"/>
    </row>
    <row r="481" spans="7:121" x14ac:dyDescent="0.3">
      <c r="O481" s="44"/>
      <c r="P481" s="44"/>
      <c r="AV481" s="34"/>
      <c r="BR481" s="44"/>
      <c r="BS481" s="44"/>
      <c r="BT481" s="44"/>
      <c r="BU481" s="44"/>
      <c r="BV481" s="44"/>
      <c r="DC481" s="44"/>
      <c r="DD481" s="44"/>
      <c r="DI481" s="44"/>
      <c r="DJ481" s="44"/>
      <c r="DK481" s="44"/>
      <c r="DL481" s="44"/>
      <c r="DM481" s="42"/>
      <c r="DN481" s="44"/>
      <c r="DP481" s="43"/>
      <c r="DQ481" s="43"/>
    </row>
    <row r="482" spans="7:121" x14ac:dyDescent="0.3">
      <c r="O482" s="44"/>
      <c r="P482" s="44"/>
      <c r="AV482" s="34"/>
      <c r="BR482" s="44"/>
      <c r="BS482" s="44"/>
      <c r="BT482" s="44"/>
      <c r="BU482" s="44"/>
      <c r="BV482" s="44"/>
      <c r="DC482" s="44"/>
      <c r="DD482" s="44"/>
      <c r="DI482" s="44"/>
      <c r="DJ482" s="44"/>
      <c r="DK482" s="44"/>
      <c r="DL482" s="44"/>
      <c r="DM482" s="42"/>
      <c r="DN482" s="44"/>
      <c r="DP482" s="43"/>
      <c r="DQ482" s="43"/>
    </row>
    <row r="483" spans="7:121" x14ac:dyDescent="0.3">
      <c r="O483" s="44"/>
      <c r="P483" s="44"/>
      <c r="AV483" s="34"/>
      <c r="AY483" s="24"/>
      <c r="BR483" s="44"/>
      <c r="BS483" s="44"/>
      <c r="BT483" s="44"/>
      <c r="BU483" s="44"/>
      <c r="BV483" s="44"/>
      <c r="DC483" s="44"/>
      <c r="DD483" s="44"/>
      <c r="DI483" s="44"/>
      <c r="DJ483" s="44"/>
      <c r="DK483" s="44"/>
      <c r="DL483" s="44"/>
      <c r="DM483" s="42"/>
      <c r="DN483" s="44"/>
      <c r="DP483" s="43"/>
      <c r="DQ483" s="43"/>
    </row>
    <row r="484" spans="7:121" x14ac:dyDescent="0.3">
      <c r="O484" s="44"/>
      <c r="P484" s="44"/>
      <c r="AV484" s="34"/>
      <c r="BR484" s="44"/>
      <c r="BS484" s="44"/>
      <c r="BT484" s="44"/>
      <c r="BU484" s="44"/>
      <c r="BV484" s="44"/>
      <c r="DC484" s="44"/>
      <c r="DD484" s="44"/>
      <c r="DI484" s="44"/>
      <c r="DJ484" s="44"/>
      <c r="DK484" s="44"/>
      <c r="DL484" s="44"/>
      <c r="DM484" s="42"/>
      <c r="DN484" s="44"/>
      <c r="DP484" s="43"/>
      <c r="DQ484" s="43"/>
    </row>
    <row r="485" spans="7:121" x14ac:dyDescent="0.3">
      <c r="O485" s="44"/>
      <c r="P485" s="44"/>
      <c r="AV485" s="34"/>
      <c r="BR485" s="44"/>
      <c r="BS485" s="44"/>
      <c r="BT485" s="44"/>
      <c r="BU485" s="44"/>
      <c r="BV485" s="44"/>
      <c r="DC485" s="44"/>
      <c r="DD485" s="44"/>
      <c r="DI485" s="44"/>
      <c r="DJ485" s="44"/>
      <c r="DK485" s="44"/>
      <c r="DL485" s="44"/>
      <c r="DM485" s="42"/>
      <c r="DN485" s="44"/>
      <c r="DP485" s="43"/>
      <c r="DQ485" s="43"/>
    </row>
    <row r="486" spans="7:121" x14ac:dyDescent="0.3">
      <c r="O486" s="44"/>
      <c r="P486" s="44"/>
      <c r="AV486" s="34"/>
      <c r="BR486" s="44"/>
      <c r="BS486" s="44"/>
      <c r="BT486" s="44"/>
      <c r="BU486" s="44"/>
      <c r="BV486" s="44"/>
      <c r="DC486" s="44"/>
      <c r="DD486" s="44"/>
      <c r="DI486" s="44"/>
      <c r="DJ486" s="44"/>
      <c r="DK486" s="44"/>
      <c r="DL486" s="44"/>
      <c r="DM486" s="42"/>
      <c r="DN486" s="44"/>
      <c r="DP486" s="43"/>
      <c r="DQ486" s="43"/>
    </row>
    <row r="487" spans="7:121" x14ac:dyDescent="0.3">
      <c r="O487" s="44"/>
      <c r="P487" s="44"/>
      <c r="AV487" s="34"/>
      <c r="BR487" s="44"/>
      <c r="BS487" s="44"/>
      <c r="BT487" s="44"/>
      <c r="BU487" s="44"/>
      <c r="BV487" s="44"/>
      <c r="DC487" s="44"/>
      <c r="DD487" s="44"/>
      <c r="DI487" s="44"/>
      <c r="DJ487" s="44"/>
      <c r="DK487" s="44"/>
      <c r="DL487" s="44"/>
      <c r="DM487" s="42"/>
      <c r="DN487" s="44"/>
      <c r="DP487" s="43"/>
      <c r="DQ487" s="43"/>
    </row>
    <row r="488" spans="7:121" x14ac:dyDescent="0.3">
      <c r="O488" s="44"/>
      <c r="P488" s="44"/>
      <c r="AV488" s="34"/>
      <c r="BR488" s="44"/>
      <c r="BS488" s="44"/>
      <c r="BT488" s="44"/>
      <c r="BU488" s="44"/>
      <c r="BV488" s="44"/>
      <c r="DC488" s="44"/>
      <c r="DD488" s="44"/>
      <c r="DI488" s="44"/>
      <c r="DJ488" s="44"/>
      <c r="DK488" s="44"/>
      <c r="DL488" s="44"/>
      <c r="DM488" s="42"/>
      <c r="DN488" s="44"/>
      <c r="DP488" s="43"/>
      <c r="DQ488" s="43"/>
    </row>
    <row r="489" spans="7:121" x14ac:dyDescent="0.3">
      <c r="O489" s="44"/>
      <c r="P489" s="44"/>
      <c r="AV489" s="34"/>
      <c r="BR489" s="44"/>
      <c r="BS489" s="44"/>
      <c r="BT489" s="44"/>
      <c r="BU489" s="44"/>
      <c r="BV489" s="44"/>
      <c r="DC489" s="44"/>
      <c r="DD489" s="44"/>
      <c r="DI489" s="44"/>
      <c r="DJ489" s="44"/>
      <c r="DK489" s="44"/>
      <c r="DL489" s="44"/>
      <c r="DM489" s="42"/>
      <c r="DN489" s="44"/>
      <c r="DP489" s="43"/>
      <c r="DQ489" s="43"/>
    </row>
    <row r="490" spans="7:121" x14ac:dyDescent="0.3">
      <c r="O490" s="44"/>
      <c r="P490" s="44"/>
      <c r="AV490" s="34"/>
      <c r="BR490" s="44"/>
      <c r="BS490" s="44"/>
      <c r="BT490" s="44"/>
      <c r="BU490" s="44"/>
      <c r="BV490" s="44"/>
      <c r="DC490" s="44"/>
      <c r="DD490" s="44"/>
      <c r="DI490" s="44"/>
      <c r="DJ490" s="44"/>
      <c r="DK490" s="44"/>
      <c r="DL490" s="44"/>
      <c r="DM490" s="42"/>
      <c r="DN490" s="44"/>
      <c r="DP490" s="43"/>
      <c r="DQ490" s="43"/>
    </row>
    <row r="491" spans="7:121" x14ac:dyDescent="0.3">
      <c r="G491" s="24"/>
      <c r="H491" s="24"/>
      <c r="I491" s="24"/>
      <c r="J491" s="24"/>
      <c r="K491" s="24"/>
      <c r="L491" s="24"/>
      <c r="M491" s="24"/>
      <c r="O491" s="44"/>
      <c r="P491" s="44"/>
      <c r="AV491" s="34"/>
      <c r="BR491" s="44"/>
      <c r="BS491" s="44"/>
      <c r="BT491" s="44"/>
      <c r="BU491" s="44"/>
      <c r="BV491" s="44"/>
      <c r="DC491" s="44"/>
      <c r="DD491" s="44"/>
      <c r="DI491" s="44"/>
      <c r="DJ491" s="44"/>
      <c r="DK491" s="44"/>
      <c r="DL491" s="44"/>
      <c r="DM491" s="42"/>
      <c r="DN491" s="44"/>
      <c r="DP491" s="43"/>
      <c r="DQ491" s="43"/>
    </row>
    <row r="492" spans="7:121" x14ac:dyDescent="0.3">
      <c r="O492" s="44"/>
      <c r="P492" s="44"/>
      <c r="AV492" s="34"/>
      <c r="BR492" s="44"/>
      <c r="BS492" s="44"/>
      <c r="BT492" s="44"/>
      <c r="BU492" s="44"/>
      <c r="BV492" s="44"/>
      <c r="DC492" s="44"/>
      <c r="DD492" s="44"/>
      <c r="DI492" s="44"/>
      <c r="DJ492" s="44"/>
      <c r="DK492" s="44"/>
      <c r="DL492" s="44"/>
      <c r="DM492" s="42"/>
      <c r="DN492" s="44"/>
      <c r="DP492" s="43"/>
      <c r="DQ492" s="43"/>
    </row>
    <row r="493" spans="7:121" x14ac:dyDescent="0.3">
      <c r="O493" s="44"/>
      <c r="P493" s="44"/>
      <c r="AV493" s="34"/>
      <c r="BR493" s="44"/>
      <c r="BS493" s="44"/>
      <c r="BT493" s="44"/>
      <c r="BU493" s="44"/>
      <c r="BV493" s="44"/>
      <c r="DC493" s="44"/>
      <c r="DD493" s="44"/>
      <c r="DI493" s="44"/>
      <c r="DJ493" s="44"/>
      <c r="DK493" s="44"/>
      <c r="DL493" s="44"/>
      <c r="DM493" s="42"/>
      <c r="DN493" s="44"/>
      <c r="DP493" s="43"/>
      <c r="DQ493" s="43"/>
    </row>
    <row r="494" spans="7:121" x14ac:dyDescent="0.3">
      <c r="O494" s="44"/>
      <c r="P494" s="44"/>
      <c r="AV494" s="34"/>
      <c r="BR494" s="44"/>
      <c r="BS494" s="44"/>
      <c r="BT494" s="44"/>
      <c r="BU494" s="44"/>
      <c r="BV494" s="44"/>
      <c r="DC494" s="44"/>
      <c r="DD494" s="44"/>
      <c r="DI494" s="44"/>
      <c r="DJ494" s="44"/>
      <c r="DK494" s="44"/>
      <c r="DL494" s="44"/>
      <c r="DM494" s="42"/>
      <c r="DN494" s="44"/>
      <c r="DP494" s="43"/>
      <c r="DQ494" s="43"/>
    </row>
    <row r="495" spans="7:121" x14ac:dyDescent="0.3">
      <c r="O495" s="44"/>
      <c r="P495" s="44"/>
      <c r="AV495" s="34"/>
      <c r="BR495" s="44"/>
      <c r="BS495" s="44"/>
      <c r="BT495" s="44"/>
      <c r="BU495" s="44"/>
      <c r="BV495" s="44"/>
      <c r="DC495" s="44"/>
      <c r="DD495" s="44"/>
      <c r="DI495" s="44"/>
      <c r="DJ495" s="44"/>
      <c r="DK495" s="44"/>
      <c r="DL495" s="44"/>
      <c r="DM495" s="42"/>
      <c r="DN495" s="44"/>
      <c r="DP495" s="43"/>
      <c r="DQ495" s="43"/>
    </row>
    <row r="496" spans="7:121" x14ac:dyDescent="0.3">
      <c r="O496" s="44"/>
      <c r="P496" s="44"/>
      <c r="AV496" s="34"/>
      <c r="BR496" s="44"/>
      <c r="BS496" s="44"/>
      <c r="BT496" s="44"/>
      <c r="BU496" s="44"/>
      <c r="BV496" s="44"/>
      <c r="DC496" s="44"/>
      <c r="DD496" s="44"/>
      <c r="DI496" s="44"/>
      <c r="DJ496" s="44"/>
      <c r="DK496" s="44"/>
      <c r="DL496" s="44"/>
      <c r="DM496" s="42"/>
      <c r="DN496" s="44"/>
      <c r="DP496" s="43"/>
      <c r="DQ496" s="43"/>
    </row>
    <row r="497" spans="15:121" x14ac:dyDescent="0.3">
      <c r="O497" s="44"/>
      <c r="P497" s="44"/>
      <c r="AV497" s="34"/>
      <c r="BR497" s="44"/>
      <c r="BS497" s="44"/>
      <c r="BT497" s="44"/>
      <c r="BU497" s="44"/>
      <c r="BV497" s="44"/>
      <c r="DC497" s="44"/>
      <c r="DD497" s="44"/>
      <c r="DI497" s="44"/>
      <c r="DJ497" s="44"/>
      <c r="DK497" s="44"/>
      <c r="DL497" s="44"/>
      <c r="DM497" s="42"/>
      <c r="DN497" s="44"/>
      <c r="DP497" s="43"/>
      <c r="DQ497" s="43"/>
    </row>
    <row r="498" spans="15:121" x14ac:dyDescent="0.3">
      <c r="O498" s="44"/>
      <c r="P498" s="44"/>
      <c r="AV498" s="34"/>
      <c r="BR498" s="44"/>
      <c r="BS498" s="44"/>
      <c r="BT498" s="44"/>
      <c r="BU498" s="44"/>
      <c r="BV498" s="44"/>
      <c r="DC498" s="44"/>
      <c r="DD498" s="44"/>
      <c r="DI498" s="44"/>
      <c r="DJ498" s="44"/>
      <c r="DK498" s="44"/>
      <c r="DL498" s="44"/>
      <c r="DM498" s="42"/>
      <c r="DN498" s="44"/>
      <c r="DP498" s="43"/>
      <c r="DQ498" s="43"/>
    </row>
    <row r="499" spans="15:121" x14ac:dyDescent="0.3">
      <c r="O499" s="44"/>
      <c r="P499" s="44"/>
      <c r="AV499" s="34"/>
      <c r="BR499" s="44"/>
      <c r="BS499" s="44"/>
      <c r="BT499" s="44"/>
      <c r="BU499" s="44"/>
      <c r="BV499" s="44"/>
      <c r="DC499" s="44"/>
      <c r="DD499" s="44"/>
      <c r="DI499" s="44"/>
      <c r="DJ499" s="44"/>
      <c r="DK499" s="44"/>
      <c r="DL499" s="44"/>
      <c r="DM499" s="42"/>
      <c r="DN499" s="44"/>
      <c r="DP499" s="43"/>
      <c r="DQ499" s="43"/>
    </row>
    <row r="500" spans="15:121" x14ac:dyDescent="0.3">
      <c r="O500" s="44"/>
      <c r="P500" s="44"/>
      <c r="AV500" s="34"/>
      <c r="BR500" s="44"/>
      <c r="BS500" s="44"/>
      <c r="BT500" s="44"/>
      <c r="BU500" s="44"/>
      <c r="BV500" s="44"/>
      <c r="DC500" s="44"/>
      <c r="DD500" s="44"/>
      <c r="DI500" s="44"/>
      <c r="DJ500" s="44"/>
      <c r="DK500" s="44"/>
      <c r="DL500" s="44"/>
      <c r="DM500" s="42"/>
      <c r="DN500" s="44"/>
      <c r="DP500" s="43"/>
      <c r="DQ500" s="43"/>
    </row>
    <row r="501" spans="15:121" x14ac:dyDescent="0.3">
      <c r="O501" s="44"/>
      <c r="P501" s="44"/>
      <c r="AV501" s="34"/>
      <c r="BR501" s="44"/>
      <c r="BS501" s="44"/>
      <c r="BT501" s="44"/>
      <c r="BU501" s="44"/>
      <c r="BV501" s="44"/>
      <c r="DC501" s="44"/>
      <c r="DD501" s="44"/>
      <c r="DI501" s="44"/>
      <c r="DJ501" s="44"/>
      <c r="DK501" s="44"/>
      <c r="DL501" s="44"/>
      <c r="DM501" s="42"/>
      <c r="DN501" s="44"/>
      <c r="DP501" s="43"/>
      <c r="DQ501" s="43"/>
    </row>
    <row r="502" spans="15:121" x14ac:dyDescent="0.3">
      <c r="O502" s="44"/>
      <c r="P502" s="44"/>
      <c r="BR502" s="44"/>
      <c r="BS502" s="44"/>
      <c r="BT502" s="44"/>
      <c r="BU502" s="44"/>
      <c r="BV502" s="44"/>
      <c r="DC502" s="44"/>
      <c r="DD502" s="44"/>
      <c r="DI502" s="44"/>
      <c r="DJ502" s="44"/>
      <c r="DK502" s="44"/>
      <c r="DL502" s="44"/>
      <c r="DM502" s="42"/>
      <c r="DN502" s="44"/>
      <c r="DP502" s="43"/>
      <c r="DQ502" s="43"/>
    </row>
    <row r="503" spans="15:121" x14ac:dyDescent="0.3">
      <c r="O503" s="44"/>
      <c r="P503" s="44"/>
      <c r="BR503" s="44"/>
      <c r="BS503" s="44"/>
      <c r="BT503" s="44"/>
      <c r="BU503" s="44"/>
      <c r="BV503" s="44"/>
      <c r="DC503" s="44"/>
      <c r="DD503" s="44"/>
      <c r="DI503" s="44"/>
      <c r="DJ503" s="44"/>
      <c r="DK503" s="44"/>
      <c r="DL503" s="44"/>
      <c r="DM503" s="42"/>
      <c r="DN503" s="44"/>
      <c r="DP503" s="43"/>
      <c r="DQ503" s="43"/>
    </row>
    <row r="504" spans="15:121" x14ac:dyDescent="0.3">
      <c r="O504" s="44"/>
      <c r="P504" s="44"/>
      <c r="BR504" s="44"/>
      <c r="BS504" s="44"/>
      <c r="BT504" s="44"/>
      <c r="BU504" s="44"/>
      <c r="BV504" s="44"/>
      <c r="DC504" s="44"/>
      <c r="DD504" s="44"/>
      <c r="DI504" s="44"/>
      <c r="DJ504" s="44"/>
      <c r="DK504" s="44"/>
      <c r="DL504" s="44"/>
      <c r="DM504" s="42"/>
      <c r="DN504" s="44"/>
      <c r="DP504" s="43"/>
      <c r="DQ504" s="43"/>
    </row>
    <row r="505" spans="15:121" x14ac:dyDescent="0.3">
      <c r="O505" s="31"/>
      <c r="P505" s="31"/>
      <c r="BR505" s="44"/>
      <c r="BS505" s="44"/>
      <c r="BT505" s="44"/>
      <c r="BU505" s="44"/>
      <c r="BV505" s="44"/>
      <c r="BX505" s="37"/>
      <c r="BY505" s="30"/>
      <c r="BZ505" s="30"/>
      <c r="CA505" s="30"/>
      <c r="CB505" s="30"/>
      <c r="CC505" s="30"/>
      <c r="CD505" s="30"/>
      <c r="CE505" s="30"/>
      <c r="CF505" s="30"/>
      <c r="CG505" s="30"/>
      <c r="CH505" s="30"/>
      <c r="CI505" s="30"/>
      <c r="CJ505" s="30"/>
      <c r="CK505" s="30"/>
      <c r="CL505" s="30"/>
      <c r="CM505" s="30"/>
      <c r="CN505" s="30"/>
      <c r="CO505" s="30"/>
      <c r="CP505" s="30"/>
      <c r="CQ505" s="30"/>
      <c r="CR505" s="37"/>
      <c r="CS505" s="30"/>
      <c r="CT505" s="30"/>
      <c r="CU505" s="30"/>
      <c r="CV505" s="37"/>
      <c r="CW505" s="30"/>
      <c r="CX505" s="30"/>
      <c r="CY505" s="30"/>
      <c r="CZ505" s="30"/>
      <c r="DC505" s="44"/>
      <c r="DD505" s="44"/>
      <c r="DI505" s="44"/>
      <c r="DJ505" s="44"/>
      <c r="DK505" s="44"/>
      <c r="DL505" s="44"/>
      <c r="DM505" s="42"/>
      <c r="DN505" s="44"/>
      <c r="DP505" s="43"/>
      <c r="DQ505" s="43"/>
    </row>
    <row r="506" spans="15:121" x14ac:dyDescent="0.3">
      <c r="O506" s="44"/>
      <c r="P506" s="44"/>
      <c r="BR506" s="44"/>
      <c r="BS506" s="44"/>
      <c r="BT506" s="44"/>
      <c r="BU506" s="44"/>
      <c r="BV506" s="44"/>
      <c r="DC506" s="44"/>
      <c r="DD506" s="44"/>
      <c r="DI506" s="44"/>
      <c r="DJ506" s="44"/>
      <c r="DK506" s="44"/>
      <c r="DL506" s="44"/>
      <c r="DM506" s="42"/>
      <c r="DN506" s="44"/>
      <c r="DP506" s="43"/>
      <c r="DQ506" s="43"/>
    </row>
    <row r="507" spans="15:121" x14ac:dyDescent="0.3">
      <c r="O507" s="44"/>
      <c r="P507" s="44"/>
      <c r="BR507" s="44"/>
      <c r="BS507" s="44"/>
      <c r="BT507" s="44"/>
      <c r="BU507" s="44"/>
      <c r="BV507" s="44"/>
      <c r="DC507" s="44"/>
      <c r="DD507" s="44"/>
      <c r="DI507" s="44"/>
      <c r="DJ507" s="44"/>
      <c r="DK507" s="44"/>
      <c r="DL507" s="44"/>
      <c r="DM507" s="42"/>
      <c r="DN507" s="44"/>
      <c r="DP507" s="43"/>
      <c r="DQ507" s="43"/>
    </row>
    <row r="508" spans="15:121" x14ac:dyDescent="0.3">
      <c r="O508" s="44"/>
      <c r="P508" s="44"/>
      <c r="BR508" s="44"/>
      <c r="BS508" s="44"/>
      <c r="BT508" s="44"/>
      <c r="BU508" s="44"/>
      <c r="BV508" s="44"/>
      <c r="DC508" s="44"/>
      <c r="DD508" s="44"/>
      <c r="DI508" s="44"/>
      <c r="DJ508" s="44"/>
      <c r="DK508" s="44"/>
      <c r="DL508" s="44"/>
      <c r="DM508" s="42"/>
      <c r="DN508" s="44"/>
      <c r="DP508" s="43"/>
      <c r="DQ508" s="43"/>
    </row>
    <row r="509" spans="15:121" x14ac:dyDescent="0.3">
      <c r="O509" s="44"/>
      <c r="P509" s="44"/>
      <c r="BR509" s="44"/>
      <c r="BS509" s="44"/>
      <c r="BT509" s="44"/>
      <c r="BU509" s="44"/>
      <c r="BV509" s="44"/>
      <c r="DC509" s="44"/>
      <c r="DD509" s="44"/>
      <c r="DI509" s="44"/>
      <c r="DJ509" s="44"/>
      <c r="DK509" s="44"/>
      <c r="DL509" s="44"/>
      <c r="DM509" s="42"/>
      <c r="DN509" s="44"/>
      <c r="DP509" s="43"/>
      <c r="DQ509" s="43"/>
    </row>
    <row r="510" spans="15:121" x14ac:dyDescent="0.3">
      <c r="O510" s="44"/>
      <c r="P510" s="44"/>
      <c r="BR510" s="44"/>
      <c r="BS510" s="44"/>
      <c r="BT510" s="44"/>
      <c r="BU510" s="44"/>
      <c r="BV510" s="44"/>
      <c r="DC510" s="44"/>
      <c r="DD510" s="44"/>
      <c r="DI510" s="44"/>
      <c r="DJ510" s="44"/>
      <c r="DK510" s="44"/>
      <c r="DL510" s="44"/>
      <c r="DM510" s="42"/>
      <c r="DN510" s="44"/>
      <c r="DP510" s="43"/>
      <c r="DQ510" s="43"/>
    </row>
    <row r="511" spans="15:121" x14ac:dyDescent="0.3">
      <c r="O511" s="44"/>
      <c r="P511" s="44"/>
      <c r="BR511" s="44"/>
      <c r="BS511" s="44"/>
      <c r="BT511" s="44"/>
      <c r="BU511" s="44"/>
      <c r="BV511" s="44"/>
      <c r="DC511" s="44"/>
      <c r="DD511" s="44"/>
      <c r="DI511" s="44"/>
      <c r="DJ511" s="44"/>
      <c r="DK511" s="44"/>
      <c r="DL511" s="44"/>
      <c r="DM511" s="42"/>
      <c r="DN511" s="44"/>
      <c r="DP511" s="43"/>
      <c r="DQ511" s="43"/>
    </row>
    <row r="512" spans="15:121" x14ac:dyDescent="0.3">
      <c r="O512" s="44"/>
      <c r="P512" s="44"/>
      <c r="BR512" s="44"/>
      <c r="BS512" s="44"/>
      <c r="BT512" s="44"/>
      <c r="BU512" s="44"/>
      <c r="BV512" s="44"/>
      <c r="DC512" s="44"/>
      <c r="DD512" s="44"/>
      <c r="DI512" s="44"/>
      <c r="DJ512" s="44"/>
      <c r="DK512" s="44"/>
      <c r="DL512" s="44"/>
      <c r="DM512" s="42"/>
      <c r="DN512" s="44"/>
      <c r="DP512" s="43"/>
      <c r="DQ512" s="43"/>
    </row>
    <row r="513" spans="15:121" x14ac:dyDescent="0.3">
      <c r="O513" s="44"/>
      <c r="P513" s="44"/>
      <c r="BR513" s="44"/>
      <c r="BS513" s="44"/>
      <c r="BT513" s="44"/>
      <c r="BU513" s="44"/>
      <c r="BV513" s="44"/>
      <c r="DC513" s="44"/>
      <c r="DD513" s="44"/>
      <c r="DI513" s="44"/>
      <c r="DJ513" s="44"/>
      <c r="DK513" s="44"/>
      <c r="DL513" s="44"/>
      <c r="DM513" s="42"/>
      <c r="DN513" s="44"/>
      <c r="DP513" s="43"/>
      <c r="DQ513" s="43"/>
    </row>
    <row r="514" spans="15:121" x14ac:dyDescent="0.3">
      <c r="O514" s="44"/>
      <c r="P514" s="44"/>
      <c r="BR514" s="44"/>
      <c r="BS514" s="44"/>
      <c r="BT514" s="44"/>
      <c r="BU514" s="44"/>
      <c r="BV514" s="44"/>
      <c r="DC514" s="44"/>
      <c r="DD514" s="44"/>
      <c r="DI514" s="44"/>
      <c r="DJ514" s="44"/>
      <c r="DK514" s="44"/>
      <c r="DL514" s="44"/>
      <c r="DM514" s="42"/>
      <c r="DN514" s="44"/>
      <c r="DP514" s="43"/>
      <c r="DQ514" s="43"/>
    </row>
    <row r="515" spans="15:121" x14ac:dyDescent="0.3">
      <c r="O515" s="44"/>
      <c r="P515" s="44"/>
      <c r="BR515" s="44"/>
      <c r="BS515" s="44"/>
      <c r="BT515" s="44"/>
      <c r="BU515" s="44"/>
      <c r="BV515" s="44"/>
      <c r="DC515" s="44"/>
      <c r="DD515" s="44"/>
      <c r="DI515" s="44"/>
      <c r="DJ515" s="44"/>
      <c r="DK515" s="44"/>
      <c r="DL515" s="44"/>
      <c r="DM515" s="42"/>
      <c r="DN515" s="44"/>
      <c r="DP515" s="43"/>
      <c r="DQ515" s="43"/>
    </row>
    <row r="516" spans="15:121" x14ac:dyDescent="0.3">
      <c r="O516" s="44"/>
      <c r="P516" s="44"/>
      <c r="BR516" s="44"/>
      <c r="BS516" s="44"/>
      <c r="BT516" s="44"/>
      <c r="BU516" s="44"/>
      <c r="BV516" s="44"/>
      <c r="DC516" s="44"/>
      <c r="DD516" s="44"/>
      <c r="DI516" s="44"/>
      <c r="DJ516" s="44"/>
      <c r="DK516" s="44"/>
      <c r="DL516" s="44"/>
      <c r="DM516" s="42"/>
      <c r="DN516" s="44"/>
      <c r="DP516" s="43"/>
      <c r="DQ516" s="43"/>
    </row>
    <row r="517" spans="15:121" x14ac:dyDescent="0.3">
      <c r="O517" s="44"/>
      <c r="P517" s="44"/>
      <c r="BR517" s="44"/>
      <c r="BS517" s="44"/>
      <c r="BT517" s="44"/>
      <c r="BU517" s="44"/>
      <c r="BV517" s="44"/>
      <c r="DC517" s="44"/>
      <c r="DD517" s="44"/>
      <c r="DI517" s="44"/>
      <c r="DJ517" s="44"/>
      <c r="DK517" s="44"/>
      <c r="DL517" s="44"/>
      <c r="DM517" s="42"/>
      <c r="DN517" s="44"/>
      <c r="DP517" s="43"/>
      <c r="DQ517" s="43"/>
    </row>
    <row r="518" spans="15:121" x14ac:dyDescent="0.3">
      <c r="O518" s="44"/>
      <c r="P518" s="44"/>
      <c r="BR518" s="44"/>
      <c r="BS518" s="44"/>
      <c r="BT518" s="44"/>
      <c r="BU518" s="44"/>
      <c r="BV518" s="44"/>
      <c r="DC518" s="44"/>
      <c r="DD518" s="44"/>
      <c r="DI518" s="44"/>
      <c r="DJ518" s="44"/>
      <c r="DK518" s="44"/>
      <c r="DL518" s="44"/>
      <c r="DM518" s="42"/>
      <c r="DN518" s="44"/>
      <c r="DP518" s="43"/>
      <c r="DQ518" s="43"/>
    </row>
    <row r="519" spans="15:121" x14ac:dyDescent="0.3">
      <c r="O519" s="44"/>
      <c r="P519" s="44"/>
      <c r="BR519" s="44"/>
      <c r="BS519" s="44"/>
      <c r="BT519" s="44"/>
      <c r="BU519" s="44"/>
      <c r="BV519" s="44"/>
      <c r="DC519" s="44"/>
      <c r="DD519" s="44"/>
      <c r="DI519" s="44"/>
      <c r="DJ519" s="44"/>
      <c r="DK519" s="44"/>
      <c r="DL519" s="44"/>
      <c r="DM519" s="42"/>
      <c r="DN519" s="44"/>
      <c r="DP519" s="43"/>
      <c r="DQ519" s="43"/>
    </row>
    <row r="520" spans="15:121" x14ac:dyDescent="0.3">
      <c r="O520" s="44"/>
      <c r="P520" s="44"/>
      <c r="BR520" s="44"/>
      <c r="BS520" s="44"/>
      <c r="BT520" s="44"/>
      <c r="BU520" s="44"/>
      <c r="BV520" s="44"/>
      <c r="DC520" s="44"/>
      <c r="DD520" s="44"/>
      <c r="DI520" s="44"/>
      <c r="DJ520" s="44"/>
      <c r="DK520" s="44"/>
      <c r="DL520" s="44"/>
      <c r="DM520" s="42"/>
      <c r="DN520" s="44"/>
      <c r="DP520" s="43"/>
      <c r="DQ520" s="43"/>
    </row>
    <row r="521" spans="15:121" x14ac:dyDescent="0.3">
      <c r="O521" s="44"/>
      <c r="P521" s="44"/>
      <c r="BR521" s="44"/>
      <c r="BS521" s="44"/>
      <c r="BT521" s="44"/>
      <c r="BU521" s="44"/>
      <c r="BV521" s="44"/>
      <c r="DC521" s="44"/>
      <c r="DD521" s="44"/>
      <c r="DI521" s="44"/>
      <c r="DJ521" s="44"/>
      <c r="DK521" s="44"/>
      <c r="DL521" s="44"/>
      <c r="DM521" s="42"/>
      <c r="DN521" s="44"/>
      <c r="DP521" s="43"/>
      <c r="DQ521" s="43"/>
    </row>
    <row r="522" spans="15:121" x14ac:dyDescent="0.3">
      <c r="O522" s="44"/>
      <c r="P522" s="44"/>
      <c r="BR522" s="44"/>
      <c r="BS522" s="44"/>
      <c r="BT522" s="44"/>
      <c r="BU522" s="44"/>
      <c r="BV522" s="44"/>
      <c r="DC522" s="44"/>
      <c r="DD522" s="44"/>
      <c r="DI522" s="44"/>
      <c r="DJ522" s="44"/>
      <c r="DK522" s="44"/>
      <c r="DL522" s="44"/>
      <c r="DM522" s="42"/>
      <c r="DN522" s="44"/>
      <c r="DP522" s="43"/>
      <c r="DQ522" s="43"/>
    </row>
    <row r="523" spans="15:121" x14ac:dyDescent="0.3">
      <c r="O523" s="44"/>
      <c r="P523" s="44"/>
      <c r="BR523" s="44"/>
      <c r="BS523" s="44"/>
      <c r="BT523" s="44"/>
      <c r="BU523" s="44"/>
      <c r="BV523" s="44"/>
      <c r="DC523" s="44"/>
      <c r="DD523" s="44"/>
      <c r="DI523" s="44"/>
      <c r="DJ523" s="44"/>
      <c r="DK523" s="44"/>
      <c r="DL523" s="44"/>
      <c r="DM523" s="42"/>
      <c r="DN523" s="44"/>
      <c r="DP523" s="43"/>
      <c r="DQ523" s="43"/>
    </row>
    <row r="524" spans="15:121" x14ac:dyDescent="0.3">
      <c r="O524" s="44"/>
      <c r="P524" s="44"/>
      <c r="BR524" s="44"/>
      <c r="BS524" s="44"/>
      <c r="BT524" s="44"/>
      <c r="BU524" s="44"/>
      <c r="BV524" s="44"/>
      <c r="DC524" s="44"/>
      <c r="DD524" s="44"/>
      <c r="DI524" s="44"/>
      <c r="DJ524" s="44"/>
      <c r="DK524" s="44"/>
      <c r="DL524" s="44"/>
      <c r="DM524" s="42"/>
      <c r="DN524" s="44"/>
      <c r="DP524" s="43"/>
      <c r="DQ524" s="43"/>
    </row>
    <row r="525" spans="15:121" x14ac:dyDescent="0.3">
      <c r="O525" s="44"/>
      <c r="P525" s="44"/>
      <c r="BR525" s="44"/>
      <c r="BS525" s="44"/>
      <c r="BT525" s="44"/>
      <c r="BU525" s="44"/>
      <c r="BV525" s="44"/>
      <c r="DC525" s="44"/>
      <c r="DD525" s="44"/>
      <c r="DI525" s="44"/>
      <c r="DJ525" s="44"/>
      <c r="DK525" s="44"/>
      <c r="DL525" s="44"/>
      <c r="DM525" s="42"/>
      <c r="DN525" s="44"/>
      <c r="DP525" s="43"/>
      <c r="DQ525" s="43"/>
    </row>
    <row r="526" spans="15:121" x14ac:dyDescent="0.3">
      <c r="O526" s="44"/>
      <c r="P526" s="44"/>
      <c r="BR526" s="44"/>
      <c r="BS526" s="44"/>
      <c r="BT526" s="44"/>
      <c r="BU526" s="44"/>
      <c r="BV526" s="44"/>
      <c r="DC526" s="44"/>
      <c r="DD526" s="44"/>
      <c r="DI526" s="44"/>
      <c r="DJ526" s="44"/>
      <c r="DK526" s="44"/>
      <c r="DL526" s="44"/>
      <c r="DM526" s="42"/>
      <c r="DN526" s="44"/>
      <c r="DP526" s="43"/>
      <c r="DQ526" s="43"/>
    </row>
    <row r="527" spans="15:121" x14ac:dyDescent="0.3">
      <c r="O527" s="44"/>
      <c r="P527" s="44"/>
      <c r="BR527" s="44"/>
      <c r="BS527" s="44"/>
      <c r="BT527" s="44"/>
      <c r="BU527" s="44"/>
      <c r="BV527" s="44"/>
      <c r="DC527" s="44"/>
      <c r="DD527" s="44"/>
      <c r="DI527" s="44"/>
      <c r="DJ527" s="44"/>
      <c r="DK527" s="44"/>
      <c r="DL527" s="44"/>
      <c r="DM527" s="42"/>
      <c r="DN527" s="44"/>
      <c r="DP527" s="43"/>
      <c r="DQ527" s="43"/>
    </row>
    <row r="528" spans="15:121" x14ac:dyDescent="0.3">
      <c r="O528" s="44"/>
      <c r="P528" s="44"/>
      <c r="BR528" s="44"/>
      <c r="BS528" s="44"/>
      <c r="BT528" s="44"/>
      <c r="BU528" s="44"/>
      <c r="BV528" s="44"/>
      <c r="DC528" s="44"/>
      <c r="DD528" s="44"/>
      <c r="DI528" s="44"/>
      <c r="DJ528" s="44"/>
      <c r="DK528" s="44"/>
      <c r="DL528" s="44"/>
      <c r="DM528" s="42"/>
      <c r="DN528" s="44"/>
      <c r="DP528" s="43"/>
      <c r="DQ528" s="43"/>
    </row>
    <row r="529" spans="15:121" x14ac:dyDescent="0.3">
      <c r="O529" s="44"/>
      <c r="P529" s="44"/>
      <c r="BR529" s="44"/>
      <c r="BS529" s="44"/>
      <c r="BT529" s="44"/>
      <c r="BU529" s="44"/>
      <c r="BV529" s="44"/>
      <c r="DC529" s="44"/>
      <c r="DD529" s="44"/>
      <c r="DI529" s="44"/>
      <c r="DJ529" s="44"/>
      <c r="DK529" s="44"/>
      <c r="DL529" s="44"/>
      <c r="DM529" s="42"/>
      <c r="DN529" s="44"/>
      <c r="DP529" s="43"/>
      <c r="DQ529" s="43"/>
    </row>
    <row r="530" spans="15:121" x14ac:dyDescent="0.3">
      <c r="O530" s="44"/>
      <c r="P530" s="44"/>
      <c r="BR530" s="44"/>
      <c r="BS530" s="44"/>
      <c r="BT530" s="44"/>
      <c r="BU530" s="44"/>
      <c r="BV530" s="44"/>
      <c r="DC530" s="44"/>
      <c r="DD530" s="44"/>
      <c r="DI530" s="44"/>
      <c r="DJ530" s="44"/>
      <c r="DK530" s="44"/>
      <c r="DL530" s="44"/>
      <c r="DM530" s="42"/>
      <c r="DN530" s="44"/>
      <c r="DP530" s="43"/>
      <c r="DQ530" s="43"/>
    </row>
    <row r="531" spans="15:121" x14ac:dyDescent="0.3">
      <c r="O531" s="44"/>
      <c r="P531" s="44"/>
      <c r="BR531" s="44"/>
      <c r="BS531" s="44"/>
      <c r="BT531" s="44"/>
      <c r="BU531" s="44"/>
      <c r="BV531" s="44"/>
      <c r="DC531" s="44"/>
      <c r="DD531" s="44"/>
      <c r="DI531" s="44"/>
      <c r="DJ531" s="44"/>
      <c r="DK531" s="44"/>
      <c r="DL531" s="44"/>
      <c r="DM531" s="42"/>
      <c r="DN531" s="44"/>
      <c r="DP531" s="43"/>
      <c r="DQ531" s="43"/>
    </row>
    <row r="532" spans="15:121" x14ac:dyDescent="0.3">
      <c r="O532" s="44"/>
      <c r="P532" s="44"/>
      <c r="BR532" s="44"/>
      <c r="BS532" s="44"/>
      <c r="BT532" s="44"/>
      <c r="BU532" s="44"/>
      <c r="BV532" s="44"/>
      <c r="DC532" s="44"/>
      <c r="DD532" s="44"/>
      <c r="DI532" s="44"/>
      <c r="DJ532" s="44"/>
      <c r="DK532" s="44"/>
      <c r="DL532" s="44"/>
      <c r="DM532" s="42"/>
      <c r="DN532" s="44"/>
      <c r="DP532" s="43"/>
      <c r="DQ532" s="43"/>
    </row>
    <row r="533" spans="15:121" x14ac:dyDescent="0.3">
      <c r="O533" s="44"/>
      <c r="P533" s="44"/>
      <c r="BR533" s="44"/>
      <c r="BS533" s="44"/>
      <c r="BT533" s="44"/>
      <c r="BU533" s="44"/>
      <c r="BV533" s="44"/>
      <c r="DC533" s="44"/>
      <c r="DD533" s="44"/>
      <c r="DI533" s="44"/>
      <c r="DJ533" s="44"/>
      <c r="DK533" s="44"/>
      <c r="DL533" s="44"/>
      <c r="DM533" s="42"/>
      <c r="DN533" s="44"/>
      <c r="DP533" s="43"/>
      <c r="DQ533" s="43"/>
    </row>
  </sheetData>
  <mergeCells count="1">
    <mergeCell ref="N168:N184"/>
  </mergeCells>
  <pageMargins left="0.70866141732283472" right="0.70866141732283472" top="0.78740157480314965" bottom="0.78740157480314965" header="0.31496062992125978" footer="0.31496062992125978"/>
  <pageSetup paperSize="9" scale="28" fitToWidth="2" fitToHeight="0"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opLeftCell="L1" zoomScale="70" zoomScaleNormal="70" workbookViewId="0">
      <selection activeCell="U17" sqref="U17"/>
    </sheetView>
  </sheetViews>
  <sheetFormatPr defaultColWidth="11.5546875" defaultRowHeight="14.4" x14ac:dyDescent="0.3"/>
  <cols>
    <col min="2" max="2" width="17.5546875" style="46" customWidth="1"/>
    <col min="14" max="14" width="17.5546875" style="46" customWidth="1"/>
  </cols>
  <sheetData>
    <row r="1" spans="1:23" s="77" customFormat="1" ht="8.4" customHeight="1" x14ac:dyDescent="0.15">
      <c r="A1" s="77">
        <v>0</v>
      </c>
      <c r="B1" s="77">
        <v>1</v>
      </c>
      <c r="C1" s="77">
        <v>2</v>
      </c>
      <c r="D1" s="77">
        <v>3</v>
      </c>
      <c r="E1" s="77">
        <v>4</v>
      </c>
      <c r="F1" s="77">
        <v>5</v>
      </c>
      <c r="G1" s="77">
        <v>6</v>
      </c>
      <c r="H1" s="77">
        <v>7</v>
      </c>
      <c r="I1" s="77">
        <v>8</v>
      </c>
      <c r="J1" s="77">
        <v>9</v>
      </c>
      <c r="K1" s="77">
        <v>10</v>
      </c>
      <c r="L1" s="77">
        <v>12</v>
      </c>
      <c r="M1" s="77">
        <v>13</v>
      </c>
      <c r="N1" s="77">
        <v>14</v>
      </c>
      <c r="O1" s="77">
        <v>15</v>
      </c>
      <c r="P1" s="77">
        <v>16</v>
      </c>
      <c r="W1" s="77">
        <v>6</v>
      </c>
    </row>
    <row r="2" spans="1:23" ht="73.2" customHeight="1" x14ac:dyDescent="0.3">
      <c r="A2" s="29" t="s">
        <v>193</v>
      </c>
      <c r="B2" s="29" t="s">
        <v>194</v>
      </c>
      <c r="C2" s="51" t="s">
        <v>95</v>
      </c>
      <c r="D2" s="51" t="s">
        <v>99</v>
      </c>
      <c r="E2" s="51" t="s">
        <v>102</v>
      </c>
      <c r="F2" s="51" t="s">
        <v>105</v>
      </c>
      <c r="G2" s="51" t="s">
        <v>108</v>
      </c>
      <c r="H2" s="51" t="s">
        <v>112</v>
      </c>
      <c r="I2" s="51" t="s">
        <v>195</v>
      </c>
      <c r="J2" s="51" t="s">
        <v>118</v>
      </c>
      <c r="K2" s="51" t="s">
        <v>120</v>
      </c>
      <c r="M2" s="29" t="s">
        <v>196</v>
      </c>
      <c r="N2" s="29" t="s">
        <v>194</v>
      </c>
      <c r="O2" s="51" t="s">
        <v>95</v>
      </c>
      <c r="P2" s="51" t="s">
        <v>99</v>
      </c>
      <c r="Q2" s="51" t="s">
        <v>102</v>
      </c>
      <c r="R2" s="51" t="s">
        <v>105</v>
      </c>
      <c r="S2" s="51" t="s">
        <v>108</v>
      </c>
      <c r="T2" s="51" t="s">
        <v>112</v>
      </c>
      <c r="U2" s="51" t="s">
        <v>195</v>
      </c>
      <c r="V2" s="51" t="s">
        <v>118</v>
      </c>
      <c r="W2" s="51" t="s">
        <v>120</v>
      </c>
    </row>
    <row r="3" spans="1:23" x14ac:dyDescent="0.3">
      <c r="B3" s="49" t="s">
        <v>95</v>
      </c>
      <c r="C3" s="50">
        <v>0.222</v>
      </c>
      <c r="D3" s="50">
        <v>0</v>
      </c>
      <c r="E3" s="50">
        <v>0</v>
      </c>
      <c r="F3" s="50">
        <v>0</v>
      </c>
      <c r="G3" s="50">
        <v>0</v>
      </c>
      <c r="H3" s="50">
        <v>0</v>
      </c>
      <c r="I3" s="50">
        <v>0</v>
      </c>
      <c r="J3" s="50">
        <v>0</v>
      </c>
      <c r="K3" s="50">
        <v>0</v>
      </c>
      <c r="N3" s="49" t="s">
        <v>95</v>
      </c>
      <c r="O3" s="50">
        <v>0.8</v>
      </c>
      <c r="P3" s="50">
        <v>0</v>
      </c>
      <c r="Q3" s="50">
        <v>0</v>
      </c>
      <c r="R3" s="50">
        <v>0</v>
      </c>
      <c r="S3" s="50">
        <v>0</v>
      </c>
      <c r="T3" s="50">
        <v>0</v>
      </c>
      <c r="U3" s="50">
        <v>0</v>
      </c>
      <c r="V3" s="50">
        <v>0</v>
      </c>
      <c r="W3" s="50">
        <v>0</v>
      </c>
    </row>
    <row r="4" spans="1:23" x14ac:dyDescent="0.3">
      <c r="B4" s="49" t="s">
        <v>99</v>
      </c>
      <c r="C4" s="50">
        <v>0</v>
      </c>
      <c r="D4" s="50">
        <v>0</v>
      </c>
      <c r="E4" s="50">
        <v>0</v>
      </c>
      <c r="F4" s="50">
        <v>0</v>
      </c>
      <c r="G4" s="50">
        <v>0</v>
      </c>
      <c r="H4" s="50">
        <v>0</v>
      </c>
      <c r="I4" s="50">
        <v>0</v>
      </c>
      <c r="J4" s="50">
        <v>0</v>
      </c>
      <c r="K4" s="50">
        <v>0</v>
      </c>
      <c r="N4" s="49" t="s">
        <v>99</v>
      </c>
      <c r="O4" s="50">
        <v>0</v>
      </c>
      <c r="P4" s="50">
        <v>0.2</v>
      </c>
      <c r="Q4" s="50">
        <v>0</v>
      </c>
      <c r="R4" s="50">
        <v>0</v>
      </c>
      <c r="S4" s="50">
        <v>0</v>
      </c>
      <c r="T4" s="50">
        <v>0</v>
      </c>
      <c r="U4" s="50">
        <v>0</v>
      </c>
      <c r="V4" s="50">
        <v>0</v>
      </c>
      <c r="W4" s="50">
        <v>0</v>
      </c>
    </row>
    <row r="5" spans="1:23" x14ac:dyDescent="0.3">
      <c r="B5" s="49" t="s">
        <v>102</v>
      </c>
      <c r="C5" s="50">
        <v>0.125</v>
      </c>
      <c r="D5" s="50">
        <v>0</v>
      </c>
      <c r="E5" s="50">
        <v>0</v>
      </c>
      <c r="F5" s="50">
        <v>0</v>
      </c>
      <c r="G5" s="50">
        <v>0</v>
      </c>
      <c r="H5" s="50">
        <v>0</v>
      </c>
      <c r="I5" s="50">
        <v>0.1</v>
      </c>
      <c r="J5" s="50">
        <v>0</v>
      </c>
      <c r="K5" s="50">
        <v>0</v>
      </c>
      <c r="N5" s="49" t="s">
        <v>102</v>
      </c>
      <c r="O5" s="50">
        <v>0.125</v>
      </c>
      <c r="P5" s="50">
        <v>0</v>
      </c>
      <c r="Q5" s="50">
        <v>0</v>
      </c>
      <c r="R5" s="50">
        <v>0</v>
      </c>
      <c r="S5" s="50">
        <v>0</v>
      </c>
      <c r="T5" s="50">
        <v>0</v>
      </c>
      <c r="U5" s="50">
        <v>0.1</v>
      </c>
      <c r="V5" s="50">
        <v>0</v>
      </c>
      <c r="W5" s="50">
        <v>0</v>
      </c>
    </row>
    <row r="6" spans="1:23" x14ac:dyDescent="0.3">
      <c r="B6" s="49" t="s">
        <v>105</v>
      </c>
      <c r="C6" s="50">
        <v>0</v>
      </c>
      <c r="D6" s="50">
        <v>0</v>
      </c>
      <c r="E6" s="50">
        <v>0</v>
      </c>
      <c r="F6" s="50">
        <v>0</v>
      </c>
      <c r="G6" s="50">
        <v>0</v>
      </c>
      <c r="H6" s="50">
        <v>0</v>
      </c>
      <c r="I6" s="50">
        <v>0.26</v>
      </c>
      <c r="J6" s="50">
        <v>0.05</v>
      </c>
      <c r="K6" s="50">
        <v>0</v>
      </c>
      <c r="N6" s="49" t="s">
        <v>105</v>
      </c>
      <c r="O6" s="50">
        <v>0</v>
      </c>
      <c r="P6" s="50">
        <v>0</v>
      </c>
      <c r="Q6" s="50">
        <v>0</v>
      </c>
      <c r="R6" s="50">
        <v>0</v>
      </c>
      <c r="S6" s="50">
        <v>0</v>
      </c>
      <c r="T6" s="50">
        <v>0</v>
      </c>
      <c r="U6" s="50">
        <v>0.26</v>
      </c>
      <c r="V6" s="50">
        <v>0.05</v>
      </c>
      <c r="W6" s="50">
        <v>0</v>
      </c>
    </row>
    <row r="7" spans="1:23" x14ac:dyDescent="0.3">
      <c r="B7" s="49" t="s">
        <v>108</v>
      </c>
      <c r="C7" s="50">
        <v>0</v>
      </c>
      <c r="D7" s="50">
        <v>0</v>
      </c>
      <c r="E7" s="50">
        <v>0</v>
      </c>
      <c r="F7" s="50">
        <v>0</v>
      </c>
      <c r="G7" s="50">
        <v>0</v>
      </c>
      <c r="H7" s="50">
        <v>0</v>
      </c>
      <c r="I7" s="50">
        <v>0</v>
      </c>
      <c r="J7" s="50">
        <v>0</v>
      </c>
      <c r="K7" s="50">
        <v>0</v>
      </c>
      <c r="N7" s="49" t="s">
        <v>108</v>
      </c>
      <c r="O7" s="50">
        <v>0</v>
      </c>
      <c r="P7" s="50">
        <v>0</v>
      </c>
      <c r="Q7" s="50">
        <v>0</v>
      </c>
      <c r="R7" s="50">
        <v>0</v>
      </c>
      <c r="S7" s="50">
        <v>0</v>
      </c>
      <c r="T7" s="50">
        <v>0</v>
      </c>
      <c r="U7" s="50">
        <v>0</v>
      </c>
      <c r="V7" s="50">
        <v>0</v>
      </c>
      <c r="W7" s="50">
        <v>0</v>
      </c>
    </row>
    <row r="8" spans="1:23" x14ac:dyDescent="0.3">
      <c r="B8" s="49" t="s">
        <v>112</v>
      </c>
      <c r="C8" s="50">
        <v>0</v>
      </c>
      <c r="D8" s="50">
        <v>0</v>
      </c>
      <c r="E8" s="50">
        <v>0</v>
      </c>
      <c r="F8" s="50">
        <v>0</v>
      </c>
      <c r="G8" s="50">
        <v>0</v>
      </c>
      <c r="H8" s="50">
        <v>0</v>
      </c>
      <c r="I8" s="50">
        <v>0</v>
      </c>
      <c r="J8" s="50">
        <v>0</v>
      </c>
      <c r="K8" s="50">
        <v>0</v>
      </c>
      <c r="N8" s="49" t="s">
        <v>112</v>
      </c>
      <c r="O8" s="50">
        <v>0</v>
      </c>
      <c r="P8" s="50">
        <v>0</v>
      </c>
      <c r="Q8" s="50">
        <v>0</v>
      </c>
      <c r="R8" s="50">
        <v>0</v>
      </c>
      <c r="S8" s="50">
        <v>0</v>
      </c>
      <c r="T8" s="50">
        <v>0.2</v>
      </c>
      <c r="U8" s="50">
        <v>0</v>
      </c>
      <c r="V8" s="50">
        <v>0</v>
      </c>
      <c r="W8" s="50">
        <v>0</v>
      </c>
    </row>
    <row r="9" spans="1:23" x14ac:dyDescent="0.3">
      <c r="B9" s="49" t="s">
        <v>195</v>
      </c>
      <c r="C9" s="50">
        <v>0</v>
      </c>
      <c r="D9" s="50">
        <v>0</v>
      </c>
      <c r="E9" s="50">
        <v>0</v>
      </c>
      <c r="F9" s="50">
        <v>0</v>
      </c>
      <c r="G9" s="50">
        <v>0</v>
      </c>
      <c r="H9" s="50">
        <v>0</v>
      </c>
      <c r="I9" s="50">
        <v>0</v>
      </c>
      <c r="J9" s="50">
        <v>0</v>
      </c>
      <c r="K9" s="50">
        <v>0</v>
      </c>
      <c r="N9" s="49" t="s">
        <v>195</v>
      </c>
      <c r="O9" s="50">
        <v>0</v>
      </c>
      <c r="P9" s="50">
        <v>0</v>
      </c>
      <c r="Q9" s="50">
        <v>0</v>
      </c>
      <c r="R9" s="50">
        <v>0</v>
      </c>
      <c r="S9" s="50">
        <v>0</v>
      </c>
      <c r="T9" s="50">
        <v>0</v>
      </c>
      <c r="U9" s="50">
        <v>0.2</v>
      </c>
      <c r="V9" s="50">
        <v>0</v>
      </c>
      <c r="W9" s="50">
        <v>0</v>
      </c>
    </row>
    <row r="10" spans="1:23" x14ac:dyDescent="0.3">
      <c r="B10" s="49" t="s">
        <v>118</v>
      </c>
      <c r="C10" s="50">
        <v>0</v>
      </c>
      <c r="D10" s="50">
        <v>0</v>
      </c>
      <c r="E10" s="50">
        <v>0</v>
      </c>
      <c r="F10" s="50">
        <v>0</v>
      </c>
      <c r="G10" s="50">
        <v>0</v>
      </c>
      <c r="H10" s="50">
        <v>0</v>
      </c>
      <c r="I10" s="50">
        <v>0</v>
      </c>
      <c r="J10" s="50">
        <v>0</v>
      </c>
      <c r="K10" s="50">
        <v>0</v>
      </c>
      <c r="N10" s="49" t="s">
        <v>118</v>
      </c>
      <c r="O10" s="50">
        <v>0</v>
      </c>
      <c r="P10" s="50">
        <v>0</v>
      </c>
      <c r="Q10" s="50">
        <v>0</v>
      </c>
      <c r="R10" s="50">
        <v>0</v>
      </c>
      <c r="S10" s="50">
        <v>0</v>
      </c>
      <c r="T10" s="50">
        <v>0</v>
      </c>
      <c r="U10" s="50">
        <v>0</v>
      </c>
      <c r="V10" s="50">
        <v>0.2</v>
      </c>
      <c r="W10" s="50">
        <v>0</v>
      </c>
    </row>
    <row r="11" spans="1:23" x14ac:dyDescent="0.3">
      <c r="B11" s="49" t="s">
        <v>120</v>
      </c>
      <c r="C11" s="50">
        <v>0</v>
      </c>
      <c r="D11" s="50">
        <v>0</v>
      </c>
      <c r="E11" s="50">
        <v>0</v>
      </c>
      <c r="F11" s="50">
        <v>0</v>
      </c>
      <c r="G11" s="50">
        <v>0</v>
      </c>
      <c r="H11" s="50">
        <v>0</v>
      </c>
      <c r="I11" s="50">
        <v>0</v>
      </c>
      <c r="J11" s="50">
        <v>0</v>
      </c>
      <c r="K11" s="50">
        <v>0</v>
      </c>
      <c r="N11" s="49" t="s">
        <v>120</v>
      </c>
      <c r="O11" s="50">
        <v>0</v>
      </c>
      <c r="P11" s="50">
        <v>0</v>
      </c>
      <c r="Q11" s="50">
        <v>0</v>
      </c>
      <c r="R11" s="50">
        <v>0</v>
      </c>
      <c r="S11" s="50">
        <v>0</v>
      </c>
      <c r="T11" s="50">
        <v>0</v>
      </c>
      <c r="U11" s="50">
        <v>0</v>
      </c>
      <c r="V11" s="50">
        <v>0</v>
      </c>
      <c r="W11" s="50">
        <v>0.2</v>
      </c>
    </row>
    <row r="13" spans="1:23" ht="70.2" customHeight="1" x14ac:dyDescent="0.3">
      <c r="A13" s="29" t="s">
        <v>197</v>
      </c>
      <c r="B13" s="29" t="s">
        <v>198</v>
      </c>
      <c r="C13" s="75" t="s">
        <v>95</v>
      </c>
      <c r="D13" s="75" t="s">
        <v>99</v>
      </c>
      <c r="E13" s="75" t="s">
        <v>102</v>
      </c>
      <c r="F13" s="75" t="s">
        <v>105</v>
      </c>
      <c r="G13" s="75" t="s">
        <v>108</v>
      </c>
      <c r="H13" s="75" t="s">
        <v>112</v>
      </c>
      <c r="I13" s="75" t="s">
        <v>195</v>
      </c>
      <c r="J13" s="75" t="s">
        <v>118</v>
      </c>
      <c r="K13" s="75" t="s">
        <v>120</v>
      </c>
      <c r="M13" s="29" t="s">
        <v>199</v>
      </c>
      <c r="N13" s="29" t="s">
        <v>198</v>
      </c>
      <c r="O13" s="75" t="s">
        <v>95</v>
      </c>
      <c r="P13" s="75" t="s">
        <v>99</v>
      </c>
      <c r="Q13" s="75" t="s">
        <v>102</v>
      </c>
      <c r="R13" s="75" t="s">
        <v>105</v>
      </c>
      <c r="S13" s="75" t="s">
        <v>108</v>
      </c>
      <c r="T13" s="75" t="s">
        <v>112</v>
      </c>
      <c r="U13" s="75" t="s">
        <v>195</v>
      </c>
      <c r="V13" s="75" t="s">
        <v>118</v>
      </c>
      <c r="W13" s="75" t="s">
        <v>120</v>
      </c>
    </row>
    <row r="14" spans="1:23" x14ac:dyDescent="0.3">
      <c r="B14" s="74" t="s">
        <v>95</v>
      </c>
      <c r="C14" s="76">
        <v>1</v>
      </c>
      <c r="D14" s="76">
        <v>0</v>
      </c>
      <c r="E14" s="76">
        <v>0</v>
      </c>
      <c r="F14" s="76">
        <v>0</v>
      </c>
      <c r="G14" s="76">
        <v>0</v>
      </c>
      <c r="H14" s="76">
        <v>0</v>
      </c>
      <c r="I14" s="76">
        <v>0</v>
      </c>
      <c r="J14" s="76">
        <v>0</v>
      </c>
      <c r="K14" s="76">
        <v>0</v>
      </c>
      <c r="N14" s="74" t="s">
        <v>95</v>
      </c>
      <c r="O14" s="76">
        <v>0.8</v>
      </c>
      <c r="P14" s="76">
        <v>0</v>
      </c>
      <c r="Q14" s="76">
        <v>0</v>
      </c>
      <c r="R14" s="76">
        <v>0</v>
      </c>
      <c r="S14" s="76">
        <v>0</v>
      </c>
      <c r="T14" s="76">
        <v>0</v>
      </c>
      <c r="U14" s="76">
        <v>0.2</v>
      </c>
      <c r="V14" s="76">
        <v>0</v>
      </c>
      <c r="W14" s="76">
        <v>0</v>
      </c>
    </row>
    <row r="15" spans="1:23" x14ac:dyDescent="0.3">
      <c r="B15" s="74" t="s">
        <v>99</v>
      </c>
      <c r="C15" s="76">
        <v>0</v>
      </c>
      <c r="D15" s="76">
        <v>1</v>
      </c>
      <c r="E15" s="76">
        <v>0</v>
      </c>
      <c r="F15" s="76">
        <v>0</v>
      </c>
      <c r="G15" s="76">
        <v>0</v>
      </c>
      <c r="H15" s="76">
        <v>0</v>
      </c>
      <c r="I15" s="76">
        <v>0</v>
      </c>
      <c r="J15" s="76">
        <v>0</v>
      </c>
      <c r="K15" s="76">
        <v>0</v>
      </c>
      <c r="N15" s="74" t="s">
        <v>99</v>
      </c>
      <c r="O15" s="76">
        <v>0</v>
      </c>
      <c r="P15" s="76">
        <v>0.8</v>
      </c>
      <c r="Q15" s="76">
        <v>0</v>
      </c>
      <c r="R15" s="76">
        <v>0</v>
      </c>
      <c r="S15" s="76">
        <v>0</v>
      </c>
      <c r="T15" s="76">
        <v>0</v>
      </c>
      <c r="U15" s="76">
        <v>0.2</v>
      </c>
      <c r="V15" s="76">
        <v>0</v>
      </c>
      <c r="W15" s="76">
        <v>0</v>
      </c>
    </row>
    <row r="16" spans="1:23" x14ac:dyDescent="0.3">
      <c r="B16" s="74" t="s">
        <v>102</v>
      </c>
      <c r="C16" s="76">
        <v>0</v>
      </c>
      <c r="D16" s="76">
        <v>0</v>
      </c>
      <c r="E16" s="76">
        <v>1</v>
      </c>
      <c r="F16" s="76">
        <v>0</v>
      </c>
      <c r="G16" s="76">
        <v>0</v>
      </c>
      <c r="H16" s="76">
        <v>0</v>
      </c>
      <c r="I16" s="76">
        <v>0</v>
      </c>
      <c r="J16" s="76">
        <v>0</v>
      </c>
      <c r="K16" s="76">
        <v>0</v>
      </c>
      <c r="N16" s="74" t="s">
        <v>102</v>
      </c>
      <c r="O16" s="76">
        <v>0.4</v>
      </c>
      <c r="P16" s="76">
        <v>0</v>
      </c>
      <c r="Q16" s="76">
        <v>0</v>
      </c>
      <c r="R16" s="76">
        <v>0</v>
      </c>
      <c r="S16" s="76">
        <v>0</v>
      </c>
      <c r="T16" s="76">
        <v>0</v>
      </c>
      <c r="U16" s="76">
        <v>0.4</v>
      </c>
      <c r="V16" s="76">
        <v>0</v>
      </c>
      <c r="W16" s="76">
        <v>0.2</v>
      </c>
    </row>
    <row r="17" spans="1:23" x14ac:dyDescent="0.3">
      <c r="B17" s="74" t="s">
        <v>105</v>
      </c>
      <c r="C17" s="76">
        <v>0</v>
      </c>
      <c r="D17" s="76">
        <v>0</v>
      </c>
      <c r="E17" s="76">
        <v>0</v>
      </c>
      <c r="F17" s="76">
        <v>1</v>
      </c>
      <c r="G17" s="76">
        <v>0</v>
      </c>
      <c r="H17" s="76">
        <v>0</v>
      </c>
      <c r="I17" s="76">
        <v>0</v>
      </c>
      <c r="J17" s="76">
        <v>0</v>
      </c>
      <c r="K17" s="76">
        <v>0</v>
      </c>
      <c r="N17" s="74" t="s">
        <v>105</v>
      </c>
      <c r="O17" s="76">
        <v>0.2</v>
      </c>
      <c r="P17" s="76">
        <v>0</v>
      </c>
      <c r="Q17" s="76">
        <v>0</v>
      </c>
      <c r="R17" s="76">
        <v>0</v>
      </c>
      <c r="S17" s="76">
        <v>0</v>
      </c>
      <c r="T17" s="76">
        <v>0</v>
      </c>
      <c r="U17" s="76">
        <v>0</v>
      </c>
      <c r="V17" s="76">
        <v>0.8</v>
      </c>
      <c r="W17" s="76">
        <v>0</v>
      </c>
    </row>
    <row r="18" spans="1:23" x14ac:dyDescent="0.3">
      <c r="B18" s="74" t="s">
        <v>108</v>
      </c>
      <c r="C18" s="76">
        <v>0</v>
      </c>
      <c r="D18" s="76">
        <v>0</v>
      </c>
      <c r="E18" s="76">
        <v>0</v>
      </c>
      <c r="F18" s="76">
        <v>0</v>
      </c>
      <c r="G18" s="76">
        <v>1</v>
      </c>
      <c r="H18" s="76">
        <v>0</v>
      </c>
      <c r="I18" s="76">
        <v>0</v>
      </c>
      <c r="J18" s="76">
        <v>0</v>
      </c>
      <c r="K18" s="76">
        <v>0</v>
      </c>
      <c r="N18" s="74" t="s">
        <v>108</v>
      </c>
      <c r="O18" s="76">
        <v>0.2</v>
      </c>
      <c r="P18" s="76">
        <v>0</v>
      </c>
      <c r="Q18" s="76">
        <v>0</v>
      </c>
      <c r="R18" s="76">
        <v>0</v>
      </c>
      <c r="S18" s="76">
        <v>0</v>
      </c>
      <c r="T18" s="76">
        <v>0</v>
      </c>
      <c r="U18" s="76">
        <v>0</v>
      </c>
      <c r="V18" s="76">
        <v>0.8</v>
      </c>
      <c r="W18" s="76">
        <v>0</v>
      </c>
    </row>
    <row r="19" spans="1:23" x14ac:dyDescent="0.3">
      <c r="B19" s="74" t="s">
        <v>112</v>
      </c>
      <c r="C19" s="76">
        <v>0</v>
      </c>
      <c r="D19" s="76">
        <v>0</v>
      </c>
      <c r="E19" s="76">
        <v>0</v>
      </c>
      <c r="F19" s="76">
        <v>0</v>
      </c>
      <c r="G19" s="76">
        <v>0</v>
      </c>
      <c r="H19" s="76">
        <f>1-E19</f>
        <v>1</v>
      </c>
      <c r="I19" s="76">
        <v>0</v>
      </c>
      <c r="J19" s="76">
        <v>0</v>
      </c>
      <c r="K19" s="76">
        <v>0</v>
      </c>
      <c r="N19" s="74" t="s">
        <v>112</v>
      </c>
      <c r="O19" s="76">
        <v>0</v>
      </c>
      <c r="P19" s="76">
        <v>0</v>
      </c>
      <c r="Q19" s="76">
        <v>0</v>
      </c>
      <c r="R19" s="76">
        <v>0</v>
      </c>
      <c r="S19" s="76">
        <v>0</v>
      </c>
      <c r="T19" s="76">
        <f>1-Q19</f>
        <v>1</v>
      </c>
      <c r="U19" s="76">
        <v>0</v>
      </c>
      <c r="V19" s="76">
        <v>0</v>
      </c>
      <c r="W19" s="76">
        <v>0</v>
      </c>
    </row>
    <row r="20" spans="1:23" x14ac:dyDescent="0.3">
      <c r="B20" s="74" t="s">
        <v>195</v>
      </c>
      <c r="C20" s="76">
        <v>0</v>
      </c>
      <c r="D20" s="76">
        <v>0</v>
      </c>
      <c r="E20" s="76">
        <v>0</v>
      </c>
      <c r="F20" s="76">
        <v>0</v>
      </c>
      <c r="G20" s="76">
        <v>0</v>
      </c>
      <c r="H20" s="76">
        <v>0</v>
      </c>
      <c r="I20" s="76">
        <v>1</v>
      </c>
      <c r="J20" s="76">
        <v>0</v>
      </c>
      <c r="K20" s="76">
        <v>0</v>
      </c>
      <c r="N20" s="74" t="s">
        <v>195</v>
      </c>
      <c r="O20" s="76">
        <v>0</v>
      </c>
      <c r="P20" s="76">
        <v>0</v>
      </c>
      <c r="Q20" s="76">
        <v>0</v>
      </c>
      <c r="R20" s="76">
        <v>0</v>
      </c>
      <c r="S20" s="76">
        <v>0</v>
      </c>
      <c r="T20" s="76">
        <v>0</v>
      </c>
      <c r="U20" s="76">
        <v>1</v>
      </c>
      <c r="V20" s="76">
        <v>0</v>
      </c>
      <c r="W20" s="76">
        <v>0</v>
      </c>
    </row>
    <row r="21" spans="1:23" x14ac:dyDescent="0.3">
      <c r="B21" s="74" t="s">
        <v>118</v>
      </c>
      <c r="C21" s="76">
        <v>0</v>
      </c>
      <c r="D21" s="76">
        <v>0</v>
      </c>
      <c r="E21" s="76">
        <v>0</v>
      </c>
      <c r="F21" s="76">
        <v>0</v>
      </c>
      <c r="G21" s="76">
        <v>0</v>
      </c>
      <c r="H21" s="76">
        <v>0</v>
      </c>
      <c r="I21" s="76">
        <v>0</v>
      </c>
      <c r="J21" s="76">
        <v>1</v>
      </c>
      <c r="K21" s="76">
        <v>0</v>
      </c>
      <c r="N21" s="74" t="s">
        <v>118</v>
      </c>
      <c r="O21" s="76">
        <v>0</v>
      </c>
      <c r="P21" s="76">
        <v>0</v>
      </c>
      <c r="Q21" s="76">
        <v>0</v>
      </c>
      <c r="R21" s="76">
        <v>0</v>
      </c>
      <c r="S21" s="76">
        <v>0</v>
      </c>
      <c r="T21" s="76">
        <v>0</v>
      </c>
      <c r="U21" s="76">
        <v>0</v>
      </c>
      <c r="V21" s="76">
        <v>1</v>
      </c>
      <c r="W21" s="76">
        <v>0</v>
      </c>
    </row>
    <row r="22" spans="1:23" x14ac:dyDescent="0.3">
      <c r="B22" s="74" t="s">
        <v>120</v>
      </c>
      <c r="C22" s="76">
        <v>0</v>
      </c>
      <c r="D22" s="76">
        <v>0</v>
      </c>
      <c r="E22" s="76">
        <v>0</v>
      </c>
      <c r="F22" s="76">
        <v>0</v>
      </c>
      <c r="G22" s="76">
        <v>0</v>
      </c>
      <c r="H22" s="76">
        <v>0</v>
      </c>
      <c r="I22" s="76">
        <v>0</v>
      </c>
      <c r="J22" s="76">
        <v>0</v>
      </c>
      <c r="K22" s="76">
        <v>1</v>
      </c>
      <c r="N22" s="74" t="s">
        <v>120</v>
      </c>
      <c r="O22" s="76">
        <v>0</v>
      </c>
      <c r="P22" s="76">
        <v>0</v>
      </c>
      <c r="Q22" s="76">
        <v>0</v>
      </c>
      <c r="R22" s="76">
        <v>0</v>
      </c>
      <c r="S22" s="76">
        <v>0</v>
      </c>
      <c r="T22" s="76">
        <v>0</v>
      </c>
      <c r="U22" s="76">
        <v>0</v>
      </c>
      <c r="V22" s="76">
        <v>0</v>
      </c>
      <c r="W22" s="76">
        <v>1</v>
      </c>
    </row>
    <row r="24" spans="1:23" x14ac:dyDescent="0.3">
      <c r="A24" s="30"/>
      <c r="B24" s="30"/>
      <c r="C24" s="30"/>
      <c r="D24" s="30"/>
      <c r="E24" s="30"/>
      <c r="F24" s="30"/>
      <c r="G24" s="30"/>
      <c r="H24" s="30"/>
      <c r="I24" s="30"/>
      <c r="J24" s="30"/>
      <c r="K24" s="30"/>
      <c r="M24" s="30"/>
      <c r="N24" s="30"/>
      <c r="O24" s="30"/>
      <c r="P24" s="30"/>
      <c r="Q24" s="30"/>
      <c r="R24" s="30"/>
      <c r="S24" s="30"/>
      <c r="T24" s="30"/>
      <c r="U24" s="30"/>
      <c r="V24" s="30"/>
      <c r="W24" s="30"/>
    </row>
    <row r="35" spans="1:23" x14ac:dyDescent="0.3">
      <c r="A35" s="30"/>
      <c r="B35" s="30"/>
      <c r="C35" s="30"/>
      <c r="D35" s="30"/>
      <c r="E35" s="30"/>
      <c r="F35" s="30"/>
      <c r="G35" s="30"/>
      <c r="H35" s="30"/>
      <c r="I35" s="30"/>
      <c r="J35" s="30"/>
      <c r="K35" s="30"/>
      <c r="M35" s="30"/>
      <c r="N35" s="30"/>
      <c r="O35" s="30"/>
      <c r="P35" s="30"/>
      <c r="Q35" s="30"/>
      <c r="R35" s="30"/>
      <c r="S35" s="30"/>
      <c r="T35" s="30"/>
      <c r="U35" s="30"/>
      <c r="V35" s="30"/>
      <c r="W35" s="30"/>
    </row>
  </sheetData>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zoomScale="55" zoomScaleNormal="55" workbookViewId="0">
      <selection activeCell="C60" sqref="C60"/>
    </sheetView>
  </sheetViews>
  <sheetFormatPr defaultRowHeight="14.4" x14ac:dyDescent="0.3"/>
  <cols>
    <col min="1" max="1" width="46.77734375" style="46" customWidth="1"/>
    <col min="2" max="2" width="58.77734375" style="46" bestFit="1" customWidth="1"/>
    <col min="3" max="4" width="43.109375" style="46" customWidth="1"/>
    <col min="5" max="5" width="55.44140625" style="46" customWidth="1"/>
    <col min="6" max="6" width="192.33203125" style="46" bestFit="1" customWidth="1"/>
  </cols>
  <sheetData>
    <row r="1" spans="1:6" s="24" customFormat="1" x14ac:dyDescent="0.3">
      <c r="A1" s="104" t="s">
        <v>201</v>
      </c>
      <c r="B1" s="104" t="s">
        <v>202</v>
      </c>
      <c r="C1" s="104" t="s">
        <v>140</v>
      </c>
      <c r="D1" s="104" t="s">
        <v>203</v>
      </c>
      <c r="E1" s="104" t="s">
        <v>204</v>
      </c>
      <c r="F1" s="104" t="s">
        <v>205</v>
      </c>
    </row>
    <row r="2" spans="1:6" x14ac:dyDescent="0.3">
      <c r="A2" s="106" t="s">
        <v>206</v>
      </c>
      <c r="B2" s="103" t="s">
        <v>207</v>
      </c>
      <c r="C2" s="103" t="s">
        <v>95</v>
      </c>
      <c r="D2" s="103"/>
      <c r="E2" s="103" t="s">
        <v>208</v>
      </c>
      <c r="F2" s="103" t="s">
        <v>209</v>
      </c>
    </row>
    <row r="3" spans="1:6" ht="15" customHeight="1" x14ac:dyDescent="0.3">
      <c r="A3" s="106"/>
      <c r="B3" s="103"/>
      <c r="C3" s="103" t="s">
        <v>99</v>
      </c>
      <c r="D3" s="103"/>
      <c r="E3" s="103" t="s">
        <v>210</v>
      </c>
      <c r="F3" s="103" t="s">
        <v>211</v>
      </c>
    </row>
    <row r="4" spans="1:6" x14ac:dyDescent="0.3">
      <c r="A4" s="106"/>
      <c r="B4" s="103"/>
      <c r="C4" s="103" t="s">
        <v>309</v>
      </c>
      <c r="D4" s="103"/>
      <c r="E4" s="103" t="s">
        <v>212</v>
      </c>
      <c r="F4" s="103" t="s">
        <v>213</v>
      </c>
    </row>
    <row r="5" spans="1:6" x14ac:dyDescent="0.3">
      <c r="A5" s="106"/>
      <c r="B5" s="103"/>
      <c r="C5" s="103" t="s">
        <v>353</v>
      </c>
      <c r="D5" s="103" t="s">
        <v>108</v>
      </c>
      <c r="E5" s="103"/>
      <c r="F5" s="103" t="s">
        <v>214</v>
      </c>
    </row>
    <row r="6" spans="1:6" x14ac:dyDescent="0.3">
      <c r="A6" s="106"/>
      <c r="B6" s="103"/>
      <c r="C6" s="103" t="s">
        <v>118</v>
      </c>
      <c r="D6" s="103" t="s">
        <v>115</v>
      </c>
      <c r="E6" s="103" t="s">
        <v>215</v>
      </c>
      <c r="F6" s="103" t="s">
        <v>216</v>
      </c>
    </row>
    <row r="7" spans="1:6" x14ac:dyDescent="0.3">
      <c r="A7" s="106"/>
      <c r="B7" s="103"/>
      <c r="C7" s="103" t="s">
        <v>217</v>
      </c>
      <c r="D7" s="103" t="s">
        <v>218</v>
      </c>
      <c r="E7" s="103"/>
      <c r="F7" s="103" t="s">
        <v>219</v>
      </c>
    </row>
    <row r="8" spans="1:6" x14ac:dyDescent="0.3">
      <c r="A8" s="105"/>
      <c r="B8" s="101" t="s">
        <v>220</v>
      </c>
      <c r="C8" s="101"/>
      <c r="D8" s="101"/>
      <c r="E8" s="101" t="s">
        <v>351</v>
      </c>
      <c r="F8" s="101" t="s">
        <v>221</v>
      </c>
    </row>
    <row r="9" spans="1:6" x14ac:dyDescent="0.3">
      <c r="A9" s="24" t="s">
        <v>352</v>
      </c>
      <c r="B9" t="s">
        <v>222</v>
      </c>
      <c r="F9" t="s">
        <v>223</v>
      </c>
    </row>
    <row r="10" spans="1:6" x14ac:dyDescent="0.3">
      <c r="A10" s="104"/>
      <c r="B10" s="102" t="s">
        <v>224</v>
      </c>
      <c r="C10" s="102"/>
      <c r="D10" s="102"/>
      <c r="E10" s="102"/>
      <c r="F10" s="102" t="s">
        <v>225</v>
      </c>
    </row>
    <row r="11" spans="1:6" x14ac:dyDescent="0.3">
      <c r="A11" s="106" t="s">
        <v>226</v>
      </c>
      <c r="B11" s="103" t="s">
        <v>227</v>
      </c>
      <c r="C11" s="103" t="s">
        <v>105</v>
      </c>
      <c r="D11" s="103" t="s">
        <v>228</v>
      </c>
      <c r="E11" s="103" t="s">
        <v>229</v>
      </c>
      <c r="F11" s="103" t="s">
        <v>230</v>
      </c>
    </row>
    <row r="12" spans="1:6" x14ac:dyDescent="0.3">
      <c r="A12" s="106"/>
      <c r="B12" s="103" t="s">
        <v>231</v>
      </c>
      <c r="C12" s="103" t="s">
        <v>232</v>
      </c>
      <c r="D12" s="103"/>
      <c r="E12" s="103" t="s">
        <v>233</v>
      </c>
      <c r="F12" s="103" t="s">
        <v>216</v>
      </c>
    </row>
    <row r="13" spans="1:6" x14ac:dyDescent="0.3">
      <c r="A13" s="106"/>
      <c r="B13" s="103"/>
      <c r="C13" s="103"/>
      <c r="D13" s="103"/>
      <c r="E13" s="103"/>
      <c r="F13" s="103"/>
    </row>
    <row r="14" spans="1:6" x14ac:dyDescent="0.3">
      <c r="A14" s="106"/>
      <c r="B14" s="103" t="s">
        <v>234</v>
      </c>
      <c r="C14" s="103" t="s">
        <v>235</v>
      </c>
      <c r="D14" s="103"/>
      <c r="E14" s="103" t="s">
        <v>236</v>
      </c>
      <c r="F14" s="103" t="s">
        <v>237</v>
      </c>
    </row>
    <row r="15" spans="1:6" x14ac:dyDescent="0.3">
      <c r="A15" s="106"/>
      <c r="B15" s="103" t="s">
        <v>16</v>
      </c>
      <c r="C15" s="103" t="s">
        <v>238</v>
      </c>
      <c r="D15" s="103"/>
      <c r="E15" s="103" t="s">
        <v>200</v>
      </c>
      <c r="F15" s="103" t="s">
        <v>239</v>
      </c>
    </row>
    <row r="16" spans="1:6" x14ac:dyDescent="0.3">
      <c r="A16" s="106"/>
      <c r="B16" s="103" t="s">
        <v>240</v>
      </c>
      <c r="C16" s="103" t="s">
        <v>232</v>
      </c>
      <c r="D16" s="103"/>
      <c r="E16" s="103" t="s">
        <v>233</v>
      </c>
      <c r="F16" s="103" t="s">
        <v>216</v>
      </c>
    </row>
    <row r="17" spans="1:6" x14ac:dyDescent="0.3">
      <c r="A17" s="106"/>
      <c r="B17" s="103" t="s">
        <v>241</v>
      </c>
      <c r="C17" s="103"/>
      <c r="D17" s="103"/>
      <c r="E17" s="98"/>
      <c r="F17" s="103"/>
    </row>
    <row r="18" spans="1:6" x14ac:dyDescent="0.3">
      <c r="A18" s="106"/>
      <c r="B18" s="103" t="s">
        <v>242</v>
      </c>
      <c r="C18" s="103"/>
      <c r="D18" s="103"/>
      <c r="E18" s="103"/>
      <c r="F18" s="103"/>
    </row>
    <row r="19" spans="1:6" x14ac:dyDescent="0.3">
      <c r="A19" s="106"/>
      <c r="B19" s="103" t="s">
        <v>243</v>
      </c>
      <c r="C19" s="103" t="s">
        <v>232</v>
      </c>
      <c r="D19" s="103"/>
      <c r="E19" s="103" t="s">
        <v>244</v>
      </c>
      <c r="F19" s="103" t="s">
        <v>245</v>
      </c>
    </row>
    <row r="20" spans="1:6" x14ac:dyDescent="0.3">
      <c r="A20" s="106"/>
      <c r="B20" s="103"/>
      <c r="C20" s="103"/>
      <c r="D20" s="103"/>
      <c r="E20" s="99" t="s">
        <v>246</v>
      </c>
      <c r="F20" s="103" t="s">
        <v>247</v>
      </c>
    </row>
    <row r="21" spans="1:6" x14ac:dyDescent="0.3">
      <c r="A21" s="106"/>
      <c r="B21" s="103"/>
      <c r="C21" s="103" t="s">
        <v>248</v>
      </c>
      <c r="D21" s="99" t="s">
        <v>249</v>
      </c>
      <c r="E21" s="103"/>
      <c r="F21" s="103" t="s">
        <v>250</v>
      </c>
    </row>
    <row r="22" spans="1:6" x14ac:dyDescent="0.3">
      <c r="A22" s="106"/>
      <c r="B22" s="103"/>
      <c r="C22" s="103" t="s">
        <v>251</v>
      </c>
      <c r="D22" s="99" t="s">
        <v>252</v>
      </c>
      <c r="E22" s="103"/>
      <c r="F22" s="103"/>
    </row>
    <row r="23" spans="1:6" x14ac:dyDescent="0.3">
      <c r="A23" s="106"/>
      <c r="B23" s="103"/>
      <c r="C23" s="103" t="s">
        <v>253</v>
      </c>
      <c r="D23" s="99" t="s">
        <v>254</v>
      </c>
      <c r="E23" s="103"/>
      <c r="F23" s="103"/>
    </row>
    <row r="24" spans="1:6" x14ac:dyDescent="0.3">
      <c r="A24" s="106"/>
      <c r="B24" s="103" t="s">
        <v>255</v>
      </c>
      <c r="C24" s="103"/>
      <c r="D24" s="99" t="s">
        <v>249</v>
      </c>
      <c r="E24" s="98" t="s">
        <v>256</v>
      </c>
      <c r="F24" s="103" t="s">
        <v>257</v>
      </c>
    </row>
    <row r="25" spans="1:6" x14ac:dyDescent="0.3">
      <c r="A25" s="106"/>
      <c r="B25" s="103"/>
      <c r="C25" s="103"/>
      <c r="D25" s="99" t="s">
        <v>95</v>
      </c>
      <c r="E25" s="98" t="s">
        <v>258</v>
      </c>
      <c r="F25" s="103" t="s">
        <v>259</v>
      </c>
    </row>
    <row r="26" spans="1:6" x14ac:dyDescent="0.3">
      <c r="A26" s="106"/>
      <c r="B26" s="103" t="s">
        <v>260</v>
      </c>
      <c r="C26" s="103"/>
      <c r="D26" s="103"/>
      <c r="E26" s="98" t="s">
        <v>261</v>
      </c>
      <c r="F26" s="100" t="s">
        <v>262</v>
      </c>
    </row>
    <row r="27" spans="1:6" x14ac:dyDescent="0.3">
      <c r="A27" s="106"/>
      <c r="B27" s="103" t="s">
        <v>263</v>
      </c>
      <c r="C27" s="103" t="s">
        <v>95</v>
      </c>
      <c r="D27" s="103"/>
      <c r="E27" s="103"/>
      <c r="F27" s="103" t="s">
        <v>264</v>
      </c>
    </row>
    <row r="28" spans="1:6" x14ac:dyDescent="0.3">
      <c r="A28" s="106"/>
      <c r="B28" s="103"/>
      <c r="C28" s="103"/>
      <c r="D28" s="103"/>
      <c r="E28" s="103"/>
      <c r="F28" s="103" t="s">
        <v>265</v>
      </c>
    </row>
    <row r="29" spans="1:6" x14ac:dyDescent="0.3">
      <c r="A29" s="105"/>
      <c r="B29" s="101" t="s">
        <v>187</v>
      </c>
      <c r="C29" s="101"/>
      <c r="D29" s="101"/>
      <c r="E29" s="101" t="s">
        <v>266</v>
      </c>
      <c r="F29" s="101" t="s">
        <v>267</v>
      </c>
    </row>
    <row r="30" spans="1:6" x14ac:dyDescent="0.3">
      <c r="A30" s="24" t="s">
        <v>268</v>
      </c>
      <c r="C30" t="s">
        <v>99</v>
      </c>
      <c r="F30" t="s">
        <v>269</v>
      </c>
    </row>
    <row r="31" spans="1:6" x14ac:dyDescent="0.3">
      <c r="A31" s="24"/>
      <c r="B31" t="s">
        <v>270</v>
      </c>
      <c r="C31" t="s">
        <v>217</v>
      </c>
      <c r="D31" t="s">
        <v>271</v>
      </c>
      <c r="E31" t="s">
        <v>272</v>
      </c>
      <c r="F31" t="s">
        <v>223</v>
      </c>
    </row>
    <row r="32" spans="1:6" x14ac:dyDescent="0.3">
      <c r="A32" s="104"/>
      <c r="B32" s="102"/>
      <c r="C32" s="102" t="s">
        <v>105</v>
      </c>
      <c r="D32" s="102" t="s">
        <v>273</v>
      </c>
      <c r="E32" t="s">
        <v>272</v>
      </c>
      <c r="F32" s="102" t="s">
        <v>214</v>
      </c>
    </row>
    <row r="33" spans="1:10" x14ac:dyDescent="0.3">
      <c r="A33" s="106" t="s">
        <v>274</v>
      </c>
      <c r="B33" s="103" t="s">
        <v>275</v>
      </c>
      <c r="C33" s="103"/>
      <c r="D33" s="103"/>
      <c r="E33" s="108" t="s">
        <v>276</v>
      </c>
      <c r="F33" s="103" t="s">
        <v>223</v>
      </c>
    </row>
    <row r="34" spans="1:10" x14ac:dyDescent="0.3">
      <c r="A34" s="106"/>
      <c r="B34" s="103" t="s">
        <v>174</v>
      </c>
      <c r="C34" s="103"/>
      <c r="D34" s="103"/>
      <c r="E34" s="103" t="s">
        <v>276</v>
      </c>
      <c r="F34" s="103" t="s">
        <v>223</v>
      </c>
    </row>
    <row r="35" spans="1:10" x14ac:dyDescent="0.3">
      <c r="A35" s="106"/>
      <c r="B35" s="103" t="s">
        <v>177</v>
      </c>
      <c r="C35" s="103"/>
      <c r="D35" s="103"/>
      <c r="E35" s="103" t="s">
        <v>276</v>
      </c>
      <c r="F35" s="103" t="s">
        <v>223</v>
      </c>
    </row>
    <row r="36" spans="1:10" x14ac:dyDescent="0.3">
      <c r="A36" s="106"/>
      <c r="B36" s="103"/>
      <c r="C36" s="103"/>
      <c r="D36" s="103"/>
      <c r="E36" s="103"/>
      <c r="F36" s="103"/>
    </row>
    <row r="37" spans="1:10" x14ac:dyDescent="0.3">
      <c r="A37" s="106"/>
      <c r="B37" s="103"/>
      <c r="C37" s="103"/>
      <c r="D37" s="103"/>
      <c r="E37" s="103"/>
      <c r="F37" s="103"/>
    </row>
    <row r="38" spans="1:10" x14ac:dyDescent="0.3">
      <c r="A38" s="106"/>
      <c r="B38" s="103"/>
      <c r="C38" s="103"/>
      <c r="D38" s="103"/>
      <c r="E38" s="103"/>
      <c r="F38" s="103"/>
    </row>
    <row r="39" spans="1:10" x14ac:dyDescent="0.3">
      <c r="A39" s="105"/>
      <c r="B39" s="101"/>
      <c r="C39" s="101"/>
      <c r="D39" s="101"/>
      <c r="E39" s="101"/>
      <c r="F39" s="101"/>
    </row>
    <row r="40" spans="1:10" x14ac:dyDescent="0.3">
      <c r="A40" s="24" t="s">
        <v>277</v>
      </c>
    </row>
    <row r="41" spans="1:10" x14ac:dyDescent="0.3">
      <c r="A41" s="24"/>
      <c r="B41" t="s">
        <v>278</v>
      </c>
      <c r="C41" t="s">
        <v>95</v>
      </c>
      <c r="F41" t="s">
        <v>279</v>
      </c>
    </row>
    <row r="42" spans="1:10" x14ac:dyDescent="0.3">
      <c r="B42" t="s">
        <v>280</v>
      </c>
      <c r="C42" t="s">
        <v>281</v>
      </c>
      <c r="E42" t="s">
        <v>282</v>
      </c>
      <c r="F42" t="s">
        <v>354</v>
      </c>
      <c r="J42" s="97" t="s">
        <v>283</v>
      </c>
    </row>
    <row r="43" spans="1:10" x14ac:dyDescent="0.3">
      <c r="E43" t="s">
        <v>284</v>
      </c>
      <c r="F43" t="s">
        <v>285</v>
      </c>
    </row>
    <row r="44" spans="1:10" x14ac:dyDescent="0.3">
      <c r="E44" t="s">
        <v>229</v>
      </c>
      <c r="F44" t="s">
        <v>230</v>
      </c>
    </row>
    <row r="45" spans="1:10" x14ac:dyDescent="0.3">
      <c r="F45" s="130" t="s">
        <v>355</v>
      </c>
    </row>
    <row r="46" spans="1:10" x14ac:dyDescent="0.3">
      <c r="B46" t="s">
        <v>286</v>
      </c>
      <c r="C46" t="s">
        <v>102</v>
      </c>
      <c r="E46" t="s">
        <v>287</v>
      </c>
      <c r="F46" t="s">
        <v>288</v>
      </c>
    </row>
    <row r="48" spans="1:10" x14ac:dyDescent="0.3">
      <c r="B48" t="s">
        <v>289</v>
      </c>
    </row>
    <row r="49" spans="1:6" x14ac:dyDescent="0.3">
      <c r="B49" t="s">
        <v>290</v>
      </c>
      <c r="C49" t="s">
        <v>291</v>
      </c>
      <c r="F49" t="s">
        <v>292</v>
      </c>
    </row>
    <row r="51" spans="1:6" x14ac:dyDescent="0.3">
      <c r="A51" s="24" t="s">
        <v>356</v>
      </c>
    </row>
    <row r="52" spans="1:6" x14ac:dyDescent="0.3">
      <c r="A52" s="92"/>
    </row>
    <row r="53" spans="1:6" x14ac:dyDescent="0.3">
      <c r="A53" s="91"/>
    </row>
    <row r="54" spans="1:6" x14ac:dyDescent="0.3">
      <c r="A54" s="92"/>
    </row>
    <row r="55" spans="1:6" x14ac:dyDescent="0.3">
      <c r="A55" s="91"/>
    </row>
    <row r="56" spans="1:6" x14ac:dyDescent="0.3">
      <c r="A56" s="91"/>
    </row>
    <row r="57" spans="1:6" x14ac:dyDescent="0.3">
      <c r="A57" s="91"/>
    </row>
    <row r="58" spans="1:6" x14ac:dyDescent="0.3">
      <c r="A58" s="91"/>
    </row>
    <row r="59" spans="1:6" x14ac:dyDescent="0.3">
      <c r="A59" s="91"/>
    </row>
    <row r="60" spans="1:6" x14ac:dyDescent="0.3">
      <c r="A60" s="91"/>
    </row>
    <row r="62" spans="1:6" x14ac:dyDescent="0.3">
      <c r="A62" s="92"/>
    </row>
    <row r="63" spans="1:6" x14ac:dyDescent="0.3">
      <c r="A63" s="92"/>
    </row>
    <row r="64" spans="1:6" x14ac:dyDescent="0.3">
      <c r="A64" s="92"/>
    </row>
    <row r="65" spans="1:2" x14ac:dyDescent="0.3">
      <c r="A65" s="92"/>
    </row>
    <row r="66" spans="1:2" x14ac:dyDescent="0.3">
      <c r="A66" s="92"/>
    </row>
    <row r="67" spans="1:2" x14ac:dyDescent="0.3">
      <c r="A67" s="92"/>
    </row>
    <row r="69" spans="1:2" x14ac:dyDescent="0.3">
      <c r="A69" s="92"/>
    </row>
    <row r="70" spans="1:2" ht="15.6" customHeight="1" x14ac:dyDescent="0.3">
      <c r="A70" s="91"/>
    </row>
    <row r="71" spans="1:2" x14ac:dyDescent="0.3">
      <c r="A71" s="91"/>
    </row>
    <row r="72" spans="1:2" x14ac:dyDescent="0.3">
      <c r="A72" s="92"/>
    </row>
    <row r="73" spans="1:2" ht="22.8" customHeight="1" x14ac:dyDescent="0.3">
      <c r="B73" s="93"/>
    </row>
    <row r="74" spans="1:2" ht="22.8" customHeight="1" x14ac:dyDescent="0.3">
      <c r="B74" s="93"/>
    </row>
    <row r="75" spans="1:2" ht="22.8" customHeight="1" x14ac:dyDescent="0.3">
      <c r="B75" s="93"/>
    </row>
    <row r="76" spans="1:2" ht="22.8" customHeight="1" x14ac:dyDescent="0.3">
      <c r="B76" s="93"/>
    </row>
    <row r="77" spans="1:2" ht="22.8" customHeight="1" x14ac:dyDescent="0.3">
      <c r="B77" s="94"/>
    </row>
    <row r="78" spans="1:2" ht="22.8" customHeight="1" x14ac:dyDescent="0.3">
      <c r="B78" s="93"/>
    </row>
    <row r="79" spans="1:2" ht="22.8" customHeight="1" x14ac:dyDescent="0.3">
      <c r="B79" s="94"/>
    </row>
    <row r="80" spans="1:2" ht="22.8" customHeight="1" x14ac:dyDescent="0.3">
      <c r="B80" s="93"/>
    </row>
    <row r="81" spans="2:2" ht="22.8" customHeight="1" x14ac:dyDescent="0.3">
      <c r="B81" s="9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H17" sqref="H17"/>
    </sheetView>
  </sheetViews>
  <sheetFormatPr defaultRowHeight="14.4" x14ac:dyDescent="0.3"/>
  <cols>
    <col min="8" max="8" width="41.21875" customWidth="1"/>
  </cols>
  <sheetData>
    <row r="1" spans="1:11" x14ac:dyDescent="0.3">
      <c r="A1" t="s">
        <v>311</v>
      </c>
    </row>
    <row r="2" spans="1:11" x14ac:dyDescent="0.3">
      <c r="A2" t="s">
        <v>312</v>
      </c>
      <c r="B2">
        <v>2010</v>
      </c>
    </row>
    <row r="3" spans="1:11" x14ac:dyDescent="0.3">
      <c r="A3" t="s">
        <v>313</v>
      </c>
      <c r="B3">
        <v>8846130</v>
      </c>
      <c r="C3" t="s">
        <v>95</v>
      </c>
      <c r="G3" t="s">
        <v>314</v>
      </c>
      <c r="J3" t="s">
        <v>315</v>
      </c>
      <c r="K3" t="s">
        <v>316</v>
      </c>
    </row>
    <row r="4" spans="1:11" x14ac:dyDescent="0.3">
      <c r="A4" t="s">
        <v>317</v>
      </c>
      <c r="B4">
        <v>1216620</v>
      </c>
      <c r="C4" t="s">
        <v>309</v>
      </c>
      <c r="F4">
        <v>1</v>
      </c>
      <c r="G4" t="s">
        <v>95</v>
      </c>
      <c r="J4">
        <v>8846130</v>
      </c>
      <c r="K4">
        <v>0.52211868469812794</v>
      </c>
    </row>
    <row r="5" spans="1:11" x14ac:dyDescent="0.3">
      <c r="A5" t="s">
        <v>318</v>
      </c>
      <c r="B5">
        <v>767452</v>
      </c>
      <c r="C5" s="46" t="s">
        <v>115</v>
      </c>
      <c r="F5">
        <v>2</v>
      </c>
      <c r="G5" t="s">
        <v>99</v>
      </c>
      <c r="J5">
        <v>326489</v>
      </c>
      <c r="K5">
        <v>1.9270122330149693E-2</v>
      </c>
    </row>
    <row r="6" spans="1:11" x14ac:dyDescent="0.3">
      <c r="A6" t="s">
        <v>319</v>
      </c>
      <c r="B6">
        <v>516095</v>
      </c>
      <c r="C6" t="s">
        <v>108</v>
      </c>
      <c r="F6">
        <v>3</v>
      </c>
      <c r="G6" t="s">
        <v>309</v>
      </c>
      <c r="J6">
        <v>1613524</v>
      </c>
      <c r="K6">
        <v>9.5233851255731278E-2</v>
      </c>
    </row>
    <row r="7" spans="1:11" x14ac:dyDescent="0.3">
      <c r="A7" t="s">
        <v>320</v>
      </c>
      <c r="B7">
        <v>475126</v>
      </c>
      <c r="C7" t="s">
        <v>120</v>
      </c>
      <c r="F7">
        <v>4</v>
      </c>
      <c r="G7" t="s">
        <v>310</v>
      </c>
      <c r="J7">
        <v>1974663</v>
      </c>
      <c r="K7">
        <v>0.11654909528596792</v>
      </c>
    </row>
    <row r="8" spans="1:11" x14ac:dyDescent="0.3">
      <c r="A8" t="s">
        <v>321</v>
      </c>
      <c r="B8">
        <v>408787</v>
      </c>
      <c r="C8" s="46" t="s">
        <v>115</v>
      </c>
      <c r="F8">
        <v>5</v>
      </c>
      <c r="G8" t="s">
        <v>108</v>
      </c>
      <c r="H8" t="s">
        <v>344</v>
      </c>
      <c r="J8">
        <v>516095</v>
      </c>
      <c r="K8">
        <v>3.0461099099751001E-2</v>
      </c>
    </row>
    <row r="9" spans="1:11" x14ac:dyDescent="0.3">
      <c r="A9" t="s">
        <v>322</v>
      </c>
      <c r="B9">
        <v>399866</v>
      </c>
      <c r="C9" t="s">
        <v>112</v>
      </c>
      <c r="F9">
        <v>6</v>
      </c>
      <c r="G9" t="s">
        <v>112</v>
      </c>
      <c r="H9" t="s">
        <v>345</v>
      </c>
      <c r="J9">
        <v>399866</v>
      </c>
      <c r="K9">
        <v>2.3600999530359788E-2</v>
      </c>
    </row>
    <row r="10" spans="1:11" x14ac:dyDescent="0.3">
      <c r="A10" t="s">
        <v>323</v>
      </c>
      <c r="B10">
        <v>396904</v>
      </c>
      <c r="C10" t="s">
        <v>309</v>
      </c>
      <c r="F10">
        <v>7</v>
      </c>
      <c r="G10" t="s">
        <v>115</v>
      </c>
      <c r="H10" t="s">
        <v>346</v>
      </c>
      <c r="I10" t="s">
        <v>324</v>
      </c>
      <c r="J10">
        <v>1706392</v>
      </c>
      <c r="K10">
        <v>0.10071513154559202</v>
      </c>
    </row>
    <row r="11" spans="1:11" x14ac:dyDescent="0.3">
      <c r="A11" t="s">
        <v>325</v>
      </c>
      <c r="B11">
        <v>364587</v>
      </c>
      <c r="C11" t="s">
        <v>120</v>
      </c>
      <c r="F11">
        <v>8</v>
      </c>
      <c r="G11" t="s">
        <v>118</v>
      </c>
      <c r="H11" t="s">
        <v>347</v>
      </c>
      <c r="I11" t="s">
        <v>326</v>
      </c>
      <c r="J11">
        <v>534828</v>
      </c>
      <c r="K11">
        <v>3.1566763307766262E-2</v>
      </c>
    </row>
    <row r="12" spans="1:11" x14ac:dyDescent="0.3">
      <c r="A12" t="s">
        <v>327</v>
      </c>
      <c r="B12">
        <v>360365</v>
      </c>
      <c r="C12" s="46" t="s">
        <v>310</v>
      </c>
      <c r="F12">
        <v>9</v>
      </c>
      <c r="G12" t="s">
        <v>120</v>
      </c>
      <c r="H12" t="s">
        <v>348</v>
      </c>
      <c r="I12" t="s">
        <v>328</v>
      </c>
      <c r="J12">
        <v>1024770</v>
      </c>
      <c r="K12">
        <v>6.0484252946554094E-2</v>
      </c>
    </row>
    <row r="13" spans="1:11" x14ac:dyDescent="0.3">
      <c r="A13" t="s">
        <v>329</v>
      </c>
      <c r="B13">
        <v>342668</v>
      </c>
      <c r="C13" s="46" t="s">
        <v>310</v>
      </c>
    </row>
    <row r="14" spans="1:11" x14ac:dyDescent="0.3">
      <c r="A14" t="s">
        <v>330</v>
      </c>
      <c r="B14">
        <v>326489</v>
      </c>
      <c r="C14" t="s">
        <v>99</v>
      </c>
      <c r="J14">
        <v>16942757</v>
      </c>
      <c r="K14">
        <v>1</v>
      </c>
    </row>
    <row r="15" spans="1:11" x14ac:dyDescent="0.3">
      <c r="A15" t="s">
        <v>331</v>
      </c>
      <c r="B15">
        <v>326066</v>
      </c>
      <c r="C15" s="46" t="s">
        <v>310</v>
      </c>
      <c r="J15">
        <v>19724498.73831616</v>
      </c>
    </row>
    <row r="16" spans="1:11" x14ac:dyDescent="0.3">
      <c r="A16" t="s">
        <v>332</v>
      </c>
      <c r="B16">
        <v>290074</v>
      </c>
      <c r="C16" s="46" t="s">
        <v>310</v>
      </c>
    </row>
    <row r="17" spans="1:3" x14ac:dyDescent="0.3">
      <c r="A17" t="s">
        <v>333</v>
      </c>
      <c r="B17">
        <v>265861</v>
      </c>
      <c r="C17" s="46" t="s">
        <v>310</v>
      </c>
    </row>
    <row r="18" spans="1:3" x14ac:dyDescent="0.3">
      <c r="A18" t="s">
        <v>334</v>
      </c>
      <c r="B18">
        <v>253342</v>
      </c>
      <c r="C18" s="46" t="s">
        <v>310</v>
      </c>
    </row>
    <row r="19" spans="1:3" x14ac:dyDescent="0.3">
      <c r="A19" t="s">
        <v>335</v>
      </c>
      <c r="B19">
        <v>211349</v>
      </c>
      <c r="C19" s="46" t="s">
        <v>115</v>
      </c>
    </row>
    <row r="20" spans="1:3" x14ac:dyDescent="0.3">
      <c r="A20" t="s">
        <v>336</v>
      </c>
      <c r="B20">
        <v>188895</v>
      </c>
      <c r="C20" t="s">
        <v>118</v>
      </c>
    </row>
    <row r="21" spans="1:3" x14ac:dyDescent="0.3">
      <c r="A21" t="s">
        <v>337</v>
      </c>
      <c r="B21">
        <v>185057</v>
      </c>
      <c r="C21" t="s">
        <v>120</v>
      </c>
    </row>
    <row r="22" spans="1:3" x14ac:dyDescent="0.3">
      <c r="A22" t="s">
        <v>338</v>
      </c>
      <c r="B22">
        <v>179195</v>
      </c>
      <c r="C22" t="s">
        <v>118</v>
      </c>
    </row>
    <row r="23" spans="1:3" x14ac:dyDescent="0.3">
      <c r="A23" t="s">
        <v>339</v>
      </c>
      <c r="B23">
        <v>166738</v>
      </c>
      <c r="C23" t="s">
        <v>118</v>
      </c>
    </row>
    <row r="24" spans="1:3" x14ac:dyDescent="0.3">
      <c r="A24" t="s">
        <v>340</v>
      </c>
      <c r="B24">
        <v>162757</v>
      </c>
      <c r="C24" t="s">
        <v>359</v>
      </c>
    </row>
    <row r="25" spans="1:3" x14ac:dyDescent="0.3">
      <c r="A25" t="s">
        <v>341</v>
      </c>
      <c r="B25">
        <v>160006</v>
      </c>
      <c r="C25" s="46" t="s">
        <v>115</v>
      </c>
    </row>
    <row r="26" spans="1:3" x14ac:dyDescent="0.3">
      <c r="A26" t="s">
        <v>342</v>
      </c>
      <c r="B26">
        <v>158798</v>
      </c>
      <c r="C26" s="46" t="s">
        <v>115</v>
      </c>
    </row>
    <row r="27" spans="1:3" x14ac:dyDescent="0.3">
      <c r="A27" t="s">
        <v>343</v>
      </c>
      <c r="B27">
        <v>136287</v>
      </c>
      <c r="C27" t="s">
        <v>310</v>
      </c>
    </row>
    <row r="28" spans="1:3" x14ac:dyDescent="0.3">
      <c r="A28" t="s">
        <v>349</v>
      </c>
      <c r="B28">
        <v>2618984.7383161597</v>
      </c>
    </row>
    <row r="29" spans="1:3" x14ac:dyDescent="0.3">
      <c r="A29" t="s">
        <v>350</v>
      </c>
      <c r="B29">
        <v>19724498.73831616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Scenario_Overview</vt:lpstr>
      <vt:lpstr>Definitions</vt:lpstr>
      <vt:lpstr>Parameters_regions</vt:lpstr>
      <vt:lpstr>ReuseandTrade</vt:lpstr>
      <vt:lpstr>Data_sources</vt:lpstr>
      <vt:lpstr>Regional cu use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Klose, Stefanie</dc:creator>
  <cp:lastModifiedBy>Klose, Stefanie</cp:lastModifiedBy>
  <cp:lastPrinted>2019-09-11T12:48:51Z</cp:lastPrinted>
  <dcterms:created xsi:type="dcterms:W3CDTF">2017-02-13T10:19:20Z</dcterms:created>
  <dcterms:modified xsi:type="dcterms:W3CDTF">2019-09-19T16:57:23Z</dcterms:modified>
</cp:coreProperties>
</file>