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Dev\Programming\vulkan\projects\deferred-shading-cpp\documents\"/>
    </mc:Choice>
  </mc:AlternateContent>
  <xr:revisionPtr revIDLastSave="0" documentId="13_ncr:1_{69EF129F-FEF8-41DE-BBA6-2014D5A91AF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G42" i="1" s="1"/>
  <c r="E43" i="1" s="1"/>
  <c r="E44" i="1" s="1"/>
  <c r="B10" i="1" s="1"/>
  <c r="I37" i="1"/>
  <c r="F36" i="1"/>
  <c r="I36" i="1" s="1"/>
  <c r="F35" i="1"/>
  <c r="I35" i="1" s="1"/>
  <c r="F34" i="1"/>
  <c r="I34" i="1" s="1"/>
  <c r="E38" i="1" s="1"/>
  <c r="B9" i="1" s="1"/>
  <c r="G28" i="1"/>
  <c r="E29" i="1" s="1"/>
  <c r="E30" i="1" s="1"/>
  <c r="G22" i="1"/>
  <c r="G21" i="1"/>
  <c r="E23" i="1" s="1"/>
  <c r="E24" i="1" s="1"/>
  <c r="G15" i="1"/>
  <c r="G14" i="1"/>
  <c r="G13" i="1"/>
  <c r="G12" i="1"/>
  <c r="G11" i="1"/>
  <c r="E16" i="1" s="1"/>
  <c r="E17" i="1" s="1"/>
  <c r="I5" i="1"/>
  <c r="I4" i="1"/>
  <c r="I3" i="1"/>
  <c r="E6" i="1" l="1"/>
  <c r="E7" i="1" s="1"/>
  <c r="B8" i="1"/>
  <c r="B7" i="1" s="1"/>
</calcChain>
</file>

<file path=xl/sharedStrings.xml><?xml version="1.0" encoding="utf-8"?>
<sst xmlns="http://schemas.openxmlformats.org/spreadsheetml/2006/main" count="86" uniqueCount="47">
  <si>
    <t>Parameters</t>
  </si>
  <si>
    <t>Group 1 - Shadow</t>
  </si>
  <si>
    <t>Set Count</t>
  </si>
  <si>
    <t>Texture Name</t>
  </si>
  <si>
    <t>Format</t>
  </si>
  <si>
    <t>BPP</t>
  </si>
  <si>
    <t>Width</t>
  </si>
  <si>
    <t>Height</t>
  </si>
  <si>
    <t>Memory</t>
  </si>
  <si>
    <t>Screen Width</t>
  </si>
  <si>
    <t>Depth0</t>
  </si>
  <si>
    <t>D32Sfloat</t>
  </si>
  <si>
    <t>Screen Height</t>
  </si>
  <si>
    <t>Depth1</t>
  </si>
  <si>
    <t>Depth2</t>
  </si>
  <si>
    <t>Output / MiB</t>
  </si>
  <si>
    <t>Memory Per Set</t>
  </si>
  <si>
    <t>Total Memory</t>
  </si>
  <si>
    <t>HDRI</t>
  </si>
  <si>
    <t>Group 2 - Deferred</t>
  </si>
  <si>
    <t>Depth</t>
  </si>
  <si>
    <t>Emissive</t>
  </si>
  <si>
    <t>R8G8B8A8Unorm</t>
  </si>
  <si>
    <t>PBR</t>
  </si>
  <si>
    <t>Albedo</t>
  </si>
  <si>
    <t>Normal</t>
  </si>
  <si>
    <t>R32G32B32A32Sfloat</t>
  </si>
  <si>
    <t>Group 3 - Lighting &amp; Postprocessing</t>
  </si>
  <si>
    <t>Luminance</t>
  </si>
  <si>
    <t>R16G16B16A16Sfloat</t>
  </si>
  <si>
    <t>Brightness</t>
  </si>
  <si>
    <t>R16Sfloat</t>
  </si>
  <si>
    <t>Group 4 - Swapchain</t>
  </si>
  <si>
    <t>Swapchain</t>
  </si>
  <si>
    <t>Group 5 - HDRI</t>
  </si>
  <si>
    <t>Environment+Specular</t>
  </si>
  <si>
    <t>Temporary Environment</t>
  </si>
  <si>
    <t>Diffuse</t>
  </si>
  <si>
    <t>BRDF Precompute</t>
  </si>
  <si>
    <t>R16G16Sfloat</t>
  </si>
  <si>
    <t>Group 6 - Bloom</t>
    <phoneticPr fontId="4" type="noConversion"/>
  </si>
  <si>
    <t>Downscale Chain</t>
    <phoneticPr fontId="4" type="noConversion"/>
  </si>
  <si>
    <t>R16G16B16A16Sfloat</t>
    <phoneticPr fontId="4" type="noConversion"/>
  </si>
  <si>
    <t>Memory Per Set</t>
    <phoneticPr fontId="4" type="noConversion"/>
  </si>
  <si>
    <t>Total</t>
    <phoneticPr fontId="4" type="noConversion"/>
  </si>
  <si>
    <t>Bloom</t>
    <phoneticPr fontId="4" type="noConversion"/>
  </si>
  <si>
    <t>Deferred Rendering Pipeline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</si>
</sst>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BE5D6"/>
      </patternFill>
    </fill>
    <fill>
      <patternFill patternType="solid">
        <fgColor rgb="FFDAE3F3"/>
      </patternFill>
    </fill>
    <fill>
      <patternFill patternType="solid">
        <fgColor rgb="FFFFF2CC"/>
      </patternFill>
    </fill>
    <fill>
      <patternFill patternType="solid">
        <fgColor rgb="FFE2F0D9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3" fontId="2" fillId="5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vertical="center"/>
    </xf>
    <xf numFmtId="4" fontId="2" fillId="0" borderId="2" xfId="0" applyNumberFormat="1" applyFont="1" applyFill="1" applyBorder="1" applyAlignment="1">
      <alignment vertical="center"/>
    </xf>
    <xf numFmtId="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44"/>
  <sheetViews>
    <sheetView tabSelected="1" topLeftCell="A25" zoomScale="115" zoomScaleNormal="115" workbookViewId="0">
      <selection activeCell="M46" sqref="M46"/>
    </sheetView>
  </sheetViews>
  <sheetFormatPr defaultRowHeight="18.75" customHeight="1" x14ac:dyDescent="0.25"/>
  <cols>
    <col min="1" max="1" width="26.5546875" style="6" customWidth="1"/>
    <col min="2" max="2" width="11.88671875" style="13" bestFit="1" customWidth="1"/>
    <col min="3" max="3" width="8.88671875" style="6" bestFit="1" customWidth="1"/>
    <col min="4" max="4" width="23.109375" style="6" bestFit="1" customWidth="1"/>
    <col min="5" max="5" width="23.44140625" style="13" bestFit="1" customWidth="1"/>
    <col min="6" max="8" width="10.33203125" style="14" bestFit="1" customWidth="1"/>
    <col min="9" max="9" width="10.44140625" style="13" bestFit="1" customWidth="1"/>
    <col min="10" max="16384" width="8.88671875" style="6"/>
  </cols>
  <sheetData>
    <row r="1" spans="1:9" ht="18.75" customHeight="1" x14ac:dyDescent="0.25">
      <c r="A1" s="4" t="s">
        <v>0</v>
      </c>
      <c r="B1" s="5"/>
      <c r="D1" s="7" t="s">
        <v>1</v>
      </c>
      <c r="E1" s="8"/>
      <c r="F1" s="9"/>
      <c r="G1" s="9"/>
      <c r="H1" s="9"/>
      <c r="I1" s="8"/>
    </row>
    <row r="2" spans="1:9" ht="18.75" customHeight="1" x14ac:dyDescent="0.25">
      <c r="A2" s="10" t="s">
        <v>2</v>
      </c>
      <c r="B2" s="1">
        <v>3</v>
      </c>
      <c r="D2" s="10" t="s">
        <v>3</v>
      </c>
      <c r="E2" s="11" t="s">
        <v>4</v>
      </c>
      <c r="F2" s="12" t="s">
        <v>5</v>
      </c>
      <c r="G2" s="12" t="s">
        <v>6</v>
      </c>
      <c r="H2" s="12" t="s">
        <v>7</v>
      </c>
      <c r="I2" s="11" t="s">
        <v>8</v>
      </c>
    </row>
    <row r="3" spans="1:9" ht="18.75" customHeight="1" x14ac:dyDescent="0.25">
      <c r="A3" s="10" t="s">
        <v>9</v>
      </c>
      <c r="B3" s="1">
        <v>2560</v>
      </c>
      <c r="D3" s="2" t="s">
        <v>10</v>
      </c>
      <c r="E3" s="3" t="s">
        <v>11</v>
      </c>
      <c r="F3" s="1">
        <v>32</v>
      </c>
      <c r="G3" s="1">
        <v>1536</v>
      </c>
      <c r="H3" s="1">
        <v>1536</v>
      </c>
      <c r="I3" s="3">
        <f>G3*H3*F3/8/1048576</f>
        <v>9</v>
      </c>
    </row>
    <row r="4" spans="1:9" ht="18.75" customHeight="1" x14ac:dyDescent="0.25">
      <c r="A4" s="10" t="s">
        <v>12</v>
      </c>
      <c r="B4" s="1">
        <v>1440</v>
      </c>
      <c r="D4" s="2" t="s">
        <v>13</v>
      </c>
      <c r="E4" s="3" t="s">
        <v>11</v>
      </c>
      <c r="F4" s="1">
        <v>32</v>
      </c>
      <c r="G4" s="1">
        <v>1024</v>
      </c>
      <c r="H4" s="1">
        <v>1024</v>
      </c>
      <c r="I4" s="3">
        <f>G4*H4*F4/8/1048576</f>
        <v>4</v>
      </c>
    </row>
    <row r="5" spans="1:9" ht="18.75" customHeight="1" x14ac:dyDescent="0.25">
      <c r="D5" s="2" t="s">
        <v>14</v>
      </c>
      <c r="E5" s="3" t="s">
        <v>11</v>
      </c>
      <c r="F5" s="1">
        <v>32</v>
      </c>
      <c r="G5" s="1">
        <v>768</v>
      </c>
      <c r="H5" s="1">
        <v>768</v>
      </c>
      <c r="I5" s="3">
        <f>G5*H5*F5/8/1048576</f>
        <v>2.25</v>
      </c>
    </row>
    <row r="6" spans="1:9" ht="18.75" customHeight="1" x14ac:dyDescent="0.25">
      <c r="A6" s="4" t="s">
        <v>15</v>
      </c>
      <c r="B6" s="5"/>
      <c r="D6" s="10" t="s">
        <v>16</v>
      </c>
      <c r="E6" s="11">
        <f>SUM(I3:I5)</f>
        <v>15.25</v>
      </c>
    </row>
    <row r="7" spans="1:9" ht="18.75" customHeight="1" x14ac:dyDescent="0.25">
      <c r="A7" s="27" t="s">
        <v>44</v>
      </c>
      <c r="B7" s="28">
        <f>SUM(B8:B10)</f>
        <v>707.6796875</v>
      </c>
      <c r="D7" s="10" t="s">
        <v>17</v>
      </c>
      <c r="E7" s="11">
        <f>B2*E6</f>
        <v>45.75</v>
      </c>
    </row>
    <row r="8" spans="1:9" ht="18.75" customHeight="1" x14ac:dyDescent="0.25">
      <c r="A8" s="10" t="s">
        <v>46</v>
      </c>
      <c r="B8" s="3">
        <f>E7+E17+E24+E30</f>
        <v>530.90625</v>
      </c>
    </row>
    <row r="9" spans="1:9" ht="18.75" customHeight="1" x14ac:dyDescent="0.25">
      <c r="A9" s="10" t="s">
        <v>18</v>
      </c>
      <c r="B9" s="3">
        <f>E38</f>
        <v>64.2734375</v>
      </c>
      <c r="D9" s="15" t="s">
        <v>19</v>
      </c>
      <c r="E9" s="16"/>
      <c r="F9" s="17"/>
      <c r="G9" s="17"/>
    </row>
    <row r="10" spans="1:9" ht="18.75" customHeight="1" x14ac:dyDescent="0.25">
      <c r="A10" s="26" t="s">
        <v>45</v>
      </c>
      <c r="B10" s="13">
        <f>E44</f>
        <v>112.5</v>
      </c>
      <c r="D10" s="10" t="s">
        <v>3</v>
      </c>
      <c r="E10" s="11" t="s">
        <v>4</v>
      </c>
      <c r="F10" s="12" t="s">
        <v>5</v>
      </c>
      <c r="G10" s="12" t="s">
        <v>8</v>
      </c>
    </row>
    <row r="11" spans="1:9" ht="18.75" customHeight="1" x14ac:dyDescent="0.25">
      <c r="D11" s="2" t="s">
        <v>20</v>
      </c>
      <c r="E11" s="3" t="s">
        <v>11</v>
      </c>
      <c r="F11" s="1">
        <v>32</v>
      </c>
      <c r="G11" s="3">
        <f>$B$3*$B$4*F11/8/1048576</f>
        <v>14.0625</v>
      </c>
    </row>
    <row r="12" spans="1:9" ht="18.75" customHeight="1" x14ac:dyDescent="0.25">
      <c r="D12" s="2" t="s">
        <v>21</v>
      </c>
      <c r="E12" s="3" t="s">
        <v>22</v>
      </c>
      <c r="F12" s="1">
        <v>32</v>
      </c>
      <c r="G12" s="3">
        <f>$B$3*$B$4*F12/8/1048576</f>
        <v>14.0625</v>
      </c>
    </row>
    <row r="13" spans="1:9" ht="18.75" customHeight="1" x14ac:dyDescent="0.25">
      <c r="D13" s="2" t="s">
        <v>23</v>
      </c>
      <c r="E13" s="3" t="s">
        <v>22</v>
      </c>
      <c r="F13" s="1">
        <v>32</v>
      </c>
      <c r="G13" s="3">
        <f>$B$3*$B$4*F13/8/1048576</f>
        <v>14.0625</v>
      </c>
    </row>
    <row r="14" spans="1:9" ht="18.75" customHeight="1" x14ac:dyDescent="0.25">
      <c r="D14" s="2" t="s">
        <v>24</v>
      </c>
      <c r="E14" s="3" t="s">
        <v>22</v>
      </c>
      <c r="F14" s="1">
        <v>32</v>
      </c>
      <c r="G14" s="3">
        <f>$B$3*$B$4*F14/8/1048576</f>
        <v>14.0625</v>
      </c>
    </row>
    <row r="15" spans="1:9" ht="18.75" customHeight="1" x14ac:dyDescent="0.25">
      <c r="D15" s="2" t="s">
        <v>25</v>
      </c>
      <c r="E15" s="3" t="s">
        <v>26</v>
      </c>
      <c r="F15" s="1">
        <v>128</v>
      </c>
      <c r="G15" s="3">
        <f>$B$3*$B$4*F15/8/1048576</f>
        <v>56.25</v>
      </c>
    </row>
    <row r="16" spans="1:9" ht="18.75" customHeight="1" x14ac:dyDescent="0.25">
      <c r="D16" s="18" t="s">
        <v>16</v>
      </c>
      <c r="E16" s="11">
        <f>SUM(G11:G15)</f>
        <v>112.5</v>
      </c>
    </row>
    <row r="17" spans="4:9" ht="18.75" customHeight="1" x14ac:dyDescent="0.25">
      <c r="D17" s="18" t="s">
        <v>17</v>
      </c>
      <c r="E17" s="11">
        <f>E16*B2</f>
        <v>337.5</v>
      </c>
    </row>
    <row r="19" spans="4:9" ht="18.75" customHeight="1" x14ac:dyDescent="0.25">
      <c r="D19" s="19" t="s">
        <v>27</v>
      </c>
      <c r="E19" s="20"/>
      <c r="F19" s="20"/>
      <c r="G19" s="20"/>
    </row>
    <row r="20" spans="4:9" ht="18.75" customHeight="1" x14ac:dyDescent="0.25">
      <c r="D20" s="10" t="s">
        <v>3</v>
      </c>
      <c r="E20" s="11" t="s">
        <v>4</v>
      </c>
      <c r="F20" s="12" t="s">
        <v>5</v>
      </c>
      <c r="G20" s="12" t="s">
        <v>8</v>
      </c>
    </row>
    <row r="21" spans="4:9" ht="18.75" customHeight="1" x14ac:dyDescent="0.25">
      <c r="D21" s="2" t="s">
        <v>28</v>
      </c>
      <c r="E21" s="3" t="s">
        <v>29</v>
      </c>
      <c r="F21" s="1">
        <v>64</v>
      </c>
      <c r="G21" s="3">
        <f>$B$3*$B$4*F21/8/1048576</f>
        <v>28.125</v>
      </c>
    </row>
    <row r="22" spans="4:9" ht="18.75" customHeight="1" x14ac:dyDescent="0.25">
      <c r="D22" s="2" t="s">
        <v>30</v>
      </c>
      <c r="E22" s="3" t="s">
        <v>31</v>
      </c>
      <c r="F22" s="1">
        <v>16</v>
      </c>
      <c r="G22" s="3">
        <f>$B$3*$B$4*F22/8/1048576</f>
        <v>7.03125</v>
      </c>
    </row>
    <row r="23" spans="4:9" ht="18.75" customHeight="1" x14ac:dyDescent="0.25">
      <c r="D23" s="18" t="s">
        <v>16</v>
      </c>
      <c r="E23" s="11">
        <f>SUM(G21:G22)</f>
        <v>35.15625</v>
      </c>
    </row>
    <row r="24" spans="4:9" ht="18.75" customHeight="1" x14ac:dyDescent="0.25">
      <c r="D24" s="18" t="s">
        <v>17</v>
      </c>
      <c r="E24" s="11">
        <f>B2*E23</f>
        <v>105.46875</v>
      </c>
    </row>
    <row r="26" spans="4:9" ht="18.75" customHeight="1" x14ac:dyDescent="0.25">
      <c r="D26" s="21" t="s">
        <v>32</v>
      </c>
      <c r="E26" s="22"/>
      <c r="F26" s="22"/>
      <c r="G26" s="22"/>
    </row>
    <row r="27" spans="4:9" ht="18.75" customHeight="1" x14ac:dyDescent="0.25">
      <c r="D27" s="10" t="s">
        <v>3</v>
      </c>
      <c r="E27" s="11" t="s">
        <v>4</v>
      </c>
      <c r="F27" s="12" t="s">
        <v>5</v>
      </c>
      <c r="G27" s="12" t="s">
        <v>8</v>
      </c>
    </row>
    <row r="28" spans="4:9" ht="18.75" customHeight="1" x14ac:dyDescent="0.25">
      <c r="D28" s="2" t="s">
        <v>33</v>
      </c>
      <c r="E28" s="3" t="s">
        <v>22</v>
      </c>
      <c r="F28" s="1">
        <v>32</v>
      </c>
      <c r="G28" s="3">
        <f>$B$3*$B$4*F28/8/1048576</f>
        <v>14.0625</v>
      </c>
    </row>
    <row r="29" spans="4:9" ht="18.75" customHeight="1" x14ac:dyDescent="0.25">
      <c r="D29" s="18" t="s">
        <v>16</v>
      </c>
      <c r="E29" s="11">
        <f>SUM(G28)</f>
        <v>14.0625</v>
      </c>
    </row>
    <row r="30" spans="4:9" ht="18.75" customHeight="1" x14ac:dyDescent="0.25">
      <c r="D30" s="18" t="s">
        <v>17</v>
      </c>
      <c r="E30" s="11">
        <f>B2*E29</f>
        <v>42.1875</v>
      </c>
    </row>
    <row r="32" spans="4:9" ht="18.75" customHeight="1" x14ac:dyDescent="0.25">
      <c r="D32" s="15" t="s">
        <v>34</v>
      </c>
      <c r="E32" s="16"/>
      <c r="F32" s="17"/>
      <c r="G32" s="17"/>
      <c r="H32" s="17"/>
      <c r="I32" s="16"/>
    </row>
    <row r="33" spans="4:9" ht="18.75" customHeight="1" x14ac:dyDescent="0.25">
      <c r="D33" s="10" t="s">
        <v>3</v>
      </c>
      <c r="E33" s="11" t="s">
        <v>4</v>
      </c>
      <c r="F33" s="12" t="s">
        <v>5</v>
      </c>
      <c r="G33" s="12" t="s">
        <v>6</v>
      </c>
      <c r="H33" s="12" t="s">
        <v>7</v>
      </c>
      <c r="I33" s="11" t="s">
        <v>8</v>
      </c>
    </row>
    <row r="34" spans="4:9" ht="18.75" customHeight="1" x14ac:dyDescent="0.25">
      <c r="D34" s="2" t="s">
        <v>35</v>
      </c>
      <c r="E34" s="3" t="s">
        <v>29</v>
      </c>
      <c r="F34" s="1">
        <f>32*(4/3)*6</f>
        <v>256</v>
      </c>
      <c r="G34" s="1">
        <v>1024</v>
      </c>
      <c r="H34" s="1">
        <v>1024</v>
      </c>
      <c r="I34" s="3">
        <f>F34*G34*H34/8/1048576</f>
        <v>32</v>
      </c>
    </row>
    <row r="35" spans="4:9" ht="18.75" customHeight="1" x14ac:dyDescent="0.25">
      <c r="D35" s="2" t="s">
        <v>36</v>
      </c>
      <c r="E35" s="3" t="s">
        <v>29</v>
      </c>
      <c r="F35" s="1">
        <f>32*(4/3)*6</f>
        <v>256</v>
      </c>
      <c r="G35" s="1">
        <v>1024</v>
      </c>
      <c r="H35" s="1">
        <v>1024</v>
      </c>
      <c r="I35" s="3">
        <f>F35*G35*H35/8/1048576</f>
        <v>32</v>
      </c>
    </row>
    <row r="36" spans="4:9" ht="18.75" customHeight="1" x14ac:dyDescent="0.25">
      <c r="D36" s="2" t="s">
        <v>37</v>
      </c>
      <c r="E36" s="3" t="s">
        <v>29</v>
      </c>
      <c r="F36" s="1">
        <f>32*6</f>
        <v>192</v>
      </c>
      <c r="G36" s="1">
        <v>32</v>
      </c>
      <c r="H36" s="1">
        <v>32</v>
      </c>
      <c r="I36" s="3">
        <f>F36*G36*H36/8/1048576</f>
        <v>2.34375E-2</v>
      </c>
    </row>
    <row r="37" spans="4:9" ht="18.75" customHeight="1" x14ac:dyDescent="0.25">
      <c r="D37" s="2" t="s">
        <v>38</v>
      </c>
      <c r="E37" s="3" t="s">
        <v>39</v>
      </c>
      <c r="F37" s="1">
        <v>32</v>
      </c>
      <c r="G37" s="1">
        <v>256</v>
      </c>
      <c r="H37" s="1">
        <v>256</v>
      </c>
      <c r="I37" s="3">
        <f>F37*G37*H37/8/1048576</f>
        <v>0.25</v>
      </c>
    </row>
    <row r="38" spans="4:9" ht="18.75" customHeight="1" x14ac:dyDescent="0.25">
      <c r="D38" s="18" t="s">
        <v>17</v>
      </c>
      <c r="E38" s="11">
        <f>SUM(I34:I37)</f>
        <v>64.2734375</v>
      </c>
    </row>
    <row r="40" spans="4:9" ht="18.75" customHeight="1" x14ac:dyDescent="0.25">
      <c r="D40" s="29" t="s">
        <v>40</v>
      </c>
      <c r="E40" s="30"/>
      <c r="F40" s="30"/>
      <c r="G40" s="31"/>
      <c r="H40" s="23"/>
      <c r="I40" s="24"/>
    </row>
    <row r="41" spans="4:9" ht="18.75" customHeight="1" x14ac:dyDescent="0.25">
      <c r="D41" s="10" t="s">
        <v>3</v>
      </c>
      <c r="E41" s="11" t="s">
        <v>4</v>
      </c>
      <c r="F41" s="12" t="s">
        <v>5</v>
      </c>
      <c r="G41" s="11" t="s">
        <v>8</v>
      </c>
      <c r="H41" s="12"/>
    </row>
    <row r="42" spans="4:9" ht="18.75" customHeight="1" x14ac:dyDescent="0.25">
      <c r="D42" s="6" t="s">
        <v>41</v>
      </c>
      <c r="E42" s="13" t="s">
        <v>42</v>
      </c>
      <c r="F42" s="14">
        <f>64*4/3</f>
        <v>85.333333333333329</v>
      </c>
      <c r="G42" s="3">
        <f>$B$3*$B$4*F42/8/1048576</f>
        <v>37.5</v>
      </c>
    </row>
    <row r="43" spans="4:9" ht="18.75" customHeight="1" x14ac:dyDescent="0.25">
      <c r="D43" s="18" t="s">
        <v>43</v>
      </c>
      <c r="E43" s="25">
        <f>SUM(G42:G42)</f>
        <v>37.5</v>
      </c>
    </row>
    <row r="44" spans="4:9" ht="18.75" customHeight="1" x14ac:dyDescent="0.25">
      <c r="D44" s="18" t="s">
        <v>17</v>
      </c>
      <c r="E44" s="25">
        <f>E43*B2</f>
        <v>112.5</v>
      </c>
    </row>
  </sheetData>
  <mergeCells count="8">
    <mergeCell ref="D26:G26"/>
    <mergeCell ref="D32:I32"/>
    <mergeCell ref="D40:G40"/>
    <mergeCell ref="A1:B1"/>
    <mergeCell ref="D1:I1"/>
    <mergeCell ref="A6:B6"/>
    <mergeCell ref="D9:G9"/>
    <mergeCell ref="D19:G1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Hsin-chieh Liu</cp:lastModifiedBy>
  <dcterms:created xsi:type="dcterms:W3CDTF">2024-06-10T06:42:03Z</dcterms:created>
  <dcterms:modified xsi:type="dcterms:W3CDTF">2024-06-10T09:43:05Z</dcterms:modified>
</cp:coreProperties>
</file>