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I want to make a game\"/>
    </mc:Choice>
  </mc:AlternateContent>
  <xr:revisionPtr revIDLastSave="0" documentId="13_ncr:1_{567FC973-C3D6-4205-A398-E3EFF9164507}" xr6:coauthVersionLast="47" xr6:coauthVersionMax="47" xr10:uidLastSave="{00000000-0000-0000-0000-000000000000}"/>
  <bookViews>
    <workbookView xWindow="-108" yWindow="-108" windowWidth="23256" windowHeight="13176" activeTab="2" xr2:uid="{D40365B7-078E-4227-8C18-8BDDE7EEC151}"/>
  </bookViews>
  <sheets>
    <sheet name="2025 Lists" sheetId="1" r:id="rId1"/>
    <sheet name="2024 Lists" sheetId="2" r:id="rId2"/>
    <sheet name="Game Stats" sheetId="4" r:id="rId3"/>
    <sheet name="All Car Stats" sheetId="3" r:id="rId4"/>
  </sheets>
  <definedNames>
    <definedName name="CarStats">'All Car Stats'!$E$5:$G$33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8" i="2" l="1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K47" i="4"/>
  <c r="G47" i="4" s="1"/>
  <c r="I84" i="4"/>
  <c r="K84" i="4"/>
  <c r="G84" i="4" s="1"/>
  <c r="I85" i="4"/>
  <c r="K85" i="4"/>
  <c r="G85" i="4" s="1"/>
  <c r="I86" i="4"/>
  <c r="K86" i="4"/>
  <c r="G86" i="4" s="1"/>
  <c r="I87" i="4"/>
  <c r="K87" i="4"/>
  <c r="G87" i="4" s="1"/>
  <c r="I88" i="4"/>
  <c r="K88" i="4"/>
  <c r="G88" i="4" s="1"/>
  <c r="I89" i="4"/>
  <c r="K89" i="4"/>
  <c r="G89" i="4" s="1"/>
  <c r="I90" i="4"/>
  <c r="K90" i="4"/>
  <c r="G90" i="4" s="1"/>
  <c r="I91" i="4"/>
  <c r="K91" i="4"/>
  <c r="G91" i="4" s="1"/>
  <c r="I92" i="4"/>
  <c r="K92" i="4"/>
  <c r="G92" i="4" s="1"/>
  <c r="I93" i="4"/>
  <c r="K93" i="4"/>
  <c r="G93" i="4" s="1"/>
  <c r="I94" i="4"/>
  <c r="K94" i="4"/>
  <c r="G94" i="4" s="1"/>
  <c r="I95" i="4"/>
  <c r="K95" i="4"/>
  <c r="G95" i="4" s="1"/>
  <c r="I96" i="4"/>
  <c r="K96" i="4"/>
  <c r="G96" i="4" s="1"/>
  <c r="I97" i="4"/>
  <c r="K97" i="4"/>
  <c r="G97" i="4" s="1"/>
  <c r="K83" i="4"/>
  <c r="G83" i="4" s="1"/>
  <c r="I83" i="4"/>
  <c r="K82" i="4"/>
  <c r="G82" i="4" s="1"/>
  <c r="I82" i="4"/>
  <c r="K81" i="4"/>
  <c r="G81" i="4" s="1"/>
  <c r="I81" i="4"/>
  <c r="K80" i="4"/>
  <c r="G80" i="4" s="1"/>
  <c r="I80" i="4"/>
  <c r="K79" i="4"/>
  <c r="G79" i="4" s="1"/>
  <c r="I79" i="4"/>
  <c r="K78" i="4"/>
  <c r="G78" i="4" s="1"/>
  <c r="I78" i="4"/>
  <c r="K77" i="4"/>
  <c r="G77" i="4" s="1"/>
  <c r="I77" i="4"/>
  <c r="K76" i="4"/>
  <c r="G76" i="4" s="1"/>
  <c r="I76" i="4"/>
  <c r="K75" i="4"/>
  <c r="G75" i="4" s="1"/>
  <c r="I75" i="4"/>
  <c r="K74" i="4"/>
  <c r="G74" i="4" s="1"/>
  <c r="I74" i="4"/>
  <c r="K73" i="4"/>
  <c r="G73" i="4" s="1"/>
  <c r="I73" i="4"/>
  <c r="K72" i="4"/>
  <c r="I72" i="4"/>
  <c r="G72" i="4"/>
  <c r="K71" i="4"/>
  <c r="G71" i="4" s="1"/>
  <c r="I71" i="4"/>
  <c r="K70" i="4"/>
  <c r="G70" i="4" s="1"/>
  <c r="I70" i="4"/>
  <c r="K69" i="4"/>
  <c r="G69" i="4" s="1"/>
  <c r="I69" i="4"/>
  <c r="K68" i="4"/>
  <c r="I68" i="4"/>
  <c r="G68" i="4"/>
  <c r="K67" i="4"/>
  <c r="G67" i="4" s="1"/>
  <c r="I67" i="4"/>
  <c r="K66" i="4"/>
  <c r="G66" i="4" s="1"/>
  <c r="I66" i="4"/>
  <c r="K65" i="4"/>
  <c r="G65" i="4" s="1"/>
  <c r="I65" i="4"/>
  <c r="K64" i="4"/>
  <c r="G64" i="4" s="1"/>
  <c r="I64" i="4"/>
  <c r="K63" i="4"/>
  <c r="G63" i="4" s="1"/>
  <c r="I63" i="4"/>
  <c r="K62" i="4"/>
  <c r="G62" i="4" s="1"/>
  <c r="I62" i="4"/>
  <c r="K61" i="4"/>
  <c r="G61" i="4" s="1"/>
  <c r="I61" i="4"/>
  <c r="K60" i="4"/>
  <c r="G60" i="4" s="1"/>
  <c r="I60" i="4"/>
  <c r="K59" i="4"/>
  <c r="G59" i="4" s="1"/>
  <c r="I59" i="4"/>
  <c r="K58" i="4"/>
  <c r="G58" i="4" s="1"/>
  <c r="I58" i="4"/>
  <c r="K57" i="4"/>
  <c r="G57" i="4" s="1"/>
  <c r="I57" i="4"/>
  <c r="K56" i="4"/>
  <c r="G56" i="4" s="1"/>
  <c r="I56" i="4"/>
  <c r="K55" i="4"/>
  <c r="G55" i="4" s="1"/>
  <c r="I55" i="4"/>
  <c r="K54" i="4"/>
  <c r="I54" i="4"/>
  <c r="G54" i="4"/>
  <c r="K53" i="4"/>
  <c r="G53" i="4" s="1"/>
  <c r="I53" i="4"/>
  <c r="K52" i="4"/>
  <c r="G52" i="4" s="1"/>
  <c r="I52" i="4"/>
  <c r="K51" i="4"/>
  <c r="G51" i="4" s="1"/>
  <c r="I51" i="4"/>
  <c r="K50" i="4"/>
  <c r="G50" i="4" s="1"/>
  <c r="I50" i="4"/>
  <c r="K49" i="4"/>
  <c r="G49" i="4" s="1"/>
  <c r="I49" i="4"/>
  <c r="K48" i="4"/>
  <c r="G48" i="4" s="1"/>
  <c r="I48" i="4"/>
  <c r="I47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K6" i="4"/>
  <c r="K7" i="4"/>
  <c r="G7" i="4" s="1"/>
  <c r="K8" i="4"/>
  <c r="K9" i="4"/>
  <c r="K10" i="4"/>
  <c r="G10" i="4" s="1"/>
  <c r="K11" i="4"/>
  <c r="G11" i="4" s="1"/>
  <c r="K12" i="4"/>
  <c r="G12" i="4" s="1"/>
  <c r="K13" i="4"/>
  <c r="G13" i="4" s="1"/>
  <c r="K14" i="4"/>
  <c r="K15" i="4"/>
  <c r="G15" i="4" s="1"/>
  <c r="K16" i="4"/>
  <c r="G16" i="4" s="1"/>
  <c r="K17" i="4"/>
  <c r="G17" i="4" s="1"/>
  <c r="K18" i="4"/>
  <c r="G18" i="4" s="1"/>
  <c r="K19" i="4"/>
  <c r="G19" i="4" s="1"/>
  <c r="K20" i="4"/>
  <c r="G20" i="4" s="1"/>
  <c r="K21" i="4"/>
  <c r="G21" i="4" s="1"/>
  <c r="K22" i="4"/>
  <c r="G22" i="4" s="1"/>
  <c r="K23" i="4"/>
  <c r="K24" i="4"/>
  <c r="G24" i="4" s="1"/>
  <c r="K25" i="4"/>
  <c r="G25" i="4" s="1"/>
  <c r="K26" i="4"/>
  <c r="G26" i="4" s="1"/>
  <c r="K27" i="4"/>
  <c r="G27" i="4" s="1"/>
  <c r="K28" i="4"/>
  <c r="K29" i="4"/>
  <c r="G29" i="4" s="1"/>
  <c r="K30" i="4"/>
  <c r="G30" i="4" s="1"/>
  <c r="K31" i="4"/>
  <c r="G31" i="4" s="1"/>
  <c r="K32" i="4"/>
  <c r="G32" i="4" s="1"/>
  <c r="K33" i="4"/>
  <c r="G33" i="4" s="1"/>
  <c r="K34" i="4"/>
  <c r="G34" i="4" s="1"/>
  <c r="K35" i="4"/>
  <c r="G35" i="4" s="1"/>
  <c r="K36" i="4"/>
  <c r="G36" i="4" s="1"/>
  <c r="K37" i="4"/>
  <c r="G37" i="4" s="1"/>
  <c r="K38" i="4"/>
  <c r="G38" i="4" s="1"/>
  <c r="K39" i="4"/>
  <c r="G39" i="4" s="1"/>
  <c r="K40" i="4"/>
  <c r="G40" i="4" s="1"/>
  <c r="K41" i="4"/>
  <c r="G41" i="4" s="1"/>
  <c r="K5" i="4"/>
  <c r="G5" i="4" s="1"/>
  <c r="G6" i="4"/>
  <c r="G8" i="4"/>
  <c r="G9" i="4"/>
  <c r="G14" i="4"/>
  <c r="G23" i="4"/>
  <c r="G28" i="4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K12" i="3" l="1"/>
  <c r="H32" i="3"/>
  <c r="G32" i="3"/>
  <c r="H31" i="3"/>
  <c r="G31" i="3"/>
  <c r="H30" i="3"/>
  <c r="G30" i="3"/>
  <c r="H29" i="3"/>
  <c r="G29" i="3"/>
  <c r="H28" i="3"/>
  <c r="G28" i="3"/>
  <c r="H27" i="3"/>
  <c r="H26" i="3"/>
  <c r="G26" i="3"/>
  <c r="G25" i="3"/>
  <c r="H24" i="3"/>
  <c r="G24" i="3"/>
  <c r="H23" i="3"/>
  <c r="G23" i="3"/>
  <c r="H22" i="3"/>
  <c r="H21" i="3"/>
  <c r="G21" i="3"/>
  <c r="H20" i="3"/>
  <c r="G20" i="3"/>
  <c r="H19" i="3"/>
  <c r="G19" i="3"/>
  <c r="H18" i="3"/>
  <c r="G18" i="3"/>
  <c r="H17" i="3"/>
  <c r="G17" i="3"/>
  <c r="O16" i="3"/>
  <c r="G16" i="3" s="1"/>
  <c r="H16" i="3"/>
  <c r="O15" i="3"/>
  <c r="H15" i="3" s="1"/>
  <c r="O14" i="3"/>
  <c r="L14" i="3"/>
  <c r="K14" i="3"/>
  <c r="O13" i="3"/>
  <c r="G13" i="3" s="1"/>
  <c r="H13" i="3"/>
  <c r="O12" i="3"/>
  <c r="L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14" i="3" l="1"/>
  <c r="G14" i="3"/>
  <c r="H33" i="3"/>
  <c r="H25" i="3"/>
  <c r="G33" i="3"/>
  <c r="G27" i="3"/>
  <c r="G22" i="3"/>
  <c r="G12" i="3"/>
  <c r="H12" i="3"/>
  <c r="G15" i="3"/>
</calcChain>
</file>

<file path=xl/sharedStrings.xml><?xml version="1.0" encoding="utf-8"?>
<sst xmlns="http://schemas.openxmlformats.org/spreadsheetml/2006/main" count="1522" uniqueCount="289">
  <si>
    <t>Class</t>
  </si>
  <si>
    <t>Car No</t>
  </si>
  <si>
    <t>Team Name</t>
  </si>
  <si>
    <t>Car Model</t>
  </si>
  <si>
    <t>LMGTP</t>
  </si>
  <si>
    <t>Aston Martin Valkyrie LMH</t>
  </si>
  <si>
    <t>LMP2</t>
  </si>
  <si>
    <t>Ferrari 499P</t>
  </si>
  <si>
    <t>Glickenhaus SCG 007 LMH</t>
  </si>
  <si>
    <t>Isotta Fraschini Tipo 6 LMH-C</t>
  </si>
  <si>
    <t>Peugeot 9X8 LMH</t>
  </si>
  <si>
    <t>Alpine A424</t>
  </si>
  <si>
    <t>BMW M Hybrid V8</t>
  </si>
  <si>
    <t>Cadillac V-Series.R</t>
  </si>
  <si>
    <t>Lamborghini SC63</t>
  </si>
  <si>
    <t>Porsche 963</t>
  </si>
  <si>
    <t>Dallara P217</t>
  </si>
  <si>
    <t>Ligier JS P217</t>
  </si>
  <si>
    <t>Oreca 07</t>
  </si>
  <si>
    <t>Riley-Multimatic Mk. 30</t>
  </si>
  <si>
    <t>Global Endurance Masters</t>
  </si>
  <si>
    <t>Entry List</t>
  </si>
  <si>
    <t>Aston Martin Vantage AMR GTE</t>
  </si>
  <si>
    <t>BMW M8 GTE</t>
  </si>
  <si>
    <t>Corvette C8.R</t>
  </si>
  <si>
    <t>Ferrari 296 GTE</t>
  </si>
  <si>
    <t>Ford GT GTE</t>
  </si>
  <si>
    <t>Glickenhaus SCG 004 GTE</t>
  </si>
  <si>
    <t>Lexus LFA GTE</t>
  </si>
  <si>
    <t>Porsche 911 RSR-24</t>
  </si>
  <si>
    <t>Manufacturer</t>
  </si>
  <si>
    <t>Acura</t>
  </si>
  <si>
    <t>LMDh</t>
  </si>
  <si>
    <t>Acura ARX-06</t>
  </si>
  <si>
    <t>GT3</t>
  </si>
  <si>
    <t>Acura NSX GT3 Evo22</t>
  </si>
  <si>
    <t>Alpine</t>
  </si>
  <si>
    <t>Aston Martin</t>
  </si>
  <si>
    <t>LMH</t>
  </si>
  <si>
    <t>LMGTE</t>
  </si>
  <si>
    <t>Aston Martin Vantage AMR GT3 Evo</t>
  </si>
  <si>
    <t>BMW</t>
  </si>
  <si>
    <t>BMW M4 GT3</t>
  </si>
  <si>
    <t>Cadillac</t>
  </si>
  <si>
    <t>Corvette</t>
  </si>
  <si>
    <t>Corvette Z06 GT3.R</t>
  </si>
  <si>
    <t>Dallara</t>
  </si>
  <si>
    <t>Ferrari</t>
  </si>
  <si>
    <t>Ferrari 296 GT3</t>
  </si>
  <si>
    <t>Ford</t>
  </si>
  <si>
    <t>Ford Mustang GT3</t>
  </si>
  <si>
    <t>Glickenhaus</t>
  </si>
  <si>
    <t>Glickenhaus SCG 004 GT3</t>
  </si>
  <si>
    <t>Lamborghini</t>
  </si>
  <si>
    <t>Lamborghini Huracan GT3 Evo 2</t>
  </si>
  <si>
    <t>Lexus</t>
  </si>
  <si>
    <t>Lexus RC F GT3</t>
  </si>
  <si>
    <t>Ligier</t>
  </si>
  <si>
    <t>McLaren</t>
  </si>
  <si>
    <t>McLaren 720S GT3 Evo</t>
  </si>
  <si>
    <t>Mercedes-AMG</t>
  </si>
  <si>
    <t>Mercedes-AMG GT3 Evo</t>
  </si>
  <si>
    <t>Nissan</t>
  </si>
  <si>
    <t>Nissan GT-R Nismo GT3</t>
  </si>
  <si>
    <t>Oreca</t>
  </si>
  <si>
    <t>Porsche</t>
  </si>
  <si>
    <t>Porsche 911 GT3 R</t>
  </si>
  <si>
    <t>Riley-Multimatic</t>
  </si>
  <si>
    <t>LMP2-PA</t>
  </si>
  <si>
    <t>LMP3</t>
  </si>
  <si>
    <t>GTP</t>
  </si>
  <si>
    <t>GTD PRO</t>
  </si>
  <si>
    <t>GTD</t>
  </si>
  <si>
    <t>ADESS-03 EVO</t>
  </si>
  <si>
    <t>Duqueine D-08</t>
  </si>
  <si>
    <t>Ginetta G61-LT-P3</t>
  </si>
  <si>
    <t>Ligier JS P320</t>
  </si>
  <si>
    <t>Toyota GR010 Hybrid</t>
  </si>
  <si>
    <t>BMW M4 GT4</t>
  </si>
  <si>
    <t>Ford Mustang GT4</t>
  </si>
  <si>
    <t>Lamborghini Huracán GT3 Evo 2</t>
  </si>
  <si>
    <t>#7</t>
  </si>
  <si>
    <t>#8</t>
  </si>
  <si>
    <t>Toyota Gazoo Racing</t>
  </si>
  <si>
    <t>Signatech Alpine Endurance Team</t>
  </si>
  <si>
    <t>#35</t>
  </si>
  <si>
    <t>#36</t>
  </si>
  <si>
    <t>BMW M Team WRT</t>
  </si>
  <si>
    <t>Hertz Team Jota Cadillac</t>
  </si>
  <si>
    <t>Ferrari AF Corse</t>
  </si>
  <si>
    <t>AF Corse</t>
  </si>
  <si>
    <t>Glickenhaus Racing</t>
  </si>
  <si>
    <t>Isotta Fraschini Duqueine</t>
  </si>
  <si>
    <t>Lamborghini Iron Lynx</t>
  </si>
  <si>
    <t>Peugeot Total Energies</t>
  </si>
  <si>
    <t>Porsche Penske Motorsport</t>
  </si>
  <si>
    <t>Proton Competition</t>
  </si>
  <si>
    <t>#15</t>
  </si>
  <si>
    <t>#20</t>
  </si>
  <si>
    <t>#12</t>
  </si>
  <si>
    <t>#38</t>
  </si>
  <si>
    <t>#50</t>
  </si>
  <si>
    <t>#51</t>
  </si>
  <si>
    <t>#83</t>
  </si>
  <si>
    <t>#708</t>
  </si>
  <si>
    <t>#11</t>
  </si>
  <si>
    <t>#19</t>
  </si>
  <si>
    <t>#63</t>
  </si>
  <si>
    <t>#93</t>
  </si>
  <si>
    <t>#94</t>
  </si>
  <si>
    <t>#5</t>
  </si>
  <si>
    <t>#6</t>
  </si>
  <si>
    <t>#59</t>
  </si>
  <si>
    <t>#99</t>
  </si>
  <si>
    <t>#23</t>
  </si>
  <si>
    <t>#9</t>
  </si>
  <si>
    <t>#10</t>
  </si>
  <si>
    <t>#14</t>
  </si>
  <si>
    <t>#22</t>
  </si>
  <si>
    <t>#24</t>
  </si>
  <si>
    <t>#25</t>
  </si>
  <si>
    <t>#28</t>
  </si>
  <si>
    <t>#30</t>
  </si>
  <si>
    <t>#33</t>
  </si>
  <si>
    <t>#34</t>
  </si>
  <si>
    <t>#37</t>
  </si>
  <si>
    <t>#45</t>
  </si>
  <si>
    <t>#47</t>
  </si>
  <si>
    <t>#65</t>
  </si>
  <si>
    <t>#183</t>
  </si>
  <si>
    <t>Vector Sport</t>
  </si>
  <si>
    <t>AO by TF</t>
  </si>
  <si>
    <t>United Autosports</t>
  </si>
  <si>
    <t>United Autosports USA</t>
  </si>
  <si>
    <t>Nielsen Racing</t>
  </si>
  <si>
    <t>Algarve Pro Racing</t>
  </si>
  <si>
    <t>CrowdStrike Racing by APR</t>
  </si>
  <si>
    <t>IDEC Sport</t>
  </si>
  <si>
    <t>Duqueine Team</t>
  </si>
  <si>
    <t>DKR Engineering</t>
  </si>
  <si>
    <t>Inter Europol Competition</t>
  </si>
  <si>
    <t>Cool Racing</t>
  </si>
  <si>
    <t>Panis Racing</t>
  </si>
  <si>
    <t>#27</t>
  </si>
  <si>
    <t>#31</t>
  </si>
  <si>
    <t>#46</t>
  </si>
  <si>
    <t>Team WRT</t>
  </si>
  <si>
    <t>#54</t>
  </si>
  <si>
    <t>#55</t>
  </si>
  <si>
    <t>#777</t>
  </si>
  <si>
    <t>D'Station Racing</t>
  </si>
  <si>
    <t>#60</t>
  </si>
  <si>
    <t>#85</t>
  </si>
  <si>
    <t>Iron Lynx</t>
  </si>
  <si>
    <t>Iron Dames</t>
  </si>
  <si>
    <t>#77</t>
  </si>
  <si>
    <t>#88</t>
  </si>
  <si>
    <t>TF Sport</t>
  </si>
  <si>
    <t>#81</t>
  </si>
  <si>
    <t>#82</t>
  </si>
  <si>
    <t>Vista AF Corse</t>
  </si>
  <si>
    <t>The Heart of Racing</t>
  </si>
  <si>
    <t>BMW M Team RLL</t>
  </si>
  <si>
    <t>Wayne Taylor Racing</t>
  </si>
  <si>
    <t>JDC-Miller Motorsports</t>
  </si>
  <si>
    <t>#40</t>
  </si>
  <si>
    <t>#66</t>
  </si>
  <si>
    <t>Cadillac Wayne Taylor Racing</t>
  </si>
  <si>
    <t>#007</t>
  </si>
  <si>
    <t>Cadillac Whelen</t>
  </si>
  <si>
    <t>Meyer Shank Racing with Curb-Agajanian</t>
  </si>
  <si>
    <t>#2</t>
  </si>
  <si>
    <t>#43</t>
  </si>
  <si>
    <t>#52</t>
  </si>
  <si>
    <t>#74</t>
  </si>
  <si>
    <t>#04</t>
  </si>
  <si>
    <t>#18</t>
  </si>
  <si>
    <t>#1</t>
  </si>
  <si>
    <t>#3</t>
  </si>
  <si>
    <t>#4</t>
  </si>
  <si>
    <t>#62</t>
  </si>
  <si>
    <t>#64</t>
  </si>
  <si>
    <t>#023</t>
  </si>
  <si>
    <t>#13</t>
  </si>
  <si>
    <t>#32</t>
  </si>
  <si>
    <t>#57</t>
  </si>
  <si>
    <t>#70</t>
  </si>
  <si>
    <t>#78</t>
  </si>
  <si>
    <t>#86</t>
  </si>
  <si>
    <t>#87</t>
  </si>
  <si>
    <t>#91</t>
  </si>
  <si>
    <t>#96</t>
  </si>
  <si>
    <t>#120</t>
  </si>
  <si>
    <t>Tower Motorsports</t>
  </si>
  <si>
    <t>TDS Racing</t>
  </si>
  <si>
    <t>ERA Motorsports</t>
  </si>
  <si>
    <t>Sean Creech Motorsports</t>
  </si>
  <si>
    <t>Inter Europol Cometition</t>
  </si>
  <si>
    <t>PR1/Mathiasen Competition</t>
  </si>
  <si>
    <t>Riley Motorsports</t>
  </si>
  <si>
    <t>AO Racing</t>
  </si>
  <si>
    <t>Richard Mille AF Corse</t>
  </si>
  <si>
    <t>Paul Miller Racing</t>
  </si>
  <si>
    <t>Pratt Miller Racing</t>
  </si>
  <si>
    <t>Pfaff Motorsports</t>
  </si>
  <si>
    <t>Vasser Sullivan Racing</t>
  </si>
  <si>
    <t>Risi Competizione</t>
  </si>
  <si>
    <t>Ford Multimatic Motorsports</t>
  </si>
  <si>
    <t>Triarsi Competizione</t>
  </si>
  <si>
    <t>AWA Racing</t>
  </si>
  <si>
    <t>Heart of Racing Team</t>
  </si>
  <si>
    <t>Korthoff/Preston Motorsports</t>
  </si>
  <si>
    <t>Conquest Racing</t>
  </si>
  <si>
    <t>Andretti Motorsports</t>
  </si>
  <si>
    <t>Winward Racing</t>
  </si>
  <si>
    <t>Gradient Racing</t>
  </si>
  <si>
    <t>Inception Racing</t>
  </si>
  <si>
    <t>Forte Racing</t>
  </si>
  <si>
    <t>MDK Motorsports</t>
  </si>
  <si>
    <t>Turner Motorsport</t>
  </si>
  <si>
    <t>Wright Motorsports</t>
  </si>
  <si>
    <t>#44</t>
  </si>
  <si>
    <t>Cadillac Racing</t>
  </si>
  <si>
    <t>Isotta Fraschini</t>
  </si>
  <si>
    <t>Hertz Team Jota</t>
  </si>
  <si>
    <t>Alpine Endurance Team</t>
  </si>
  <si>
    <t>Peugeot TotalEnergies</t>
  </si>
  <si>
    <t>Proton Competiton</t>
  </si>
  <si>
    <t>LMGT3</t>
  </si>
  <si>
    <t>#95</t>
  </si>
  <si>
    <t>#92</t>
  </si>
  <si>
    <t>Akkodis ASP Team</t>
  </si>
  <si>
    <t>Manthey EMA</t>
  </si>
  <si>
    <t>Manthey PureRxcing</t>
  </si>
  <si>
    <t>#01</t>
  </si>
  <si>
    <t>Wayne Taylor Racing with Andretti</t>
  </si>
  <si>
    <t>Whelen Cadillac Racing</t>
  </si>
  <si>
    <t>Lamborghini - Iron Lynx</t>
  </si>
  <si>
    <t>High Class Racing</t>
  </si>
  <si>
    <t>Inter Europol by PR1/Mathiasen Motorsports</t>
  </si>
  <si>
    <t>Sean Creen Motorsport</t>
  </si>
  <si>
    <t>Riley</t>
  </si>
  <si>
    <t>#21</t>
  </si>
  <si>
    <t>Corvette Racing by Pratt Miller Motorsports</t>
  </si>
  <si>
    <t>Vasser Sullivan</t>
  </si>
  <si>
    <t>Cetilar Racing</t>
  </si>
  <si>
    <t>Turner Motorsports</t>
  </si>
  <si>
    <t>#29</t>
  </si>
  <si>
    <t>#17</t>
  </si>
  <si>
    <t>#97</t>
  </si>
  <si>
    <t>Iron Lynx - Proton</t>
  </si>
  <si>
    <t>Team Virage</t>
  </si>
  <si>
    <t>Richard Mille by TDS</t>
  </si>
  <si>
    <t>RLR MSport</t>
  </si>
  <si>
    <t>EuroInternational</t>
  </si>
  <si>
    <t>WTM by Rinaldi Racing</t>
  </si>
  <si>
    <t>Racing Spirit of Leman</t>
  </si>
  <si>
    <t>Ultimate</t>
  </si>
  <si>
    <t>Formula Racing</t>
  </si>
  <si>
    <t>Spirit of Race</t>
  </si>
  <si>
    <t>Kessel Racing</t>
  </si>
  <si>
    <t>JMW Motorsport</t>
  </si>
  <si>
    <t>GR Racing</t>
  </si>
  <si>
    <t>Grid Racing by TF</t>
  </si>
  <si>
    <t>North American Sports Car Championship</t>
  </si>
  <si>
    <t>European Endurance Masters</t>
  </si>
  <si>
    <t>Lankshear Sports Car Collective
Base Car Stats</t>
  </si>
  <si>
    <t>Mechanical Car Stats</t>
  </si>
  <si>
    <t>Power Stats</t>
  </si>
  <si>
    <t>Balance of Performance Stats</t>
  </si>
  <si>
    <t>Platform</t>
  </si>
  <si>
    <t>OVR</t>
  </si>
  <si>
    <t>Aero</t>
  </si>
  <si>
    <t>Chassis</t>
  </si>
  <si>
    <t>Mechanical</t>
  </si>
  <si>
    <t>Engine</t>
  </si>
  <si>
    <t>Hybrid</t>
  </si>
  <si>
    <t>Reliability</t>
  </si>
  <si>
    <t>Peugeot</t>
  </si>
  <si>
    <t>Toyota</t>
  </si>
  <si>
    <t>Final Stat</t>
  </si>
  <si>
    <t>Stint Modifier</t>
  </si>
  <si>
    <t>Car</t>
  </si>
  <si>
    <t>Team</t>
  </si>
  <si>
    <t>Crew</t>
  </si>
  <si>
    <t>Crew Stat</t>
  </si>
  <si>
    <t>ADESS</t>
  </si>
  <si>
    <t>Duqueine</t>
  </si>
  <si>
    <t>Ginetta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</si>
</sst>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</font>
    <font>
      <sz val="11"/>
      <color theme="1"/>
      <name val="Daytona Condensed"/>
      <family val="2"/>
    </font>
    <font>
      <sz val="11"/>
      <color theme="0"/>
      <name val="Daytona Condensed"/>
      <family val="2"/>
    </font>
    <font>
      <sz val="11"/>
      <color rgb="FFCCFF33"/>
      <name val="Daytona Condensed"/>
      <family val="2"/>
    </font>
    <font>
      <sz val="11"/>
      <color rgb="FFFFFF00"/>
      <name val="Daytona Condensed"/>
      <family val="2"/>
    </font>
    <font>
      <sz val="11"/>
      <color rgb="FFFF0000"/>
      <name val="Daytona Condensed"/>
      <family val="2"/>
    </font>
    <font>
      <sz val="11"/>
      <color rgb="FF00B0F0"/>
      <name val="Daytona Condensed"/>
      <family val="2"/>
    </font>
    <font>
      <sz val="11"/>
      <color rgb="FF0000FF"/>
      <name val="Daytona Condensed"/>
      <family val="2"/>
    </font>
    <font>
      <sz val="11"/>
      <color theme="2" tint="-0.499984740745262"/>
      <name val="Daytona Condensed"/>
      <family val="2"/>
    </font>
    <font>
      <sz val="11"/>
      <color rgb="FFFF00FF"/>
      <name val="Daytona Condensed"/>
      <family val="2"/>
    </font>
    <font>
      <sz val="11"/>
      <color theme="5"/>
      <name val="Daytona Condensed"/>
      <family val="2"/>
    </font>
    <font>
      <sz val="11"/>
      <color rgb="FFC00000"/>
      <name val="Daytona Condensed"/>
      <family val="2"/>
    </font>
    <font>
      <sz val="11"/>
      <color rgb="FF0070C0"/>
      <name val="Daytona Condensed"/>
      <family val="2"/>
    </font>
    <font>
      <sz val="11"/>
      <color rgb="FF00FFFF"/>
      <name val="Daytona Condensed"/>
      <family val="2"/>
    </font>
    <font>
      <sz val="8"/>
      <name val="Calibri"/>
      <family val="2"/>
    </font>
    <font>
      <sz val="11"/>
      <color theme="1" tint="0.249977111117893"/>
      <name val="Daytona Condensed"/>
      <family val="2"/>
    </font>
    <font>
      <sz val="11"/>
      <color theme="7"/>
      <name val="Daytona Condensed"/>
      <family val="2"/>
    </font>
    <font>
      <sz val="11"/>
      <color theme="7" tint="-0.249977111117893"/>
      <name val="Daytona Condensed"/>
      <family val="2"/>
    </font>
    <font>
      <sz val="11"/>
      <color theme="2"/>
      <name val="Daytona Condensed"/>
      <family val="2"/>
    </font>
    <font>
      <sz val="11"/>
      <color theme="9" tint="-0.249977111117893"/>
      <name val="Daytona Condensed"/>
      <family val="2"/>
    </font>
    <font>
      <sz val="11"/>
      <color theme="5" tint="0.39997558519241921"/>
      <name val="Daytona Condensed"/>
      <family val="2"/>
    </font>
    <font>
      <sz val="11"/>
      <color rgb="FF009999"/>
      <name val="Daytona Condensed"/>
      <family val="2"/>
    </font>
    <font>
      <sz val="11"/>
      <color rgb="FF00FF00"/>
      <name val="Daytona Condensed"/>
      <family val="2"/>
    </font>
    <font>
      <sz val="11"/>
      <color rgb="FF1F51FF"/>
      <name val="Daytona Condensed"/>
      <family val="2"/>
    </font>
    <font>
      <sz val="11"/>
      <color theme="1"/>
      <name val="Calibri"/>
      <family val="2"/>
      <scheme val="minor"/>
    </font>
    <font>
      <sz val="11"/>
      <color rgb="FF757171"/>
      <name val="Daytona Condensed"/>
      <family val="2"/>
    </font>
  </fonts>
  <fills count="3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2C2F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CD424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1F51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D30A0"/>
        <bgColor indexed="64"/>
      </patternFill>
    </fill>
    <fill>
      <patternFill patternType="solid">
        <fgColor rgb="FFFF89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4EE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75717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/>
  </cellStyleXfs>
  <cellXfs count="22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11" borderId="7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18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3" fillId="19" borderId="7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2" fillId="19" borderId="7" xfId="0" applyFont="1" applyFill="1" applyBorder="1" applyAlignment="1">
      <alignment horizontal="center" vertical="center"/>
    </xf>
    <xf numFmtId="0" fontId="2" fillId="18" borderId="7" xfId="0" applyFont="1" applyFill="1" applyBorder="1" applyAlignment="1">
      <alignment horizontal="center" vertical="center"/>
    </xf>
    <xf numFmtId="0" fontId="10" fillId="19" borderId="7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1" fillId="21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5" fillId="19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5" fillId="19" borderId="8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5" fillId="15" borderId="9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4" fillId="19" borderId="8" xfId="0" applyFont="1" applyFill="1" applyBorder="1" applyAlignment="1">
      <alignment horizontal="center" vertical="center"/>
    </xf>
    <xf numFmtId="0" fontId="4" fillId="19" borderId="9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1" fillId="24" borderId="8" xfId="0" applyFont="1" applyFill="1" applyBorder="1" applyAlignment="1">
      <alignment horizontal="center" vertical="center"/>
    </xf>
    <xf numFmtId="0" fontId="1" fillId="24" borderId="9" xfId="0" applyFont="1" applyFill="1" applyBorder="1" applyAlignment="1">
      <alignment horizontal="center" vertical="center"/>
    </xf>
    <xf numFmtId="0" fontId="5" fillId="25" borderId="8" xfId="0" applyFont="1" applyFill="1" applyBorder="1" applyAlignment="1">
      <alignment horizontal="center" vertical="center"/>
    </xf>
    <xf numFmtId="0" fontId="5" fillId="25" borderId="9" xfId="0" applyFont="1" applyFill="1" applyBorder="1" applyAlignment="1">
      <alignment horizontal="center" vertical="center"/>
    </xf>
    <xf numFmtId="0" fontId="3" fillId="19" borderId="8" xfId="0" applyFon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26" borderId="8" xfId="0" applyFont="1" applyFill="1" applyBorder="1" applyAlignment="1">
      <alignment horizontal="center" vertical="center"/>
    </xf>
    <xf numFmtId="0" fontId="2" fillId="26" borderId="9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1" fillId="27" borderId="8" xfId="0" applyFont="1" applyFill="1" applyBorder="1" applyAlignment="1">
      <alignment horizontal="center" vertical="center"/>
    </xf>
    <xf numFmtId="0" fontId="1" fillId="27" borderId="9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17" borderId="5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6" fillId="19" borderId="8" xfId="0" applyFont="1" applyFill="1" applyBorder="1" applyAlignment="1">
      <alignment horizontal="center" vertical="center"/>
    </xf>
    <xf numFmtId="0" fontId="16" fillId="19" borderId="9" xfId="0" applyFont="1" applyFill="1" applyBorder="1" applyAlignment="1">
      <alignment horizontal="center" vertical="center"/>
    </xf>
    <xf numFmtId="0" fontId="1" fillId="23" borderId="8" xfId="0" applyFont="1" applyFill="1" applyBorder="1" applyAlignment="1">
      <alignment horizontal="center" vertical="center"/>
    </xf>
    <xf numFmtId="0" fontId="1" fillId="23" borderId="9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6" fillId="19" borderId="8" xfId="0" applyFont="1" applyFill="1" applyBorder="1" applyAlignment="1">
      <alignment horizontal="center" vertical="center"/>
    </xf>
    <xf numFmtId="0" fontId="17" fillId="19" borderId="8" xfId="0" applyFont="1" applyFill="1" applyBorder="1" applyAlignment="1">
      <alignment horizontal="center" vertical="center"/>
    </xf>
    <xf numFmtId="0" fontId="17" fillId="19" borderId="9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18" fillId="7" borderId="9" xfId="0" applyFont="1" applyFill="1" applyBorder="1" applyAlignment="1">
      <alignment horizontal="center" vertical="center"/>
    </xf>
    <xf numFmtId="0" fontId="2" fillId="28" borderId="8" xfId="0" applyFont="1" applyFill="1" applyBorder="1" applyAlignment="1">
      <alignment horizontal="center" vertical="center"/>
    </xf>
    <xf numFmtId="0" fontId="2" fillId="28" borderId="9" xfId="0" applyFont="1" applyFill="1" applyBorder="1" applyAlignment="1">
      <alignment horizontal="center" vertical="center"/>
    </xf>
    <xf numFmtId="0" fontId="1" fillId="29" borderId="8" xfId="0" applyFont="1" applyFill="1" applyBorder="1" applyAlignment="1">
      <alignment horizontal="center" vertical="center"/>
    </xf>
    <xf numFmtId="0" fontId="1" fillId="29" borderId="9" xfId="0" applyFont="1" applyFill="1" applyBorder="1" applyAlignment="1">
      <alignment horizontal="center" vertical="center"/>
    </xf>
    <xf numFmtId="0" fontId="2" fillId="22" borderId="8" xfId="0" applyFont="1" applyFill="1" applyBorder="1" applyAlignment="1">
      <alignment horizontal="center" vertical="center"/>
    </xf>
    <xf numFmtId="0" fontId="2" fillId="22" borderId="9" xfId="0" applyFont="1" applyFill="1" applyBorder="1" applyAlignment="1">
      <alignment horizontal="center" vertical="center"/>
    </xf>
    <xf numFmtId="0" fontId="2" fillId="20" borderId="8" xfId="0" applyFont="1" applyFill="1" applyBorder="1" applyAlignment="1">
      <alignment horizontal="center" vertical="center"/>
    </xf>
    <xf numFmtId="0" fontId="2" fillId="20" borderId="9" xfId="0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9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1" fillId="30" borderId="8" xfId="0" applyFont="1" applyFill="1" applyBorder="1" applyAlignment="1">
      <alignment horizontal="center" vertical="center"/>
    </xf>
    <xf numFmtId="0" fontId="1" fillId="30" borderId="9" xfId="0" applyFont="1" applyFill="1" applyBorder="1" applyAlignment="1">
      <alignment horizontal="center" vertical="center"/>
    </xf>
    <xf numFmtId="0" fontId="5" fillId="31" borderId="8" xfId="0" applyFont="1" applyFill="1" applyBorder="1" applyAlignment="1">
      <alignment horizontal="center" vertical="center"/>
    </xf>
    <xf numFmtId="0" fontId="5" fillId="31" borderId="9" xfId="0" applyFont="1" applyFill="1" applyBorder="1" applyAlignment="1">
      <alignment horizontal="center" vertical="center"/>
    </xf>
    <xf numFmtId="0" fontId="19" fillId="32" borderId="8" xfId="0" applyFont="1" applyFill="1" applyBorder="1" applyAlignment="1">
      <alignment horizontal="center" vertical="center"/>
    </xf>
    <xf numFmtId="0" fontId="19" fillId="32" borderId="9" xfId="0" applyFont="1" applyFill="1" applyBorder="1" applyAlignment="1">
      <alignment horizontal="center" vertical="center"/>
    </xf>
    <xf numFmtId="0" fontId="20" fillId="18" borderId="8" xfId="0" applyFont="1" applyFill="1" applyBorder="1" applyAlignment="1">
      <alignment horizontal="center" vertical="center"/>
    </xf>
    <xf numFmtId="0" fontId="20" fillId="18" borderId="9" xfId="0" applyFont="1" applyFill="1" applyBorder="1" applyAlignment="1">
      <alignment horizontal="center" vertical="center"/>
    </xf>
    <xf numFmtId="0" fontId="1" fillId="21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13" fillId="33" borderId="8" xfId="0" applyFont="1" applyFill="1" applyBorder="1" applyAlignment="1">
      <alignment horizontal="center" vertical="center"/>
    </xf>
    <xf numFmtId="0" fontId="13" fillId="33" borderId="9" xfId="0" applyFont="1" applyFill="1" applyBorder="1" applyAlignment="1">
      <alignment horizontal="center" vertical="center"/>
    </xf>
    <xf numFmtId="0" fontId="2" fillId="34" borderId="8" xfId="0" applyFont="1" applyFill="1" applyBorder="1" applyAlignment="1">
      <alignment horizontal="center" vertical="center"/>
    </xf>
    <xf numFmtId="0" fontId="2" fillId="34" borderId="9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2" fillId="19" borderId="8" xfId="0" applyFont="1" applyFill="1" applyBorder="1" applyAlignment="1">
      <alignment horizontal="center" vertical="center"/>
    </xf>
    <xf numFmtId="0" fontId="22" fillId="19" borderId="9" xfId="0" applyFont="1" applyFill="1" applyBorder="1" applyAlignment="1">
      <alignment horizontal="center" vertical="center"/>
    </xf>
    <xf numFmtId="0" fontId="11" fillId="16" borderId="8" xfId="0" applyFont="1" applyFill="1" applyBorder="1" applyAlignment="1">
      <alignment horizontal="center" vertical="center"/>
    </xf>
    <xf numFmtId="0" fontId="11" fillId="16" borderId="9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23" fillId="15" borderId="8" xfId="0" applyFont="1" applyFill="1" applyBorder="1" applyAlignment="1">
      <alignment horizontal="center" vertical="center"/>
    </xf>
    <xf numFmtId="0" fontId="23" fillId="15" borderId="9" xfId="0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3" borderId="22" xfId="1" applyFont="1" applyFill="1" applyBorder="1" applyAlignment="1">
      <alignment horizontal="center" vertical="center"/>
    </xf>
    <xf numFmtId="0" fontId="1" fillId="3" borderId="23" xfId="1" applyFont="1" applyFill="1" applyBorder="1" applyAlignment="1">
      <alignment horizontal="center" vertical="center"/>
    </xf>
    <xf numFmtId="0" fontId="1" fillId="3" borderId="24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3" borderId="25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0" fontId="11" fillId="3" borderId="26" xfId="1" applyFont="1" applyFill="1" applyBorder="1" applyAlignment="1">
      <alignment horizontal="center" vertical="center"/>
    </xf>
    <xf numFmtId="0" fontId="1" fillId="16" borderId="27" xfId="1" applyFont="1" applyFill="1" applyBorder="1" applyAlignment="1">
      <alignment horizontal="center" vertical="center"/>
    </xf>
    <xf numFmtId="0" fontId="11" fillId="3" borderId="28" xfId="1" applyFont="1" applyFill="1" applyBorder="1" applyAlignment="1">
      <alignment horizontal="center" vertical="center"/>
    </xf>
    <xf numFmtId="0" fontId="3" fillId="35" borderId="29" xfId="1" applyFont="1" applyFill="1" applyBorder="1" applyAlignment="1">
      <alignment horizontal="center" vertical="center"/>
    </xf>
    <xf numFmtId="0" fontId="1" fillId="3" borderId="27" xfId="1" applyFont="1" applyFill="1" applyBorder="1" applyAlignment="1">
      <alignment horizontal="center" vertical="center"/>
    </xf>
    <xf numFmtId="0" fontId="1" fillId="3" borderId="29" xfId="1" applyFont="1" applyFill="1" applyBorder="1" applyAlignment="1">
      <alignment horizontal="center" vertical="center"/>
    </xf>
    <xf numFmtId="0" fontId="1" fillId="3" borderId="30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3" borderId="31" xfId="1" applyFont="1" applyFill="1" applyBorder="1" applyAlignment="1">
      <alignment horizontal="center" vertical="center"/>
    </xf>
    <xf numFmtId="0" fontId="1" fillId="3" borderId="26" xfId="1" applyFont="1" applyFill="1" applyBorder="1" applyAlignment="1">
      <alignment horizontal="center" vertical="center"/>
    </xf>
    <xf numFmtId="0" fontId="2" fillId="7" borderId="27" xfId="1" applyFont="1" applyFill="1" applyBorder="1" applyAlignment="1">
      <alignment horizontal="center" vertical="center"/>
    </xf>
    <xf numFmtId="0" fontId="4" fillId="7" borderId="29" xfId="1" applyFont="1" applyFill="1" applyBorder="1" applyAlignment="1">
      <alignment horizontal="center" vertical="center"/>
    </xf>
    <xf numFmtId="0" fontId="1" fillId="36" borderId="27" xfId="1" applyFont="1" applyFill="1" applyBorder="1" applyAlignment="1">
      <alignment horizontal="center" vertical="center"/>
    </xf>
    <xf numFmtId="0" fontId="1" fillId="36" borderId="29" xfId="1" applyFont="1" applyFill="1" applyBorder="1" applyAlignment="1">
      <alignment horizontal="center" vertical="center"/>
    </xf>
    <xf numFmtId="0" fontId="2" fillId="9" borderId="27" xfId="1" applyFont="1" applyFill="1" applyBorder="1" applyAlignment="1">
      <alignment horizontal="center" vertical="center"/>
    </xf>
    <xf numFmtId="0" fontId="2" fillId="37" borderId="29" xfId="1" applyFont="1" applyFill="1" applyBorder="1" applyAlignment="1">
      <alignment horizontal="center" vertical="center"/>
    </xf>
    <xf numFmtId="0" fontId="3" fillId="10" borderId="27" xfId="1" applyFont="1" applyFill="1" applyBorder="1" applyAlignment="1">
      <alignment horizontal="center" vertical="center"/>
    </xf>
    <xf numFmtId="0" fontId="3" fillId="38" borderId="29" xfId="1" applyFont="1" applyFill="1" applyBorder="1" applyAlignment="1">
      <alignment horizontal="center" vertical="center"/>
    </xf>
    <xf numFmtId="0" fontId="5" fillId="3" borderId="27" xfId="1" applyFont="1" applyFill="1" applyBorder="1" applyAlignment="1">
      <alignment horizontal="center" vertical="center"/>
    </xf>
    <xf numFmtId="0" fontId="5" fillId="3" borderId="29" xfId="1" applyFont="1" applyFill="1" applyBorder="1" applyAlignment="1">
      <alignment horizontal="center" vertical="center"/>
    </xf>
    <xf numFmtId="0" fontId="9" fillId="3" borderId="27" xfId="1" applyFont="1" applyFill="1" applyBorder="1" applyAlignment="1">
      <alignment horizontal="center" vertical="center"/>
    </xf>
    <xf numFmtId="0" fontId="9" fillId="3" borderId="29" xfId="1" applyFont="1" applyFill="1" applyBorder="1" applyAlignment="1">
      <alignment horizontal="center" vertical="center"/>
    </xf>
    <xf numFmtId="0" fontId="1" fillId="11" borderId="27" xfId="1" applyFont="1" applyFill="1" applyBorder="1" applyAlignment="1">
      <alignment horizontal="center" vertical="center"/>
    </xf>
    <xf numFmtId="0" fontId="1" fillId="11" borderId="29" xfId="1" applyFont="1" applyFill="1" applyBorder="1" applyAlignment="1">
      <alignment horizontal="center" vertical="center"/>
    </xf>
    <xf numFmtId="0" fontId="12" fillId="3" borderId="27" xfId="1" applyFont="1" applyFill="1" applyBorder="1" applyAlignment="1">
      <alignment horizontal="center" vertical="center"/>
    </xf>
    <xf numFmtId="0" fontId="6" fillId="3" borderId="29" xfId="1" applyFont="1" applyFill="1" applyBorder="1" applyAlignment="1">
      <alignment horizontal="center" vertical="center"/>
    </xf>
    <xf numFmtId="0" fontId="1" fillId="17" borderId="27" xfId="1" applyFont="1" applyFill="1" applyBorder="1" applyAlignment="1">
      <alignment horizontal="center" vertical="center"/>
    </xf>
    <xf numFmtId="0" fontId="1" fillId="12" borderId="29" xfId="1" applyFont="1" applyFill="1" applyBorder="1" applyAlignment="1">
      <alignment horizontal="center" vertical="center"/>
    </xf>
    <xf numFmtId="0" fontId="1" fillId="13" borderId="27" xfId="1" applyFont="1" applyFill="1" applyBorder="1" applyAlignment="1">
      <alignment horizontal="center" vertical="center"/>
    </xf>
    <xf numFmtId="0" fontId="1" fillId="13" borderId="29" xfId="1" applyFont="1" applyFill="1" applyBorder="1" applyAlignment="1">
      <alignment horizontal="center" vertical="center"/>
    </xf>
    <xf numFmtId="0" fontId="8" fillId="3" borderId="27" xfId="1" applyFont="1" applyFill="1" applyBorder="1" applyAlignment="1">
      <alignment horizontal="center" vertical="center"/>
    </xf>
    <xf numFmtId="0" fontId="2" fillId="14" borderId="29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1" fillId="15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1" fillId="15" borderId="29" xfId="1" applyFont="1" applyFill="1" applyBorder="1" applyAlignment="1">
      <alignment horizontal="center" vertical="center"/>
    </xf>
    <xf numFmtId="0" fontId="2" fillId="7" borderId="29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25" fillId="3" borderId="29" xfId="1" applyFont="1" applyFill="1" applyBorder="1" applyAlignment="1">
      <alignment horizontal="center" vertical="center"/>
    </xf>
    <xf numFmtId="0" fontId="1" fillId="16" borderId="29" xfId="1" applyFont="1" applyFill="1" applyBorder="1" applyAlignment="1">
      <alignment horizontal="center" vertical="center"/>
    </xf>
    <xf numFmtId="0" fontId="12" fillId="3" borderId="29" xfId="1" applyFont="1" applyFill="1" applyBorder="1" applyAlignment="1">
      <alignment horizontal="center" vertical="center"/>
    </xf>
    <xf numFmtId="0" fontId="2" fillId="18" borderId="27" xfId="1" applyFont="1" applyFill="1" applyBorder="1" applyAlignment="1">
      <alignment horizontal="center" vertical="center"/>
    </xf>
    <xf numFmtId="0" fontId="2" fillId="18" borderId="29" xfId="1" applyFont="1" applyFill="1" applyBorder="1" applyAlignment="1">
      <alignment horizontal="center" vertical="center"/>
    </xf>
    <xf numFmtId="0" fontId="10" fillId="3" borderId="28" xfId="1" applyFont="1" applyFill="1" applyBorder="1" applyAlignment="1">
      <alignment horizontal="center" vertical="center"/>
    </xf>
    <xf numFmtId="0" fontId="10" fillId="3" borderId="26" xfId="1" applyFont="1" applyFill="1" applyBorder="1" applyAlignment="1">
      <alignment horizontal="center" vertical="center"/>
    </xf>
    <xf numFmtId="0" fontId="1" fillId="12" borderId="27" xfId="1" applyFont="1" applyFill="1" applyBorder="1" applyAlignment="1">
      <alignment horizontal="center" vertical="center"/>
    </xf>
    <xf numFmtId="0" fontId="13" fillId="19" borderId="27" xfId="1" applyFont="1" applyFill="1" applyBorder="1" applyAlignment="1">
      <alignment horizontal="center" vertical="center"/>
    </xf>
    <xf numFmtId="0" fontId="13" fillId="19" borderId="29" xfId="1" applyFont="1" applyFill="1" applyBorder="1" applyAlignment="1">
      <alignment horizontal="center" vertical="center"/>
    </xf>
    <xf numFmtId="0" fontId="11" fillId="3" borderId="27" xfId="1" applyFont="1" applyFill="1" applyBorder="1" applyAlignment="1">
      <alignment horizontal="center" vertical="center"/>
    </xf>
    <xf numFmtId="0" fontId="11" fillId="3" borderId="29" xfId="1" applyFont="1" applyFill="1" applyBorder="1" applyAlignment="1">
      <alignment horizontal="center" vertical="center"/>
    </xf>
    <xf numFmtId="0" fontId="8" fillId="3" borderId="29" xfId="1" applyFont="1" applyFill="1" applyBorder="1" applyAlignment="1">
      <alignment horizontal="center" vertical="center"/>
    </xf>
    <xf numFmtId="0" fontId="1" fillId="2" borderId="16" xfId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7" xfId="1" applyFont="1" applyFill="1" applyBorder="1" applyAlignment="1">
      <alignment horizontal="center" vertical="center" wrapText="1"/>
    </xf>
    <xf numFmtId="0" fontId="1" fillId="3" borderId="16" xfId="1" applyFont="1" applyFill="1" applyBorder="1" applyAlignment="1">
      <alignment horizontal="center" vertical="center"/>
    </xf>
    <xf numFmtId="0" fontId="1" fillId="3" borderId="18" xfId="1" applyFont="1" applyFill="1" applyBorder="1" applyAlignment="1">
      <alignment horizontal="center" vertical="center"/>
    </xf>
    <xf numFmtId="0" fontId="1" fillId="3" borderId="19" xfId="1" applyFont="1" applyFill="1" applyBorder="1" applyAlignment="1">
      <alignment horizontal="center" vertical="center"/>
    </xf>
    <xf numFmtId="0" fontId="1" fillId="3" borderId="20" xfId="1" applyFont="1" applyFill="1" applyBorder="1" applyAlignment="1">
      <alignment horizontal="center" vertical="center"/>
    </xf>
    <xf numFmtId="0" fontId="1" fillId="3" borderId="21" xfId="1" applyFont="1" applyFill="1" applyBorder="1" applyAlignment="1">
      <alignment horizontal="center" vertical="center"/>
    </xf>
    <xf numFmtId="0" fontId="1" fillId="3" borderId="22" xfId="1" applyFont="1" applyFill="1" applyBorder="1" applyAlignment="1">
      <alignment horizontal="center" vertical="center"/>
    </xf>
    <xf numFmtId="0" fontId="1" fillId="3" borderId="23" xfId="1" applyFont="1" applyFill="1" applyBorder="1" applyAlignment="1">
      <alignment horizontal="center" vertical="center"/>
    </xf>
    <xf numFmtId="0" fontId="1" fillId="3" borderId="24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574CD67C-933B-4BA6-82DA-D67120AEDE16}"/>
  </cellStyles>
  <dxfs count="626">
    <dxf>
      <font>
        <color theme="2" tint="-0.499984740745262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rgb="FFFF00FF"/>
      </font>
      <fill>
        <patternFill>
          <bgColor theme="0"/>
        </patternFill>
      </fill>
    </dxf>
    <dxf>
      <font>
        <color rgb="FF0070C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5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rgb="FFFF00FF"/>
      </font>
      <fill>
        <patternFill>
          <bgColor theme="0"/>
        </patternFill>
      </fill>
    </dxf>
    <dxf>
      <font>
        <color rgb="FF0070C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5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rgb="FFFF00FF"/>
      </font>
      <fill>
        <patternFill>
          <bgColor theme="0"/>
        </patternFill>
      </fill>
    </dxf>
    <dxf>
      <font>
        <color rgb="FF0070C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5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6CD424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theme="7"/>
        </patternFill>
      </fill>
    </dxf>
    <dxf>
      <font>
        <color rgb="FF00FFFF"/>
      </font>
      <fill>
        <patternFill>
          <bgColor theme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6CD42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00FF"/>
      </font>
      <fill>
        <patternFill>
          <bgColor theme="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1"/>
      </font>
      <fill>
        <patternFill>
          <bgColor rgb="FF6CD424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theme="7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1"/>
      </font>
      <fill>
        <patternFill>
          <bgColor rgb="FF6CD424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theme="7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5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6CD424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theme="7"/>
        </patternFill>
      </fill>
    </dxf>
    <dxf>
      <font>
        <color rgb="FF00FFFF"/>
      </font>
      <fill>
        <patternFill>
          <bgColor theme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6CD42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00FF"/>
      </font>
      <fill>
        <patternFill>
          <bgColor theme="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1F51FF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theme="7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theme="7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rgb="FF00B0F0"/>
      </font>
      <fill>
        <patternFill>
          <bgColor theme="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6CD424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mruColors>
      <color rgb="FF1F51FF"/>
      <color rgb="FFCCFF33"/>
      <color rgb="FF00FF00"/>
      <color rgb="FF009999"/>
      <color rgb="FF00FFFF"/>
      <color rgb="FFF4EE00"/>
      <color rgb="FF00CCFF"/>
      <color rgb="FFFF8900"/>
      <color rgb="FFBD30A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D1EB-2275-4E25-81FB-C31A51FD1D37}">
  <dimension ref="A1:V55"/>
  <sheetViews>
    <sheetView showGridLines="0" workbookViewId="0">
      <selection activeCell="C5" sqref="C5"/>
    </sheetView>
  </sheetViews>
  <sheetFormatPr defaultRowHeight="16.8" customHeight="1" x14ac:dyDescent="0.3"/>
  <cols>
    <col min="1" max="1" width="3.109375" style="2" customWidth="1"/>
    <col min="2" max="2" width="11.109375" style="2" customWidth="1"/>
    <col min="3" max="3" width="8.88671875" style="2"/>
    <col min="4" max="4" width="35.5546875" style="2" customWidth="1"/>
    <col min="5" max="5" width="34.44140625" style="2" customWidth="1"/>
    <col min="6" max="7" width="3.109375" style="2" customWidth="1"/>
    <col min="8" max="8" width="11.109375" style="2" customWidth="1"/>
    <col min="9" max="9" width="8.88671875" style="2"/>
    <col min="10" max="10" width="35.5546875" style="2" customWidth="1"/>
    <col min="11" max="11" width="34.44140625" style="2" customWidth="1"/>
    <col min="12" max="13" width="3.109375" style="2" customWidth="1"/>
    <col min="14" max="14" width="11.109375" style="2" customWidth="1"/>
    <col min="15" max="15" width="8.88671875" style="2"/>
    <col min="16" max="16" width="35.5546875" style="2" customWidth="1"/>
    <col min="17" max="17" width="34.44140625" style="2" customWidth="1"/>
    <col min="18" max="19" width="3.109375" style="2" customWidth="1"/>
    <col min="20" max="20" width="34.44140625" style="12" customWidth="1"/>
    <col min="21" max="22" width="3.109375" style="2" customWidth="1"/>
    <col min="23" max="16384" width="8.88671875" style="1"/>
  </cols>
  <sheetData>
    <row r="1" spans="2:20" ht="16.8" customHeight="1" thickBot="1" x14ac:dyDescent="0.35"/>
    <row r="2" spans="2:20" ht="16.8" customHeight="1" x14ac:dyDescent="0.3">
      <c r="B2" s="213" t="s">
        <v>20</v>
      </c>
      <c r="C2" s="214"/>
      <c r="D2" s="214"/>
      <c r="E2" s="215"/>
      <c r="H2" s="213" t="s">
        <v>20</v>
      </c>
      <c r="I2" s="214"/>
      <c r="J2" s="214"/>
      <c r="K2" s="215"/>
      <c r="N2" s="213" t="s">
        <v>20</v>
      </c>
      <c r="O2" s="214"/>
      <c r="P2" s="214"/>
      <c r="Q2" s="215"/>
      <c r="T2" s="2"/>
    </row>
    <row r="3" spans="2:20" ht="16.8" customHeight="1" thickBot="1" x14ac:dyDescent="0.35">
      <c r="B3" s="216" t="s">
        <v>21</v>
      </c>
      <c r="C3" s="217"/>
      <c r="D3" s="217"/>
      <c r="E3" s="218"/>
      <c r="H3" s="216" t="s">
        <v>21</v>
      </c>
      <c r="I3" s="217"/>
      <c r="J3" s="217"/>
      <c r="K3" s="218"/>
      <c r="N3" s="216" t="s">
        <v>21</v>
      </c>
      <c r="O3" s="217"/>
      <c r="P3" s="217"/>
      <c r="Q3" s="218"/>
      <c r="T3" s="2"/>
    </row>
    <row r="4" spans="2:20" ht="16.8" customHeight="1" thickBot="1" x14ac:dyDescent="0.35">
      <c r="B4" s="3" t="s">
        <v>0</v>
      </c>
      <c r="C4" s="4" t="s">
        <v>1</v>
      </c>
      <c r="D4" s="5" t="s">
        <v>2</v>
      </c>
      <c r="E4" s="3" t="s">
        <v>3</v>
      </c>
      <c r="H4" s="3" t="s">
        <v>0</v>
      </c>
      <c r="I4" s="4" t="s">
        <v>1</v>
      </c>
      <c r="J4" s="5" t="s">
        <v>2</v>
      </c>
      <c r="K4" s="3" t="s">
        <v>3</v>
      </c>
      <c r="N4" s="3" t="s">
        <v>0</v>
      </c>
      <c r="O4" s="4" t="s">
        <v>1</v>
      </c>
      <c r="P4" s="5" t="s">
        <v>2</v>
      </c>
      <c r="Q4" s="3" t="s">
        <v>3</v>
      </c>
      <c r="T4" s="3" t="s">
        <v>3</v>
      </c>
    </row>
    <row r="5" spans="2:20" ht="16.8" customHeight="1" x14ac:dyDescent="0.3">
      <c r="B5" s="6" t="s">
        <v>4</v>
      </c>
      <c r="C5" s="56" t="s">
        <v>81</v>
      </c>
      <c r="D5" s="57" t="s">
        <v>83</v>
      </c>
      <c r="E5" s="6" t="s">
        <v>77</v>
      </c>
      <c r="H5" s="6" t="s">
        <v>70</v>
      </c>
      <c r="I5" s="7" t="s">
        <v>101</v>
      </c>
      <c r="J5" s="8" t="s">
        <v>170</v>
      </c>
      <c r="K5" s="6" t="s">
        <v>33</v>
      </c>
      <c r="N5" s="6"/>
      <c r="O5" s="7"/>
      <c r="P5" s="8"/>
      <c r="Q5" s="9"/>
      <c r="T5" s="37" t="s">
        <v>33</v>
      </c>
    </row>
    <row r="6" spans="2:20" ht="16.8" customHeight="1" x14ac:dyDescent="0.3">
      <c r="B6" s="9" t="s">
        <v>4</v>
      </c>
      <c r="C6" s="58" t="s">
        <v>82</v>
      </c>
      <c r="D6" s="59" t="s">
        <v>83</v>
      </c>
      <c r="E6" s="9" t="s">
        <v>77</v>
      </c>
      <c r="H6" s="9" t="s">
        <v>70</v>
      </c>
      <c r="I6" s="10" t="s">
        <v>151</v>
      </c>
      <c r="J6" s="11" t="s">
        <v>170</v>
      </c>
      <c r="K6" s="9" t="s">
        <v>33</v>
      </c>
      <c r="N6" s="9"/>
      <c r="O6" s="10"/>
      <c r="P6" s="11"/>
      <c r="Q6" s="9"/>
      <c r="T6" s="33" t="s">
        <v>35</v>
      </c>
    </row>
    <row r="7" spans="2:20" ht="16.8" customHeight="1" x14ac:dyDescent="0.3">
      <c r="B7" s="9" t="s">
        <v>4</v>
      </c>
      <c r="C7" s="60" t="s">
        <v>85</v>
      </c>
      <c r="D7" s="14" t="s">
        <v>84</v>
      </c>
      <c r="E7" s="9" t="s">
        <v>11</v>
      </c>
      <c r="H7" s="9" t="s">
        <v>70</v>
      </c>
      <c r="I7" s="10" t="s">
        <v>168</v>
      </c>
      <c r="J7" s="11" t="s">
        <v>210</v>
      </c>
      <c r="K7" s="9" t="s">
        <v>5</v>
      </c>
      <c r="N7" s="9"/>
      <c r="O7" s="10"/>
      <c r="P7" s="11"/>
      <c r="Q7" s="9"/>
      <c r="T7" s="34" t="s">
        <v>73</v>
      </c>
    </row>
    <row r="8" spans="2:20" ht="16.8" customHeight="1" x14ac:dyDescent="0.3">
      <c r="B8" s="9" t="s">
        <v>4</v>
      </c>
      <c r="C8" s="60" t="s">
        <v>86</v>
      </c>
      <c r="D8" s="14" t="s">
        <v>84</v>
      </c>
      <c r="E8" s="9" t="s">
        <v>11</v>
      </c>
      <c r="H8" s="9" t="s">
        <v>70</v>
      </c>
      <c r="I8" s="10" t="s">
        <v>119</v>
      </c>
      <c r="J8" s="11" t="s">
        <v>162</v>
      </c>
      <c r="K8" s="9" t="s">
        <v>12</v>
      </c>
      <c r="N8" s="9"/>
      <c r="O8" s="10"/>
      <c r="P8" s="11"/>
      <c r="Q8" s="9"/>
      <c r="T8" s="13" t="s">
        <v>11</v>
      </c>
    </row>
    <row r="9" spans="2:20" ht="16.8" customHeight="1" x14ac:dyDescent="0.3">
      <c r="B9" s="9" t="s">
        <v>4</v>
      </c>
      <c r="C9" s="61" t="s">
        <v>114</v>
      </c>
      <c r="D9" s="15" t="s">
        <v>161</v>
      </c>
      <c r="E9" s="9" t="s">
        <v>5</v>
      </c>
      <c r="H9" s="9" t="s">
        <v>70</v>
      </c>
      <c r="I9" s="10" t="s">
        <v>120</v>
      </c>
      <c r="J9" s="11" t="s">
        <v>162</v>
      </c>
      <c r="K9" s="9" t="s">
        <v>12</v>
      </c>
      <c r="N9" s="9"/>
      <c r="O9" s="10"/>
      <c r="P9" s="11"/>
      <c r="Q9" s="9"/>
      <c r="T9" s="49" t="s">
        <v>5</v>
      </c>
    </row>
    <row r="10" spans="2:20" ht="16.8" customHeight="1" x14ac:dyDescent="0.3">
      <c r="B10" s="9" t="s">
        <v>4</v>
      </c>
      <c r="C10" s="62" t="s">
        <v>97</v>
      </c>
      <c r="D10" s="16" t="s">
        <v>87</v>
      </c>
      <c r="E10" s="9" t="s">
        <v>12</v>
      </c>
      <c r="H10" s="9" t="s">
        <v>70</v>
      </c>
      <c r="I10" s="10" t="s">
        <v>116</v>
      </c>
      <c r="J10" s="11" t="s">
        <v>167</v>
      </c>
      <c r="K10" s="9" t="s">
        <v>13</v>
      </c>
      <c r="N10" s="9"/>
      <c r="O10" s="10"/>
      <c r="P10" s="11"/>
      <c r="Q10" s="9"/>
      <c r="T10" s="38" t="s">
        <v>22</v>
      </c>
    </row>
    <row r="11" spans="2:20" ht="16.8" customHeight="1" x14ac:dyDescent="0.3">
      <c r="B11" s="9" t="s">
        <v>4</v>
      </c>
      <c r="C11" s="62" t="s">
        <v>98</v>
      </c>
      <c r="D11" s="16" t="s">
        <v>87</v>
      </c>
      <c r="E11" s="9" t="s">
        <v>12</v>
      </c>
      <c r="H11" s="9" t="s">
        <v>70</v>
      </c>
      <c r="I11" s="10" t="s">
        <v>165</v>
      </c>
      <c r="J11" s="11" t="s">
        <v>167</v>
      </c>
      <c r="K11" s="9" t="s">
        <v>13</v>
      </c>
      <c r="N11" s="9"/>
      <c r="O11" s="10"/>
      <c r="P11" s="11"/>
      <c r="Q11" s="9"/>
      <c r="T11" s="38" t="s">
        <v>40</v>
      </c>
    </row>
    <row r="12" spans="2:20" ht="16.8" customHeight="1" x14ac:dyDescent="0.3">
      <c r="B12" s="9" t="s">
        <v>4</v>
      </c>
      <c r="C12" s="63" t="s">
        <v>99</v>
      </c>
      <c r="D12" s="18" t="s">
        <v>88</v>
      </c>
      <c r="E12" s="9" t="s">
        <v>13</v>
      </c>
      <c r="H12" s="9" t="s">
        <v>70</v>
      </c>
      <c r="I12" s="10" t="s">
        <v>144</v>
      </c>
      <c r="J12" s="11" t="s">
        <v>169</v>
      </c>
      <c r="K12" s="9" t="s">
        <v>13</v>
      </c>
      <c r="N12" s="9"/>
      <c r="O12" s="10"/>
      <c r="P12" s="11"/>
      <c r="Q12" s="9"/>
      <c r="T12" s="50" t="s">
        <v>12</v>
      </c>
    </row>
    <row r="13" spans="2:20" ht="16.8" customHeight="1" x14ac:dyDescent="0.3">
      <c r="B13" s="9" t="s">
        <v>4</v>
      </c>
      <c r="C13" s="63" t="s">
        <v>100</v>
      </c>
      <c r="D13" s="18" t="s">
        <v>88</v>
      </c>
      <c r="E13" s="9" t="s">
        <v>13</v>
      </c>
      <c r="H13" s="9" t="s">
        <v>70</v>
      </c>
      <c r="I13" s="10" t="s">
        <v>107</v>
      </c>
      <c r="J13" s="11" t="s">
        <v>93</v>
      </c>
      <c r="K13" s="9" t="s">
        <v>14</v>
      </c>
      <c r="N13" s="9"/>
      <c r="O13" s="10"/>
      <c r="P13" s="11"/>
      <c r="Q13" s="9"/>
      <c r="T13" s="39" t="s">
        <v>23</v>
      </c>
    </row>
    <row r="14" spans="2:20" ht="16.8" customHeight="1" x14ac:dyDescent="0.3">
      <c r="B14" s="9" t="s">
        <v>4</v>
      </c>
      <c r="C14" s="66" t="s">
        <v>101</v>
      </c>
      <c r="D14" s="45" t="s">
        <v>89</v>
      </c>
      <c r="E14" s="9" t="s">
        <v>7</v>
      </c>
      <c r="H14" s="9" t="s">
        <v>70</v>
      </c>
      <c r="I14" s="10" t="s">
        <v>111</v>
      </c>
      <c r="J14" s="11" t="s">
        <v>95</v>
      </c>
      <c r="K14" s="9" t="s">
        <v>15</v>
      </c>
      <c r="N14" s="9"/>
      <c r="O14" s="10"/>
      <c r="P14" s="11"/>
      <c r="Q14" s="9"/>
      <c r="T14" s="39" t="s">
        <v>42</v>
      </c>
    </row>
    <row r="15" spans="2:20" ht="16.8" customHeight="1" x14ac:dyDescent="0.3">
      <c r="B15" s="9" t="s">
        <v>4</v>
      </c>
      <c r="C15" s="66" t="s">
        <v>102</v>
      </c>
      <c r="D15" s="45" t="s">
        <v>89</v>
      </c>
      <c r="E15" s="9" t="s">
        <v>7</v>
      </c>
      <c r="H15" s="9" t="s">
        <v>70</v>
      </c>
      <c r="I15" s="10" t="s">
        <v>81</v>
      </c>
      <c r="J15" s="11" t="s">
        <v>95</v>
      </c>
      <c r="K15" s="9" t="s">
        <v>15</v>
      </c>
      <c r="N15" s="9"/>
      <c r="O15" s="10"/>
      <c r="P15" s="11"/>
      <c r="Q15" s="9"/>
      <c r="T15" s="39" t="s">
        <v>78</v>
      </c>
    </row>
    <row r="16" spans="2:20" ht="16.8" customHeight="1" x14ac:dyDescent="0.3">
      <c r="B16" s="9" t="s">
        <v>4</v>
      </c>
      <c r="C16" s="68" t="s">
        <v>103</v>
      </c>
      <c r="D16" s="69" t="s">
        <v>90</v>
      </c>
      <c r="E16" s="9" t="s">
        <v>7</v>
      </c>
      <c r="H16" s="9" t="s">
        <v>70</v>
      </c>
      <c r="I16" s="10" t="s">
        <v>152</v>
      </c>
      <c r="J16" s="11" t="s">
        <v>164</v>
      </c>
      <c r="K16" s="9" t="s">
        <v>15</v>
      </c>
      <c r="N16" s="9"/>
      <c r="O16" s="10"/>
      <c r="P16" s="11"/>
      <c r="Q16" s="9"/>
      <c r="T16" s="17" t="s">
        <v>13</v>
      </c>
    </row>
    <row r="17" spans="2:20" ht="16.8" customHeight="1" x14ac:dyDescent="0.3">
      <c r="B17" s="9" t="s">
        <v>4</v>
      </c>
      <c r="C17" s="72" t="s">
        <v>104</v>
      </c>
      <c r="D17" s="23" t="s">
        <v>91</v>
      </c>
      <c r="E17" s="9" t="s">
        <v>8</v>
      </c>
      <c r="H17" s="9" t="s">
        <v>70</v>
      </c>
      <c r="I17" s="10" t="s">
        <v>110</v>
      </c>
      <c r="J17" s="11" t="s">
        <v>96</v>
      </c>
      <c r="K17" s="9" t="s">
        <v>15</v>
      </c>
      <c r="N17" s="9"/>
      <c r="O17" s="10"/>
      <c r="P17" s="11"/>
      <c r="Q17" s="9"/>
      <c r="T17" s="20" t="s">
        <v>24</v>
      </c>
    </row>
    <row r="18" spans="2:20" ht="16.8" customHeight="1" x14ac:dyDescent="0.3">
      <c r="B18" s="9" t="s">
        <v>4</v>
      </c>
      <c r="C18" s="71" t="s">
        <v>105</v>
      </c>
      <c r="D18" s="46" t="s">
        <v>92</v>
      </c>
      <c r="E18" s="9" t="s">
        <v>9</v>
      </c>
      <c r="H18" s="9" t="s">
        <v>6</v>
      </c>
      <c r="I18" s="10" t="s">
        <v>171</v>
      </c>
      <c r="J18" s="11" t="s">
        <v>133</v>
      </c>
      <c r="K18" s="9" t="s">
        <v>18</v>
      </c>
      <c r="N18" s="9"/>
      <c r="O18" s="10"/>
      <c r="P18" s="11"/>
      <c r="Q18" s="9"/>
      <c r="T18" s="20" t="s">
        <v>45</v>
      </c>
    </row>
    <row r="19" spans="2:20" ht="16.8" customHeight="1" x14ac:dyDescent="0.3">
      <c r="B19" s="9" t="s">
        <v>4</v>
      </c>
      <c r="C19" s="70" t="s">
        <v>106</v>
      </c>
      <c r="D19" s="24" t="s">
        <v>93</v>
      </c>
      <c r="E19" s="9" t="s">
        <v>14</v>
      </c>
      <c r="H19" s="9" t="s">
        <v>6</v>
      </c>
      <c r="I19" s="10" t="s">
        <v>118</v>
      </c>
      <c r="J19" s="11" t="s">
        <v>133</v>
      </c>
      <c r="K19" s="9" t="s">
        <v>18</v>
      </c>
      <c r="N19" s="9"/>
      <c r="O19" s="10"/>
      <c r="P19" s="11"/>
      <c r="Q19" s="9"/>
      <c r="T19" s="20" t="s">
        <v>16</v>
      </c>
    </row>
    <row r="20" spans="2:20" ht="16.8" customHeight="1" x14ac:dyDescent="0.3">
      <c r="B20" s="9" t="s">
        <v>4</v>
      </c>
      <c r="C20" s="70" t="s">
        <v>107</v>
      </c>
      <c r="D20" s="24" t="s">
        <v>93</v>
      </c>
      <c r="E20" s="9" t="s">
        <v>14</v>
      </c>
      <c r="H20" s="9" t="s">
        <v>6</v>
      </c>
      <c r="I20" s="10" t="s">
        <v>175</v>
      </c>
      <c r="J20" s="11" t="s">
        <v>136</v>
      </c>
      <c r="K20" s="9" t="s">
        <v>18</v>
      </c>
      <c r="N20" s="9"/>
      <c r="O20" s="10"/>
      <c r="P20" s="11"/>
      <c r="Q20" s="9"/>
      <c r="T20" s="13" t="s">
        <v>74</v>
      </c>
    </row>
    <row r="21" spans="2:20" ht="16.8" customHeight="1" x14ac:dyDescent="0.3">
      <c r="B21" s="9" t="s">
        <v>4</v>
      </c>
      <c r="C21" s="73" t="s">
        <v>108</v>
      </c>
      <c r="D21" s="48" t="s">
        <v>94</v>
      </c>
      <c r="E21" s="9" t="s">
        <v>10</v>
      </c>
      <c r="H21" s="9" t="s">
        <v>6</v>
      </c>
      <c r="I21" s="10" t="s">
        <v>82</v>
      </c>
      <c r="J21" s="11" t="s">
        <v>193</v>
      </c>
      <c r="K21" s="9" t="s">
        <v>18</v>
      </c>
      <c r="N21" s="9"/>
      <c r="O21" s="10"/>
      <c r="P21" s="11"/>
      <c r="Q21" s="9"/>
      <c r="T21" s="51" t="s">
        <v>7</v>
      </c>
    </row>
    <row r="22" spans="2:20" ht="16.8" customHeight="1" x14ac:dyDescent="0.3">
      <c r="B22" s="9" t="s">
        <v>4</v>
      </c>
      <c r="C22" s="73" t="s">
        <v>109</v>
      </c>
      <c r="D22" s="48" t="s">
        <v>94</v>
      </c>
      <c r="E22" s="9" t="s">
        <v>10</v>
      </c>
      <c r="H22" s="9" t="s">
        <v>6</v>
      </c>
      <c r="I22" s="10" t="s">
        <v>105</v>
      </c>
      <c r="J22" s="11" t="s">
        <v>194</v>
      </c>
      <c r="K22" s="9" t="s">
        <v>18</v>
      </c>
      <c r="N22" s="9"/>
      <c r="O22" s="10"/>
      <c r="P22" s="11"/>
      <c r="Q22" s="9"/>
      <c r="T22" s="26" t="s">
        <v>25</v>
      </c>
    </row>
    <row r="23" spans="2:20" ht="16.8" customHeight="1" x14ac:dyDescent="0.3">
      <c r="B23" s="9" t="s">
        <v>4</v>
      </c>
      <c r="C23" s="76" t="s">
        <v>110</v>
      </c>
      <c r="D23" s="31" t="s">
        <v>95</v>
      </c>
      <c r="E23" s="9" t="s">
        <v>15</v>
      </c>
      <c r="H23" s="9" t="s">
        <v>6</v>
      </c>
      <c r="I23" s="10" t="s">
        <v>176</v>
      </c>
      <c r="J23" s="11" t="s">
        <v>195</v>
      </c>
      <c r="K23" s="9" t="s">
        <v>18</v>
      </c>
      <c r="N23" s="9"/>
      <c r="O23" s="10"/>
      <c r="P23" s="11"/>
      <c r="Q23" s="9"/>
      <c r="T23" s="26" t="s">
        <v>48</v>
      </c>
    </row>
    <row r="24" spans="2:20" ht="16.8" customHeight="1" x14ac:dyDescent="0.3">
      <c r="B24" s="9" t="s">
        <v>4</v>
      </c>
      <c r="C24" s="74" t="s">
        <v>111</v>
      </c>
      <c r="D24" s="75" t="s">
        <v>95</v>
      </c>
      <c r="E24" s="9" t="s">
        <v>15</v>
      </c>
      <c r="H24" s="9" t="s">
        <v>6</v>
      </c>
      <c r="I24" s="10" t="s">
        <v>123</v>
      </c>
      <c r="J24" s="11" t="s">
        <v>196</v>
      </c>
      <c r="K24" s="9" t="s">
        <v>17</v>
      </c>
      <c r="N24" s="9"/>
      <c r="O24" s="10"/>
      <c r="P24" s="11"/>
      <c r="Q24" s="9"/>
      <c r="T24" s="35" t="s">
        <v>26</v>
      </c>
    </row>
    <row r="25" spans="2:20" ht="16.8" customHeight="1" x14ac:dyDescent="0.3">
      <c r="B25" s="9" t="s">
        <v>4</v>
      </c>
      <c r="C25" s="77" t="s">
        <v>113</v>
      </c>
      <c r="D25" s="25" t="s">
        <v>96</v>
      </c>
      <c r="E25" s="9" t="s">
        <v>15</v>
      </c>
      <c r="H25" s="9" t="s">
        <v>6</v>
      </c>
      <c r="I25" s="10" t="s">
        <v>172</v>
      </c>
      <c r="J25" s="11" t="s">
        <v>197</v>
      </c>
      <c r="K25" s="9" t="s">
        <v>18</v>
      </c>
      <c r="N25" s="9"/>
      <c r="O25" s="10"/>
      <c r="P25" s="11"/>
      <c r="Q25" s="9"/>
      <c r="T25" s="35" t="s">
        <v>50</v>
      </c>
    </row>
    <row r="26" spans="2:20" ht="16.8" customHeight="1" x14ac:dyDescent="0.3">
      <c r="B26" s="9" t="s">
        <v>6</v>
      </c>
      <c r="C26" s="78" t="s">
        <v>115</v>
      </c>
      <c r="D26" s="79" t="s">
        <v>96</v>
      </c>
      <c r="E26" s="9" t="s">
        <v>18</v>
      </c>
      <c r="H26" s="9" t="s">
        <v>6</v>
      </c>
      <c r="I26" s="10" t="s">
        <v>173</v>
      </c>
      <c r="J26" s="11" t="s">
        <v>198</v>
      </c>
      <c r="K26" s="9" t="s">
        <v>18</v>
      </c>
      <c r="N26" s="9"/>
      <c r="O26" s="10"/>
      <c r="P26" s="11"/>
      <c r="Q26" s="9"/>
      <c r="T26" s="35" t="s">
        <v>79</v>
      </c>
    </row>
    <row r="27" spans="2:20" ht="16.8" customHeight="1" x14ac:dyDescent="0.3">
      <c r="B27" s="9" t="s">
        <v>6</v>
      </c>
      <c r="C27" s="95" t="s">
        <v>116</v>
      </c>
      <c r="D27" s="96" t="s">
        <v>130</v>
      </c>
      <c r="E27" s="9" t="s">
        <v>18</v>
      </c>
      <c r="H27" s="9" t="s">
        <v>6</v>
      </c>
      <c r="I27" s="10" t="s">
        <v>174</v>
      </c>
      <c r="J27" s="11" t="s">
        <v>199</v>
      </c>
      <c r="K27" s="9" t="s">
        <v>18</v>
      </c>
      <c r="N27" s="9"/>
      <c r="O27" s="10"/>
      <c r="P27" s="11"/>
      <c r="Q27" s="9"/>
      <c r="T27" s="36" t="s">
        <v>75</v>
      </c>
    </row>
    <row r="28" spans="2:20" ht="16.8" customHeight="1" x14ac:dyDescent="0.3">
      <c r="B28" s="9" t="s">
        <v>6</v>
      </c>
      <c r="C28" s="71" t="s">
        <v>118</v>
      </c>
      <c r="D28" s="46" t="s">
        <v>132</v>
      </c>
      <c r="E28" s="9" t="s">
        <v>18</v>
      </c>
      <c r="H28" s="9" t="s">
        <v>6</v>
      </c>
      <c r="I28" s="10" t="s">
        <v>156</v>
      </c>
      <c r="J28" s="11" t="s">
        <v>201</v>
      </c>
      <c r="K28" s="9" t="s">
        <v>18</v>
      </c>
      <c r="N28" s="9"/>
      <c r="O28" s="10"/>
      <c r="P28" s="11"/>
      <c r="Q28" s="9"/>
      <c r="T28" s="40" t="s">
        <v>8</v>
      </c>
    </row>
    <row r="29" spans="2:20" ht="16.8" customHeight="1" x14ac:dyDescent="0.3">
      <c r="B29" s="9" t="s">
        <v>6</v>
      </c>
      <c r="C29" s="71" t="s">
        <v>114</v>
      </c>
      <c r="D29" s="46" t="s">
        <v>133</v>
      </c>
      <c r="E29" s="9" t="s">
        <v>18</v>
      </c>
      <c r="H29" s="9" t="s">
        <v>6</v>
      </c>
      <c r="I29" s="10" t="s">
        <v>113</v>
      </c>
      <c r="J29" s="11" t="s">
        <v>200</v>
      </c>
      <c r="K29" s="9" t="s">
        <v>18</v>
      </c>
      <c r="N29" s="9"/>
      <c r="O29" s="10"/>
      <c r="P29" s="11"/>
      <c r="Q29" s="9"/>
      <c r="T29" s="40" t="s">
        <v>27</v>
      </c>
    </row>
    <row r="30" spans="2:20" ht="16.8" customHeight="1" x14ac:dyDescent="0.3">
      <c r="B30" s="9" t="s">
        <v>6</v>
      </c>
      <c r="C30" s="60" t="s">
        <v>120</v>
      </c>
      <c r="D30" s="14" t="s">
        <v>135</v>
      </c>
      <c r="E30" s="9" t="s">
        <v>18</v>
      </c>
      <c r="H30" s="9" t="s">
        <v>71</v>
      </c>
      <c r="I30" s="10" t="s">
        <v>177</v>
      </c>
      <c r="J30" s="11" t="s">
        <v>202</v>
      </c>
      <c r="K30" s="9" t="s">
        <v>42</v>
      </c>
      <c r="N30" s="9"/>
      <c r="O30" s="10"/>
      <c r="P30" s="11"/>
      <c r="Q30" s="9"/>
      <c r="T30" s="40" t="s">
        <v>52</v>
      </c>
    </row>
    <row r="31" spans="2:20" ht="16.8" customHeight="1" x14ac:dyDescent="0.3">
      <c r="B31" s="9" t="s">
        <v>6</v>
      </c>
      <c r="C31" s="93" t="s">
        <v>124</v>
      </c>
      <c r="D31" s="94" t="s">
        <v>140</v>
      </c>
      <c r="E31" s="9" t="s">
        <v>18</v>
      </c>
      <c r="H31" s="9" t="s">
        <v>71</v>
      </c>
      <c r="I31" s="10" t="s">
        <v>178</v>
      </c>
      <c r="J31" s="11" t="s">
        <v>203</v>
      </c>
      <c r="K31" s="9" t="s">
        <v>45</v>
      </c>
      <c r="N31" s="9"/>
      <c r="O31" s="10"/>
      <c r="P31" s="11"/>
      <c r="Q31" s="9"/>
      <c r="T31" s="52" t="s">
        <v>9</v>
      </c>
    </row>
    <row r="32" spans="2:20" ht="16.8" customHeight="1" x14ac:dyDescent="0.3">
      <c r="B32" s="9" t="s">
        <v>6</v>
      </c>
      <c r="C32" s="91" t="s">
        <v>125</v>
      </c>
      <c r="D32" s="92" t="s">
        <v>141</v>
      </c>
      <c r="E32" s="9" t="s">
        <v>18</v>
      </c>
      <c r="H32" s="9" t="s">
        <v>71</v>
      </c>
      <c r="I32" s="10" t="s">
        <v>179</v>
      </c>
      <c r="J32" s="11" t="s">
        <v>203</v>
      </c>
      <c r="K32" s="9" t="s">
        <v>45</v>
      </c>
      <c r="N32" s="9"/>
      <c r="O32" s="10"/>
      <c r="P32" s="11"/>
      <c r="Q32" s="9"/>
      <c r="T32" s="41" t="s">
        <v>14</v>
      </c>
    </row>
    <row r="33" spans="2:20" ht="16.8" customHeight="1" x14ac:dyDescent="0.3">
      <c r="B33" s="9" t="s">
        <v>6</v>
      </c>
      <c r="C33" s="84" t="s">
        <v>129</v>
      </c>
      <c r="D33" s="85" t="s">
        <v>90</v>
      </c>
      <c r="E33" s="9" t="s">
        <v>18</v>
      </c>
      <c r="H33" s="9" t="s">
        <v>71</v>
      </c>
      <c r="I33" s="10" t="s">
        <v>115</v>
      </c>
      <c r="J33" s="11" t="s">
        <v>204</v>
      </c>
      <c r="K33" s="9" t="s">
        <v>59</v>
      </c>
      <c r="N33" s="9"/>
      <c r="O33" s="10"/>
      <c r="P33" s="11"/>
      <c r="Q33" s="9"/>
      <c r="T33" s="41" t="s">
        <v>80</v>
      </c>
    </row>
    <row r="34" spans="2:20" ht="16.8" customHeight="1" x14ac:dyDescent="0.3">
      <c r="B34" s="9" t="s">
        <v>39</v>
      </c>
      <c r="C34" s="89" t="s">
        <v>143</v>
      </c>
      <c r="D34" s="90" t="s">
        <v>161</v>
      </c>
      <c r="E34" s="9" t="s">
        <v>22</v>
      </c>
      <c r="H34" s="9" t="s">
        <v>71</v>
      </c>
      <c r="I34" s="10" t="s">
        <v>117</v>
      </c>
      <c r="J34" s="11" t="s">
        <v>205</v>
      </c>
      <c r="K34" s="9" t="s">
        <v>56</v>
      </c>
      <c r="N34" s="9"/>
      <c r="O34" s="10"/>
      <c r="P34" s="11"/>
      <c r="Q34" s="9"/>
      <c r="T34" s="42" t="s">
        <v>28</v>
      </c>
    </row>
    <row r="35" spans="2:20" ht="16.8" customHeight="1" x14ac:dyDescent="0.3">
      <c r="B35" s="9" t="s">
        <v>39</v>
      </c>
      <c r="C35" s="88" t="s">
        <v>144</v>
      </c>
      <c r="D35" s="21" t="s">
        <v>146</v>
      </c>
      <c r="E35" s="9" t="s">
        <v>23</v>
      </c>
      <c r="H35" s="9" t="s">
        <v>71</v>
      </c>
      <c r="I35" s="10" t="s">
        <v>180</v>
      </c>
      <c r="J35" s="11" t="s">
        <v>206</v>
      </c>
      <c r="K35" s="9" t="s">
        <v>48</v>
      </c>
      <c r="N35" s="9"/>
      <c r="O35" s="10"/>
      <c r="P35" s="11"/>
      <c r="Q35" s="9"/>
      <c r="T35" s="42" t="s">
        <v>56</v>
      </c>
    </row>
    <row r="36" spans="2:20" ht="16.8" customHeight="1" x14ac:dyDescent="0.3">
      <c r="B36" s="9" t="s">
        <v>39</v>
      </c>
      <c r="C36" s="86" t="s">
        <v>145</v>
      </c>
      <c r="D36" s="87" t="s">
        <v>146</v>
      </c>
      <c r="E36" s="9" t="s">
        <v>23</v>
      </c>
      <c r="H36" s="9" t="s">
        <v>71</v>
      </c>
      <c r="I36" s="10" t="s">
        <v>181</v>
      </c>
      <c r="J36" s="11" t="s">
        <v>207</v>
      </c>
      <c r="K36" s="9" t="s">
        <v>50</v>
      </c>
      <c r="N36" s="9"/>
      <c r="O36" s="10"/>
      <c r="P36" s="11"/>
      <c r="Q36" s="9"/>
      <c r="T36" s="26" t="s">
        <v>17</v>
      </c>
    </row>
    <row r="37" spans="2:20" ht="16.8" customHeight="1" x14ac:dyDescent="0.3">
      <c r="B37" s="9" t="s">
        <v>39</v>
      </c>
      <c r="C37" s="84" t="s">
        <v>147</v>
      </c>
      <c r="D37" s="85" t="s">
        <v>160</v>
      </c>
      <c r="E37" s="9" t="s">
        <v>25</v>
      </c>
      <c r="H37" s="9" t="s">
        <v>71</v>
      </c>
      <c r="I37" s="10" t="s">
        <v>128</v>
      </c>
      <c r="J37" s="11" t="s">
        <v>207</v>
      </c>
      <c r="K37" s="9" t="s">
        <v>50</v>
      </c>
      <c r="N37" s="9"/>
      <c r="O37" s="10"/>
      <c r="P37" s="11"/>
      <c r="Q37" s="9"/>
      <c r="T37" s="26" t="s">
        <v>76</v>
      </c>
    </row>
    <row r="38" spans="2:20" ht="16.8" customHeight="1" x14ac:dyDescent="0.3">
      <c r="B38" s="9" t="s">
        <v>39</v>
      </c>
      <c r="C38" s="84" t="s">
        <v>148</v>
      </c>
      <c r="D38" s="85" t="s">
        <v>160</v>
      </c>
      <c r="E38" s="9" t="s">
        <v>25</v>
      </c>
      <c r="H38" s="9" t="s">
        <v>71</v>
      </c>
      <c r="I38" s="10" t="s">
        <v>155</v>
      </c>
      <c r="J38" s="11" t="s">
        <v>200</v>
      </c>
      <c r="K38" s="9" t="s">
        <v>66</v>
      </c>
      <c r="N38" s="9"/>
      <c r="O38" s="10"/>
      <c r="P38" s="11"/>
      <c r="Q38" s="9"/>
      <c r="T38" s="27" t="s">
        <v>59</v>
      </c>
    </row>
    <row r="39" spans="2:20" ht="16.8" customHeight="1" x14ac:dyDescent="0.3">
      <c r="B39" s="9" t="s">
        <v>39</v>
      </c>
      <c r="C39" s="67" t="s">
        <v>151</v>
      </c>
      <c r="D39" s="19" t="s">
        <v>153</v>
      </c>
      <c r="E39" s="9" t="s">
        <v>29</v>
      </c>
      <c r="H39" s="9" t="s">
        <v>72</v>
      </c>
      <c r="I39" s="10" t="s">
        <v>182</v>
      </c>
      <c r="J39" s="11" t="s">
        <v>208</v>
      </c>
      <c r="K39" s="9" t="s">
        <v>48</v>
      </c>
      <c r="N39" s="9"/>
      <c r="O39" s="10"/>
      <c r="P39" s="11"/>
      <c r="Q39" s="9"/>
      <c r="T39" s="28" t="s">
        <v>61</v>
      </c>
    </row>
    <row r="40" spans="2:20" ht="16.8" customHeight="1" x14ac:dyDescent="0.3">
      <c r="B40" s="9" t="s">
        <v>39</v>
      </c>
      <c r="C40" s="82" t="s">
        <v>152</v>
      </c>
      <c r="D40" s="83" t="s">
        <v>154</v>
      </c>
      <c r="E40" s="9" t="s">
        <v>29</v>
      </c>
      <c r="H40" s="9" t="s">
        <v>72</v>
      </c>
      <c r="I40" s="10" t="s">
        <v>99</v>
      </c>
      <c r="J40" s="11" t="s">
        <v>205</v>
      </c>
      <c r="K40" s="9" t="s">
        <v>56</v>
      </c>
      <c r="N40" s="9"/>
      <c r="O40" s="10"/>
      <c r="P40" s="11"/>
      <c r="Q40" s="9"/>
      <c r="T40" s="29" t="s">
        <v>63</v>
      </c>
    </row>
    <row r="41" spans="2:20" ht="16.8" customHeight="1" x14ac:dyDescent="0.3">
      <c r="B41" s="9" t="s">
        <v>39</v>
      </c>
      <c r="C41" s="91" t="s">
        <v>155</v>
      </c>
      <c r="D41" s="92" t="s">
        <v>96</v>
      </c>
      <c r="E41" s="9" t="s">
        <v>29</v>
      </c>
      <c r="H41" s="9" t="s">
        <v>72</v>
      </c>
      <c r="I41" s="10" t="s">
        <v>183</v>
      </c>
      <c r="J41" s="11" t="s">
        <v>209</v>
      </c>
      <c r="K41" s="9" t="s">
        <v>45</v>
      </c>
      <c r="N41" s="9"/>
      <c r="O41" s="10"/>
      <c r="P41" s="11"/>
      <c r="Q41" s="9"/>
      <c r="T41" s="30" t="s">
        <v>18</v>
      </c>
    </row>
    <row r="42" spans="2:20" ht="16.8" customHeight="1" x14ac:dyDescent="0.3">
      <c r="B42" s="9" t="s">
        <v>39</v>
      </c>
      <c r="C42" s="91" t="s">
        <v>156</v>
      </c>
      <c r="D42" s="92" t="s">
        <v>96</v>
      </c>
      <c r="E42" s="9" t="s">
        <v>29</v>
      </c>
      <c r="H42" s="9" t="s">
        <v>72</v>
      </c>
      <c r="I42" s="10" t="s">
        <v>143</v>
      </c>
      <c r="J42" s="11" t="s">
        <v>210</v>
      </c>
      <c r="K42" s="9" t="s">
        <v>40</v>
      </c>
      <c r="N42" s="9"/>
      <c r="O42" s="10"/>
      <c r="P42" s="11"/>
      <c r="Q42" s="9"/>
      <c r="T42" s="53" t="s">
        <v>10</v>
      </c>
    </row>
    <row r="43" spans="2:20" ht="16.8" customHeight="1" x14ac:dyDescent="0.3">
      <c r="B43" s="9" t="s">
        <v>39</v>
      </c>
      <c r="C43" s="67" t="s">
        <v>158</v>
      </c>
      <c r="D43" s="19" t="s">
        <v>157</v>
      </c>
      <c r="E43" s="9" t="s">
        <v>24</v>
      </c>
      <c r="H43" s="9" t="s">
        <v>72</v>
      </c>
      <c r="I43" s="10" t="s">
        <v>184</v>
      </c>
      <c r="J43" s="11" t="s">
        <v>211</v>
      </c>
      <c r="K43" s="9" t="s">
        <v>61</v>
      </c>
      <c r="N43" s="9"/>
      <c r="O43" s="10"/>
      <c r="P43" s="11"/>
      <c r="Q43" s="9"/>
      <c r="T43" s="54" t="s">
        <v>15</v>
      </c>
    </row>
    <row r="44" spans="2:20" ht="16.8" customHeight="1" x14ac:dyDescent="0.3">
      <c r="B44" s="9" t="s">
        <v>39</v>
      </c>
      <c r="C44" s="78" t="s">
        <v>159</v>
      </c>
      <c r="D44" s="79" t="s">
        <v>157</v>
      </c>
      <c r="E44" s="9" t="s">
        <v>24</v>
      </c>
      <c r="H44" s="9" t="s">
        <v>72</v>
      </c>
      <c r="I44" s="10" t="s">
        <v>124</v>
      </c>
      <c r="J44" s="11" t="s">
        <v>212</v>
      </c>
      <c r="K44" s="9" t="s">
        <v>48</v>
      </c>
      <c r="N44" s="9"/>
      <c r="O44" s="10"/>
      <c r="P44" s="11"/>
      <c r="Q44" s="9"/>
      <c r="T44" s="43" t="s">
        <v>29</v>
      </c>
    </row>
    <row r="45" spans="2:20" ht="16.8" customHeight="1" thickBot="1" x14ac:dyDescent="0.35">
      <c r="B45" s="9" t="s">
        <v>39</v>
      </c>
      <c r="C45" s="80" t="s">
        <v>149</v>
      </c>
      <c r="D45" s="81" t="s">
        <v>150</v>
      </c>
      <c r="E45" s="9" t="s">
        <v>22</v>
      </c>
      <c r="H45" s="9" t="s">
        <v>72</v>
      </c>
      <c r="I45" s="10" t="s">
        <v>221</v>
      </c>
      <c r="J45" s="11" t="s">
        <v>213</v>
      </c>
      <c r="K45" s="9" t="s">
        <v>66</v>
      </c>
      <c r="N45" s="9"/>
      <c r="O45" s="10"/>
      <c r="P45" s="11"/>
      <c r="Q45" s="9"/>
      <c r="T45" s="43" t="s">
        <v>66</v>
      </c>
    </row>
    <row r="46" spans="2:20" ht="16.8" customHeight="1" thickBot="1" x14ac:dyDescent="0.35">
      <c r="B46" s="32"/>
      <c r="C46" s="32"/>
      <c r="D46" s="32"/>
      <c r="E46" s="32"/>
      <c r="H46" s="9" t="s">
        <v>72</v>
      </c>
      <c r="I46" s="10" t="s">
        <v>126</v>
      </c>
      <c r="J46" s="11" t="s">
        <v>163</v>
      </c>
      <c r="K46" s="9" t="s">
        <v>54</v>
      </c>
      <c r="N46" s="9"/>
      <c r="O46" s="10"/>
      <c r="P46" s="11"/>
      <c r="Q46" s="9"/>
      <c r="T46" s="43" t="s">
        <v>19</v>
      </c>
    </row>
    <row r="47" spans="2:20" ht="16.8" customHeight="1" thickBot="1" x14ac:dyDescent="0.35">
      <c r="H47" s="9" t="s">
        <v>72</v>
      </c>
      <c r="I47" s="10" t="s">
        <v>148</v>
      </c>
      <c r="J47" s="11" t="s">
        <v>96</v>
      </c>
      <c r="K47" s="9" t="s">
        <v>50</v>
      </c>
      <c r="N47" s="32"/>
      <c r="O47" s="32"/>
      <c r="P47" s="32"/>
      <c r="Q47" s="32"/>
      <c r="T47" s="42" t="s">
        <v>77</v>
      </c>
    </row>
    <row r="48" spans="2:20" ht="16.8" customHeight="1" x14ac:dyDescent="0.3">
      <c r="H48" s="9" t="s">
        <v>72</v>
      </c>
      <c r="I48" s="10" t="s">
        <v>185</v>
      </c>
      <c r="J48" s="11" t="s">
        <v>214</v>
      </c>
      <c r="K48" s="9" t="s">
        <v>61</v>
      </c>
      <c r="T48" s="55"/>
    </row>
    <row r="49" spans="8:11" ht="16.8" customHeight="1" x14ac:dyDescent="0.3">
      <c r="H49" s="9" t="s">
        <v>72</v>
      </c>
      <c r="I49" s="10" t="s">
        <v>166</v>
      </c>
      <c r="J49" s="11" t="s">
        <v>215</v>
      </c>
      <c r="K49" s="9" t="s">
        <v>50</v>
      </c>
    </row>
    <row r="50" spans="8:11" ht="16.8" customHeight="1" x14ac:dyDescent="0.3">
      <c r="H50" s="9" t="s">
        <v>72</v>
      </c>
      <c r="I50" s="10" t="s">
        <v>186</v>
      </c>
      <c r="J50" s="11" t="s">
        <v>216</v>
      </c>
      <c r="K50" s="9" t="s">
        <v>48</v>
      </c>
    </row>
    <row r="51" spans="8:11" ht="16.8" customHeight="1" x14ac:dyDescent="0.3">
      <c r="H51" s="9" t="s">
        <v>72</v>
      </c>
      <c r="I51" s="10" t="s">
        <v>187</v>
      </c>
      <c r="J51" s="11" t="s">
        <v>217</v>
      </c>
      <c r="K51" s="9" t="s">
        <v>54</v>
      </c>
    </row>
    <row r="52" spans="8:11" ht="16.8" customHeight="1" x14ac:dyDescent="0.3">
      <c r="H52" s="9" t="s">
        <v>72</v>
      </c>
      <c r="I52" s="10" t="s">
        <v>188</v>
      </c>
      <c r="J52" s="11" t="s">
        <v>218</v>
      </c>
      <c r="K52" s="9" t="s">
        <v>66</v>
      </c>
    </row>
    <row r="53" spans="8:11" ht="16.8" customHeight="1" x14ac:dyDescent="0.3">
      <c r="H53" s="9" t="s">
        <v>72</v>
      </c>
      <c r="I53" s="10" t="s">
        <v>191</v>
      </c>
      <c r="J53" s="11" t="s">
        <v>219</v>
      </c>
      <c r="K53" s="9" t="s">
        <v>42</v>
      </c>
    </row>
    <row r="54" spans="8:11" ht="16.8" customHeight="1" thickBot="1" x14ac:dyDescent="0.35">
      <c r="H54" s="9" t="s">
        <v>72</v>
      </c>
      <c r="I54" s="10" t="s">
        <v>192</v>
      </c>
      <c r="J54" s="11" t="s">
        <v>220</v>
      </c>
      <c r="K54" s="9" t="s">
        <v>66</v>
      </c>
    </row>
    <row r="55" spans="8:11" ht="16.8" customHeight="1" x14ac:dyDescent="0.3">
      <c r="H55" s="32"/>
      <c r="I55" s="32"/>
      <c r="J55" s="32"/>
      <c r="K55" s="32"/>
    </row>
  </sheetData>
  <mergeCells count="6">
    <mergeCell ref="B2:E2"/>
    <mergeCell ref="B3:E3"/>
    <mergeCell ref="H2:K2"/>
    <mergeCell ref="H3:K3"/>
    <mergeCell ref="N2:Q2"/>
    <mergeCell ref="N3:Q3"/>
  </mergeCells>
  <phoneticPr fontId="14" type="noConversion"/>
  <conditionalFormatting sqref="B5:B46">
    <cfRule type="cellIs" dxfId="625" priority="131" operator="equal">
      <formula>"LMGTE"</formula>
    </cfRule>
    <cfRule type="cellIs" dxfId="624" priority="89" operator="equal">
      <formula>"LMP2"</formula>
    </cfRule>
    <cfRule type="cellIs" dxfId="623" priority="88" operator="equal">
      <formula>"LMGTP"</formula>
    </cfRule>
  </conditionalFormatting>
  <conditionalFormatting sqref="E5:E46">
    <cfRule type="cellIs" dxfId="622" priority="80" operator="equal">
      <formula>"Alpine A424"</formula>
    </cfRule>
    <cfRule type="cellIs" dxfId="621" priority="133" operator="equal">
      <formula>"Ligier JS P217"</formula>
    </cfRule>
    <cfRule type="cellIs" dxfId="620" priority="129" operator="equal">
      <formula>"Toyota GR010 Hybrid"</formula>
    </cfRule>
    <cfRule type="cellIs" dxfId="619" priority="128" operator="equal">
      <formula>"Porsche 963"</formula>
    </cfRule>
    <cfRule type="cellIs" dxfId="618" priority="127" operator="equal">
      <formula>"Peugeot 9X8 LMH"</formula>
    </cfRule>
    <cfRule type="cellIs" dxfId="617" priority="126" operator="equal">
      <formula>"Lamborghini SC63"</formula>
    </cfRule>
    <cfRule type="cellIs" dxfId="616" priority="132" operator="equal">
      <formula>"Dallara P217"</formula>
    </cfRule>
    <cfRule type="cellIs" dxfId="615" priority="87" operator="equal">
      <formula>"Isotta Fraschini Tipo 6 LMH-C"</formula>
    </cfRule>
    <cfRule type="cellIs" dxfId="614" priority="86" operator="equal">
      <formula>"Honda HRX-06"</formula>
    </cfRule>
    <cfRule type="cellIs" dxfId="613" priority="85" operator="equal">
      <formula>"Glickenhaus SCG 007 LMH"</formula>
    </cfRule>
    <cfRule type="cellIs" dxfId="612" priority="84" operator="equal">
      <formula>"Ferrari 499P"</formula>
    </cfRule>
    <cfRule type="cellIs" dxfId="611" priority="83" operator="equal">
      <formula>"Cadillac V-Series.R"</formula>
    </cfRule>
    <cfRule type="cellIs" dxfId="610" priority="82" operator="equal">
      <formula>"BMW M Hybrid V8"</formula>
    </cfRule>
    <cfRule type="cellIs" dxfId="609" priority="81" operator="equal">
      <formula>"Aston Martin Valkyrie LMH"</formula>
    </cfRule>
    <cfRule type="cellIs" dxfId="608" priority="134" operator="equal">
      <formula>"Oreca 07"</formula>
    </cfRule>
    <cfRule type="cellIs" dxfId="607" priority="135" operator="equal">
      <formula>"Riley-Multimatic Mk. 30"</formula>
    </cfRule>
    <cfRule type="cellIs" dxfId="606" priority="136" operator="equal">
      <formula>"Aston Martin Vantage AMR GTE"</formula>
    </cfRule>
    <cfRule type="cellIs" dxfId="605" priority="137" operator="equal">
      <formula>"BMW M8 GTE"</formula>
    </cfRule>
    <cfRule type="cellIs" dxfId="604" priority="138" operator="equal">
      <formula>"Corvette C8.R"</formula>
    </cfRule>
    <cfRule type="cellIs" dxfId="603" priority="139" operator="equal">
      <formula>"Ferrari 296 GTE"</formula>
    </cfRule>
    <cfRule type="cellIs" dxfId="602" priority="140" operator="equal">
      <formula>"Ford GT GTE"</formula>
    </cfRule>
    <cfRule type="cellIs" dxfId="601" priority="141" operator="equal">
      <formula>"Glickenhaus SCG 004 GTE"</formula>
    </cfRule>
    <cfRule type="cellIs" dxfId="600" priority="142" operator="equal">
      <formula>"Lexus LFA GTE"</formula>
    </cfRule>
    <cfRule type="cellIs" dxfId="599" priority="143" operator="equal">
      <formula>"Porsche 911 RSR-24"</formula>
    </cfRule>
  </conditionalFormatting>
  <conditionalFormatting sqref="H5:H54">
    <cfRule type="cellIs" dxfId="598" priority="113" operator="equal">
      <formula>"GTD"</formula>
    </cfRule>
    <cfRule type="cellIs" dxfId="597" priority="112" operator="equal">
      <formula>"GTD PRO"</formula>
    </cfRule>
    <cfRule type="cellIs" dxfId="596" priority="33" operator="equal">
      <formula>"GTP"</formula>
    </cfRule>
    <cfRule type="cellIs" dxfId="595" priority="34" operator="equal">
      <formula>"LMP2"</formula>
    </cfRule>
  </conditionalFormatting>
  <conditionalFormatting sqref="K5:K54">
    <cfRule type="cellIs" dxfId="594" priority="53" operator="equal">
      <formula>"Porsche 963"</formula>
    </cfRule>
    <cfRule type="cellIs" dxfId="593" priority="54" operator="equal">
      <formula>"Toyota GR010 Hybrid"</formula>
    </cfRule>
    <cfRule type="cellIs" dxfId="592" priority="55" operator="equal">
      <formula>"Dallara P217"</formula>
    </cfRule>
    <cfRule type="cellIs" dxfId="591" priority="56" operator="equal">
      <formula>"Ligier JS P217"</formula>
    </cfRule>
    <cfRule type="cellIs" dxfId="590" priority="57" operator="equal">
      <formula>"Oreca 07"</formula>
    </cfRule>
    <cfRule type="cellIs" dxfId="589" priority="58" operator="equal">
      <formula>"Riley-Multimatic Mk. 30"</formula>
    </cfRule>
    <cfRule type="cellIs" dxfId="588" priority="59" operator="equal">
      <formula>"Aston Martin Vantage AMR GTE"</formula>
    </cfRule>
    <cfRule type="cellIs" dxfId="587" priority="60" operator="equal">
      <formula>"BMW M8 GTE"</formula>
    </cfRule>
    <cfRule type="cellIs" dxfId="586" priority="61" operator="equal">
      <formula>"Corvette C8.R"</formula>
    </cfRule>
    <cfRule type="cellIs" dxfId="585" priority="62" operator="equal">
      <formula>"Ferrari 296 GTE"</formula>
    </cfRule>
    <cfRule type="cellIs" dxfId="584" priority="63" operator="equal">
      <formula>"Ford GT GTE"</formula>
    </cfRule>
    <cfRule type="cellIs" dxfId="583" priority="64" operator="equal">
      <formula>"Glickenhaus SCG 004 GTE"</formula>
    </cfRule>
    <cfRule type="cellIs" dxfId="582" priority="65" operator="equal">
      <formula>"Lexus LFA GTE"</formula>
    </cfRule>
    <cfRule type="cellIs" dxfId="581" priority="66" operator="equal">
      <formula>"Porsche 911 RSR-24"</formula>
    </cfRule>
    <cfRule type="cellIs" dxfId="580" priority="67" operator="equal">
      <formula>"Acura NSX GT3 Evo22"</formula>
    </cfRule>
    <cfRule type="cellIs" dxfId="579" priority="68" operator="equal">
      <formula>"Aston Martin Vantage AMR GT3 Evo"</formula>
    </cfRule>
    <cfRule type="cellIs" dxfId="578" priority="69" operator="equal">
      <formula>"BMW M4 GT3"</formula>
    </cfRule>
    <cfRule type="cellIs" dxfId="577" priority="70" operator="equal">
      <formula>"Corvette Z06 GT3.R"</formula>
    </cfRule>
    <cfRule type="cellIs" dxfId="576" priority="71" operator="equal">
      <formula>"Ferrari 296 GT3"</formula>
    </cfRule>
    <cfRule type="cellIs" dxfId="575" priority="72" operator="equal">
      <formula>"Ford Mustang GT3"</formula>
    </cfRule>
    <cfRule type="cellIs" dxfId="574" priority="73" operator="equal">
      <formula>"Glickenhaus SCG 004 GT3"</formula>
    </cfRule>
    <cfRule type="cellIs" dxfId="573" priority="74" operator="equal">
      <formula>"Lamborghini Huracan GT3 Evo 2"</formula>
    </cfRule>
    <cfRule type="cellIs" dxfId="572" priority="75" operator="equal">
      <formula>"Lexus RC F GT3"</formula>
    </cfRule>
    <cfRule type="cellIs" dxfId="571" priority="76" operator="equal">
      <formula>"McLaren 720S GT3 Evo"</formula>
    </cfRule>
    <cfRule type="cellIs" dxfId="570" priority="77" operator="equal">
      <formula>"Mercedes-AMG GT3 Evo"</formula>
    </cfRule>
    <cfRule type="cellIs" dxfId="569" priority="78" operator="equal">
      <formula>"Nissan GT-R Nismo GT3"</formula>
    </cfRule>
    <cfRule type="cellIs" dxfId="568" priority="79" operator="equal">
      <formula>"Porsche 911 GT3 R"</formula>
    </cfRule>
    <cfRule type="cellIs" dxfId="567" priority="44" operator="equal">
      <formula>"Alpine A424"</formula>
    </cfRule>
    <cfRule type="cellIs" dxfId="566" priority="43" operator="equal">
      <formula>"Acura ARX-06"</formula>
    </cfRule>
    <cfRule type="cellIs" dxfId="565" priority="45" operator="equal">
      <formula>"Aston Martin Valkyrie LMH"</formula>
    </cfRule>
    <cfRule type="cellIs" dxfId="564" priority="46" operator="equal">
      <formula>"BMW M Hybrid V8"</formula>
    </cfRule>
    <cfRule type="cellIs" dxfId="563" priority="47" operator="equal">
      <formula>"Cadillac V-Series.R"</formula>
    </cfRule>
    <cfRule type="cellIs" dxfId="562" priority="48" operator="equal">
      <formula>"Ferrari 499P"</formula>
    </cfRule>
    <cfRule type="cellIs" dxfId="561" priority="49" operator="equal">
      <formula>"Glickenhaus SCG 007 LMH"</formula>
    </cfRule>
    <cfRule type="cellIs" dxfId="560" priority="50" operator="equal">
      <formula>"Isotta Fraschini Tipo 6 LMH-C"</formula>
    </cfRule>
    <cfRule type="cellIs" dxfId="559" priority="51" operator="equal">
      <formula>"Lamborghini SC63"</formula>
    </cfRule>
    <cfRule type="cellIs" dxfId="558" priority="52" operator="equal">
      <formula>"Peugeot 9X8 LMH"</formula>
    </cfRule>
  </conditionalFormatting>
  <conditionalFormatting sqref="N5:N46">
    <cfRule type="cellIs" dxfId="557" priority="95" operator="equal">
      <formula>"LMGTE"</formula>
    </cfRule>
    <cfRule type="cellIs" dxfId="556" priority="4" operator="equal">
      <formula>"LMP3"</formula>
    </cfRule>
    <cfRule type="cellIs" dxfId="555" priority="1" operator="equal">
      <formula>"LMP2"</formula>
    </cfRule>
    <cfRule type="cellIs" dxfId="554" priority="2" operator="equal">
      <formula>"LMP2-PA"</formula>
    </cfRule>
  </conditionalFormatting>
  <conditionalFormatting sqref="Q5:Q46">
    <cfRule type="cellIs" dxfId="553" priority="22" operator="equal">
      <formula>"Duqueine D-08"</formula>
    </cfRule>
    <cfRule type="cellIs" dxfId="552" priority="21" operator="equal">
      <formula>"ADESS-03 EVO"</formula>
    </cfRule>
    <cfRule type="cellIs" dxfId="551" priority="8" operator="equal">
      <formula>"Riley-Multimatic Mk. 30"</formula>
    </cfRule>
    <cfRule type="cellIs" dxfId="550" priority="7" operator="equal">
      <formula>"Oreca 07"</formula>
    </cfRule>
    <cfRule type="cellIs" dxfId="549" priority="6" operator="equal">
      <formula>"Ligier JS P217"</formula>
    </cfRule>
    <cfRule type="cellIs" dxfId="548" priority="5" operator="equal">
      <formula>"Dallara P217"</formula>
    </cfRule>
    <cfRule type="cellIs" dxfId="547" priority="25" operator="equal">
      <formula>"Aston Martin Vantage AMR GTE"</formula>
    </cfRule>
    <cfRule type="cellIs" dxfId="546" priority="32" operator="equal">
      <formula>"Porsche 911 RSR-24"</formula>
    </cfRule>
    <cfRule type="cellIs" dxfId="545" priority="31" operator="equal">
      <formula>"Lexus LFA GTE"</formula>
    </cfRule>
    <cfRule type="cellIs" dxfId="544" priority="30" operator="equal">
      <formula>"Glickenhaus SCG 004 GTE"</formula>
    </cfRule>
    <cfRule type="cellIs" dxfId="543" priority="29" operator="equal">
      <formula>"Ford GT GTE"</formula>
    </cfRule>
    <cfRule type="cellIs" dxfId="542" priority="28" operator="equal">
      <formula>"Ferrari 296 GTE"</formula>
    </cfRule>
    <cfRule type="cellIs" dxfId="541" priority="27" operator="equal">
      <formula>"Corvette C8.R"</formula>
    </cfRule>
    <cfRule type="cellIs" dxfId="540" priority="26" operator="equal">
      <formula>"BMW M8 GTE"</formula>
    </cfRule>
    <cfRule type="cellIs" dxfId="539" priority="24" operator="equal">
      <formula>"Ligier JS P320"</formula>
    </cfRule>
    <cfRule type="cellIs" dxfId="538" priority="23" operator="equal">
      <formula>"Ginetta G61-LT-P3"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6205-842E-4538-BB27-E0B93451870A}">
  <dimension ref="A1:AB56"/>
  <sheetViews>
    <sheetView showGridLines="0" zoomScale="85" workbookViewId="0">
      <selection activeCell="C5" sqref="C5"/>
    </sheetView>
  </sheetViews>
  <sheetFormatPr defaultRowHeight="16.8" customHeight="1" x14ac:dyDescent="0.3"/>
  <cols>
    <col min="1" max="1" width="3.109375" style="2" customWidth="1"/>
    <col min="2" max="2" width="11.109375" style="2" customWidth="1"/>
    <col min="3" max="3" width="8.88671875" style="2"/>
    <col min="4" max="4" width="35.5546875" style="2" customWidth="1"/>
    <col min="5" max="5" width="34.44140625" style="2" customWidth="1"/>
    <col min="6" max="7" width="3.109375" style="2" customWidth="1"/>
    <col min="8" max="8" width="11.109375" style="2" customWidth="1"/>
    <col min="9" max="9" width="8.88671875" style="2"/>
    <col min="10" max="10" width="35.5546875" style="2" customWidth="1"/>
    <col min="11" max="11" width="34.44140625" style="2" customWidth="1"/>
    <col min="12" max="13" width="3.109375" style="2" customWidth="1"/>
    <col min="14" max="14" width="11.109375" style="2" customWidth="1"/>
    <col min="15" max="15" width="8.88671875" style="2"/>
    <col min="16" max="16" width="35.5546875" style="2" customWidth="1"/>
    <col min="17" max="17" width="34.44140625" style="2" customWidth="1"/>
    <col min="18" max="19" width="3.109375" style="2" customWidth="1"/>
    <col min="20" max="20" width="34.44140625" style="12" customWidth="1"/>
    <col min="21" max="22" width="3.109375" style="2" customWidth="1"/>
    <col min="23" max="16384" width="8.88671875" style="1"/>
  </cols>
  <sheetData>
    <row r="1" spans="2:28" ht="16.8" customHeight="1" thickBot="1" x14ac:dyDescent="0.35"/>
    <row r="2" spans="2:28" ht="16.8" customHeight="1" x14ac:dyDescent="0.3">
      <c r="B2" s="213" t="s">
        <v>20</v>
      </c>
      <c r="C2" s="214"/>
      <c r="D2" s="214"/>
      <c r="E2" s="215"/>
      <c r="H2" s="213" t="s">
        <v>264</v>
      </c>
      <c r="I2" s="214"/>
      <c r="J2" s="214"/>
      <c r="K2" s="215"/>
      <c r="N2" s="213" t="s">
        <v>265</v>
      </c>
      <c r="O2" s="214"/>
      <c r="P2" s="214"/>
      <c r="Q2" s="215"/>
      <c r="T2" s="2"/>
    </row>
    <row r="3" spans="2:28" ht="16.8" customHeight="1" thickBot="1" x14ac:dyDescent="0.35">
      <c r="B3" s="216" t="s">
        <v>21</v>
      </c>
      <c r="C3" s="217"/>
      <c r="D3" s="217"/>
      <c r="E3" s="218"/>
      <c r="H3" s="216" t="s">
        <v>21</v>
      </c>
      <c r="I3" s="217"/>
      <c r="J3" s="217"/>
      <c r="K3" s="218"/>
      <c r="N3" s="216" t="s">
        <v>21</v>
      </c>
      <c r="O3" s="217"/>
      <c r="P3" s="217"/>
      <c r="Q3" s="218"/>
      <c r="T3" s="2"/>
    </row>
    <row r="4" spans="2:28" ht="16.8" customHeight="1" thickBot="1" x14ac:dyDescent="0.35">
      <c r="B4" s="3" t="s">
        <v>0</v>
      </c>
      <c r="C4" s="4" t="s">
        <v>1</v>
      </c>
      <c r="D4" s="5" t="s">
        <v>2</v>
      </c>
      <c r="E4" s="3" t="s">
        <v>3</v>
      </c>
      <c r="H4" s="3" t="s">
        <v>0</v>
      </c>
      <c r="I4" s="4" t="s">
        <v>1</v>
      </c>
      <c r="J4" s="5" t="s">
        <v>2</v>
      </c>
      <c r="K4" s="3" t="s">
        <v>3</v>
      </c>
      <c r="N4" s="3" t="s">
        <v>0</v>
      </c>
      <c r="O4" s="4" t="s">
        <v>1</v>
      </c>
      <c r="P4" s="5" t="s">
        <v>2</v>
      </c>
      <c r="Q4" s="3" t="s">
        <v>3</v>
      </c>
      <c r="T4" s="3" t="s">
        <v>3</v>
      </c>
    </row>
    <row r="5" spans="2:28" ht="16.8" customHeight="1" x14ac:dyDescent="0.3">
      <c r="B5" s="6" t="s">
        <v>4</v>
      </c>
      <c r="C5" s="97" t="s">
        <v>171</v>
      </c>
      <c r="D5" s="98" t="s">
        <v>222</v>
      </c>
      <c r="E5" s="9" t="s">
        <v>13</v>
      </c>
      <c r="H5" s="6" t="s">
        <v>70</v>
      </c>
      <c r="I5" s="99" t="s">
        <v>234</v>
      </c>
      <c r="J5" s="100" t="s">
        <v>222</v>
      </c>
      <c r="K5" s="6" t="s">
        <v>13</v>
      </c>
      <c r="N5" s="6" t="s">
        <v>68</v>
      </c>
      <c r="O5" s="7" t="s">
        <v>178</v>
      </c>
      <c r="P5" s="8" t="s">
        <v>139</v>
      </c>
      <c r="Q5" s="9" t="s">
        <v>18</v>
      </c>
      <c r="T5" s="37" t="s">
        <v>33</v>
      </c>
      <c r="W5" s="1">
        <v>25</v>
      </c>
      <c r="X5" s="1">
        <v>15</v>
      </c>
      <c r="Z5" s="1" t="s">
        <v>31</v>
      </c>
      <c r="AB5" s="1">
        <f>LEN(Z5)</f>
        <v>5</v>
      </c>
    </row>
    <row r="6" spans="2:28" ht="16.8" customHeight="1" x14ac:dyDescent="0.3">
      <c r="B6" s="9" t="s">
        <v>4</v>
      </c>
      <c r="C6" s="76" t="s">
        <v>110</v>
      </c>
      <c r="D6" s="31" t="s">
        <v>95</v>
      </c>
      <c r="E6" s="9" t="s">
        <v>15</v>
      </c>
      <c r="H6" s="9" t="s">
        <v>70</v>
      </c>
      <c r="I6" s="101" t="s">
        <v>110</v>
      </c>
      <c r="J6" s="102" t="s">
        <v>96</v>
      </c>
      <c r="K6" s="9" t="s">
        <v>15</v>
      </c>
      <c r="N6" s="9" t="s">
        <v>6</v>
      </c>
      <c r="O6" s="78" t="s">
        <v>115</v>
      </c>
      <c r="P6" s="79" t="s">
        <v>250</v>
      </c>
      <c r="Q6" s="9" t="s">
        <v>18</v>
      </c>
      <c r="T6" s="33" t="s">
        <v>35</v>
      </c>
      <c r="W6" s="1">
        <v>25</v>
      </c>
      <c r="X6" s="1">
        <v>18</v>
      </c>
      <c r="Z6" s="1" t="s">
        <v>286</v>
      </c>
      <c r="AB6" s="1">
        <f t="shared" ref="AB6:AB28" si="0">LEN(Z6)</f>
        <v>5</v>
      </c>
    </row>
    <row r="7" spans="2:28" ht="16.8" customHeight="1" x14ac:dyDescent="0.3">
      <c r="B7" s="9" t="s">
        <v>4</v>
      </c>
      <c r="C7" s="74" t="s">
        <v>111</v>
      </c>
      <c r="D7" s="75" t="s">
        <v>95</v>
      </c>
      <c r="E7" s="9" t="s">
        <v>15</v>
      </c>
      <c r="H7" s="9" t="s">
        <v>70</v>
      </c>
      <c r="I7" s="74" t="s">
        <v>111</v>
      </c>
      <c r="J7" s="75" t="s">
        <v>95</v>
      </c>
      <c r="K7" s="9" t="s">
        <v>15</v>
      </c>
      <c r="N7" s="9" t="s">
        <v>68</v>
      </c>
      <c r="O7" s="107" t="s">
        <v>155</v>
      </c>
      <c r="P7" s="44" t="s">
        <v>227</v>
      </c>
      <c r="Q7" s="9" t="s">
        <v>18</v>
      </c>
      <c r="T7" s="34" t="s">
        <v>73</v>
      </c>
      <c r="W7" s="1">
        <v>21</v>
      </c>
      <c r="X7" s="1">
        <v>25</v>
      </c>
      <c r="Z7" s="1" t="s">
        <v>36</v>
      </c>
      <c r="AB7" s="1">
        <f t="shared" si="0"/>
        <v>6</v>
      </c>
    </row>
    <row r="8" spans="2:28" ht="16.8" customHeight="1" x14ac:dyDescent="0.3">
      <c r="B8" s="9" t="s">
        <v>4</v>
      </c>
      <c r="C8" s="58" t="s">
        <v>81</v>
      </c>
      <c r="D8" s="59" t="s">
        <v>83</v>
      </c>
      <c r="E8" s="9" t="s">
        <v>77</v>
      </c>
      <c r="H8" s="9" t="s">
        <v>70</v>
      </c>
      <c r="I8" s="76" t="s">
        <v>81</v>
      </c>
      <c r="J8" s="31" t="s">
        <v>95</v>
      </c>
      <c r="K8" s="9" t="s">
        <v>15</v>
      </c>
      <c r="N8" s="9" t="s">
        <v>6</v>
      </c>
      <c r="O8" s="10" t="s">
        <v>116</v>
      </c>
      <c r="P8" s="11" t="s">
        <v>130</v>
      </c>
      <c r="Q8" s="9" t="s">
        <v>18</v>
      </c>
      <c r="T8" s="13" t="s">
        <v>11</v>
      </c>
      <c r="W8" s="1">
        <v>21</v>
      </c>
      <c r="X8" s="1">
        <v>25</v>
      </c>
      <c r="Z8" s="1" t="s">
        <v>37</v>
      </c>
      <c r="AB8" s="1">
        <f t="shared" si="0"/>
        <v>12</v>
      </c>
    </row>
    <row r="9" spans="2:28" ht="16.8" customHeight="1" x14ac:dyDescent="0.3">
      <c r="B9" s="9" t="s">
        <v>4</v>
      </c>
      <c r="C9" s="58" t="s">
        <v>82</v>
      </c>
      <c r="D9" s="59" t="s">
        <v>83</v>
      </c>
      <c r="E9" s="9" t="s">
        <v>77</v>
      </c>
      <c r="H9" s="9" t="s">
        <v>70</v>
      </c>
      <c r="I9" s="103" t="s">
        <v>116</v>
      </c>
      <c r="J9" s="104" t="s">
        <v>235</v>
      </c>
      <c r="K9" s="9" t="s">
        <v>33</v>
      </c>
      <c r="N9" s="9" t="s">
        <v>6</v>
      </c>
      <c r="O9" s="10" t="s">
        <v>117</v>
      </c>
      <c r="P9" s="11" t="s">
        <v>131</v>
      </c>
      <c r="Q9" s="9" t="s">
        <v>18</v>
      </c>
      <c r="T9" s="49" t="s">
        <v>5</v>
      </c>
      <c r="W9" s="1">
        <v>21</v>
      </c>
      <c r="X9" s="1">
        <v>33</v>
      </c>
      <c r="Z9" s="1" t="s">
        <v>41</v>
      </c>
      <c r="AB9" s="1">
        <f t="shared" si="0"/>
        <v>3</v>
      </c>
    </row>
    <row r="10" spans="2:28" ht="16.8" customHeight="1" x14ac:dyDescent="0.3">
      <c r="B10" s="9" t="s">
        <v>4</v>
      </c>
      <c r="C10" s="71" t="s">
        <v>105</v>
      </c>
      <c r="D10" s="46" t="s">
        <v>223</v>
      </c>
      <c r="E10" s="9" t="s">
        <v>9</v>
      </c>
      <c r="H10" s="9" t="s">
        <v>70</v>
      </c>
      <c r="I10" s="105" t="s">
        <v>165</v>
      </c>
      <c r="J10" s="106" t="s">
        <v>235</v>
      </c>
      <c r="K10" s="9" t="s">
        <v>33</v>
      </c>
      <c r="N10" s="9" t="s">
        <v>68</v>
      </c>
      <c r="O10" s="10" t="s">
        <v>106</v>
      </c>
      <c r="P10" s="11" t="s">
        <v>251</v>
      </c>
      <c r="Q10" s="9" t="s">
        <v>18</v>
      </c>
      <c r="T10" s="38" t="s">
        <v>22</v>
      </c>
      <c r="W10" s="1">
        <v>21</v>
      </c>
      <c r="X10" s="1">
        <v>33</v>
      </c>
      <c r="Z10" s="1" t="s">
        <v>43</v>
      </c>
      <c r="AB10" s="1">
        <f t="shared" si="0"/>
        <v>8</v>
      </c>
    </row>
    <row r="11" spans="2:28" ht="16.8" customHeight="1" x14ac:dyDescent="0.3">
      <c r="B11" s="9" t="s">
        <v>4</v>
      </c>
      <c r="C11" s="63" t="s">
        <v>99</v>
      </c>
      <c r="D11" s="18" t="s">
        <v>224</v>
      </c>
      <c r="E11" s="9" t="s">
        <v>15</v>
      </c>
      <c r="H11" s="9" t="s">
        <v>70</v>
      </c>
      <c r="I11" s="62" t="s">
        <v>119</v>
      </c>
      <c r="J11" s="16" t="s">
        <v>162</v>
      </c>
      <c r="K11" s="9" t="s">
        <v>12</v>
      </c>
      <c r="N11" s="9" t="s">
        <v>68</v>
      </c>
      <c r="O11" s="10" t="s">
        <v>98</v>
      </c>
      <c r="P11" s="11" t="s">
        <v>135</v>
      </c>
      <c r="Q11" s="9" t="s">
        <v>18</v>
      </c>
      <c r="T11" s="38" t="s">
        <v>40</v>
      </c>
      <c r="W11" s="1">
        <v>21</v>
      </c>
      <c r="X11" s="1">
        <v>14</v>
      </c>
      <c r="Z11" s="1" t="s">
        <v>44</v>
      </c>
      <c r="AB11" s="1">
        <f t="shared" si="0"/>
        <v>8</v>
      </c>
    </row>
    <row r="12" spans="2:28" ht="16.8" customHeight="1" x14ac:dyDescent="0.3">
      <c r="B12" s="9" t="s">
        <v>4</v>
      </c>
      <c r="C12" s="63" t="s">
        <v>100</v>
      </c>
      <c r="D12" s="18" t="s">
        <v>224</v>
      </c>
      <c r="E12" s="9" t="s">
        <v>15</v>
      </c>
      <c r="H12" s="9" t="s">
        <v>70</v>
      </c>
      <c r="I12" s="62" t="s">
        <v>120</v>
      </c>
      <c r="J12" s="16" t="s">
        <v>162</v>
      </c>
      <c r="K12" s="9" t="s">
        <v>12</v>
      </c>
      <c r="N12" s="9" t="s">
        <v>6</v>
      </c>
      <c r="O12" s="10" t="s">
        <v>120</v>
      </c>
      <c r="P12" s="11" t="s">
        <v>135</v>
      </c>
      <c r="Q12" s="9" t="s">
        <v>18</v>
      </c>
      <c r="T12" s="50" t="s">
        <v>12</v>
      </c>
      <c r="W12" s="1">
        <v>20</v>
      </c>
      <c r="X12" s="1">
        <v>14</v>
      </c>
      <c r="Z12" s="1" t="s">
        <v>46</v>
      </c>
      <c r="AB12" s="1">
        <f t="shared" si="0"/>
        <v>7</v>
      </c>
    </row>
    <row r="13" spans="2:28" ht="16.8" customHeight="1" x14ac:dyDescent="0.3">
      <c r="B13" s="9" t="s">
        <v>4</v>
      </c>
      <c r="C13" s="62" t="s">
        <v>97</v>
      </c>
      <c r="D13" s="16" t="s">
        <v>87</v>
      </c>
      <c r="E13" s="9" t="s">
        <v>12</v>
      </c>
      <c r="H13" s="9" t="s">
        <v>70</v>
      </c>
      <c r="I13" s="64" t="s">
        <v>144</v>
      </c>
      <c r="J13" s="65" t="s">
        <v>236</v>
      </c>
      <c r="K13" s="9" t="s">
        <v>13</v>
      </c>
      <c r="N13" s="9" t="s">
        <v>68</v>
      </c>
      <c r="O13" s="10" t="s">
        <v>242</v>
      </c>
      <c r="P13" s="11" t="s">
        <v>132</v>
      </c>
      <c r="Q13" s="9" t="s">
        <v>18</v>
      </c>
      <c r="T13" s="39" t="s">
        <v>23</v>
      </c>
      <c r="W13" s="1">
        <v>19</v>
      </c>
      <c r="X13" s="1">
        <v>22</v>
      </c>
      <c r="Z13" s="1" t="s">
        <v>287</v>
      </c>
      <c r="AB13" s="1">
        <f t="shared" si="0"/>
        <v>8</v>
      </c>
    </row>
    <row r="14" spans="2:28" ht="16.8" customHeight="1" x14ac:dyDescent="0.3">
      <c r="B14" s="9" t="s">
        <v>4</v>
      </c>
      <c r="C14" s="62" t="s">
        <v>98</v>
      </c>
      <c r="D14" s="16" t="s">
        <v>87</v>
      </c>
      <c r="E14" s="9" t="s">
        <v>12</v>
      </c>
      <c r="H14" s="9" t="s">
        <v>70</v>
      </c>
      <c r="I14" s="70" t="s">
        <v>107</v>
      </c>
      <c r="J14" s="24" t="s">
        <v>237</v>
      </c>
      <c r="K14" s="9" t="s">
        <v>14</v>
      </c>
      <c r="N14" s="9" t="s">
        <v>6</v>
      </c>
      <c r="O14" s="10" t="s">
        <v>118</v>
      </c>
      <c r="P14" s="11" t="s">
        <v>132</v>
      </c>
      <c r="Q14" s="9" t="s">
        <v>18</v>
      </c>
      <c r="T14" s="39" t="s">
        <v>42</v>
      </c>
      <c r="W14" s="1">
        <v>19</v>
      </c>
      <c r="X14" s="1">
        <v>23</v>
      </c>
      <c r="Z14" s="1" t="s">
        <v>47</v>
      </c>
      <c r="AB14" s="1">
        <f t="shared" si="0"/>
        <v>7</v>
      </c>
    </row>
    <row r="15" spans="2:28" ht="16.8" customHeight="1" x14ac:dyDescent="0.3">
      <c r="B15" s="9" t="s">
        <v>4</v>
      </c>
      <c r="C15" s="60" t="s">
        <v>85</v>
      </c>
      <c r="D15" s="14" t="s">
        <v>225</v>
      </c>
      <c r="E15" s="9" t="s">
        <v>11</v>
      </c>
      <c r="H15" s="9" t="s">
        <v>70</v>
      </c>
      <c r="I15" s="67" t="s">
        <v>152</v>
      </c>
      <c r="J15" s="19" t="s">
        <v>164</v>
      </c>
      <c r="K15" s="9" t="s">
        <v>15</v>
      </c>
      <c r="N15" s="9" t="s">
        <v>6</v>
      </c>
      <c r="O15" s="10" t="s">
        <v>114</v>
      </c>
      <c r="P15" s="11" t="s">
        <v>132</v>
      </c>
      <c r="Q15" s="9" t="s">
        <v>18</v>
      </c>
      <c r="T15" s="39" t="s">
        <v>78</v>
      </c>
      <c r="W15" s="1">
        <v>18</v>
      </c>
      <c r="X15" s="1">
        <v>22</v>
      </c>
      <c r="Z15" s="1" t="s">
        <v>49</v>
      </c>
      <c r="AB15" s="1">
        <f t="shared" si="0"/>
        <v>4</v>
      </c>
    </row>
    <row r="16" spans="2:28" ht="16.8" customHeight="1" x14ac:dyDescent="0.3">
      <c r="B16" s="9" t="s">
        <v>4</v>
      </c>
      <c r="C16" s="60" t="s">
        <v>86</v>
      </c>
      <c r="D16" s="14" t="s">
        <v>225</v>
      </c>
      <c r="E16" s="9" t="s">
        <v>11</v>
      </c>
      <c r="H16" s="9" t="s">
        <v>6</v>
      </c>
      <c r="I16" s="112" t="s">
        <v>175</v>
      </c>
      <c r="J16" s="113" t="s">
        <v>136</v>
      </c>
      <c r="K16" s="9" t="s">
        <v>18</v>
      </c>
      <c r="N16" s="9" t="s">
        <v>68</v>
      </c>
      <c r="O16" s="10" t="s">
        <v>119</v>
      </c>
      <c r="P16" s="11" t="s">
        <v>134</v>
      </c>
      <c r="Q16" s="9" t="s">
        <v>18</v>
      </c>
      <c r="T16" s="17" t="s">
        <v>13</v>
      </c>
      <c r="W16" s="1">
        <v>17</v>
      </c>
      <c r="X16" s="1">
        <v>25</v>
      </c>
      <c r="Z16" s="1" t="s">
        <v>288</v>
      </c>
      <c r="AB16" s="1">
        <f t="shared" si="0"/>
        <v>7</v>
      </c>
    </row>
    <row r="17" spans="2:28" ht="16.8" customHeight="1" x14ac:dyDescent="0.3">
      <c r="B17" s="9" t="s">
        <v>4</v>
      </c>
      <c r="C17" s="66" t="s">
        <v>101</v>
      </c>
      <c r="D17" s="45" t="s">
        <v>89</v>
      </c>
      <c r="E17" s="9" t="s">
        <v>7</v>
      </c>
      <c r="H17" s="9" t="s">
        <v>6</v>
      </c>
      <c r="I17" s="114" t="s">
        <v>171</v>
      </c>
      <c r="J17" s="115" t="s">
        <v>133</v>
      </c>
      <c r="K17" s="9" t="s">
        <v>18</v>
      </c>
      <c r="N17" s="9" t="s">
        <v>6</v>
      </c>
      <c r="O17" s="10" t="s">
        <v>143</v>
      </c>
      <c r="P17" s="11" t="s">
        <v>134</v>
      </c>
      <c r="Q17" s="9" t="s">
        <v>18</v>
      </c>
      <c r="T17" s="20" t="s">
        <v>24</v>
      </c>
      <c r="W17" s="1">
        <v>17</v>
      </c>
      <c r="X17" s="1">
        <v>21</v>
      </c>
      <c r="Z17" s="1" t="s">
        <v>51</v>
      </c>
      <c r="AB17" s="1">
        <f t="shared" si="0"/>
        <v>11</v>
      </c>
    </row>
    <row r="18" spans="2:28" ht="16.8" customHeight="1" x14ac:dyDescent="0.3">
      <c r="B18" s="9" t="s">
        <v>4</v>
      </c>
      <c r="C18" s="66" t="s">
        <v>102</v>
      </c>
      <c r="D18" s="45" t="s">
        <v>89</v>
      </c>
      <c r="E18" s="9" t="s">
        <v>7</v>
      </c>
      <c r="H18" s="9" t="s">
        <v>6</v>
      </c>
      <c r="I18" s="71" t="s">
        <v>118</v>
      </c>
      <c r="J18" s="46" t="s">
        <v>133</v>
      </c>
      <c r="K18" s="9" t="s">
        <v>18</v>
      </c>
      <c r="N18" s="9" t="s">
        <v>6</v>
      </c>
      <c r="O18" s="10" t="s">
        <v>121</v>
      </c>
      <c r="P18" s="11" t="s">
        <v>137</v>
      </c>
      <c r="Q18" s="9" t="s">
        <v>18</v>
      </c>
      <c r="T18" s="20" t="s">
        <v>45</v>
      </c>
      <c r="W18" s="1">
        <v>17</v>
      </c>
      <c r="X18" s="1">
        <v>21</v>
      </c>
      <c r="Z18" s="1" t="s">
        <v>223</v>
      </c>
      <c r="AB18" s="1">
        <f t="shared" si="0"/>
        <v>16</v>
      </c>
    </row>
    <row r="19" spans="2:28" ht="16.8" customHeight="1" x14ac:dyDescent="0.3">
      <c r="B19" s="9" t="s">
        <v>4</v>
      </c>
      <c r="C19" s="68" t="s">
        <v>103</v>
      </c>
      <c r="D19" s="69" t="s">
        <v>90</v>
      </c>
      <c r="E19" s="9" t="s">
        <v>7</v>
      </c>
      <c r="H19" s="9" t="s">
        <v>6</v>
      </c>
      <c r="I19" s="133" t="s">
        <v>82</v>
      </c>
      <c r="J19" s="47" t="s">
        <v>193</v>
      </c>
      <c r="K19" s="9" t="s">
        <v>18</v>
      </c>
      <c r="N19" s="9" t="s">
        <v>68</v>
      </c>
      <c r="O19" s="10" t="s">
        <v>247</v>
      </c>
      <c r="P19" s="11" t="s">
        <v>252</v>
      </c>
      <c r="Q19" s="9" t="s">
        <v>18</v>
      </c>
      <c r="T19" s="20" t="s">
        <v>16</v>
      </c>
      <c r="W19" s="1">
        <v>17</v>
      </c>
      <c r="X19" s="1">
        <v>17</v>
      </c>
      <c r="Z19" s="1" t="s">
        <v>53</v>
      </c>
      <c r="AB19" s="1">
        <f t="shared" si="0"/>
        <v>11</v>
      </c>
    </row>
    <row r="20" spans="2:28" ht="16.8" customHeight="1" x14ac:dyDescent="0.3">
      <c r="B20" s="9" t="s">
        <v>4</v>
      </c>
      <c r="C20" s="70" t="s">
        <v>107</v>
      </c>
      <c r="D20" s="24" t="s">
        <v>93</v>
      </c>
      <c r="E20" s="9" t="s">
        <v>14</v>
      </c>
      <c r="H20" s="9" t="s">
        <v>6</v>
      </c>
      <c r="I20" s="67" t="s">
        <v>105</v>
      </c>
      <c r="J20" s="19" t="s">
        <v>194</v>
      </c>
      <c r="K20" s="9" t="s">
        <v>18</v>
      </c>
      <c r="N20" s="9" t="s">
        <v>6</v>
      </c>
      <c r="O20" s="10" t="s">
        <v>128</v>
      </c>
      <c r="P20" s="11" t="s">
        <v>142</v>
      </c>
      <c r="Q20" s="9" t="s">
        <v>18</v>
      </c>
      <c r="T20" s="13" t="s">
        <v>74</v>
      </c>
      <c r="W20" s="1">
        <v>17</v>
      </c>
      <c r="X20" s="1">
        <v>10</v>
      </c>
      <c r="Z20" s="1" t="s">
        <v>55</v>
      </c>
      <c r="AB20" s="1">
        <f t="shared" si="0"/>
        <v>5</v>
      </c>
    </row>
    <row r="21" spans="2:28" ht="16.8" customHeight="1" x14ac:dyDescent="0.3">
      <c r="B21" s="9" t="s">
        <v>4</v>
      </c>
      <c r="C21" s="73" t="s">
        <v>108</v>
      </c>
      <c r="D21" s="48" t="s">
        <v>226</v>
      </c>
      <c r="E21" s="9" t="s">
        <v>10</v>
      </c>
      <c r="H21" s="9" t="s">
        <v>6</v>
      </c>
      <c r="I21" s="89" t="s">
        <v>176</v>
      </c>
      <c r="J21" s="90" t="s">
        <v>195</v>
      </c>
      <c r="K21" s="9" t="s">
        <v>18</v>
      </c>
      <c r="N21" s="9" t="s">
        <v>6</v>
      </c>
      <c r="O21" s="10" t="s">
        <v>122</v>
      </c>
      <c r="P21" s="11" t="s">
        <v>138</v>
      </c>
      <c r="Q21" s="9" t="s">
        <v>18</v>
      </c>
      <c r="T21" s="51" t="s">
        <v>7</v>
      </c>
      <c r="W21" s="1">
        <v>16</v>
      </c>
      <c r="X21" s="1">
        <v>15</v>
      </c>
      <c r="Z21" s="1" t="s">
        <v>57</v>
      </c>
      <c r="AB21" s="1">
        <f t="shared" si="0"/>
        <v>6</v>
      </c>
    </row>
    <row r="22" spans="2:28" ht="16.8" customHeight="1" x14ac:dyDescent="0.3">
      <c r="B22" s="9" t="s">
        <v>4</v>
      </c>
      <c r="C22" s="73" t="s">
        <v>109</v>
      </c>
      <c r="D22" s="48" t="s">
        <v>226</v>
      </c>
      <c r="E22" s="9" t="s">
        <v>10</v>
      </c>
      <c r="H22" s="9" t="s">
        <v>6</v>
      </c>
      <c r="I22" s="88" t="s">
        <v>98</v>
      </c>
      <c r="J22" s="21" t="s">
        <v>238</v>
      </c>
      <c r="K22" s="9" t="s">
        <v>18</v>
      </c>
      <c r="N22" s="9" t="s">
        <v>6</v>
      </c>
      <c r="O22" s="129" t="s">
        <v>124</v>
      </c>
      <c r="P22" s="130" t="s">
        <v>140</v>
      </c>
      <c r="Q22" s="9" t="s">
        <v>18</v>
      </c>
      <c r="T22" s="26" t="s">
        <v>25</v>
      </c>
      <c r="W22" s="1">
        <v>16</v>
      </c>
      <c r="X22" s="1">
        <v>17</v>
      </c>
      <c r="Z22" s="1" t="s">
        <v>58</v>
      </c>
      <c r="AB22" s="1">
        <f t="shared" si="0"/>
        <v>7</v>
      </c>
    </row>
    <row r="23" spans="2:28" ht="16.8" customHeight="1" x14ac:dyDescent="0.3">
      <c r="B23" s="9" t="s">
        <v>4</v>
      </c>
      <c r="C23" s="77" t="s">
        <v>113</v>
      </c>
      <c r="D23" s="25" t="s">
        <v>227</v>
      </c>
      <c r="E23" s="9" t="s">
        <v>15</v>
      </c>
      <c r="H23" s="9" t="s">
        <v>6</v>
      </c>
      <c r="I23" s="77" t="s">
        <v>123</v>
      </c>
      <c r="J23" s="25" t="s">
        <v>240</v>
      </c>
      <c r="K23" s="9" t="s">
        <v>17</v>
      </c>
      <c r="N23" s="9" t="s">
        <v>6</v>
      </c>
      <c r="O23" s="129" t="s">
        <v>172</v>
      </c>
      <c r="P23" s="130" t="s">
        <v>140</v>
      </c>
      <c r="Q23" s="9" t="s">
        <v>18</v>
      </c>
      <c r="T23" s="26" t="s">
        <v>48</v>
      </c>
      <c r="W23" s="1">
        <v>16</v>
      </c>
      <c r="X23" s="1">
        <v>21</v>
      </c>
      <c r="Z23" s="1" t="s">
        <v>60</v>
      </c>
      <c r="AB23" s="1">
        <f t="shared" si="0"/>
        <v>12</v>
      </c>
    </row>
    <row r="24" spans="2:28" ht="16.8" customHeight="1" x14ac:dyDescent="0.3">
      <c r="B24" s="9" t="s">
        <v>228</v>
      </c>
      <c r="C24" s="89" t="s">
        <v>143</v>
      </c>
      <c r="D24" s="90" t="s">
        <v>210</v>
      </c>
      <c r="E24" s="9" t="s">
        <v>40</v>
      </c>
      <c r="H24" s="9" t="s">
        <v>6</v>
      </c>
      <c r="I24" s="129" t="s">
        <v>173</v>
      </c>
      <c r="J24" s="130" t="s">
        <v>239</v>
      </c>
      <c r="K24" s="9" t="s">
        <v>18</v>
      </c>
      <c r="N24" s="9" t="s">
        <v>6</v>
      </c>
      <c r="O24" s="10" t="s">
        <v>125</v>
      </c>
      <c r="P24" s="11" t="s">
        <v>141</v>
      </c>
      <c r="Q24" s="9" t="s">
        <v>18</v>
      </c>
      <c r="T24" s="35" t="s">
        <v>26</v>
      </c>
      <c r="W24" s="1">
        <v>16</v>
      </c>
      <c r="X24" s="1">
        <v>42</v>
      </c>
      <c r="Z24" s="1" t="s">
        <v>62</v>
      </c>
      <c r="AB24" s="1">
        <f t="shared" si="0"/>
        <v>6</v>
      </c>
    </row>
    <row r="25" spans="2:28" ht="16.8" customHeight="1" x14ac:dyDescent="0.3">
      <c r="B25" s="9" t="s">
        <v>228</v>
      </c>
      <c r="C25" s="88" t="s">
        <v>144</v>
      </c>
      <c r="D25" s="21" t="s">
        <v>146</v>
      </c>
      <c r="E25" s="9" t="s">
        <v>42</v>
      </c>
      <c r="H25" s="9" t="s">
        <v>6</v>
      </c>
      <c r="I25" s="131" t="s">
        <v>174</v>
      </c>
      <c r="J25" s="132" t="s">
        <v>241</v>
      </c>
      <c r="K25" s="9" t="s">
        <v>18</v>
      </c>
      <c r="N25" s="9" t="s">
        <v>6</v>
      </c>
      <c r="O25" s="10" t="s">
        <v>127</v>
      </c>
      <c r="P25" s="11" t="s">
        <v>141</v>
      </c>
      <c r="Q25" s="9" t="s">
        <v>18</v>
      </c>
      <c r="T25" s="35" t="s">
        <v>50</v>
      </c>
      <c r="W25" s="1">
        <v>16</v>
      </c>
      <c r="X25" s="1">
        <v>5</v>
      </c>
      <c r="Z25" s="1" t="s">
        <v>64</v>
      </c>
      <c r="AB25" s="1">
        <f t="shared" si="0"/>
        <v>5</v>
      </c>
    </row>
    <row r="26" spans="2:28" ht="16.8" customHeight="1" x14ac:dyDescent="0.3">
      <c r="B26" s="9" t="s">
        <v>228</v>
      </c>
      <c r="C26" s="86" t="s">
        <v>145</v>
      </c>
      <c r="D26" s="87" t="s">
        <v>146</v>
      </c>
      <c r="E26" s="9" t="s">
        <v>42</v>
      </c>
      <c r="H26" s="9" t="s">
        <v>6</v>
      </c>
      <c r="I26" s="88" t="s">
        <v>156</v>
      </c>
      <c r="J26" s="21" t="s">
        <v>201</v>
      </c>
      <c r="K26" s="9" t="s">
        <v>18</v>
      </c>
      <c r="N26" s="9" t="s">
        <v>68</v>
      </c>
      <c r="O26" s="10" t="s">
        <v>103</v>
      </c>
      <c r="P26" s="11" t="s">
        <v>90</v>
      </c>
      <c r="Q26" s="9" t="s">
        <v>18</v>
      </c>
      <c r="T26" s="35" t="s">
        <v>79</v>
      </c>
      <c r="W26" s="1">
        <v>16</v>
      </c>
      <c r="X26" s="1">
        <v>22</v>
      </c>
      <c r="Z26" s="1" t="s">
        <v>278</v>
      </c>
      <c r="AB26" s="1">
        <f t="shared" si="0"/>
        <v>7</v>
      </c>
    </row>
    <row r="27" spans="2:28" ht="16.8" customHeight="1" x14ac:dyDescent="0.3">
      <c r="B27" s="9" t="s">
        <v>228</v>
      </c>
      <c r="C27" s="84" t="s">
        <v>147</v>
      </c>
      <c r="D27" s="85" t="s">
        <v>160</v>
      </c>
      <c r="E27" s="9" t="s">
        <v>48</v>
      </c>
      <c r="H27" s="9" t="s">
        <v>6</v>
      </c>
      <c r="I27" s="118" t="s">
        <v>113</v>
      </c>
      <c r="J27" s="119" t="s">
        <v>200</v>
      </c>
      <c r="K27" s="9" t="s">
        <v>18</v>
      </c>
      <c r="N27" s="9" t="s">
        <v>69</v>
      </c>
      <c r="O27" s="10" t="s">
        <v>179</v>
      </c>
      <c r="P27" s="11" t="s">
        <v>139</v>
      </c>
      <c r="Q27" s="9" t="s">
        <v>74</v>
      </c>
      <c r="T27" s="36" t="s">
        <v>75</v>
      </c>
      <c r="W27" s="1">
        <v>15</v>
      </c>
      <c r="X27" s="1">
        <v>9</v>
      </c>
      <c r="Z27" s="1" t="s">
        <v>65</v>
      </c>
      <c r="AB27" s="1">
        <f t="shared" si="0"/>
        <v>7</v>
      </c>
    </row>
    <row r="28" spans="2:28" ht="16.8" customHeight="1" x14ac:dyDescent="0.3">
      <c r="B28" s="9" t="s">
        <v>228</v>
      </c>
      <c r="C28" s="84" t="s">
        <v>148</v>
      </c>
      <c r="D28" s="85" t="s">
        <v>160</v>
      </c>
      <c r="E28" s="9" t="s">
        <v>48</v>
      </c>
      <c r="H28" s="9" t="s">
        <v>71</v>
      </c>
      <c r="I28" s="127" t="s">
        <v>177</v>
      </c>
      <c r="J28" s="128" t="s">
        <v>202</v>
      </c>
      <c r="K28" s="9" t="s">
        <v>42</v>
      </c>
      <c r="N28" s="9" t="s">
        <v>69</v>
      </c>
      <c r="O28" s="10" t="s">
        <v>110</v>
      </c>
      <c r="P28" s="11" t="s">
        <v>253</v>
      </c>
      <c r="Q28" s="9" t="s">
        <v>76</v>
      </c>
      <c r="T28" s="40" t="s">
        <v>8</v>
      </c>
      <c r="W28" s="1">
        <v>15</v>
      </c>
      <c r="X28" s="1">
        <v>18</v>
      </c>
      <c r="Z28" s="1" t="s">
        <v>279</v>
      </c>
      <c r="AB28" s="1">
        <f t="shared" si="0"/>
        <v>6</v>
      </c>
    </row>
    <row r="29" spans="2:28" ht="16.8" customHeight="1" x14ac:dyDescent="0.3">
      <c r="B29" s="9" t="s">
        <v>228</v>
      </c>
      <c r="C29" s="101" t="s">
        <v>112</v>
      </c>
      <c r="D29" s="102" t="s">
        <v>132</v>
      </c>
      <c r="E29" s="9" t="s">
        <v>59</v>
      </c>
      <c r="H29" s="9" t="s">
        <v>71</v>
      </c>
      <c r="I29" s="67" t="s">
        <v>178</v>
      </c>
      <c r="J29" s="19" t="s">
        <v>243</v>
      </c>
      <c r="K29" s="9" t="s">
        <v>45</v>
      </c>
      <c r="N29" s="9" t="s">
        <v>69</v>
      </c>
      <c r="O29" s="10" t="s">
        <v>97</v>
      </c>
      <c r="P29" s="11" t="s">
        <v>253</v>
      </c>
      <c r="Q29" s="9" t="s">
        <v>76</v>
      </c>
      <c r="T29" s="40" t="s">
        <v>27</v>
      </c>
      <c r="W29" s="1">
        <v>15</v>
      </c>
      <c r="X29" s="1">
        <v>43</v>
      </c>
    </row>
    <row r="30" spans="2:28" ht="16.8" customHeight="1" x14ac:dyDescent="0.3">
      <c r="B30" s="9" t="s">
        <v>228</v>
      </c>
      <c r="C30" s="101" t="s">
        <v>229</v>
      </c>
      <c r="D30" s="102" t="s">
        <v>132</v>
      </c>
      <c r="E30" s="9" t="s">
        <v>59</v>
      </c>
      <c r="H30" s="9" t="s">
        <v>71</v>
      </c>
      <c r="I30" s="67" t="s">
        <v>179</v>
      </c>
      <c r="J30" s="19" t="s">
        <v>243</v>
      </c>
      <c r="K30" s="9" t="s">
        <v>45</v>
      </c>
      <c r="N30" s="9" t="s">
        <v>69</v>
      </c>
      <c r="O30" s="10" t="s">
        <v>82</v>
      </c>
      <c r="P30" s="11" t="s">
        <v>251</v>
      </c>
      <c r="Q30" s="9" t="s">
        <v>76</v>
      </c>
      <c r="T30" s="40" t="s">
        <v>52</v>
      </c>
      <c r="W30" s="1">
        <v>14</v>
      </c>
      <c r="X30" s="1">
        <v>43</v>
      </c>
    </row>
    <row r="31" spans="2:28" ht="16.8" customHeight="1" x14ac:dyDescent="0.3">
      <c r="B31" s="9" t="s">
        <v>228</v>
      </c>
      <c r="C31" s="67" t="s">
        <v>151</v>
      </c>
      <c r="D31" s="19" t="s">
        <v>153</v>
      </c>
      <c r="E31" s="9" t="s">
        <v>54</v>
      </c>
      <c r="H31" s="9" t="s">
        <v>71</v>
      </c>
      <c r="I31" s="116" t="s">
        <v>115</v>
      </c>
      <c r="J31" s="117" t="s">
        <v>204</v>
      </c>
      <c r="K31" s="9" t="s">
        <v>59</v>
      </c>
      <c r="N31" s="9" t="s">
        <v>69</v>
      </c>
      <c r="O31" s="10" t="s">
        <v>105</v>
      </c>
      <c r="P31" s="11" t="s">
        <v>254</v>
      </c>
      <c r="Q31" s="9" t="s">
        <v>76</v>
      </c>
      <c r="T31" s="52" t="s">
        <v>9</v>
      </c>
      <c r="W31" s="1">
        <v>14</v>
      </c>
      <c r="X31" s="1">
        <v>17</v>
      </c>
    </row>
    <row r="32" spans="2:28" ht="16.8" customHeight="1" x14ac:dyDescent="0.3">
      <c r="B32" s="9" t="s">
        <v>228</v>
      </c>
      <c r="C32" s="82" t="s">
        <v>152</v>
      </c>
      <c r="D32" s="83" t="s">
        <v>154</v>
      </c>
      <c r="E32" s="9" t="s">
        <v>54</v>
      </c>
      <c r="H32" s="9" t="s">
        <v>71</v>
      </c>
      <c r="I32" s="86" t="s">
        <v>117</v>
      </c>
      <c r="J32" s="87" t="s">
        <v>244</v>
      </c>
      <c r="K32" s="9" t="s">
        <v>56</v>
      </c>
      <c r="N32" s="9" t="s">
        <v>69</v>
      </c>
      <c r="O32" s="10" t="s">
        <v>99</v>
      </c>
      <c r="P32" s="11" t="s">
        <v>255</v>
      </c>
      <c r="Q32" s="9" t="s">
        <v>74</v>
      </c>
      <c r="T32" s="41" t="s">
        <v>14</v>
      </c>
      <c r="W32" s="1">
        <v>14</v>
      </c>
      <c r="X32" s="1">
        <v>15</v>
      </c>
    </row>
    <row r="33" spans="2:24" ht="16.8" customHeight="1" x14ac:dyDescent="0.3">
      <c r="B33" s="9" t="s">
        <v>228</v>
      </c>
      <c r="C33" s="125" t="s">
        <v>155</v>
      </c>
      <c r="D33" s="126" t="s">
        <v>227</v>
      </c>
      <c r="E33" s="9" t="s">
        <v>50</v>
      </c>
      <c r="H33" s="9" t="s">
        <v>71</v>
      </c>
      <c r="I33" s="70" t="s">
        <v>106</v>
      </c>
      <c r="J33" s="24" t="s">
        <v>153</v>
      </c>
      <c r="K33" s="9" t="s">
        <v>54</v>
      </c>
      <c r="N33" s="9" t="s">
        <v>69</v>
      </c>
      <c r="O33" s="10" t="s">
        <v>248</v>
      </c>
      <c r="P33" s="11" t="s">
        <v>141</v>
      </c>
      <c r="Q33" s="9" t="s">
        <v>76</v>
      </c>
      <c r="T33" s="41" t="s">
        <v>80</v>
      </c>
      <c r="W33" s="1">
        <v>14</v>
      </c>
      <c r="X33" s="1">
        <v>9</v>
      </c>
    </row>
    <row r="34" spans="2:24" ht="16.8" customHeight="1" x14ac:dyDescent="0.3">
      <c r="B34" s="9" t="s">
        <v>228</v>
      </c>
      <c r="C34" s="108" t="s">
        <v>156</v>
      </c>
      <c r="D34" s="109" t="s">
        <v>227</v>
      </c>
      <c r="E34" s="9" t="s">
        <v>50</v>
      </c>
      <c r="H34" s="9" t="s">
        <v>71</v>
      </c>
      <c r="I34" s="89" t="s">
        <v>114</v>
      </c>
      <c r="J34" s="90" t="s">
        <v>210</v>
      </c>
      <c r="K34" s="9" t="s">
        <v>40</v>
      </c>
      <c r="N34" s="9" t="s">
        <v>69</v>
      </c>
      <c r="O34" s="10" t="s">
        <v>144</v>
      </c>
      <c r="P34" s="11" t="s">
        <v>256</v>
      </c>
      <c r="Q34" s="9" t="s">
        <v>76</v>
      </c>
      <c r="T34" s="42" t="s">
        <v>28</v>
      </c>
      <c r="W34" s="1">
        <v>11</v>
      </c>
      <c r="X34" s="1">
        <v>20</v>
      </c>
    </row>
    <row r="35" spans="2:24" ht="16.8" customHeight="1" x14ac:dyDescent="0.3">
      <c r="B35" s="9" t="s">
        <v>228</v>
      </c>
      <c r="C35" s="58" t="s">
        <v>187</v>
      </c>
      <c r="D35" s="59" t="s">
        <v>231</v>
      </c>
      <c r="E35" s="9" t="s">
        <v>56</v>
      </c>
      <c r="H35" s="9" t="s">
        <v>71</v>
      </c>
      <c r="I35" s="88" t="s">
        <v>180</v>
      </c>
      <c r="J35" s="21" t="s">
        <v>206</v>
      </c>
      <c r="K35" s="9" t="s">
        <v>48</v>
      </c>
      <c r="N35" s="9" t="s">
        <v>69</v>
      </c>
      <c r="O35" s="10" t="s">
        <v>85</v>
      </c>
      <c r="P35" s="11" t="s">
        <v>257</v>
      </c>
      <c r="Q35" s="9" t="s">
        <v>76</v>
      </c>
      <c r="T35" s="42" t="s">
        <v>56</v>
      </c>
      <c r="W35" s="1">
        <v>10</v>
      </c>
      <c r="X35" s="1">
        <v>17</v>
      </c>
    </row>
    <row r="36" spans="2:24" ht="16.8" customHeight="1" x14ac:dyDescent="0.3">
      <c r="B36" s="9" t="s">
        <v>228</v>
      </c>
      <c r="C36" s="58" t="s">
        <v>189</v>
      </c>
      <c r="D36" s="59" t="s">
        <v>231</v>
      </c>
      <c r="E36" s="9" t="s">
        <v>56</v>
      </c>
      <c r="H36" s="9" t="s">
        <v>71</v>
      </c>
      <c r="I36" s="124" t="s">
        <v>181</v>
      </c>
      <c r="J36" s="22" t="s">
        <v>207</v>
      </c>
      <c r="K36" s="9" t="s">
        <v>50</v>
      </c>
      <c r="N36" s="9" t="s">
        <v>69</v>
      </c>
      <c r="O36" s="129" t="s">
        <v>156</v>
      </c>
      <c r="P36" s="130" t="s">
        <v>140</v>
      </c>
      <c r="Q36" s="9" t="s">
        <v>76</v>
      </c>
      <c r="T36" s="26" t="s">
        <v>17</v>
      </c>
      <c r="W36" s="1">
        <v>9</v>
      </c>
      <c r="X36" s="1">
        <v>27</v>
      </c>
    </row>
    <row r="37" spans="2:24" ht="16.8" customHeight="1" x14ac:dyDescent="0.3">
      <c r="B37" s="9" t="s">
        <v>228</v>
      </c>
      <c r="C37" s="67" t="s">
        <v>158</v>
      </c>
      <c r="D37" s="19" t="s">
        <v>157</v>
      </c>
      <c r="E37" s="9" t="s">
        <v>45</v>
      </c>
      <c r="H37" s="9" t="s">
        <v>71</v>
      </c>
      <c r="I37" s="124" t="s">
        <v>128</v>
      </c>
      <c r="J37" s="22" t="s">
        <v>207</v>
      </c>
      <c r="K37" s="9" t="s">
        <v>50</v>
      </c>
      <c r="N37" s="9" t="s">
        <v>228</v>
      </c>
      <c r="O37" s="10" t="s">
        <v>101</v>
      </c>
      <c r="P37" s="11" t="s">
        <v>258</v>
      </c>
      <c r="Q37" s="9" t="s">
        <v>48</v>
      </c>
      <c r="T37" s="26" t="s">
        <v>76</v>
      </c>
      <c r="W37" s="1">
        <v>8</v>
      </c>
      <c r="X37" s="1">
        <v>27</v>
      </c>
    </row>
    <row r="38" spans="2:24" ht="16.8" customHeight="1" x14ac:dyDescent="0.3">
      <c r="B38" s="9" t="s">
        <v>228</v>
      </c>
      <c r="C38" s="78" t="s">
        <v>159</v>
      </c>
      <c r="D38" s="79" t="s">
        <v>157</v>
      </c>
      <c r="E38" s="9" t="s">
        <v>45</v>
      </c>
      <c r="H38" s="9" t="s">
        <v>71</v>
      </c>
      <c r="I38" s="120" t="s">
        <v>155</v>
      </c>
      <c r="J38" s="121" t="s">
        <v>200</v>
      </c>
      <c r="K38" s="9" t="s">
        <v>66</v>
      </c>
      <c r="N38" s="9" t="s">
        <v>228</v>
      </c>
      <c r="O38" s="10" t="s">
        <v>102</v>
      </c>
      <c r="P38" s="11" t="s">
        <v>90</v>
      </c>
      <c r="Q38" s="9" t="s">
        <v>48</v>
      </c>
      <c r="T38" s="27" t="s">
        <v>59</v>
      </c>
      <c r="W38" s="1">
        <v>8</v>
      </c>
      <c r="X38" s="1">
        <v>9</v>
      </c>
    </row>
    <row r="39" spans="2:24" ht="16.8" customHeight="1" x14ac:dyDescent="0.3">
      <c r="B39" s="9" t="s">
        <v>228</v>
      </c>
      <c r="C39" s="63" t="s">
        <v>190</v>
      </c>
      <c r="D39" s="18" t="s">
        <v>232</v>
      </c>
      <c r="E39" s="9" t="s">
        <v>66</v>
      </c>
      <c r="H39" s="9" t="s">
        <v>72</v>
      </c>
      <c r="I39" s="134" t="s">
        <v>182</v>
      </c>
      <c r="J39" s="135" t="s">
        <v>208</v>
      </c>
      <c r="K39" s="9" t="s">
        <v>48</v>
      </c>
      <c r="N39" s="9" t="s">
        <v>228</v>
      </c>
      <c r="O39" s="10" t="s">
        <v>148</v>
      </c>
      <c r="P39" s="11" t="s">
        <v>259</v>
      </c>
      <c r="Q39" s="9" t="s">
        <v>48</v>
      </c>
      <c r="T39" s="28" t="s">
        <v>61</v>
      </c>
      <c r="W39" s="1">
        <v>8</v>
      </c>
      <c r="X39" s="1">
        <v>20</v>
      </c>
    </row>
    <row r="40" spans="2:24" ht="16.8" customHeight="1" x14ac:dyDescent="0.3">
      <c r="B40" s="9" t="s">
        <v>228</v>
      </c>
      <c r="C40" s="110" t="s">
        <v>230</v>
      </c>
      <c r="D40" s="111" t="s">
        <v>233</v>
      </c>
      <c r="E40" s="9" t="s">
        <v>66</v>
      </c>
      <c r="H40" s="9" t="s">
        <v>72</v>
      </c>
      <c r="I40" s="86" t="s">
        <v>99</v>
      </c>
      <c r="J40" s="87" t="s">
        <v>244</v>
      </c>
      <c r="K40" s="9" t="s">
        <v>56</v>
      </c>
      <c r="N40" s="9" t="s">
        <v>228</v>
      </c>
      <c r="O40" s="10" t="s">
        <v>185</v>
      </c>
      <c r="P40" s="11" t="s">
        <v>260</v>
      </c>
      <c r="Q40" s="9" t="s">
        <v>48</v>
      </c>
      <c r="T40" s="29" t="s">
        <v>63</v>
      </c>
      <c r="W40" s="1">
        <v>8</v>
      </c>
      <c r="X40" s="1">
        <v>15</v>
      </c>
    </row>
    <row r="41" spans="2:24" ht="16.8" customHeight="1" thickBot="1" x14ac:dyDescent="0.35">
      <c r="B41" s="9" t="s">
        <v>228</v>
      </c>
      <c r="C41" s="80" t="s">
        <v>149</v>
      </c>
      <c r="D41" s="81" t="s">
        <v>150</v>
      </c>
      <c r="E41" s="9" t="s">
        <v>40</v>
      </c>
      <c r="H41" s="9" t="s">
        <v>72</v>
      </c>
      <c r="I41" s="67" t="s">
        <v>183</v>
      </c>
      <c r="J41" s="19" t="s">
        <v>209</v>
      </c>
      <c r="K41" s="9" t="s">
        <v>45</v>
      </c>
      <c r="N41" s="9" t="s">
        <v>228</v>
      </c>
      <c r="O41" s="10" t="s">
        <v>112</v>
      </c>
      <c r="P41" s="11" t="s">
        <v>256</v>
      </c>
      <c r="Q41" s="9" t="s">
        <v>40</v>
      </c>
      <c r="T41" s="30" t="s">
        <v>18</v>
      </c>
      <c r="W41" s="1">
        <v>8</v>
      </c>
      <c r="X41" s="1">
        <v>10</v>
      </c>
    </row>
    <row r="42" spans="2:24" ht="16.8" customHeight="1" x14ac:dyDescent="0.3">
      <c r="B42" s="32"/>
      <c r="C42" s="32"/>
      <c r="D42" s="32"/>
      <c r="E42" s="32"/>
      <c r="H42" s="9" t="s">
        <v>72</v>
      </c>
      <c r="I42" s="89" t="s">
        <v>143</v>
      </c>
      <c r="J42" s="90" t="s">
        <v>210</v>
      </c>
      <c r="K42" s="9" t="s">
        <v>40</v>
      </c>
      <c r="N42" s="9" t="s">
        <v>228</v>
      </c>
      <c r="O42" s="63" t="s">
        <v>151</v>
      </c>
      <c r="P42" s="18" t="s">
        <v>227</v>
      </c>
      <c r="Q42" s="9" t="s">
        <v>66</v>
      </c>
      <c r="T42" s="53" t="s">
        <v>10</v>
      </c>
      <c r="W42" s="1">
        <v>0</v>
      </c>
      <c r="X42" s="1">
        <v>20</v>
      </c>
    </row>
    <row r="43" spans="2:24" ht="16.8" customHeight="1" x14ac:dyDescent="0.3">
      <c r="H43" s="9" t="s">
        <v>72</v>
      </c>
      <c r="I43" s="136" t="s">
        <v>184</v>
      </c>
      <c r="J43" s="137" t="s">
        <v>211</v>
      </c>
      <c r="K43" s="9" t="s">
        <v>61</v>
      </c>
      <c r="N43" s="9" t="s">
        <v>228</v>
      </c>
      <c r="O43" s="82" t="s">
        <v>152</v>
      </c>
      <c r="P43" s="83" t="s">
        <v>154</v>
      </c>
      <c r="Q43" s="9" t="s">
        <v>66</v>
      </c>
      <c r="T43" s="54" t="s">
        <v>15</v>
      </c>
      <c r="W43" s="1">
        <v>0</v>
      </c>
      <c r="X43" s="1">
        <v>28</v>
      </c>
    </row>
    <row r="44" spans="2:24" ht="16.8" customHeight="1" x14ac:dyDescent="0.3">
      <c r="H44" s="9" t="s">
        <v>72</v>
      </c>
      <c r="I44" s="77" t="s">
        <v>124</v>
      </c>
      <c r="J44" s="25" t="s">
        <v>212</v>
      </c>
      <c r="K44" s="9" t="s">
        <v>48</v>
      </c>
      <c r="N44" s="9" t="s">
        <v>228</v>
      </c>
      <c r="O44" s="70" t="s">
        <v>107</v>
      </c>
      <c r="P44" s="24" t="s">
        <v>153</v>
      </c>
      <c r="Q44" s="9" t="s">
        <v>80</v>
      </c>
      <c r="T44" s="43" t="s">
        <v>29</v>
      </c>
      <c r="W44" s="1">
        <v>0</v>
      </c>
      <c r="X44" s="1">
        <v>15</v>
      </c>
    </row>
    <row r="45" spans="2:24" ht="16.8" customHeight="1" x14ac:dyDescent="0.3">
      <c r="H45" s="9" t="s">
        <v>72</v>
      </c>
      <c r="I45" s="138" t="s">
        <v>172</v>
      </c>
      <c r="J45" s="139" t="s">
        <v>213</v>
      </c>
      <c r="K45" s="9" t="s">
        <v>66</v>
      </c>
      <c r="N45" s="9" t="s">
        <v>228</v>
      </c>
      <c r="O45" s="10" t="s">
        <v>166</v>
      </c>
      <c r="P45" s="11" t="s">
        <v>261</v>
      </c>
      <c r="Q45" s="9" t="s">
        <v>48</v>
      </c>
      <c r="T45" s="43" t="s">
        <v>66</v>
      </c>
      <c r="W45" s="1">
        <v>0</v>
      </c>
      <c r="X45" s="1">
        <v>20</v>
      </c>
    </row>
    <row r="46" spans="2:24" ht="16.8" customHeight="1" x14ac:dyDescent="0.3">
      <c r="H46" s="9" t="s">
        <v>72</v>
      </c>
      <c r="I46" s="58" t="s">
        <v>126</v>
      </c>
      <c r="J46" s="59" t="s">
        <v>235</v>
      </c>
      <c r="K46" s="9" t="s">
        <v>54</v>
      </c>
      <c r="N46" s="9" t="s">
        <v>228</v>
      </c>
      <c r="O46" s="10" t="s">
        <v>188</v>
      </c>
      <c r="P46" s="11" t="s">
        <v>262</v>
      </c>
      <c r="Q46" s="9" t="s">
        <v>48</v>
      </c>
      <c r="T46" s="43" t="s">
        <v>19</v>
      </c>
      <c r="W46" s="1">
        <v>0</v>
      </c>
      <c r="X46" s="1">
        <v>33</v>
      </c>
    </row>
    <row r="47" spans="2:24" ht="16.8" customHeight="1" thickBot="1" x14ac:dyDescent="0.35">
      <c r="H47" s="9" t="s">
        <v>72</v>
      </c>
      <c r="I47" s="124" t="s">
        <v>127</v>
      </c>
      <c r="J47" s="22" t="s">
        <v>245</v>
      </c>
      <c r="K47" s="9" t="s">
        <v>48</v>
      </c>
      <c r="N47" s="9" t="s">
        <v>228</v>
      </c>
      <c r="O47" s="10" t="s">
        <v>249</v>
      </c>
      <c r="P47" s="11" t="s">
        <v>263</v>
      </c>
      <c r="Q47" s="9" t="s">
        <v>40</v>
      </c>
      <c r="T47" s="42" t="s">
        <v>77</v>
      </c>
      <c r="W47" s="1">
        <v>0</v>
      </c>
      <c r="X47" s="1">
        <v>14</v>
      </c>
    </row>
    <row r="48" spans="2:24" ht="16.8" customHeight="1" x14ac:dyDescent="0.3">
      <c r="H48" s="9" t="s">
        <v>72</v>
      </c>
      <c r="I48" s="125" t="s">
        <v>148</v>
      </c>
      <c r="J48" s="126" t="s">
        <v>96</v>
      </c>
      <c r="K48" s="9" t="s">
        <v>50</v>
      </c>
      <c r="N48" s="32"/>
      <c r="O48" s="32"/>
      <c r="P48" s="32"/>
      <c r="Q48" s="32"/>
      <c r="T48" s="55"/>
      <c r="W48" s="1">
        <v>0</v>
      </c>
      <c r="X48" s="1">
        <v>18</v>
      </c>
    </row>
    <row r="49" spans="8:24" ht="16.8" customHeight="1" x14ac:dyDescent="0.3">
      <c r="H49" s="9" t="s">
        <v>72</v>
      </c>
      <c r="I49" s="122" t="s">
        <v>185</v>
      </c>
      <c r="J49" s="123" t="s">
        <v>214</v>
      </c>
      <c r="K49" s="9" t="s">
        <v>61</v>
      </c>
      <c r="W49" s="1">
        <v>0</v>
      </c>
      <c r="X49" s="1">
        <v>14</v>
      </c>
    </row>
    <row r="50" spans="8:24" ht="16.8" customHeight="1" x14ac:dyDescent="0.3">
      <c r="H50" s="9" t="s">
        <v>72</v>
      </c>
      <c r="I50" s="140" t="s">
        <v>166</v>
      </c>
      <c r="J50" s="141" t="s">
        <v>215</v>
      </c>
      <c r="K50" s="9" t="s">
        <v>35</v>
      </c>
      <c r="W50" s="1">
        <v>0</v>
      </c>
      <c r="X50" s="1">
        <v>15</v>
      </c>
    </row>
    <row r="51" spans="8:24" ht="16.8" customHeight="1" x14ac:dyDescent="0.3">
      <c r="H51" s="9" t="s">
        <v>72</v>
      </c>
      <c r="I51" s="64" t="s">
        <v>186</v>
      </c>
      <c r="J51" s="65" t="s">
        <v>216</v>
      </c>
      <c r="K51" s="9" t="s">
        <v>59</v>
      </c>
      <c r="W51" s="1">
        <v>0</v>
      </c>
      <c r="X51" s="1">
        <v>16</v>
      </c>
    </row>
    <row r="52" spans="8:24" ht="16.8" customHeight="1" x14ac:dyDescent="0.3">
      <c r="H52" s="9" t="s">
        <v>72</v>
      </c>
      <c r="I52" s="142" t="s">
        <v>187</v>
      </c>
      <c r="J52" s="143" t="s">
        <v>217</v>
      </c>
      <c r="K52" s="9" t="s">
        <v>54</v>
      </c>
      <c r="W52" s="1">
        <v>0</v>
      </c>
      <c r="X52" s="1">
        <v>12</v>
      </c>
    </row>
    <row r="53" spans="8:24" ht="16.8" customHeight="1" x14ac:dyDescent="0.3">
      <c r="H53" s="9" t="s">
        <v>72</v>
      </c>
      <c r="I53" s="144" t="s">
        <v>188</v>
      </c>
      <c r="J53" s="145" t="s">
        <v>218</v>
      </c>
      <c r="K53" s="9" t="s">
        <v>66</v>
      </c>
      <c r="W53" s="1">
        <v>0</v>
      </c>
      <c r="X53" s="1">
        <v>15</v>
      </c>
    </row>
    <row r="54" spans="8:24" ht="16.8" customHeight="1" x14ac:dyDescent="0.3">
      <c r="H54" s="9" t="s">
        <v>72</v>
      </c>
      <c r="I54" s="148" t="s">
        <v>191</v>
      </c>
      <c r="J54" s="149" t="s">
        <v>246</v>
      </c>
      <c r="K54" s="9" t="s">
        <v>42</v>
      </c>
      <c r="W54" s="1">
        <v>0</v>
      </c>
      <c r="X54" s="1">
        <v>18</v>
      </c>
    </row>
    <row r="55" spans="8:24" ht="16.8" customHeight="1" thickBot="1" x14ac:dyDescent="0.35">
      <c r="H55" s="9" t="s">
        <v>72</v>
      </c>
      <c r="I55" s="146" t="s">
        <v>192</v>
      </c>
      <c r="J55" s="147" t="s">
        <v>220</v>
      </c>
      <c r="K55" s="9" t="s">
        <v>66</v>
      </c>
      <c r="W55" s="1">
        <v>0</v>
      </c>
      <c r="X55" s="1">
        <v>18</v>
      </c>
    </row>
    <row r="56" spans="8:24" ht="16.8" customHeight="1" x14ac:dyDescent="0.3">
      <c r="H56" s="32"/>
      <c r="I56" s="32"/>
      <c r="J56" s="32"/>
      <c r="K56" s="32"/>
    </row>
  </sheetData>
  <sortState xmlns:xlrd2="http://schemas.microsoft.com/office/spreadsheetml/2017/richdata2" ref="W5:W55">
    <sortCondition descending="1" ref="W5:W55"/>
  </sortState>
  <mergeCells count="6">
    <mergeCell ref="B2:E2"/>
    <mergeCell ref="H2:K2"/>
    <mergeCell ref="N2:Q2"/>
    <mergeCell ref="B3:E3"/>
    <mergeCell ref="H3:K3"/>
    <mergeCell ref="N3:Q3"/>
  </mergeCells>
  <phoneticPr fontId="14" type="noConversion"/>
  <conditionalFormatting sqref="B5:B42">
    <cfRule type="cellIs" dxfId="537" priority="177" operator="equal">
      <formula>"LMGTP"</formula>
    </cfRule>
    <cfRule type="cellIs" dxfId="536" priority="186" operator="equal">
      <formula>"LMGT3"</formula>
    </cfRule>
    <cfRule type="cellIs" dxfId="535" priority="178" operator="equal">
      <formula>"LMP2"</formula>
    </cfRule>
  </conditionalFormatting>
  <conditionalFormatting sqref="E5:E41">
    <cfRule type="cellIs" dxfId="534" priority="110" operator="equal">
      <formula>"Porsche 911 GT3 R"</formula>
    </cfRule>
    <cfRule type="cellIs" dxfId="533" priority="108" operator="equal">
      <formula>"Mercedes-AMG GT3 Evo"</formula>
    </cfRule>
    <cfRule type="cellIs" dxfId="532" priority="107" operator="equal">
      <formula>"McLaren 720S GT3 Evo"</formula>
    </cfRule>
    <cfRule type="cellIs" dxfId="531" priority="106" operator="equal">
      <formula>"Lexus RC F GT3"</formula>
    </cfRule>
    <cfRule type="cellIs" dxfId="429" priority="105" operator="equal">
      <formula>"Lamborghini Huracan GT3 Evo 2"</formula>
    </cfRule>
    <cfRule type="cellIs" dxfId="530" priority="104" operator="equal">
      <formula>"Glickenhaus SCG 004 GT3"</formula>
    </cfRule>
    <cfRule type="cellIs" dxfId="529" priority="103" operator="equal">
      <formula>"Ford Mustang GT3"</formula>
    </cfRule>
    <cfRule type="cellIs" dxfId="528" priority="74" operator="equal">
      <formula>"Acura ARX-06"</formula>
    </cfRule>
    <cfRule type="cellIs" dxfId="527" priority="102" operator="equal">
      <formula>"Ferrari 296 GT3"</formula>
    </cfRule>
    <cfRule type="cellIs" dxfId="526" priority="101" operator="equal">
      <formula>"Corvette Z06 GT3.R"</formula>
    </cfRule>
    <cfRule type="cellIs" dxfId="525" priority="100" operator="equal">
      <formula>"BMW M4 GT3"</formula>
    </cfRule>
    <cfRule type="cellIs" dxfId="524" priority="109" operator="equal">
      <formula>"Nissan GT-R Nismo GT3"</formula>
    </cfRule>
    <cfRule type="cellIs" dxfId="523" priority="99" operator="equal">
      <formula>"Aston Martin Vantage AMR GT3 Evo"</formula>
    </cfRule>
    <cfRule type="cellIs" dxfId="522" priority="98" operator="equal">
      <formula>"Acura NSX GT3 Evo22"</formula>
    </cfRule>
  </conditionalFormatting>
  <conditionalFormatting sqref="E5:E42">
    <cfRule type="cellIs" dxfId="521" priority="89" operator="equal">
      <formula>"Riley-Multimatic Mk. 30"</formula>
    </cfRule>
    <cfRule type="cellIs" dxfId="520" priority="90" operator="equal">
      <formula>"Aston Martin Vantage AMR GTE"</formula>
    </cfRule>
    <cfRule type="cellIs" dxfId="519" priority="91" operator="equal">
      <formula>"BMW M8 GTE"</formula>
    </cfRule>
    <cfRule type="cellIs" dxfId="518" priority="92" operator="equal">
      <formula>"Corvette C8.R"</formula>
    </cfRule>
    <cfRule type="cellIs" dxfId="517" priority="93" operator="equal">
      <formula>"Ferrari 296 GTE"</formula>
    </cfRule>
    <cfRule type="cellIs" dxfId="516" priority="95" operator="equal">
      <formula>"Glickenhaus SCG 004 GTE"</formula>
    </cfRule>
    <cfRule type="cellIs" dxfId="515" priority="96" operator="equal">
      <formula>"Lexus LFA GTE"</formula>
    </cfRule>
    <cfRule type="cellIs" dxfId="514" priority="97" operator="equal">
      <formula>"Porsche 911 RSR-24"</formula>
    </cfRule>
    <cfRule type="cellIs" dxfId="513" priority="81" operator="equal">
      <formula>"Isotta Fraschini Tipo 6 LMH-C"</formula>
    </cfRule>
    <cfRule type="cellIs" dxfId="512" priority="75" operator="equal">
      <formula>"Alpine A424"</formula>
    </cfRule>
    <cfRule type="cellIs" dxfId="511" priority="76" operator="equal">
      <formula>"Aston Martin Valkyrie LMH"</formula>
    </cfRule>
    <cfRule type="cellIs" dxfId="510" priority="77" operator="equal">
      <formula>"BMW M Hybrid V8"</formula>
    </cfRule>
    <cfRule type="cellIs" dxfId="509" priority="78" operator="equal">
      <formula>"Cadillac V-Series.R"</formula>
    </cfRule>
    <cfRule type="cellIs" dxfId="508" priority="79" operator="equal">
      <formula>"Ferrari 499P"</formula>
    </cfRule>
    <cfRule type="cellIs" dxfId="507" priority="80" operator="equal">
      <formula>"Glickenhaus SCG 007 LMH"</formula>
    </cfRule>
    <cfRule type="cellIs" dxfId="506" priority="94" operator="equal">
      <formula>"Ford GT GTE"</formula>
    </cfRule>
    <cfRule type="cellIs" dxfId="505" priority="82" operator="equal">
      <formula>"Lamborghini SC63"</formula>
    </cfRule>
    <cfRule type="cellIs" dxfId="504" priority="83" operator="equal">
      <formula>"Peugeot 9X8 LMH"</formula>
    </cfRule>
    <cfRule type="cellIs" dxfId="503" priority="84" operator="equal">
      <formula>"Porsche 963"</formula>
    </cfRule>
    <cfRule type="cellIs" dxfId="502" priority="85" operator="equal">
      <formula>"Toyota GR010 Hybrid"</formula>
    </cfRule>
    <cfRule type="cellIs" dxfId="501" priority="86" operator="equal">
      <formula>"Dallara P217"</formula>
    </cfRule>
    <cfRule type="cellIs" dxfId="500" priority="87" operator="equal">
      <formula>"Ligier JS P217"</formula>
    </cfRule>
    <cfRule type="cellIs" dxfId="499" priority="88" operator="equal">
      <formula>"Oreca 07"</formula>
    </cfRule>
  </conditionalFormatting>
  <conditionalFormatting sqref="E42">
    <cfRule type="cellIs" dxfId="498" priority="175" operator="equal">
      <formula>"Honda HRX-06"</formula>
    </cfRule>
  </conditionalFormatting>
  <conditionalFormatting sqref="H5:H55">
    <cfRule type="cellIs" dxfId="497" priority="130" operator="equal">
      <formula>"GTP"</formula>
    </cfRule>
    <cfRule type="cellIs" dxfId="496" priority="181" operator="equal">
      <formula>"GTD"</formula>
    </cfRule>
    <cfRule type="cellIs" dxfId="495" priority="180" operator="equal">
      <formula>"GTD PRO"</formula>
    </cfRule>
  </conditionalFormatting>
  <conditionalFormatting sqref="H5:H56">
    <cfRule type="cellIs" dxfId="494" priority="56" operator="equal">
      <formula>"LMP2"</formula>
    </cfRule>
  </conditionalFormatting>
  <conditionalFormatting sqref="H56">
    <cfRule type="cellIs" dxfId="493" priority="61" operator="equal">
      <formula>"LMGT3"</formula>
    </cfRule>
    <cfRule type="cellIs" dxfId="492" priority="55" operator="equal">
      <formula>"LMGTP"</formula>
    </cfRule>
  </conditionalFormatting>
  <conditionalFormatting sqref="K5:K55">
    <cfRule type="cellIs" dxfId="491" priority="162" operator="equal">
      <formula>"Glickenhaus SCG 004 GT3"</formula>
    </cfRule>
    <cfRule type="cellIs" dxfId="490" priority="167" operator="equal">
      <formula>"Nissan GT-R Nismo GT3"</formula>
    </cfRule>
    <cfRule type="cellIs" dxfId="489" priority="168" operator="equal">
      <formula>"Porsche 911 GT3 R"</formula>
    </cfRule>
    <cfRule type="cellIs" dxfId="488" priority="166" operator="equal">
      <formula>"Mercedes-AMG GT3 Evo"</formula>
    </cfRule>
    <cfRule type="cellIs" dxfId="487" priority="165" operator="equal">
      <formula>"McLaren 720S GT3 Evo"</formula>
    </cfRule>
    <cfRule type="cellIs" dxfId="486" priority="164" operator="equal">
      <formula>"Lexus RC F GT3"</formula>
    </cfRule>
    <cfRule type="cellIs" dxfId="428" priority="163" operator="equal">
      <formula>"Lamborghini Huracan GT3 Evo 2"</formula>
    </cfRule>
    <cfRule type="cellIs" dxfId="485" priority="161" operator="equal">
      <formula>"Ford Mustang GT3"</formula>
    </cfRule>
    <cfRule type="cellIs" dxfId="484" priority="160" operator="equal">
      <formula>"Ferrari 296 GT3"</formula>
    </cfRule>
    <cfRule type="cellIs" dxfId="483" priority="159" operator="equal">
      <formula>"Corvette Z06 GT3.R"</formula>
    </cfRule>
    <cfRule type="cellIs" dxfId="482" priority="158" operator="equal">
      <formula>"BMW M4 GT3"</formula>
    </cfRule>
    <cfRule type="cellIs" dxfId="481" priority="157" operator="equal">
      <formula>"Aston Martin Vantage AMR GT3 Evo"</formula>
    </cfRule>
    <cfRule type="cellIs" dxfId="480" priority="156" operator="equal">
      <formula>"Acura NSX GT3 Evo22"</formula>
    </cfRule>
    <cfRule type="cellIs" dxfId="479" priority="132" operator="equal">
      <formula>"Acura ARX-06"</formula>
    </cfRule>
  </conditionalFormatting>
  <conditionalFormatting sqref="K5:K56">
    <cfRule type="cellIs" dxfId="478" priority="52" operator="equal">
      <formula>"Glickenhaus SCG 007 LMH"</formula>
    </cfRule>
    <cfRule type="cellIs" dxfId="477" priority="60" operator="equal">
      <formula>"Toyota GR010 Hybrid"</formula>
    </cfRule>
    <cfRule type="cellIs" dxfId="476" priority="59" operator="equal">
      <formula>"Porsche 963"</formula>
    </cfRule>
    <cfRule type="cellIs" dxfId="475" priority="58" operator="equal">
      <formula>"Peugeot 9X8 LMH"</formula>
    </cfRule>
    <cfRule type="cellIs" dxfId="474" priority="47" operator="equal">
      <formula>"Alpine A424"</formula>
    </cfRule>
    <cfRule type="cellIs" dxfId="473" priority="48" operator="equal">
      <formula>"Aston Martin Valkyrie LMH"</formula>
    </cfRule>
    <cfRule type="cellIs" dxfId="472" priority="49" operator="equal">
      <formula>"BMW M Hybrid V8"</formula>
    </cfRule>
    <cfRule type="cellIs" dxfId="471" priority="50" operator="equal">
      <formula>"Cadillac V-Series.R"</formula>
    </cfRule>
    <cfRule type="cellIs" dxfId="470" priority="51" operator="equal">
      <formula>"Ferrari 499P"</formula>
    </cfRule>
    <cfRule type="cellIs" dxfId="469" priority="57" operator="equal">
      <formula>"Lamborghini SC63"</formula>
    </cfRule>
    <cfRule type="cellIs" dxfId="468" priority="68" operator="equal">
      <formula>"Corvette C8.R"</formula>
    </cfRule>
    <cfRule type="cellIs" dxfId="467" priority="73" operator="equal">
      <formula>"Porsche 911 RSR-24"</formula>
    </cfRule>
    <cfRule type="cellIs" dxfId="466" priority="72" operator="equal">
      <formula>"Lexus LFA GTE"</formula>
    </cfRule>
    <cfRule type="cellIs" dxfId="465" priority="71" operator="equal">
      <formula>"Glickenhaus SCG 004 GTE"</formula>
    </cfRule>
    <cfRule type="cellIs" dxfId="464" priority="54" operator="equal">
      <formula>"Isotta Fraschini Tipo 6 LMH-C"</formula>
    </cfRule>
    <cfRule type="cellIs" dxfId="463" priority="69" operator="equal">
      <formula>"Ferrari 296 GTE"</formula>
    </cfRule>
    <cfRule type="cellIs" dxfId="462" priority="67" operator="equal">
      <formula>"BMW M8 GTE"</formula>
    </cfRule>
    <cfRule type="cellIs" dxfId="461" priority="66" operator="equal">
      <formula>"Aston Martin Vantage AMR GTE"</formula>
    </cfRule>
    <cfRule type="cellIs" dxfId="460" priority="65" operator="equal">
      <formula>"Riley-Multimatic Mk. 30"</formula>
    </cfRule>
    <cfRule type="cellIs" dxfId="459" priority="64" operator="equal">
      <formula>"Oreca 07"</formula>
    </cfRule>
    <cfRule type="cellIs" dxfId="458" priority="63" operator="equal">
      <formula>"Ligier JS P217"</formula>
    </cfRule>
    <cfRule type="cellIs" dxfId="457" priority="62" operator="equal">
      <formula>"Dallara P217"</formula>
    </cfRule>
    <cfRule type="cellIs" dxfId="456" priority="70" operator="equal">
      <formula>"Ford GT GTE"</formula>
    </cfRule>
  </conditionalFormatting>
  <conditionalFormatting sqref="K56">
    <cfRule type="cellIs" dxfId="455" priority="53" operator="equal">
      <formula>"Honda HRX-06"</formula>
    </cfRule>
  </conditionalFormatting>
  <conditionalFormatting sqref="N5:N47">
    <cfRule type="cellIs" dxfId="454" priority="113" operator="equal">
      <formula>"LMP3"</formula>
    </cfRule>
    <cfRule type="cellIs" dxfId="453" priority="111" operator="equal">
      <formula>"LMP2"</formula>
    </cfRule>
    <cfRule type="cellIs" dxfId="452" priority="112" operator="equal">
      <formula>"LMP2-PA"</formula>
    </cfRule>
    <cfRule type="cellIs" dxfId="451" priority="179" operator="equal">
      <formula>"LMGT3"</formula>
    </cfRule>
  </conditionalFormatting>
  <conditionalFormatting sqref="Q5:Q47">
    <cfRule type="cellIs" dxfId="450" priority="3" operator="equal">
      <formula>"Ligier JS P217"</formula>
    </cfRule>
    <cfRule type="cellIs" dxfId="449" priority="4" operator="equal">
      <formula>"Oreca 07"</formula>
    </cfRule>
    <cfRule type="cellIs" dxfId="448" priority="5" operator="equal">
      <formula>"Riley-Multimatic Mk. 30"</formula>
    </cfRule>
    <cfRule type="cellIs" dxfId="447" priority="39" operator="equal">
      <formula>"Ford Mustang GT3"</formula>
    </cfRule>
    <cfRule type="cellIs" dxfId="446" priority="46" operator="equal">
      <formula>"Porsche 911 GT3 R"</formula>
    </cfRule>
    <cfRule type="cellIs" dxfId="445" priority="45" operator="equal">
      <formula>"Nissan GT-R Nismo GT3"</formula>
    </cfRule>
    <cfRule type="cellIs" dxfId="444" priority="44" operator="equal">
      <formula>"Mercedes-AMG GT3 Evo"</formula>
    </cfRule>
    <cfRule type="cellIs" dxfId="443" priority="43" operator="equal">
      <formula>"McLaren 720S GT3 Evo"</formula>
    </cfRule>
    <cfRule type="cellIs" dxfId="442" priority="42" operator="equal">
      <formula>"Lexus RC F GT3"</formula>
    </cfRule>
    <cfRule type="cellIs" dxfId="441" priority="41" operator="equal">
      <formula>"Lamborghini Huracán GT3 Evo 2"</formula>
    </cfRule>
    <cfRule type="cellIs" dxfId="440" priority="2" operator="equal">
      <formula>"Dallara P217"</formula>
    </cfRule>
    <cfRule type="cellIs" dxfId="439" priority="40" operator="equal">
      <formula>"Glickenhaus SCG 004 GT3"</formula>
    </cfRule>
    <cfRule type="cellIs" dxfId="438" priority="38" operator="equal">
      <formula>"Ferrari 296 GT3"</formula>
    </cfRule>
    <cfRule type="cellIs" dxfId="437" priority="37" operator="equal">
      <formula>"Corvette Z06 GT3.R"</formula>
    </cfRule>
    <cfRule type="cellIs" dxfId="436" priority="36" operator="equal">
      <formula>"BMW M4 GT3"</formula>
    </cfRule>
    <cfRule type="cellIs" dxfId="435" priority="34" operator="equal">
      <formula>"Acura NSX GT3 Evo22"</formula>
    </cfRule>
    <cfRule type="cellIs" dxfId="434" priority="35" operator="equal">
      <formula>"Aston Martin Vantage AMR GT3 Evo"</formula>
    </cfRule>
    <cfRule type="cellIs" dxfId="433" priority="9" operator="equal">
      <formula>"Ligier JS P320"</formula>
    </cfRule>
    <cfRule type="cellIs" dxfId="432" priority="8" operator="equal">
      <formula>"Ginetta G61-LT-P3"</formula>
    </cfRule>
    <cfRule type="cellIs" dxfId="431" priority="7" operator="equal">
      <formula>"Duqueine D-08"</formula>
    </cfRule>
    <cfRule type="cellIs" dxfId="430" priority="6" operator="equal">
      <formula>"ADESS-03 EVO"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E2FA9-32FD-4176-A98B-7979675EB308}">
  <dimension ref="A1:Q98"/>
  <sheetViews>
    <sheetView showGridLines="0" tabSelected="1" topLeftCell="A2" workbookViewId="0">
      <selection activeCell="C5" sqref="C5"/>
    </sheetView>
  </sheetViews>
  <sheetFormatPr defaultRowHeight="16.8" customHeight="1" x14ac:dyDescent="0.3"/>
  <cols>
    <col min="1" max="1" width="3.109375" style="2" customWidth="1"/>
    <col min="2" max="2" width="11.109375" style="2" customWidth="1"/>
    <col min="3" max="3" width="8.88671875" style="2"/>
    <col min="4" max="4" width="35.5546875" style="2" customWidth="1"/>
    <col min="5" max="5" width="34.44140625" style="2" customWidth="1"/>
    <col min="6" max="6" width="3.109375" style="2" customWidth="1"/>
    <col min="7" max="7" width="8.88671875" style="211"/>
    <col min="8" max="8" width="3.109375" style="2" customWidth="1"/>
    <col min="9" max="9" width="8.88671875" style="211"/>
    <col min="10" max="10" width="3.109375" style="2" customWidth="1"/>
    <col min="11" max="13" width="8.88671875" style="211"/>
    <col min="14" max="14" width="3.109375" style="2" customWidth="1"/>
    <col min="15" max="16" width="13.33203125" style="211" customWidth="1"/>
    <col min="17" max="17" width="3.109375" style="2" customWidth="1"/>
    <col min="18" max="16384" width="8.88671875" style="211"/>
  </cols>
  <sheetData>
    <row r="1" spans="2:16" ht="16.8" customHeight="1" thickBot="1" x14ac:dyDescent="0.35"/>
    <row r="2" spans="2:16" ht="16.8" customHeight="1" x14ac:dyDescent="0.3">
      <c r="B2" s="213" t="s">
        <v>20</v>
      </c>
      <c r="C2" s="214"/>
      <c r="D2" s="214"/>
      <c r="E2" s="215"/>
    </row>
    <row r="3" spans="2:16" ht="16.8" customHeight="1" thickBot="1" x14ac:dyDescent="0.35">
      <c r="B3" s="216" t="s">
        <v>21</v>
      </c>
      <c r="C3" s="217"/>
      <c r="D3" s="217"/>
      <c r="E3" s="218"/>
    </row>
    <row r="4" spans="2:16" ht="16.8" customHeight="1" thickBot="1" x14ac:dyDescent="0.35">
      <c r="B4" s="3" t="s">
        <v>0</v>
      </c>
      <c r="C4" s="4" t="s">
        <v>1</v>
      </c>
      <c r="D4" s="5" t="s">
        <v>2</v>
      </c>
      <c r="E4" s="3" t="s">
        <v>3</v>
      </c>
      <c r="G4" s="212" t="s">
        <v>280</v>
      </c>
      <c r="I4" s="212" t="s">
        <v>285</v>
      </c>
      <c r="K4" s="212" t="s">
        <v>282</v>
      </c>
      <c r="L4" s="212" t="s">
        <v>283</v>
      </c>
      <c r="M4" s="212" t="s">
        <v>284</v>
      </c>
      <c r="O4" s="212" t="s">
        <v>281</v>
      </c>
      <c r="P4" s="212" t="s">
        <v>277</v>
      </c>
    </row>
    <row r="5" spans="2:16" ht="16.8" customHeight="1" x14ac:dyDescent="0.3">
      <c r="B5" s="6" t="s">
        <v>4</v>
      </c>
      <c r="C5" s="97" t="s">
        <v>171</v>
      </c>
      <c r="D5" s="98" t="s">
        <v>222</v>
      </c>
      <c r="E5" s="9" t="s">
        <v>13</v>
      </c>
      <c r="G5" s="212">
        <f>SUM(K5:M5)</f>
        <v>617</v>
      </c>
      <c r="I5" s="212">
        <f>SUM(L5:M5)</f>
        <v>195</v>
      </c>
      <c r="K5" s="212">
        <f t="shared" ref="K5:K41" si="0">VLOOKUP(E5, CarStats, 3, FALSE)</f>
        <v>422</v>
      </c>
      <c r="L5" s="212">
        <v>97</v>
      </c>
      <c r="M5" s="212">
        <v>98</v>
      </c>
      <c r="O5" s="212">
        <v>2</v>
      </c>
      <c r="P5" s="212">
        <v>25</v>
      </c>
    </row>
    <row r="6" spans="2:16" ht="16.8" customHeight="1" x14ac:dyDescent="0.3">
      <c r="B6" s="9" t="s">
        <v>4</v>
      </c>
      <c r="C6" s="76" t="s">
        <v>110</v>
      </c>
      <c r="D6" s="31" t="s">
        <v>95</v>
      </c>
      <c r="E6" s="9" t="s">
        <v>15</v>
      </c>
      <c r="G6" s="212">
        <f t="shared" ref="G6:G41" si="1">SUM(K6:M6)</f>
        <v>619</v>
      </c>
      <c r="I6" s="212">
        <f t="shared" ref="I6:I41" si="2">SUM(L6:M6)</f>
        <v>197</v>
      </c>
      <c r="K6" s="212">
        <f t="shared" si="0"/>
        <v>422</v>
      </c>
      <c r="L6" s="212">
        <v>99</v>
      </c>
      <c r="M6" s="212">
        <v>98</v>
      </c>
      <c r="O6" s="212">
        <v>3</v>
      </c>
      <c r="P6" s="212">
        <v>27</v>
      </c>
    </row>
    <row r="7" spans="2:16" ht="16.8" customHeight="1" x14ac:dyDescent="0.3">
      <c r="B7" s="9" t="s">
        <v>4</v>
      </c>
      <c r="C7" s="74" t="s">
        <v>111</v>
      </c>
      <c r="D7" s="75" t="s">
        <v>95</v>
      </c>
      <c r="E7" s="9" t="s">
        <v>15</v>
      </c>
      <c r="G7" s="212">
        <f t="shared" si="1"/>
        <v>621</v>
      </c>
      <c r="I7" s="212">
        <f t="shared" si="2"/>
        <v>199</v>
      </c>
      <c r="K7" s="212">
        <f t="shared" si="0"/>
        <v>422</v>
      </c>
      <c r="L7" s="212">
        <v>99</v>
      </c>
      <c r="M7" s="212">
        <v>100</v>
      </c>
      <c r="O7" s="212">
        <v>5</v>
      </c>
      <c r="P7" s="212">
        <v>29</v>
      </c>
    </row>
    <row r="8" spans="2:16" ht="16.8" customHeight="1" x14ac:dyDescent="0.3">
      <c r="B8" s="9" t="s">
        <v>4</v>
      </c>
      <c r="C8" s="58" t="s">
        <v>81</v>
      </c>
      <c r="D8" s="59" t="s">
        <v>83</v>
      </c>
      <c r="E8" s="9" t="s">
        <v>77</v>
      </c>
      <c r="G8" s="212">
        <f t="shared" si="1"/>
        <v>623</v>
      </c>
      <c r="I8" s="212">
        <f t="shared" si="2"/>
        <v>200</v>
      </c>
      <c r="K8" s="212">
        <f t="shared" si="0"/>
        <v>423</v>
      </c>
      <c r="L8" s="212">
        <v>100</v>
      </c>
      <c r="M8" s="212">
        <v>100</v>
      </c>
      <c r="O8" s="212">
        <v>5</v>
      </c>
      <c r="P8" s="212">
        <v>29</v>
      </c>
    </row>
    <row r="9" spans="2:16" ht="16.8" customHeight="1" x14ac:dyDescent="0.3">
      <c r="B9" s="9" t="s">
        <v>4</v>
      </c>
      <c r="C9" s="58" t="s">
        <v>82</v>
      </c>
      <c r="D9" s="59" t="s">
        <v>83</v>
      </c>
      <c r="E9" s="9" t="s">
        <v>77</v>
      </c>
      <c r="G9" s="212">
        <f t="shared" si="1"/>
        <v>622</v>
      </c>
      <c r="I9" s="212">
        <f t="shared" si="2"/>
        <v>199</v>
      </c>
      <c r="K9" s="212">
        <f t="shared" si="0"/>
        <v>423</v>
      </c>
      <c r="L9" s="212">
        <v>100</v>
      </c>
      <c r="M9" s="212">
        <v>99</v>
      </c>
      <c r="O9" s="212">
        <v>5</v>
      </c>
      <c r="P9" s="212">
        <v>30</v>
      </c>
    </row>
    <row r="10" spans="2:16" ht="16.8" customHeight="1" x14ac:dyDescent="0.3">
      <c r="B10" s="9" t="s">
        <v>4</v>
      </c>
      <c r="C10" s="71" t="s">
        <v>105</v>
      </c>
      <c r="D10" s="46" t="s">
        <v>223</v>
      </c>
      <c r="E10" s="9" t="s">
        <v>9</v>
      </c>
      <c r="G10" s="212">
        <f t="shared" si="1"/>
        <v>607</v>
      </c>
      <c r="I10" s="212">
        <f t="shared" si="2"/>
        <v>187</v>
      </c>
      <c r="K10" s="212">
        <f t="shared" si="0"/>
        <v>420</v>
      </c>
      <c r="L10" s="212">
        <v>95</v>
      </c>
      <c r="M10" s="212">
        <v>92</v>
      </c>
      <c r="O10" s="212">
        <v>0</v>
      </c>
      <c r="P10" s="212">
        <v>28</v>
      </c>
    </row>
    <row r="11" spans="2:16" ht="16.8" customHeight="1" x14ac:dyDescent="0.3">
      <c r="B11" s="9" t="s">
        <v>4</v>
      </c>
      <c r="C11" s="63" t="s">
        <v>99</v>
      </c>
      <c r="D11" s="18" t="s">
        <v>224</v>
      </c>
      <c r="E11" s="9" t="s">
        <v>15</v>
      </c>
      <c r="G11" s="212">
        <f t="shared" si="1"/>
        <v>619</v>
      </c>
      <c r="I11" s="212">
        <f t="shared" si="2"/>
        <v>197</v>
      </c>
      <c r="K11" s="212">
        <f t="shared" si="0"/>
        <v>422</v>
      </c>
      <c r="L11" s="212">
        <v>98</v>
      </c>
      <c r="M11" s="212">
        <v>99</v>
      </c>
      <c r="O11" s="212">
        <v>4</v>
      </c>
      <c r="P11" s="212">
        <v>27</v>
      </c>
    </row>
    <row r="12" spans="2:16" ht="16.8" customHeight="1" x14ac:dyDescent="0.3">
      <c r="B12" s="9" t="s">
        <v>4</v>
      </c>
      <c r="C12" s="63" t="s">
        <v>100</v>
      </c>
      <c r="D12" s="18" t="s">
        <v>224</v>
      </c>
      <c r="E12" s="9" t="s">
        <v>15</v>
      </c>
      <c r="G12" s="212">
        <f t="shared" si="1"/>
        <v>617</v>
      </c>
      <c r="I12" s="212">
        <f t="shared" si="2"/>
        <v>195</v>
      </c>
      <c r="K12" s="212">
        <f t="shared" si="0"/>
        <v>422</v>
      </c>
      <c r="L12" s="212">
        <v>98</v>
      </c>
      <c r="M12" s="212">
        <v>97</v>
      </c>
      <c r="O12" s="212">
        <v>3</v>
      </c>
      <c r="P12" s="212">
        <v>29</v>
      </c>
    </row>
    <row r="13" spans="2:16" ht="16.8" customHeight="1" x14ac:dyDescent="0.3">
      <c r="B13" s="9" t="s">
        <v>4</v>
      </c>
      <c r="C13" s="62" t="s">
        <v>97</v>
      </c>
      <c r="D13" s="16" t="s">
        <v>87</v>
      </c>
      <c r="E13" s="9" t="s">
        <v>12</v>
      </c>
      <c r="G13" s="212">
        <f t="shared" si="1"/>
        <v>615</v>
      </c>
      <c r="I13" s="212">
        <f t="shared" si="2"/>
        <v>195</v>
      </c>
      <c r="K13" s="212">
        <f t="shared" si="0"/>
        <v>420</v>
      </c>
      <c r="L13" s="212">
        <v>98</v>
      </c>
      <c r="M13" s="212">
        <v>97</v>
      </c>
      <c r="O13" s="212">
        <v>3</v>
      </c>
      <c r="P13" s="212">
        <v>28</v>
      </c>
    </row>
    <row r="14" spans="2:16" ht="16.8" customHeight="1" x14ac:dyDescent="0.3">
      <c r="B14" s="9" t="s">
        <v>4</v>
      </c>
      <c r="C14" s="62" t="s">
        <v>98</v>
      </c>
      <c r="D14" s="16" t="s">
        <v>87</v>
      </c>
      <c r="E14" s="9" t="s">
        <v>12</v>
      </c>
      <c r="G14" s="212">
        <f t="shared" si="1"/>
        <v>616</v>
      </c>
      <c r="I14" s="212">
        <f t="shared" si="2"/>
        <v>196</v>
      </c>
      <c r="K14" s="212">
        <f t="shared" si="0"/>
        <v>420</v>
      </c>
      <c r="L14" s="212">
        <v>98</v>
      </c>
      <c r="M14" s="212">
        <v>98</v>
      </c>
      <c r="O14" s="212">
        <v>3</v>
      </c>
      <c r="P14" s="212">
        <v>27</v>
      </c>
    </row>
    <row r="15" spans="2:16" ht="16.8" customHeight="1" x14ac:dyDescent="0.3">
      <c r="B15" s="9" t="s">
        <v>4</v>
      </c>
      <c r="C15" s="60" t="s">
        <v>85</v>
      </c>
      <c r="D15" s="14" t="s">
        <v>225</v>
      </c>
      <c r="E15" s="9" t="s">
        <v>11</v>
      </c>
      <c r="G15" s="212">
        <f t="shared" si="1"/>
        <v>615</v>
      </c>
      <c r="I15" s="212">
        <f t="shared" si="2"/>
        <v>194</v>
      </c>
      <c r="K15" s="212">
        <f t="shared" si="0"/>
        <v>421</v>
      </c>
      <c r="L15" s="212">
        <v>97</v>
      </c>
      <c r="M15" s="212">
        <v>97</v>
      </c>
      <c r="O15" s="212">
        <v>3</v>
      </c>
      <c r="P15" s="212">
        <v>27</v>
      </c>
    </row>
    <row r="16" spans="2:16" ht="16.8" customHeight="1" x14ac:dyDescent="0.3">
      <c r="B16" s="9" t="s">
        <v>4</v>
      </c>
      <c r="C16" s="60" t="s">
        <v>86</v>
      </c>
      <c r="D16" s="14" t="s">
        <v>225</v>
      </c>
      <c r="E16" s="9" t="s">
        <v>11</v>
      </c>
      <c r="G16" s="212">
        <f t="shared" si="1"/>
        <v>615</v>
      </c>
      <c r="I16" s="212">
        <f t="shared" si="2"/>
        <v>194</v>
      </c>
      <c r="K16" s="212">
        <f t="shared" si="0"/>
        <v>421</v>
      </c>
      <c r="L16" s="212">
        <v>97</v>
      </c>
      <c r="M16" s="212">
        <v>97</v>
      </c>
      <c r="O16" s="212">
        <v>2</v>
      </c>
      <c r="P16" s="212">
        <v>27</v>
      </c>
    </row>
    <row r="17" spans="2:16" ht="16.8" customHeight="1" x14ac:dyDescent="0.3">
      <c r="B17" s="9" t="s">
        <v>4</v>
      </c>
      <c r="C17" s="66" t="s">
        <v>101</v>
      </c>
      <c r="D17" s="45" t="s">
        <v>89</v>
      </c>
      <c r="E17" s="9" t="s">
        <v>7</v>
      </c>
      <c r="G17" s="212">
        <f t="shared" si="1"/>
        <v>620</v>
      </c>
      <c r="I17" s="212">
        <f t="shared" si="2"/>
        <v>198</v>
      </c>
      <c r="K17" s="212">
        <f t="shared" si="0"/>
        <v>422</v>
      </c>
      <c r="L17" s="212">
        <v>99</v>
      </c>
      <c r="M17" s="212">
        <v>99</v>
      </c>
      <c r="O17" s="212">
        <v>4</v>
      </c>
      <c r="P17" s="212">
        <v>28</v>
      </c>
    </row>
    <row r="18" spans="2:16" ht="16.8" customHeight="1" x14ac:dyDescent="0.3">
      <c r="B18" s="9" t="s">
        <v>4</v>
      </c>
      <c r="C18" s="66" t="s">
        <v>102</v>
      </c>
      <c r="D18" s="45" t="s">
        <v>89</v>
      </c>
      <c r="E18" s="9" t="s">
        <v>7</v>
      </c>
      <c r="G18" s="212">
        <f t="shared" si="1"/>
        <v>619</v>
      </c>
      <c r="I18" s="212">
        <f t="shared" si="2"/>
        <v>197</v>
      </c>
      <c r="K18" s="212">
        <f t="shared" si="0"/>
        <v>422</v>
      </c>
      <c r="L18" s="212">
        <v>99</v>
      </c>
      <c r="M18" s="212">
        <v>98</v>
      </c>
      <c r="O18" s="212">
        <v>4</v>
      </c>
      <c r="P18" s="212">
        <v>26</v>
      </c>
    </row>
    <row r="19" spans="2:16" ht="16.8" customHeight="1" x14ac:dyDescent="0.3">
      <c r="B19" s="9" t="s">
        <v>4</v>
      </c>
      <c r="C19" s="68" t="s">
        <v>103</v>
      </c>
      <c r="D19" s="69" t="s">
        <v>90</v>
      </c>
      <c r="E19" s="9" t="s">
        <v>7</v>
      </c>
      <c r="G19" s="212">
        <f t="shared" si="1"/>
        <v>619</v>
      </c>
      <c r="I19" s="212">
        <f t="shared" si="2"/>
        <v>197</v>
      </c>
      <c r="K19" s="212">
        <f t="shared" si="0"/>
        <v>422</v>
      </c>
      <c r="L19" s="212">
        <v>99</v>
      </c>
      <c r="M19" s="212">
        <v>98</v>
      </c>
      <c r="O19" s="212">
        <v>4</v>
      </c>
      <c r="P19" s="212">
        <v>27</v>
      </c>
    </row>
    <row r="20" spans="2:16" ht="16.8" customHeight="1" x14ac:dyDescent="0.3">
      <c r="B20" s="9" t="s">
        <v>4</v>
      </c>
      <c r="C20" s="70" t="s">
        <v>107</v>
      </c>
      <c r="D20" s="24" t="s">
        <v>93</v>
      </c>
      <c r="E20" s="9" t="s">
        <v>14</v>
      </c>
      <c r="G20" s="212">
        <f t="shared" si="1"/>
        <v>617</v>
      </c>
      <c r="I20" s="212">
        <f t="shared" si="2"/>
        <v>194</v>
      </c>
      <c r="K20" s="212">
        <f t="shared" si="0"/>
        <v>423</v>
      </c>
      <c r="L20" s="212">
        <v>97</v>
      </c>
      <c r="M20" s="212">
        <v>97</v>
      </c>
      <c r="O20" s="212">
        <v>2</v>
      </c>
      <c r="P20" s="212">
        <v>29</v>
      </c>
    </row>
    <row r="21" spans="2:16" ht="16.8" customHeight="1" x14ac:dyDescent="0.3">
      <c r="B21" s="9" t="s">
        <v>4</v>
      </c>
      <c r="C21" s="73" t="s">
        <v>108</v>
      </c>
      <c r="D21" s="48" t="s">
        <v>226</v>
      </c>
      <c r="E21" s="9" t="s">
        <v>10</v>
      </c>
      <c r="G21" s="212">
        <f t="shared" si="1"/>
        <v>614</v>
      </c>
      <c r="I21" s="212">
        <f t="shared" si="2"/>
        <v>193</v>
      </c>
      <c r="K21" s="212">
        <f t="shared" si="0"/>
        <v>421</v>
      </c>
      <c r="L21" s="212">
        <v>96</v>
      </c>
      <c r="M21" s="212">
        <v>97</v>
      </c>
      <c r="O21" s="212">
        <v>2</v>
      </c>
      <c r="P21" s="212">
        <v>27</v>
      </c>
    </row>
    <row r="22" spans="2:16" ht="16.8" customHeight="1" x14ac:dyDescent="0.3">
      <c r="B22" s="9" t="s">
        <v>4</v>
      </c>
      <c r="C22" s="73" t="s">
        <v>109</v>
      </c>
      <c r="D22" s="48" t="s">
        <v>226</v>
      </c>
      <c r="E22" s="9" t="s">
        <v>10</v>
      </c>
      <c r="G22" s="212">
        <f t="shared" si="1"/>
        <v>613</v>
      </c>
      <c r="I22" s="212">
        <f t="shared" si="2"/>
        <v>192</v>
      </c>
      <c r="K22" s="212">
        <f t="shared" si="0"/>
        <v>421</v>
      </c>
      <c r="L22" s="212">
        <v>96</v>
      </c>
      <c r="M22" s="212">
        <v>96</v>
      </c>
      <c r="O22" s="212">
        <v>3</v>
      </c>
      <c r="P22" s="212">
        <v>26</v>
      </c>
    </row>
    <row r="23" spans="2:16" ht="16.8" customHeight="1" x14ac:dyDescent="0.3">
      <c r="B23" s="9" t="s">
        <v>4</v>
      </c>
      <c r="C23" s="77" t="s">
        <v>113</v>
      </c>
      <c r="D23" s="25" t="s">
        <v>227</v>
      </c>
      <c r="E23" s="9" t="s">
        <v>15</v>
      </c>
      <c r="G23" s="212">
        <f t="shared" si="1"/>
        <v>616</v>
      </c>
      <c r="I23" s="212">
        <f t="shared" si="2"/>
        <v>194</v>
      </c>
      <c r="K23" s="212">
        <f t="shared" si="0"/>
        <v>422</v>
      </c>
      <c r="L23" s="212">
        <v>97</v>
      </c>
      <c r="M23" s="212">
        <v>97</v>
      </c>
      <c r="O23" s="212">
        <v>3</v>
      </c>
      <c r="P23" s="212">
        <v>28</v>
      </c>
    </row>
    <row r="24" spans="2:16" ht="16.8" customHeight="1" x14ac:dyDescent="0.3">
      <c r="B24" s="9" t="s">
        <v>228</v>
      </c>
      <c r="C24" s="89" t="s">
        <v>143</v>
      </c>
      <c r="D24" s="90" t="s">
        <v>210</v>
      </c>
      <c r="E24" s="9" t="s">
        <v>40</v>
      </c>
      <c r="G24" s="212">
        <f t="shared" si="1"/>
        <v>480</v>
      </c>
      <c r="I24" s="212">
        <f t="shared" si="2"/>
        <v>187</v>
      </c>
      <c r="K24" s="212">
        <f t="shared" si="0"/>
        <v>293</v>
      </c>
      <c r="L24" s="212">
        <v>98</v>
      </c>
      <c r="M24" s="212">
        <v>89</v>
      </c>
      <c r="O24" s="212">
        <v>4</v>
      </c>
      <c r="P24" s="212">
        <v>29</v>
      </c>
    </row>
    <row r="25" spans="2:16" ht="16.8" customHeight="1" x14ac:dyDescent="0.3">
      <c r="B25" s="9" t="s">
        <v>228</v>
      </c>
      <c r="C25" s="88" t="s">
        <v>144</v>
      </c>
      <c r="D25" s="21" t="s">
        <v>146</v>
      </c>
      <c r="E25" s="9" t="s">
        <v>42</v>
      </c>
      <c r="G25" s="212">
        <f t="shared" si="1"/>
        <v>480</v>
      </c>
      <c r="I25" s="212">
        <f t="shared" si="2"/>
        <v>187</v>
      </c>
      <c r="K25" s="212">
        <f t="shared" si="0"/>
        <v>293</v>
      </c>
      <c r="L25" s="212">
        <v>99</v>
      </c>
      <c r="M25" s="212">
        <v>88</v>
      </c>
      <c r="O25" s="212">
        <v>3</v>
      </c>
      <c r="P25" s="212">
        <v>28</v>
      </c>
    </row>
    <row r="26" spans="2:16" ht="16.8" customHeight="1" x14ac:dyDescent="0.3">
      <c r="B26" s="9" t="s">
        <v>228</v>
      </c>
      <c r="C26" s="86" t="s">
        <v>145</v>
      </c>
      <c r="D26" s="87" t="s">
        <v>146</v>
      </c>
      <c r="E26" s="9" t="s">
        <v>42</v>
      </c>
      <c r="G26" s="212">
        <f t="shared" si="1"/>
        <v>479</v>
      </c>
      <c r="I26" s="212">
        <f t="shared" si="2"/>
        <v>186</v>
      </c>
      <c r="K26" s="212">
        <f t="shared" si="0"/>
        <v>293</v>
      </c>
      <c r="L26" s="212">
        <v>99</v>
      </c>
      <c r="M26" s="212">
        <v>87</v>
      </c>
      <c r="O26" s="212">
        <v>3</v>
      </c>
      <c r="P26" s="212">
        <v>27</v>
      </c>
    </row>
    <row r="27" spans="2:16" ht="16.8" customHeight="1" x14ac:dyDescent="0.3">
      <c r="B27" s="9" t="s">
        <v>228</v>
      </c>
      <c r="C27" s="84" t="s">
        <v>147</v>
      </c>
      <c r="D27" s="85" t="s">
        <v>160</v>
      </c>
      <c r="E27" s="9" t="s">
        <v>48</v>
      </c>
      <c r="G27" s="212">
        <f t="shared" si="1"/>
        <v>478</v>
      </c>
      <c r="I27" s="212">
        <f t="shared" si="2"/>
        <v>184</v>
      </c>
      <c r="K27" s="212">
        <f t="shared" si="0"/>
        <v>294</v>
      </c>
      <c r="L27" s="212">
        <v>98</v>
      </c>
      <c r="M27" s="212">
        <v>86</v>
      </c>
      <c r="O27" s="212">
        <v>3</v>
      </c>
      <c r="P27" s="212">
        <v>27</v>
      </c>
    </row>
    <row r="28" spans="2:16" ht="16.8" customHeight="1" x14ac:dyDescent="0.3">
      <c r="B28" s="9" t="s">
        <v>228</v>
      </c>
      <c r="C28" s="84" t="s">
        <v>148</v>
      </c>
      <c r="D28" s="85" t="s">
        <v>160</v>
      </c>
      <c r="E28" s="9" t="s">
        <v>48</v>
      </c>
      <c r="G28" s="212">
        <f t="shared" si="1"/>
        <v>479</v>
      </c>
      <c r="I28" s="212">
        <f t="shared" si="2"/>
        <v>185</v>
      </c>
      <c r="K28" s="212">
        <f t="shared" si="0"/>
        <v>294</v>
      </c>
      <c r="L28" s="212">
        <v>98</v>
      </c>
      <c r="M28" s="212">
        <v>87</v>
      </c>
      <c r="O28" s="212">
        <v>3</v>
      </c>
      <c r="P28" s="212">
        <v>28</v>
      </c>
    </row>
    <row r="29" spans="2:16" ht="16.8" customHeight="1" x14ac:dyDescent="0.3">
      <c r="B29" s="9" t="s">
        <v>228</v>
      </c>
      <c r="C29" s="101" t="s">
        <v>112</v>
      </c>
      <c r="D29" s="102" t="s">
        <v>132</v>
      </c>
      <c r="E29" s="9" t="s">
        <v>59</v>
      </c>
      <c r="G29" s="212">
        <f t="shared" si="1"/>
        <v>478</v>
      </c>
      <c r="I29" s="212">
        <f t="shared" si="2"/>
        <v>186</v>
      </c>
      <c r="K29" s="212">
        <f t="shared" si="0"/>
        <v>292</v>
      </c>
      <c r="L29" s="212">
        <v>97</v>
      </c>
      <c r="M29" s="212">
        <v>89</v>
      </c>
      <c r="O29" s="212">
        <v>4</v>
      </c>
      <c r="P29" s="212">
        <v>28</v>
      </c>
    </row>
    <row r="30" spans="2:16" ht="16.8" customHeight="1" x14ac:dyDescent="0.3">
      <c r="B30" s="9" t="s">
        <v>228</v>
      </c>
      <c r="C30" s="101" t="s">
        <v>229</v>
      </c>
      <c r="D30" s="102" t="s">
        <v>132</v>
      </c>
      <c r="E30" s="9" t="s">
        <v>59</v>
      </c>
      <c r="G30" s="212">
        <f t="shared" si="1"/>
        <v>475</v>
      </c>
      <c r="I30" s="212">
        <f t="shared" si="2"/>
        <v>183</v>
      </c>
      <c r="K30" s="212">
        <f t="shared" si="0"/>
        <v>292</v>
      </c>
      <c r="L30" s="212">
        <v>97</v>
      </c>
      <c r="M30" s="212">
        <v>86</v>
      </c>
      <c r="O30" s="212">
        <v>2</v>
      </c>
      <c r="P30" s="212">
        <v>27</v>
      </c>
    </row>
    <row r="31" spans="2:16" ht="16.8" customHeight="1" x14ac:dyDescent="0.3">
      <c r="B31" s="9" t="s">
        <v>228</v>
      </c>
      <c r="C31" s="67" t="s">
        <v>151</v>
      </c>
      <c r="D31" s="19" t="s">
        <v>153</v>
      </c>
      <c r="E31" s="9" t="s">
        <v>54</v>
      </c>
      <c r="G31" s="212">
        <f t="shared" si="1"/>
        <v>479</v>
      </c>
      <c r="I31" s="212">
        <f t="shared" si="2"/>
        <v>185</v>
      </c>
      <c r="K31" s="212">
        <f t="shared" si="0"/>
        <v>294</v>
      </c>
      <c r="L31" s="212">
        <v>97</v>
      </c>
      <c r="M31" s="212">
        <v>88</v>
      </c>
      <c r="O31" s="212">
        <v>3</v>
      </c>
      <c r="P31" s="212">
        <v>26</v>
      </c>
    </row>
    <row r="32" spans="2:16" ht="16.8" customHeight="1" x14ac:dyDescent="0.3">
      <c r="B32" s="9" t="s">
        <v>228</v>
      </c>
      <c r="C32" s="82" t="s">
        <v>152</v>
      </c>
      <c r="D32" s="83" t="s">
        <v>154</v>
      </c>
      <c r="E32" s="9" t="s">
        <v>54</v>
      </c>
      <c r="G32" s="212">
        <f t="shared" si="1"/>
        <v>481</v>
      </c>
      <c r="I32" s="212">
        <f t="shared" si="2"/>
        <v>187</v>
      </c>
      <c r="K32" s="212">
        <f t="shared" si="0"/>
        <v>294</v>
      </c>
      <c r="L32" s="212">
        <v>97</v>
      </c>
      <c r="M32" s="212">
        <v>90</v>
      </c>
      <c r="O32" s="212">
        <v>5</v>
      </c>
      <c r="P32" s="212">
        <v>22</v>
      </c>
    </row>
    <row r="33" spans="2:16" ht="16.8" customHeight="1" x14ac:dyDescent="0.3">
      <c r="B33" s="9" t="s">
        <v>228</v>
      </c>
      <c r="C33" s="125" t="s">
        <v>155</v>
      </c>
      <c r="D33" s="126" t="s">
        <v>227</v>
      </c>
      <c r="E33" s="9" t="s">
        <v>50</v>
      </c>
      <c r="G33" s="212">
        <f t="shared" si="1"/>
        <v>477</v>
      </c>
      <c r="I33" s="212">
        <f t="shared" si="2"/>
        <v>185</v>
      </c>
      <c r="K33" s="212">
        <f t="shared" si="0"/>
        <v>292</v>
      </c>
      <c r="L33" s="212">
        <v>98</v>
      </c>
      <c r="M33" s="212">
        <v>87</v>
      </c>
      <c r="O33" s="212">
        <v>3</v>
      </c>
      <c r="P33" s="212">
        <v>28</v>
      </c>
    </row>
    <row r="34" spans="2:16" ht="16.8" customHeight="1" x14ac:dyDescent="0.3">
      <c r="B34" s="9" t="s">
        <v>228</v>
      </c>
      <c r="C34" s="108" t="s">
        <v>156</v>
      </c>
      <c r="D34" s="109" t="s">
        <v>227</v>
      </c>
      <c r="E34" s="9" t="s">
        <v>50</v>
      </c>
      <c r="G34" s="212">
        <f t="shared" si="1"/>
        <v>478</v>
      </c>
      <c r="I34" s="212">
        <f t="shared" si="2"/>
        <v>186</v>
      </c>
      <c r="K34" s="212">
        <f t="shared" si="0"/>
        <v>292</v>
      </c>
      <c r="L34" s="212">
        <v>98</v>
      </c>
      <c r="M34" s="212">
        <v>88</v>
      </c>
      <c r="O34" s="212">
        <v>3</v>
      </c>
      <c r="P34" s="212">
        <v>27</v>
      </c>
    </row>
    <row r="35" spans="2:16" ht="16.8" customHeight="1" x14ac:dyDescent="0.3">
      <c r="B35" s="9" t="s">
        <v>228</v>
      </c>
      <c r="C35" s="58" t="s">
        <v>187</v>
      </c>
      <c r="D35" s="59" t="s">
        <v>231</v>
      </c>
      <c r="E35" s="9" t="s">
        <v>56</v>
      </c>
      <c r="G35" s="212">
        <f t="shared" si="1"/>
        <v>474</v>
      </c>
      <c r="I35" s="212">
        <f t="shared" si="2"/>
        <v>182</v>
      </c>
      <c r="K35" s="212">
        <f t="shared" si="0"/>
        <v>292</v>
      </c>
      <c r="L35" s="212">
        <v>96</v>
      </c>
      <c r="M35" s="212">
        <v>86</v>
      </c>
      <c r="O35" s="212">
        <v>2</v>
      </c>
      <c r="P35" s="212">
        <v>28</v>
      </c>
    </row>
    <row r="36" spans="2:16" ht="16.8" customHeight="1" x14ac:dyDescent="0.3">
      <c r="B36" s="9" t="s">
        <v>228</v>
      </c>
      <c r="C36" s="58" t="s">
        <v>189</v>
      </c>
      <c r="D36" s="59" t="s">
        <v>231</v>
      </c>
      <c r="E36" s="9" t="s">
        <v>56</v>
      </c>
      <c r="G36" s="212">
        <f t="shared" si="1"/>
        <v>474</v>
      </c>
      <c r="I36" s="212">
        <f t="shared" si="2"/>
        <v>182</v>
      </c>
      <c r="K36" s="212">
        <f t="shared" si="0"/>
        <v>292</v>
      </c>
      <c r="L36" s="212">
        <v>96</v>
      </c>
      <c r="M36" s="212">
        <v>86</v>
      </c>
      <c r="O36" s="212">
        <v>2</v>
      </c>
      <c r="P36" s="212">
        <v>28</v>
      </c>
    </row>
    <row r="37" spans="2:16" ht="16.8" customHeight="1" x14ac:dyDescent="0.3">
      <c r="B37" s="9" t="s">
        <v>228</v>
      </c>
      <c r="C37" s="67" t="s">
        <v>158</v>
      </c>
      <c r="D37" s="19" t="s">
        <v>157</v>
      </c>
      <c r="E37" s="9" t="s">
        <v>45</v>
      </c>
      <c r="G37" s="212">
        <f t="shared" si="1"/>
        <v>478</v>
      </c>
      <c r="I37" s="212">
        <f t="shared" si="2"/>
        <v>186</v>
      </c>
      <c r="K37" s="212">
        <f t="shared" si="0"/>
        <v>292</v>
      </c>
      <c r="L37" s="212">
        <v>98</v>
      </c>
      <c r="M37" s="212">
        <v>88</v>
      </c>
      <c r="O37" s="212">
        <v>3</v>
      </c>
      <c r="P37" s="212">
        <v>29</v>
      </c>
    </row>
    <row r="38" spans="2:16" ht="16.8" customHeight="1" x14ac:dyDescent="0.3">
      <c r="B38" s="9" t="s">
        <v>228</v>
      </c>
      <c r="C38" s="78" t="s">
        <v>159</v>
      </c>
      <c r="D38" s="79" t="s">
        <v>157</v>
      </c>
      <c r="E38" s="9" t="s">
        <v>45</v>
      </c>
      <c r="G38" s="212">
        <f t="shared" si="1"/>
        <v>479</v>
      </c>
      <c r="I38" s="212">
        <f t="shared" si="2"/>
        <v>187</v>
      </c>
      <c r="K38" s="212">
        <f t="shared" si="0"/>
        <v>292</v>
      </c>
      <c r="L38" s="212">
        <v>98</v>
      </c>
      <c r="M38" s="212">
        <v>89</v>
      </c>
      <c r="O38" s="212">
        <v>2</v>
      </c>
      <c r="P38" s="212">
        <v>28</v>
      </c>
    </row>
    <row r="39" spans="2:16" ht="16.8" customHeight="1" x14ac:dyDescent="0.3">
      <c r="B39" s="9" t="s">
        <v>228</v>
      </c>
      <c r="C39" s="63" t="s">
        <v>190</v>
      </c>
      <c r="D39" s="18" t="s">
        <v>232</v>
      </c>
      <c r="E39" s="9" t="s">
        <v>66</v>
      </c>
      <c r="G39" s="212">
        <f t="shared" si="1"/>
        <v>483</v>
      </c>
      <c r="I39" s="212">
        <f t="shared" si="2"/>
        <v>189</v>
      </c>
      <c r="K39" s="212">
        <f t="shared" si="0"/>
        <v>294</v>
      </c>
      <c r="L39" s="212">
        <v>100</v>
      </c>
      <c r="M39" s="212">
        <v>89</v>
      </c>
      <c r="O39" s="212">
        <v>4</v>
      </c>
      <c r="P39" s="212">
        <v>27</v>
      </c>
    </row>
    <row r="40" spans="2:16" ht="16.8" customHeight="1" x14ac:dyDescent="0.3">
      <c r="B40" s="9" t="s">
        <v>228</v>
      </c>
      <c r="C40" s="110" t="s">
        <v>230</v>
      </c>
      <c r="D40" s="111" t="s">
        <v>233</v>
      </c>
      <c r="E40" s="9" t="s">
        <v>66</v>
      </c>
      <c r="G40" s="212">
        <f t="shared" si="1"/>
        <v>484</v>
      </c>
      <c r="I40" s="212">
        <f t="shared" si="2"/>
        <v>190</v>
      </c>
      <c r="K40" s="212">
        <f t="shared" si="0"/>
        <v>294</v>
      </c>
      <c r="L40" s="212">
        <v>100</v>
      </c>
      <c r="M40" s="212">
        <v>90</v>
      </c>
      <c r="O40" s="212">
        <v>5</v>
      </c>
      <c r="P40" s="212">
        <v>29</v>
      </c>
    </row>
    <row r="41" spans="2:16" ht="16.8" customHeight="1" thickBot="1" x14ac:dyDescent="0.35">
      <c r="B41" s="9" t="s">
        <v>228</v>
      </c>
      <c r="C41" s="80" t="s">
        <v>149</v>
      </c>
      <c r="D41" s="81" t="s">
        <v>150</v>
      </c>
      <c r="E41" s="9" t="s">
        <v>40</v>
      </c>
      <c r="G41" s="212">
        <f t="shared" si="1"/>
        <v>475</v>
      </c>
      <c r="I41" s="212">
        <f t="shared" si="2"/>
        <v>182</v>
      </c>
      <c r="K41" s="212">
        <f t="shared" si="0"/>
        <v>293</v>
      </c>
      <c r="L41" s="212">
        <v>96</v>
      </c>
      <c r="M41" s="212">
        <v>86</v>
      </c>
      <c r="O41" s="212">
        <v>2</v>
      </c>
      <c r="P41" s="212">
        <v>28</v>
      </c>
    </row>
    <row r="42" spans="2:16" ht="16.8" customHeight="1" x14ac:dyDescent="0.3">
      <c r="B42" s="32"/>
      <c r="C42" s="32"/>
      <c r="D42" s="32"/>
      <c r="E42" s="32"/>
    </row>
    <row r="43" spans="2:16" ht="16.8" customHeight="1" thickBot="1" x14ac:dyDescent="0.35"/>
    <row r="44" spans="2:16" ht="16.8" customHeight="1" x14ac:dyDescent="0.3">
      <c r="B44" s="213" t="s">
        <v>264</v>
      </c>
      <c r="C44" s="214"/>
      <c r="D44" s="214"/>
      <c r="E44" s="215"/>
    </row>
    <row r="45" spans="2:16" ht="16.8" customHeight="1" thickBot="1" x14ac:dyDescent="0.35">
      <c r="B45" s="216" t="s">
        <v>21</v>
      </c>
      <c r="C45" s="217"/>
      <c r="D45" s="217"/>
      <c r="E45" s="218"/>
    </row>
    <row r="46" spans="2:16" ht="16.8" customHeight="1" thickBot="1" x14ac:dyDescent="0.35">
      <c r="B46" s="3" t="s">
        <v>0</v>
      </c>
      <c r="C46" s="4" t="s">
        <v>1</v>
      </c>
      <c r="D46" s="5" t="s">
        <v>2</v>
      </c>
      <c r="E46" s="3" t="s">
        <v>3</v>
      </c>
      <c r="G46" s="212" t="s">
        <v>280</v>
      </c>
      <c r="I46" s="212" t="s">
        <v>285</v>
      </c>
      <c r="K46" s="212" t="s">
        <v>282</v>
      </c>
      <c r="L46" s="212" t="s">
        <v>283</v>
      </c>
      <c r="M46" s="212" t="s">
        <v>284</v>
      </c>
      <c r="O46" s="212" t="s">
        <v>281</v>
      </c>
      <c r="P46" s="212" t="s">
        <v>277</v>
      </c>
    </row>
    <row r="47" spans="2:16" ht="16.8" customHeight="1" x14ac:dyDescent="0.3">
      <c r="B47" s="6" t="s">
        <v>70</v>
      </c>
      <c r="C47" s="99" t="s">
        <v>234</v>
      </c>
      <c r="D47" s="100" t="s">
        <v>222</v>
      </c>
      <c r="E47" s="6" t="s">
        <v>13</v>
      </c>
      <c r="G47" s="212">
        <f>SUM(K47:M47)</f>
        <v>619</v>
      </c>
      <c r="I47" s="212">
        <f>SUM(L47:M47)</f>
        <v>197</v>
      </c>
      <c r="K47" s="212">
        <f>VLOOKUP(E47, CarStats, 3, FALSE)</f>
        <v>422</v>
      </c>
      <c r="L47" s="212">
        <v>98</v>
      </c>
      <c r="M47" s="212">
        <v>99</v>
      </c>
      <c r="O47" s="212">
        <v>3</v>
      </c>
      <c r="P47" s="212">
        <v>27</v>
      </c>
    </row>
    <row r="48" spans="2:16" ht="16.8" customHeight="1" x14ac:dyDescent="0.3">
      <c r="B48" s="9" t="s">
        <v>70</v>
      </c>
      <c r="C48" s="101" t="s">
        <v>110</v>
      </c>
      <c r="D48" s="102" t="s">
        <v>96</v>
      </c>
      <c r="E48" s="9" t="s">
        <v>15</v>
      </c>
      <c r="G48" s="212">
        <f t="shared" ref="G48:G83" si="3">SUM(K48:M48)</f>
        <v>616</v>
      </c>
      <c r="I48" s="212">
        <f t="shared" ref="I48:I83" si="4">SUM(L48:M48)</f>
        <v>194</v>
      </c>
      <c r="K48" s="212">
        <f t="shared" ref="K48:K83" si="5">VLOOKUP(E48, CarStats, 3, FALSE)</f>
        <v>422</v>
      </c>
      <c r="L48" s="212">
        <v>96</v>
      </c>
      <c r="M48" s="212">
        <v>98</v>
      </c>
      <c r="O48" s="212">
        <v>2</v>
      </c>
      <c r="P48" s="212">
        <v>28</v>
      </c>
    </row>
    <row r="49" spans="2:16" ht="16.8" customHeight="1" x14ac:dyDescent="0.3">
      <c r="B49" s="9" t="s">
        <v>70</v>
      </c>
      <c r="C49" s="74" t="s">
        <v>111</v>
      </c>
      <c r="D49" s="75" t="s">
        <v>95</v>
      </c>
      <c r="E49" s="9" t="s">
        <v>15</v>
      </c>
      <c r="G49" s="212">
        <f t="shared" si="3"/>
        <v>621</v>
      </c>
      <c r="I49" s="212">
        <f t="shared" si="4"/>
        <v>199</v>
      </c>
      <c r="K49" s="212">
        <f t="shared" si="5"/>
        <v>422</v>
      </c>
      <c r="L49" s="212">
        <v>100</v>
      </c>
      <c r="M49" s="212">
        <v>99</v>
      </c>
      <c r="O49" s="212">
        <v>4</v>
      </c>
      <c r="P49" s="212">
        <v>29</v>
      </c>
    </row>
    <row r="50" spans="2:16" ht="16.8" customHeight="1" x14ac:dyDescent="0.3">
      <c r="B50" s="9" t="s">
        <v>70</v>
      </c>
      <c r="C50" s="76" t="s">
        <v>81</v>
      </c>
      <c r="D50" s="31" t="s">
        <v>95</v>
      </c>
      <c r="E50" s="9" t="s">
        <v>15</v>
      </c>
      <c r="G50" s="212">
        <f t="shared" si="3"/>
        <v>621</v>
      </c>
      <c r="I50" s="212">
        <f t="shared" si="4"/>
        <v>199</v>
      </c>
      <c r="K50" s="212">
        <f t="shared" si="5"/>
        <v>422</v>
      </c>
      <c r="L50" s="212">
        <v>100</v>
      </c>
      <c r="M50" s="212">
        <v>99</v>
      </c>
      <c r="O50" s="212">
        <v>4</v>
      </c>
      <c r="P50" s="212">
        <v>29</v>
      </c>
    </row>
    <row r="51" spans="2:16" ht="16.8" customHeight="1" x14ac:dyDescent="0.3">
      <c r="B51" s="9" t="s">
        <v>70</v>
      </c>
      <c r="C51" s="103" t="s">
        <v>116</v>
      </c>
      <c r="D51" s="104" t="s">
        <v>235</v>
      </c>
      <c r="E51" s="9" t="s">
        <v>33</v>
      </c>
      <c r="G51" s="212">
        <f t="shared" si="3"/>
        <v>619</v>
      </c>
      <c r="I51" s="212">
        <f t="shared" si="4"/>
        <v>197</v>
      </c>
      <c r="K51" s="212">
        <f t="shared" si="5"/>
        <v>422</v>
      </c>
      <c r="L51" s="212">
        <v>99</v>
      </c>
      <c r="M51" s="212">
        <v>98</v>
      </c>
      <c r="O51" s="212">
        <v>4</v>
      </c>
      <c r="P51" s="212">
        <v>30</v>
      </c>
    </row>
    <row r="52" spans="2:16" ht="16.8" customHeight="1" x14ac:dyDescent="0.3">
      <c r="B52" s="9" t="s">
        <v>70</v>
      </c>
      <c r="C52" s="105" t="s">
        <v>165</v>
      </c>
      <c r="D52" s="106" t="s">
        <v>235</v>
      </c>
      <c r="E52" s="9" t="s">
        <v>33</v>
      </c>
      <c r="G52" s="212">
        <f t="shared" si="3"/>
        <v>619</v>
      </c>
      <c r="I52" s="212">
        <f t="shared" si="4"/>
        <v>197</v>
      </c>
      <c r="K52" s="212">
        <f t="shared" si="5"/>
        <v>422</v>
      </c>
      <c r="L52" s="212">
        <v>99</v>
      </c>
      <c r="M52" s="212">
        <v>98</v>
      </c>
      <c r="O52" s="212">
        <v>4</v>
      </c>
      <c r="P52" s="212">
        <v>28</v>
      </c>
    </row>
    <row r="53" spans="2:16" ht="16.8" customHeight="1" x14ac:dyDescent="0.3">
      <c r="B53" s="9" t="s">
        <v>70</v>
      </c>
      <c r="C53" s="62" t="s">
        <v>119</v>
      </c>
      <c r="D53" s="16" t="s">
        <v>162</v>
      </c>
      <c r="E53" s="9" t="s">
        <v>12</v>
      </c>
      <c r="G53" s="212">
        <f t="shared" si="3"/>
        <v>613</v>
      </c>
      <c r="I53" s="212">
        <f t="shared" si="4"/>
        <v>193</v>
      </c>
      <c r="K53" s="212">
        <f t="shared" si="5"/>
        <v>420</v>
      </c>
      <c r="L53" s="212">
        <v>96</v>
      </c>
      <c r="M53" s="212">
        <v>97</v>
      </c>
      <c r="O53" s="212">
        <v>2</v>
      </c>
      <c r="P53" s="212">
        <v>27</v>
      </c>
    </row>
    <row r="54" spans="2:16" ht="16.8" customHeight="1" x14ac:dyDescent="0.3">
      <c r="B54" s="9" t="s">
        <v>70</v>
      </c>
      <c r="C54" s="62" t="s">
        <v>120</v>
      </c>
      <c r="D54" s="16" t="s">
        <v>162</v>
      </c>
      <c r="E54" s="9" t="s">
        <v>12</v>
      </c>
      <c r="G54" s="212">
        <f t="shared" si="3"/>
        <v>613</v>
      </c>
      <c r="I54" s="212">
        <f t="shared" si="4"/>
        <v>193</v>
      </c>
      <c r="K54" s="212">
        <f t="shared" si="5"/>
        <v>420</v>
      </c>
      <c r="L54" s="212">
        <v>96</v>
      </c>
      <c r="M54" s="212">
        <v>97</v>
      </c>
      <c r="O54" s="212">
        <v>2</v>
      </c>
      <c r="P54" s="212">
        <v>28</v>
      </c>
    </row>
    <row r="55" spans="2:16" ht="16.8" customHeight="1" x14ac:dyDescent="0.3">
      <c r="B55" s="9" t="s">
        <v>70</v>
      </c>
      <c r="C55" s="64" t="s">
        <v>144</v>
      </c>
      <c r="D55" s="65" t="s">
        <v>236</v>
      </c>
      <c r="E55" s="9" t="s">
        <v>13</v>
      </c>
      <c r="G55" s="212">
        <f t="shared" si="3"/>
        <v>621</v>
      </c>
      <c r="I55" s="212">
        <f t="shared" si="4"/>
        <v>199</v>
      </c>
      <c r="K55" s="212">
        <f t="shared" si="5"/>
        <v>422</v>
      </c>
      <c r="L55" s="212">
        <v>100</v>
      </c>
      <c r="M55" s="212">
        <v>99</v>
      </c>
      <c r="O55" s="212">
        <v>5</v>
      </c>
      <c r="P55" s="212">
        <v>29</v>
      </c>
    </row>
    <row r="56" spans="2:16" ht="16.8" customHeight="1" x14ac:dyDescent="0.3">
      <c r="B56" s="9" t="s">
        <v>70</v>
      </c>
      <c r="C56" s="70" t="s">
        <v>107</v>
      </c>
      <c r="D56" s="24" t="s">
        <v>237</v>
      </c>
      <c r="E56" s="9" t="s">
        <v>14</v>
      </c>
      <c r="G56" s="212">
        <f t="shared" si="3"/>
        <v>617</v>
      </c>
      <c r="I56" s="212">
        <f t="shared" si="4"/>
        <v>194</v>
      </c>
      <c r="K56" s="212">
        <f t="shared" si="5"/>
        <v>423</v>
      </c>
      <c r="L56" s="212">
        <v>97</v>
      </c>
      <c r="M56" s="212">
        <v>97</v>
      </c>
      <c r="O56" s="212">
        <v>2</v>
      </c>
      <c r="P56" s="212">
        <v>27</v>
      </c>
    </row>
    <row r="57" spans="2:16" ht="16.8" customHeight="1" x14ac:dyDescent="0.3">
      <c r="B57" s="9" t="s">
        <v>70</v>
      </c>
      <c r="C57" s="67" t="s">
        <v>152</v>
      </c>
      <c r="D57" s="19" t="s">
        <v>164</v>
      </c>
      <c r="E57" s="9" t="s">
        <v>15</v>
      </c>
      <c r="G57" s="212">
        <f t="shared" si="3"/>
        <v>615</v>
      </c>
      <c r="I57" s="212">
        <f t="shared" si="4"/>
        <v>193</v>
      </c>
      <c r="K57" s="212">
        <f t="shared" si="5"/>
        <v>422</v>
      </c>
      <c r="L57" s="212">
        <v>97</v>
      </c>
      <c r="M57" s="212">
        <v>96</v>
      </c>
      <c r="O57" s="212">
        <v>2</v>
      </c>
      <c r="P57" s="212">
        <v>28</v>
      </c>
    </row>
    <row r="58" spans="2:16" ht="16.8" customHeight="1" x14ac:dyDescent="0.3">
      <c r="B58" s="9" t="s">
        <v>6</v>
      </c>
      <c r="C58" s="112" t="s">
        <v>175</v>
      </c>
      <c r="D58" s="113" t="s">
        <v>136</v>
      </c>
      <c r="E58" s="9" t="s">
        <v>18</v>
      </c>
      <c r="G58" s="212">
        <f t="shared" si="3"/>
        <v>582</v>
      </c>
      <c r="I58" s="212">
        <f t="shared" si="4"/>
        <v>187</v>
      </c>
      <c r="K58" s="212">
        <f t="shared" si="5"/>
        <v>395</v>
      </c>
      <c r="L58" s="212">
        <v>98</v>
      </c>
      <c r="M58" s="212">
        <v>89</v>
      </c>
      <c r="O58" s="212">
        <v>4</v>
      </c>
      <c r="P58" s="212">
        <v>28</v>
      </c>
    </row>
    <row r="59" spans="2:16" ht="16.8" customHeight="1" x14ac:dyDescent="0.3">
      <c r="B59" s="9" t="s">
        <v>6</v>
      </c>
      <c r="C59" s="114" t="s">
        <v>171</v>
      </c>
      <c r="D59" s="115" t="s">
        <v>133</v>
      </c>
      <c r="E59" s="9" t="s">
        <v>18</v>
      </c>
      <c r="G59" s="212">
        <f t="shared" si="3"/>
        <v>583</v>
      </c>
      <c r="I59" s="212">
        <f t="shared" si="4"/>
        <v>188</v>
      </c>
      <c r="K59" s="212">
        <f t="shared" si="5"/>
        <v>395</v>
      </c>
      <c r="L59" s="212">
        <v>99</v>
      </c>
      <c r="M59" s="212">
        <v>89</v>
      </c>
      <c r="O59" s="212">
        <v>5</v>
      </c>
      <c r="P59" s="212">
        <v>29</v>
      </c>
    </row>
    <row r="60" spans="2:16" ht="16.8" customHeight="1" x14ac:dyDescent="0.3">
      <c r="B60" s="9" t="s">
        <v>6</v>
      </c>
      <c r="C60" s="71" t="s">
        <v>118</v>
      </c>
      <c r="D60" s="46" t="s">
        <v>133</v>
      </c>
      <c r="E60" s="9" t="s">
        <v>18</v>
      </c>
      <c r="G60" s="212">
        <f t="shared" si="3"/>
        <v>581</v>
      </c>
      <c r="I60" s="212">
        <f t="shared" si="4"/>
        <v>186</v>
      </c>
      <c r="K60" s="212">
        <f t="shared" si="5"/>
        <v>395</v>
      </c>
      <c r="L60" s="212">
        <v>99</v>
      </c>
      <c r="M60" s="212">
        <v>87</v>
      </c>
      <c r="O60" s="212">
        <v>2</v>
      </c>
      <c r="P60" s="212">
        <v>27</v>
      </c>
    </row>
    <row r="61" spans="2:16" ht="16.8" customHeight="1" x14ac:dyDescent="0.3">
      <c r="B61" s="9" t="s">
        <v>6</v>
      </c>
      <c r="C61" s="133" t="s">
        <v>82</v>
      </c>
      <c r="D61" s="47" t="s">
        <v>193</v>
      </c>
      <c r="E61" s="9" t="s">
        <v>18</v>
      </c>
      <c r="G61" s="212">
        <f t="shared" si="3"/>
        <v>581</v>
      </c>
      <c r="I61" s="212">
        <f t="shared" si="4"/>
        <v>186</v>
      </c>
      <c r="K61" s="212">
        <f t="shared" si="5"/>
        <v>395</v>
      </c>
      <c r="L61" s="212">
        <v>98</v>
      </c>
      <c r="M61" s="212">
        <v>88</v>
      </c>
      <c r="O61" s="212">
        <v>4</v>
      </c>
      <c r="P61" s="212">
        <v>28</v>
      </c>
    </row>
    <row r="62" spans="2:16" ht="16.8" customHeight="1" x14ac:dyDescent="0.3">
      <c r="B62" s="9" t="s">
        <v>6</v>
      </c>
      <c r="C62" s="67" t="s">
        <v>105</v>
      </c>
      <c r="D62" s="19" t="s">
        <v>194</v>
      </c>
      <c r="E62" s="9" t="s">
        <v>18</v>
      </c>
      <c r="G62" s="212">
        <f t="shared" si="3"/>
        <v>582</v>
      </c>
      <c r="I62" s="212">
        <f t="shared" si="4"/>
        <v>187</v>
      </c>
      <c r="K62" s="212">
        <f t="shared" si="5"/>
        <v>395</v>
      </c>
      <c r="L62" s="212">
        <v>98</v>
      </c>
      <c r="M62" s="212">
        <v>89</v>
      </c>
      <c r="O62" s="212">
        <v>5</v>
      </c>
      <c r="P62" s="212">
        <v>29</v>
      </c>
    </row>
    <row r="63" spans="2:16" ht="16.8" customHeight="1" x14ac:dyDescent="0.3">
      <c r="B63" s="9" t="s">
        <v>6</v>
      </c>
      <c r="C63" s="89" t="s">
        <v>176</v>
      </c>
      <c r="D63" s="90" t="s">
        <v>195</v>
      </c>
      <c r="E63" s="9" t="s">
        <v>18</v>
      </c>
      <c r="G63" s="212">
        <f t="shared" si="3"/>
        <v>582</v>
      </c>
      <c r="I63" s="212">
        <f t="shared" si="4"/>
        <v>187</v>
      </c>
      <c r="K63" s="212">
        <f t="shared" si="5"/>
        <v>395</v>
      </c>
      <c r="L63" s="212">
        <v>99</v>
      </c>
      <c r="M63" s="212">
        <v>88</v>
      </c>
      <c r="O63" s="212">
        <v>3</v>
      </c>
      <c r="P63" s="212">
        <v>27</v>
      </c>
    </row>
    <row r="64" spans="2:16" ht="16.8" customHeight="1" x14ac:dyDescent="0.3">
      <c r="B64" s="9" t="s">
        <v>6</v>
      </c>
      <c r="C64" s="88" t="s">
        <v>98</v>
      </c>
      <c r="D64" s="21" t="s">
        <v>238</v>
      </c>
      <c r="E64" s="9" t="s">
        <v>18</v>
      </c>
      <c r="G64" s="212">
        <f t="shared" si="3"/>
        <v>577</v>
      </c>
      <c r="I64" s="212">
        <f t="shared" si="4"/>
        <v>182</v>
      </c>
      <c r="K64" s="212">
        <f t="shared" si="5"/>
        <v>395</v>
      </c>
      <c r="L64" s="212">
        <v>96</v>
      </c>
      <c r="M64" s="212">
        <v>86</v>
      </c>
      <c r="O64" s="212">
        <v>2</v>
      </c>
      <c r="P64" s="212">
        <v>26</v>
      </c>
    </row>
    <row r="65" spans="2:16" ht="16.8" customHeight="1" x14ac:dyDescent="0.3">
      <c r="B65" s="9" t="s">
        <v>6</v>
      </c>
      <c r="C65" s="77" t="s">
        <v>123</v>
      </c>
      <c r="D65" s="25" t="s">
        <v>240</v>
      </c>
      <c r="E65" s="9" t="s">
        <v>17</v>
      </c>
      <c r="G65" s="212">
        <f t="shared" si="3"/>
        <v>576</v>
      </c>
      <c r="I65" s="212">
        <f t="shared" si="4"/>
        <v>183</v>
      </c>
      <c r="K65" s="212">
        <f t="shared" si="5"/>
        <v>393</v>
      </c>
      <c r="L65" s="212">
        <v>97</v>
      </c>
      <c r="M65" s="212">
        <v>86</v>
      </c>
      <c r="O65" s="212">
        <v>1</v>
      </c>
      <c r="P65" s="212">
        <v>21</v>
      </c>
    </row>
    <row r="66" spans="2:16" ht="16.8" customHeight="1" x14ac:dyDescent="0.3">
      <c r="B66" s="9" t="s">
        <v>6</v>
      </c>
      <c r="C66" s="129" t="s">
        <v>173</v>
      </c>
      <c r="D66" s="130" t="s">
        <v>239</v>
      </c>
      <c r="E66" s="9" t="s">
        <v>18</v>
      </c>
      <c r="G66" s="212">
        <f t="shared" si="3"/>
        <v>580</v>
      </c>
      <c r="I66" s="212">
        <f t="shared" si="4"/>
        <v>185</v>
      </c>
      <c r="K66" s="212">
        <f t="shared" si="5"/>
        <v>395</v>
      </c>
      <c r="L66" s="212">
        <v>98</v>
      </c>
      <c r="M66" s="212">
        <v>87</v>
      </c>
      <c r="O66" s="212">
        <v>3</v>
      </c>
      <c r="P66" s="212">
        <v>28</v>
      </c>
    </row>
    <row r="67" spans="2:16" ht="16.8" customHeight="1" x14ac:dyDescent="0.3">
      <c r="B67" s="9" t="s">
        <v>6</v>
      </c>
      <c r="C67" s="131" t="s">
        <v>174</v>
      </c>
      <c r="D67" s="132" t="s">
        <v>241</v>
      </c>
      <c r="E67" s="9" t="s">
        <v>18</v>
      </c>
      <c r="G67" s="212">
        <f t="shared" si="3"/>
        <v>577</v>
      </c>
      <c r="I67" s="212">
        <f t="shared" si="4"/>
        <v>182</v>
      </c>
      <c r="K67" s="212">
        <f t="shared" si="5"/>
        <v>395</v>
      </c>
      <c r="L67" s="212">
        <v>96</v>
      </c>
      <c r="M67" s="212">
        <v>86</v>
      </c>
      <c r="O67" s="212">
        <v>2</v>
      </c>
      <c r="P67" s="212">
        <v>27</v>
      </c>
    </row>
    <row r="68" spans="2:16" ht="16.8" customHeight="1" x14ac:dyDescent="0.3">
      <c r="B68" s="9" t="s">
        <v>6</v>
      </c>
      <c r="C68" s="88" t="s">
        <v>156</v>
      </c>
      <c r="D68" s="21" t="s">
        <v>201</v>
      </c>
      <c r="E68" s="9" t="s">
        <v>18</v>
      </c>
      <c r="G68" s="212">
        <f t="shared" si="3"/>
        <v>579</v>
      </c>
      <c r="I68" s="212">
        <f t="shared" si="4"/>
        <v>184</v>
      </c>
      <c r="K68" s="212">
        <f t="shared" si="5"/>
        <v>395</v>
      </c>
      <c r="L68" s="212">
        <v>97</v>
      </c>
      <c r="M68" s="212">
        <v>87</v>
      </c>
      <c r="O68" s="212">
        <v>4</v>
      </c>
      <c r="P68" s="212">
        <v>26</v>
      </c>
    </row>
    <row r="69" spans="2:16" ht="16.8" customHeight="1" x14ac:dyDescent="0.3">
      <c r="B69" s="9" t="s">
        <v>6</v>
      </c>
      <c r="C69" s="118" t="s">
        <v>113</v>
      </c>
      <c r="D69" s="119" t="s">
        <v>200</v>
      </c>
      <c r="E69" s="9" t="s">
        <v>18</v>
      </c>
      <c r="G69" s="212">
        <f t="shared" si="3"/>
        <v>582</v>
      </c>
      <c r="I69" s="212">
        <f t="shared" si="4"/>
        <v>187</v>
      </c>
      <c r="K69" s="212">
        <f t="shared" si="5"/>
        <v>395</v>
      </c>
      <c r="L69" s="212">
        <v>98</v>
      </c>
      <c r="M69" s="212">
        <v>89</v>
      </c>
      <c r="O69" s="212">
        <v>5</v>
      </c>
      <c r="P69" s="212">
        <v>28</v>
      </c>
    </row>
    <row r="70" spans="2:16" ht="16.8" customHeight="1" x14ac:dyDescent="0.3">
      <c r="B70" s="9" t="s">
        <v>71</v>
      </c>
      <c r="C70" s="127" t="s">
        <v>177</v>
      </c>
      <c r="D70" s="128" t="s">
        <v>202</v>
      </c>
      <c r="E70" s="9" t="s">
        <v>42</v>
      </c>
      <c r="G70" s="212">
        <f t="shared" si="3"/>
        <v>489</v>
      </c>
      <c r="I70" s="212">
        <f t="shared" si="4"/>
        <v>196</v>
      </c>
      <c r="K70" s="212">
        <f t="shared" si="5"/>
        <v>293</v>
      </c>
      <c r="L70" s="212">
        <v>99</v>
      </c>
      <c r="M70" s="212">
        <v>97</v>
      </c>
      <c r="O70" s="212">
        <v>3</v>
      </c>
      <c r="P70" s="212">
        <v>27</v>
      </c>
    </row>
    <row r="71" spans="2:16" ht="16.8" customHeight="1" x14ac:dyDescent="0.3">
      <c r="B71" s="9" t="s">
        <v>71</v>
      </c>
      <c r="C71" s="67" t="s">
        <v>178</v>
      </c>
      <c r="D71" s="19" t="s">
        <v>243</v>
      </c>
      <c r="E71" s="9" t="s">
        <v>45</v>
      </c>
      <c r="G71" s="212">
        <f t="shared" si="3"/>
        <v>488</v>
      </c>
      <c r="I71" s="212">
        <f t="shared" si="4"/>
        <v>196</v>
      </c>
      <c r="K71" s="212">
        <f t="shared" si="5"/>
        <v>292</v>
      </c>
      <c r="L71" s="212">
        <v>98</v>
      </c>
      <c r="M71" s="212">
        <v>98</v>
      </c>
      <c r="O71" s="212">
        <v>4</v>
      </c>
      <c r="P71" s="212">
        <v>24</v>
      </c>
    </row>
    <row r="72" spans="2:16" ht="16.8" customHeight="1" x14ac:dyDescent="0.3">
      <c r="B72" s="9" t="s">
        <v>71</v>
      </c>
      <c r="C72" s="67" t="s">
        <v>179</v>
      </c>
      <c r="D72" s="19" t="s">
        <v>243</v>
      </c>
      <c r="E72" s="9" t="s">
        <v>45</v>
      </c>
      <c r="G72" s="212">
        <f t="shared" si="3"/>
        <v>489</v>
      </c>
      <c r="I72" s="212">
        <f t="shared" si="4"/>
        <v>197</v>
      </c>
      <c r="K72" s="212">
        <f t="shared" si="5"/>
        <v>292</v>
      </c>
      <c r="L72" s="212">
        <v>98</v>
      </c>
      <c r="M72" s="212">
        <v>99</v>
      </c>
      <c r="O72" s="212">
        <v>4</v>
      </c>
      <c r="P72" s="212">
        <v>25</v>
      </c>
    </row>
    <row r="73" spans="2:16" ht="16.8" customHeight="1" x14ac:dyDescent="0.3">
      <c r="B73" s="9" t="s">
        <v>71</v>
      </c>
      <c r="C73" s="116" t="s">
        <v>115</v>
      </c>
      <c r="D73" s="117" t="s">
        <v>204</v>
      </c>
      <c r="E73" s="9" t="s">
        <v>59</v>
      </c>
      <c r="G73" s="212">
        <f t="shared" si="3"/>
        <v>487</v>
      </c>
      <c r="I73" s="212">
        <f t="shared" si="4"/>
        <v>195</v>
      </c>
      <c r="K73" s="212">
        <f t="shared" si="5"/>
        <v>292</v>
      </c>
      <c r="L73" s="212">
        <v>97</v>
      </c>
      <c r="M73" s="212">
        <v>98</v>
      </c>
      <c r="O73" s="212">
        <v>3</v>
      </c>
      <c r="P73" s="212">
        <v>25</v>
      </c>
    </row>
    <row r="74" spans="2:16" ht="16.8" customHeight="1" x14ac:dyDescent="0.3">
      <c r="B74" s="9" t="s">
        <v>71</v>
      </c>
      <c r="C74" s="86" t="s">
        <v>117</v>
      </c>
      <c r="D74" s="87" t="s">
        <v>244</v>
      </c>
      <c r="E74" s="9" t="s">
        <v>56</v>
      </c>
      <c r="G74" s="212">
        <f t="shared" si="3"/>
        <v>492</v>
      </c>
      <c r="I74" s="212">
        <f t="shared" si="4"/>
        <v>200</v>
      </c>
      <c r="K74" s="212">
        <f t="shared" si="5"/>
        <v>292</v>
      </c>
      <c r="L74" s="212">
        <v>100</v>
      </c>
      <c r="M74" s="212">
        <v>100</v>
      </c>
      <c r="O74" s="212">
        <v>5</v>
      </c>
      <c r="P74" s="212">
        <v>29</v>
      </c>
    </row>
    <row r="75" spans="2:16" ht="16.8" customHeight="1" x14ac:dyDescent="0.3">
      <c r="B75" s="9" t="s">
        <v>71</v>
      </c>
      <c r="C75" s="70" t="s">
        <v>106</v>
      </c>
      <c r="D75" s="24" t="s">
        <v>153</v>
      </c>
      <c r="E75" s="9" t="s">
        <v>54</v>
      </c>
      <c r="G75" s="212">
        <f t="shared" si="3"/>
        <v>488</v>
      </c>
      <c r="I75" s="212">
        <f t="shared" si="4"/>
        <v>194</v>
      </c>
      <c r="K75" s="212">
        <f t="shared" si="5"/>
        <v>294</v>
      </c>
      <c r="L75" s="212">
        <v>97</v>
      </c>
      <c r="M75" s="212">
        <v>97</v>
      </c>
      <c r="O75" s="212">
        <v>3</v>
      </c>
      <c r="P75" s="212">
        <v>28</v>
      </c>
    </row>
    <row r="76" spans="2:16" ht="16.8" customHeight="1" x14ac:dyDescent="0.3">
      <c r="B76" s="9" t="s">
        <v>71</v>
      </c>
      <c r="C76" s="89" t="s">
        <v>114</v>
      </c>
      <c r="D76" s="90" t="s">
        <v>210</v>
      </c>
      <c r="E76" s="9" t="s">
        <v>40</v>
      </c>
      <c r="G76" s="212">
        <f t="shared" si="3"/>
        <v>490</v>
      </c>
      <c r="I76" s="212">
        <f t="shared" si="4"/>
        <v>197</v>
      </c>
      <c r="K76" s="212">
        <f t="shared" si="5"/>
        <v>293</v>
      </c>
      <c r="L76" s="212">
        <v>99</v>
      </c>
      <c r="M76" s="212">
        <v>98</v>
      </c>
      <c r="O76" s="212">
        <v>4</v>
      </c>
      <c r="P76" s="212">
        <v>29</v>
      </c>
    </row>
    <row r="77" spans="2:16" ht="16.8" customHeight="1" x14ac:dyDescent="0.3">
      <c r="B77" s="9" t="s">
        <v>71</v>
      </c>
      <c r="C77" s="88" t="s">
        <v>180</v>
      </c>
      <c r="D77" s="21" t="s">
        <v>206</v>
      </c>
      <c r="E77" s="9" t="s">
        <v>48</v>
      </c>
      <c r="G77" s="212">
        <f t="shared" si="3"/>
        <v>491</v>
      </c>
      <c r="I77" s="212">
        <f t="shared" si="4"/>
        <v>197</v>
      </c>
      <c r="K77" s="212">
        <f t="shared" si="5"/>
        <v>294</v>
      </c>
      <c r="L77" s="212">
        <v>98</v>
      </c>
      <c r="M77" s="212">
        <v>99</v>
      </c>
      <c r="O77" s="212">
        <v>5</v>
      </c>
      <c r="P77" s="212">
        <v>27</v>
      </c>
    </row>
    <row r="78" spans="2:16" ht="16.8" customHeight="1" x14ac:dyDescent="0.3">
      <c r="B78" s="9" t="s">
        <v>71</v>
      </c>
      <c r="C78" s="124" t="s">
        <v>181</v>
      </c>
      <c r="D78" s="22" t="s">
        <v>207</v>
      </c>
      <c r="E78" s="9" t="s">
        <v>50</v>
      </c>
      <c r="G78" s="212">
        <f t="shared" si="3"/>
        <v>486</v>
      </c>
      <c r="I78" s="212">
        <f t="shared" si="4"/>
        <v>194</v>
      </c>
      <c r="K78" s="212">
        <f t="shared" si="5"/>
        <v>292</v>
      </c>
      <c r="L78" s="212">
        <v>97</v>
      </c>
      <c r="M78" s="212">
        <v>97</v>
      </c>
      <c r="O78" s="212">
        <v>3</v>
      </c>
      <c r="P78" s="212">
        <v>26</v>
      </c>
    </row>
    <row r="79" spans="2:16" ht="16.8" customHeight="1" x14ac:dyDescent="0.3">
      <c r="B79" s="9" t="s">
        <v>71</v>
      </c>
      <c r="C79" s="124" t="s">
        <v>128</v>
      </c>
      <c r="D79" s="22" t="s">
        <v>207</v>
      </c>
      <c r="E79" s="9" t="s">
        <v>50</v>
      </c>
      <c r="G79" s="212">
        <f t="shared" si="3"/>
        <v>487</v>
      </c>
      <c r="I79" s="212">
        <f t="shared" si="4"/>
        <v>195</v>
      </c>
      <c r="K79" s="212">
        <f t="shared" si="5"/>
        <v>292</v>
      </c>
      <c r="L79" s="212">
        <v>97</v>
      </c>
      <c r="M79" s="212">
        <v>98</v>
      </c>
      <c r="O79" s="212">
        <v>2</v>
      </c>
      <c r="P79" s="212">
        <v>25</v>
      </c>
    </row>
    <row r="80" spans="2:16" ht="16.8" customHeight="1" x14ac:dyDescent="0.3">
      <c r="B80" s="9" t="s">
        <v>71</v>
      </c>
      <c r="C80" s="120" t="s">
        <v>155</v>
      </c>
      <c r="D80" s="121" t="s">
        <v>200</v>
      </c>
      <c r="E80" s="9" t="s">
        <v>66</v>
      </c>
      <c r="G80" s="212">
        <f t="shared" si="3"/>
        <v>491</v>
      </c>
      <c r="I80" s="212">
        <f t="shared" si="4"/>
        <v>197</v>
      </c>
      <c r="K80" s="212">
        <f t="shared" si="5"/>
        <v>294</v>
      </c>
      <c r="L80" s="212">
        <v>99</v>
      </c>
      <c r="M80" s="212">
        <v>98</v>
      </c>
      <c r="O80" s="212">
        <v>4</v>
      </c>
      <c r="P80" s="212">
        <v>29</v>
      </c>
    </row>
    <row r="81" spans="2:16" ht="16.8" customHeight="1" x14ac:dyDescent="0.3">
      <c r="B81" s="9" t="s">
        <v>72</v>
      </c>
      <c r="C81" s="134" t="s">
        <v>182</v>
      </c>
      <c r="D81" s="135" t="s">
        <v>208</v>
      </c>
      <c r="E81" s="9" t="s">
        <v>48</v>
      </c>
      <c r="G81" s="212">
        <f t="shared" si="3"/>
        <v>478</v>
      </c>
      <c r="I81" s="212">
        <f t="shared" si="4"/>
        <v>184</v>
      </c>
      <c r="K81" s="212">
        <f t="shared" si="5"/>
        <v>294</v>
      </c>
      <c r="L81" s="212">
        <v>97</v>
      </c>
      <c r="M81" s="212">
        <v>87</v>
      </c>
      <c r="O81" s="212">
        <v>2</v>
      </c>
      <c r="P81" s="212">
        <v>28</v>
      </c>
    </row>
    <row r="82" spans="2:16" ht="16.8" customHeight="1" x14ac:dyDescent="0.3">
      <c r="B82" s="9" t="s">
        <v>72</v>
      </c>
      <c r="C82" s="86" t="s">
        <v>99</v>
      </c>
      <c r="D82" s="87" t="s">
        <v>244</v>
      </c>
      <c r="E82" s="9" t="s">
        <v>56</v>
      </c>
      <c r="G82" s="212">
        <f t="shared" si="3"/>
        <v>479</v>
      </c>
      <c r="I82" s="212">
        <f t="shared" si="4"/>
        <v>187</v>
      </c>
      <c r="K82" s="212">
        <f t="shared" si="5"/>
        <v>292</v>
      </c>
      <c r="L82" s="212">
        <v>99</v>
      </c>
      <c r="M82" s="212">
        <v>88</v>
      </c>
      <c r="O82" s="212">
        <v>3</v>
      </c>
      <c r="P82" s="212">
        <v>27</v>
      </c>
    </row>
    <row r="83" spans="2:16" ht="16.8" customHeight="1" x14ac:dyDescent="0.3">
      <c r="B83" s="9" t="s">
        <v>72</v>
      </c>
      <c r="C83" s="67" t="s">
        <v>183</v>
      </c>
      <c r="D83" s="19" t="s">
        <v>209</v>
      </c>
      <c r="E83" s="9" t="s">
        <v>45</v>
      </c>
      <c r="G83" s="212">
        <f t="shared" si="3"/>
        <v>474</v>
      </c>
      <c r="I83" s="212">
        <f t="shared" si="4"/>
        <v>182</v>
      </c>
      <c r="K83" s="212">
        <f t="shared" si="5"/>
        <v>292</v>
      </c>
      <c r="L83" s="212">
        <v>96</v>
      </c>
      <c r="M83" s="212">
        <v>86</v>
      </c>
      <c r="O83" s="212">
        <v>2</v>
      </c>
      <c r="P83" s="212">
        <v>26</v>
      </c>
    </row>
    <row r="84" spans="2:16" ht="16.8" customHeight="1" x14ac:dyDescent="0.3">
      <c r="B84" s="9" t="s">
        <v>72</v>
      </c>
      <c r="C84" s="89" t="s">
        <v>143</v>
      </c>
      <c r="D84" s="90" t="s">
        <v>210</v>
      </c>
      <c r="E84" s="9" t="s">
        <v>40</v>
      </c>
      <c r="G84" s="212">
        <f t="shared" ref="G84:G97" si="6">SUM(K84:M84)</f>
        <v>481</v>
      </c>
      <c r="I84" s="212">
        <f t="shared" ref="I84:I97" si="7">SUM(L84:M84)</f>
        <v>188</v>
      </c>
      <c r="K84" s="212">
        <f t="shared" ref="K84:K97" si="8">VLOOKUP(E84, CarStats, 3, FALSE)</f>
        <v>293</v>
      </c>
      <c r="L84" s="212">
        <v>99</v>
      </c>
      <c r="M84" s="212">
        <v>89</v>
      </c>
      <c r="O84" s="212">
        <v>4</v>
      </c>
      <c r="P84" s="212">
        <v>25</v>
      </c>
    </row>
    <row r="85" spans="2:16" ht="16.8" customHeight="1" x14ac:dyDescent="0.3">
      <c r="B85" s="9" t="s">
        <v>72</v>
      </c>
      <c r="C85" s="136" t="s">
        <v>184</v>
      </c>
      <c r="D85" s="137" t="s">
        <v>211</v>
      </c>
      <c r="E85" s="9" t="s">
        <v>61</v>
      </c>
      <c r="G85" s="212">
        <f t="shared" si="6"/>
        <v>481</v>
      </c>
      <c r="I85" s="212">
        <f t="shared" si="7"/>
        <v>186</v>
      </c>
      <c r="K85" s="212">
        <f t="shared" si="8"/>
        <v>295</v>
      </c>
      <c r="L85" s="212">
        <v>98</v>
      </c>
      <c r="M85" s="212">
        <v>88</v>
      </c>
      <c r="O85" s="212">
        <v>3</v>
      </c>
      <c r="P85" s="212">
        <v>29</v>
      </c>
    </row>
    <row r="86" spans="2:16" ht="16.8" customHeight="1" x14ac:dyDescent="0.3">
      <c r="B86" s="9" t="s">
        <v>72</v>
      </c>
      <c r="C86" s="77" t="s">
        <v>124</v>
      </c>
      <c r="D86" s="25" t="s">
        <v>212</v>
      </c>
      <c r="E86" s="9" t="s">
        <v>48</v>
      </c>
      <c r="G86" s="212">
        <f t="shared" si="6"/>
        <v>480</v>
      </c>
      <c r="I86" s="212">
        <f t="shared" si="7"/>
        <v>186</v>
      </c>
      <c r="K86" s="212">
        <f t="shared" si="8"/>
        <v>294</v>
      </c>
      <c r="L86" s="212">
        <v>98</v>
      </c>
      <c r="M86" s="212">
        <v>88</v>
      </c>
      <c r="O86" s="212">
        <v>3</v>
      </c>
      <c r="P86" s="212">
        <v>28</v>
      </c>
    </row>
    <row r="87" spans="2:16" ht="16.8" customHeight="1" x14ac:dyDescent="0.3">
      <c r="B87" s="9" t="s">
        <v>72</v>
      </c>
      <c r="C87" s="138" t="s">
        <v>172</v>
      </c>
      <c r="D87" s="139" t="s">
        <v>213</v>
      </c>
      <c r="E87" s="9" t="s">
        <v>66</v>
      </c>
      <c r="G87" s="212">
        <f t="shared" si="6"/>
        <v>478</v>
      </c>
      <c r="I87" s="212">
        <f t="shared" si="7"/>
        <v>184</v>
      </c>
      <c r="K87" s="212">
        <f t="shared" si="8"/>
        <v>294</v>
      </c>
      <c r="L87" s="212">
        <v>97</v>
      </c>
      <c r="M87" s="212">
        <v>87</v>
      </c>
      <c r="O87" s="212">
        <v>2</v>
      </c>
      <c r="P87" s="212">
        <v>27</v>
      </c>
    </row>
    <row r="88" spans="2:16" ht="16.8" customHeight="1" x14ac:dyDescent="0.3">
      <c r="B88" s="9" t="s">
        <v>72</v>
      </c>
      <c r="C88" s="58" t="s">
        <v>126</v>
      </c>
      <c r="D88" s="59" t="s">
        <v>235</v>
      </c>
      <c r="E88" s="9" t="s">
        <v>54</v>
      </c>
      <c r="G88" s="212">
        <f t="shared" si="6"/>
        <v>479</v>
      </c>
      <c r="I88" s="212">
        <f t="shared" si="7"/>
        <v>185</v>
      </c>
      <c r="K88" s="212">
        <f t="shared" si="8"/>
        <v>294</v>
      </c>
      <c r="L88" s="212">
        <v>97</v>
      </c>
      <c r="M88" s="212">
        <v>88</v>
      </c>
      <c r="O88" s="212">
        <v>4</v>
      </c>
      <c r="P88" s="212">
        <v>26</v>
      </c>
    </row>
    <row r="89" spans="2:16" ht="16.8" customHeight="1" x14ac:dyDescent="0.3">
      <c r="B89" s="9" t="s">
        <v>72</v>
      </c>
      <c r="C89" s="124" t="s">
        <v>127</v>
      </c>
      <c r="D89" s="22" t="s">
        <v>245</v>
      </c>
      <c r="E89" s="9" t="s">
        <v>48</v>
      </c>
      <c r="G89" s="212">
        <f t="shared" si="6"/>
        <v>479</v>
      </c>
      <c r="I89" s="212">
        <f t="shared" si="7"/>
        <v>185</v>
      </c>
      <c r="K89" s="212">
        <f t="shared" si="8"/>
        <v>294</v>
      </c>
      <c r="L89" s="212">
        <v>98</v>
      </c>
      <c r="M89" s="212">
        <v>87</v>
      </c>
      <c r="O89" s="212">
        <v>3</v>
      </c>
      <c r="P89" s="212">
        <v>28</v>
      </c>
    </row>
    <row r="90" spans="2:16" ht="16.8" customHeight="1" x14ac:dyDescent="0.3">
      <c r="B90" s="9" t="s">
        <v>72</v>
      </c>
      <c r="C90" s="125" t="s">
        <v>148</v>
      </c>
      <c r="D90" s="126" t="s">
        <v>96</v>
      </c>
      <c r="E90" s="9" t="s">
        <v>50</v>
      </c>
      <c r="G90" s="212">
        <f t="shared" si="6"/>
        <v>477</v>
      </c>
      <c r="I90" s="212">
        <f t="shared" si="7"/>
        <v>185</v>
      </c>
      <c r="K90" s="212">
        <f t="shared" si="8"/>
        <v>292</v>
      </c>
      <c r="L90" s="212">
        <v>97</v>
      </c>
      <c r="M90" s="212">
        <v>88</v>
      </c>
      <c r="O90" s="212">
        <v>4</v>
      </c>
      <c r="P90" s="212">
        <v>27</v>
      </c>
    </row>
    <row r="91" spans="2:16" ht="16.8" customHeight="1" x14ac:dyDescent="0.3">
      <c r="B91" s="9" t="s">
        <v>72</v>
      </c>
      <c r="C91" s="122" t="s">
        <v>185</v>
      </c>
      <c r="D91" s="123" t="s">
        <v>214</v>
      </c>
      <c r="E91" s="9" t="s">
        <v>61</v>
      </c>
      <c r="G91" s="212">
        <f t="shared" si="6"/>
        <v>484</v>
      </c>
      <c r="I91" s="212">
        <f t="shared" si="7"/>
        <v>189</v>
      </c>
      <c r="K91" s="212">
        <f t="shared" si="8"/>
        <v>295</v>
      </c>
      <c r="L91" s="212">
        <v>99</v>
      </c>
      <c r="M91" s="212">
        <v>90</v>
      </c>
      <c r="O91" s="212">
        <v>5</v>
      </c>
      <c r="P91" s="212">
        <v>29</v>
      </c>
    </row>
    <row r="92" spans="2:16" ht="16.8" customHeight="1" x14ac:dyDescent="0.3">
      <c r="B92" s="9" t="s">
        <v>72</v>
      </c>
      <c r="C92" s="140" t="s">
        <v>166</v>
      </c>
      <c r="D92" s="141" t="s">
        <v>215</v>
      </c>
      <c r="E92" s="9" t="s">
        <v>35</v>
      </c>
      <c r="G92" s="212">
        <f t="shared" si="6"/>
        <v>474</v>
      </c>
      <c r="I92" s="212">
        <f t="shared" si="7"/>
        <v>182</v>
      </c>
      <c r="K92" s="212">
        <f t="shared" si="8"/>
        <v>292</v>
      </c>
      <c r="L92" s="212">
        <v>96</v>
      </c>
      <c r="M92" s="212">
        <v>86</v>
      </c>
      <c r="O92" s="212">
        <v>3</v>
      </c>
      <c r="P92" s="212">
        <v>29</v>
      </c>
    </row>
    <row r="93" spans="2:16" ht="16.8" customHeight="1" x14ac:dyDescent="0.3">
      <c r="B93" s="9" t="s">
        <v>72</v>
      </c>
      <c r="C93" s="64" t="s">
        <v>186</v>
      </c>
      <c r="D93" s="65" t="s">
        <v>216</v>
      </c>
      <c r="E93" s="9" t="s">
        <v>59</v>
      </c>
      <c r="G93" s="212">
        <f t="shared" si="6"/>
        <v>479</v>
      </c>
      <c r="I93" s="212">
        <f t="shared" si="7"/>
        <v>187</v>
      </c>
      <c r="K93" s="212">
        <f t="shared" si="8"/>
        <v>292</v>
      </c>
      <c r="L93" s="212">
        <v>98</v>
      </c>
      <c r="M93" s="212">
        <v>89</v>
      </c>
      <c r="O93" s="212">
        <v>4</v>
      </c>
      <c r="P93" s="212">
        <v>24</v>
      </c>
    </row>
    <row r="94" spans="2:16" ht="16.8" customHeight="1" x14ac:dyDescent="0.3">
      <c r="B94" s="9" t="s">
        <v>72</v>
      </c>
      <c r="C94" s="142" t="s">
        <v>187</v>
      </c>
      <c r="D94" s="143" t="s">
        <v>217</v>
      </c>
      <c r="E94" s="9" t="s">
        <v>54</v>
      </c>
      <c r="G94" s="212">
        <f t="shared" si="6"/>
        <v>479</v>
      </c>
      <c r="I94" s="212">
        <f t="shared" si="7"/>
        <v>185</v>
      </c>
      <c r="K94" s="212">
        <f t="shared" si="8"/>
        <v>294</v>
      </c>
      <c r="L94" s="212">
        <v>97</v>
      </c>
      <c r="M94" s="212">
        <v>88</v>
      </c>
      <c r="O94" s="212">
        <v>4</v>
      </c>
      <c r="P94" s="212">
        <v>29</v>
      </c>
    </row>
    <row r="95" spans="2:16" ht="16.8" customHeight="1" x14ac:dyDescent="0.3">
      <c r="B95" s="9" t="s">
        <v>72</v>
      </c>
      <c r="C95" s="144" t="s">
        <v>188</v>
      </c>
      <c r="D95" s="145" t="s">
        <v>218</v>
      </c>
      <c r="E95" s="9" t="s">
        <v>66</v>
      </c>
      <c r="G95" s="212">
        <f t="shared" si="6"/>
        <v>477</v>
      </c>
      <c r="I95" s="212">
        <f t="shared" si="7"/>
        <v>183</v>
      </c>
      <c r="K95" s="212">
        <f t="shared" si="8"/>
        <v>294</v>
      </c>
      <c r="L95" s="212">
        <v>96</v>
      </c>
      <c r="M95" s="212">
        <v>87</v>
      </c>
      <c r="O95" s="212">
        <v>3</v>
      </c>
      <c r="P95" s="212">
        <v>28</v>
      </c>
    </row>
    <row r="96" spans="2:16" ht="16.8" customHeight="1" x14ac:dyDescent="0.3">
      <c r="B96" s="9" t="s">
        <v>72</v>
      </c>
      <c r="C96" s="148" t="s">
        <v>191</v>
      </c>
      <c r="D96" s="149" t="s">
        <v>246</v>
      </c>
      <c r="E96" s="9" t="s">
        <v>42</v>
      </c>
      <c r="G96" s="212">
        <f t="shared" si="6"/>
        <v>481</v>
      </c>
      <c r="I96" s="212">
        <f t="shared" si="7"/>
        <v>188</v>
      </c>
      <c r="K96" s="212">
        <f t="shared" si="8"/>
        <v>293</v>
      </c>
      <c r="L96" s="212">
        <v>99</v>
      </c>
      <c r="M96" s="212">
        <v>89</v>
      </c>
      <c r="O96" s="212">
        <v>4</v>
      </c>
      <c r="P96" s="212">
        <v>27</v>
      </c>
    </row>
    <row r="97" spans="2:16" ht="16.8" customHeight="1" thickBot="1" x14ac:dyDescent="0.35">
      <c r="B97" s="9" t="s">
        <v>72</v>
      </c>
      <c r="C97" s="146" t="s">
        <v>192</v>
      </c>
      <c r="D97" s="147" t="s">
        <v>220</v>
      </c>
      <c r="E97" s="9" t="s">
        <v>66</v>
      </c>
      <c r="G97" s="212">
        <f t="shared" si="6"/>
        <v>477</v>
      </c>
      <c r="I97" s="212">
        <f t="shared" si="7"/>
        <v>183</v>
      </c>
      <c r="K97" s="212">
        <f t="shared" si="8"/>
        <v>294</v>
      </c>
      <c r="L97" s="212">
        <v>96</v>
      </c>
      <c r="M97" s="212">
        <v>87</v>
      </c>
      <c r="O97" s="212">
        <v>2</v>
      </c>
      <c r="P97" s="212">
        <v>26</v>
      </c>
    </row>
    <row r="98" spans="2:16" ht="16.8" customHeight="1" x14ac:dyDescent="0.3">
      <c r="B98" s="32"/>
      <c r="C98" s="32"/>
      <c r="D98" s="32"/>
      <c r="E98" s="32"/>
    </row>
  </sheetData>
  <mergeCells count="4">
    <mergeCell ref="B2:E2"/>
    <mergeCell ref="B3:E3"/>
    <mergeCell ref="B44:E44"/>
    <mergeCell ref="B45:E45"/>
  </mergeCells>
  <conditionalFormatting sqref="B5:B42">
    <cfRule type="cellIs" dxfId="211" priority="161" operator="equal">
      <formula>"LMGT3"</formula>
    </cfRule>
    <cfRule type="cellIs" dxfId="210" priority="160" operator="equal">
      <formula>"LMP2"</formula>
    </cfRule>
    <cfRule type="cellIs" dxfId="209" priority="159" operator="equal">
      <formula>"LMGTP"</formula>
    </cfRule>
  </conditionalFormatting>
  <conditionalFormatting sqref="B47:B97">
    <cfRule type="cellIs" dxfId="208" priority="71" operator="equal">
      <formula>"GTD"</formula>
    </cfRule>
    <cfRule type="cellIs" dxfId="207" priority="70" operator="equal">
      <formula>"GTD PRO"</formula>
    </cfRule>
    <cfRule type="cellIs" dxfId="206" priority="55" operator="equal">
      <formula>"GTP"</formula>
    </cfRule>
    <cfRule type="cellIs" dxfId="205" priority="38" operator="equal">
      <formula>"LMP2"</formula>
    </cfRule>
  </conditionalFormatting>
  <conditionalFormatting sqref="B98:E98">
    <cfRule type="cellIs" dxfId="204" priority="15" operator="equal">
      <formula>"Peugeot 9X8 LMH"</formula>
    </cfRule>
    <cfRule type="cellIs" dxfId="203" priority="7" operator="equal">
      <formula>"Alpine A424"</formula>
    </cfRule>
    <cfRule type="cellIs" dxfId="202" priority="8" operator="equal">
      <formula>"Aston Martin Valkyrie LMH"</formula>
    </cfRule>
    <cfRule type="cellIs" dxfId="201" priority="9" operator="equal">
      <formula>"BMW M Hybrid V8"</formula>
    </cfRule>
    <cfRule type="cellIs" dxfId="200" priority="10" operator="equal">
      <formula>"Cadillac V-Series.R"</formula>
    </cfRule>
    <cfRule type="cellIs" dxfId="199" priority="11" operator="equal">
      <formula>"Ferrari 499P"</formula>
    </cfRule>
    <cfRule type="cellIs" dxfId="198" priority="12" operator="equal">
      <formula>"Glickenhaus SCG 007 LMH"</formula>
    </cfRule>
    <cfRule type="cellIs" dxfId="197" priority="13" operator="equal">
      <formula>"Isotta Fraschini Tipo 6 LMH-C"</formula>
    </cfRule>
    <cfRule type="cellIs" dxfId="196" priority="14" operator="equal">
      <formula>"Lamborghini SC63"</formula>
    </cfRule>
    <cfRule type="cellIs" dxfId="195" priority="29" operator="equal">
      <formula>"Porsche 911 RSR-24"</formula>
    </cfRule>
    <cfRule type="cellIs" dxfId="194" priority="16" operator="equal">
      <formula>"Porsche 963"</formula>
    </cfRule>
    <cfRule type="cellIs" dxfId="193" priority="17" operator="equal">
      <formula>"Toyota GR010 Hybrid"</formula>
    </cfRule>
    <cfRule type="cellIs" dxfId="192" priority="18" operator="equal">
      <formula>"Dallara P217"</formula>
    </cfRule>
    <cfRule type="cellIs" dxfId="191" priority="19" operator="equal">
      <formula>"Ligier JS P217"</formula>
    </cfRule>
    <cfRule type="cellIs" dxfId="190" priority="20" operator="equal">
      <formula>"Oreca 07"</formula>
    </cfRule>
    <cfRule type="cellIs" dxfId="189" priority="21" operator="equal">
      <formula>"Riley-Multimatic Mk. 30"</formula>
    </cfRule>
    <cfRule type="cellIs" dxfId="188" priority="22" operator="equal">
      <formula>"Aston Martin Vantage AMR GTE"</formula>
    </cfRule>
    <cfRule type="cellIs" dxfId="187" priority="23" operator="equal">
      <formula>"BMW M8 GTE"</formula>
    </cfRule>
    <cfRule type="cellIs" dxfId="186" priority="24" operator="equal">
      <formula>"Corvette C8.R"</formula>
    </cfRule>
    <cfRule type="cellIs" dxfId="185" priority="25" operator="equal">
      <formula>"Ferrari 296 GTE"</formula>
    </cfRule>
    <cfRule type="cellIs" dxfId="184" priority="26" operator="equal">
      <formula>"Ford GT GTE"</formula>
    </cfRule>
    <cfRule type="cellIs" dxfId="183" priority="27" operator="equal">
      <formula>"Glickenhaus SCG 004 GTE"</formula>
    </cfRule>
    <cfRule type="cellIs" dxfId="182" priority="28" operator="equal">
      <formula>"Lexus LFA GTE"</formula>
    </cfRule>
    <cfRule type="cellIs" dxfId="181" priority="30" operator="equal">
      <formula>"Honda HRX-06"</formula>
    </cfRule>
  </conditionalFormatting>
  <conditionalFormatting sqref="E5:E41">
    <cfRule type="cellIs" dxfId="180" priority="147" operator="equal">
      <formula>"BMW M4 GT3"</formula>
    </cfRule>
    <cfRule type="cellIs" dxfId="179" priority="121" operator="equal">
      <formula>"Acura ARX-06"</formula>
    </cfRule>
    <cfRule type="cellIs" dxfId="178" priority="145" operator="equal">
      <formula>"Acura NSX GT3 Evo22"</formula>
    </cfRule>
    <cfRule type="cellIs" dxfId="177" priority="146" operator="equal">
      <formula>"Aston Martin Vantage AMR GT3 Evo"</formula>
    </cfRule>
    <cfRule type="cellIs" dxfId="176" priority="148" operator="equal">
      <formula>"Corvette Z06 GT3.R"</formula>
    </cfRule>
    <cfRule type="cellIs" dxfId="175" priority="149" operator="equal">
      <formula>"Ferrari 296 GT3"</formula>
    </cfRule>
    <cfRule type="cellIs" dxfId="174" priority="150" operator="equal">
      <formula>"Ford Mustang GT3"</formula>
    </cfRule>
    <cfRule type="cellIs" dxfId="173" priority="151" operator="equal">
      <formula>"Glickenhaus SCG 004 GT3"</formula>
    </cfRule>
    <cfRule type="cellIs" dxfId="106" priority="152" operator="equal">
      <formula>"Lamborghini Huracan GT3 Evo 2"</formula>
    </cfRule>
    <cfRule type="cellIs" dxfId="172" priority="153" operator="equal">
      <formula>"Lexus RC F GT3"</formula>
    </cfRule>
    <cfRule type="cellIs" dxfId="171" priority="154" operator="equal">
      <formula>"McLaren 720S GT3 Evo"</formula>
    </cfRule>
    <cfRule type="cellIs" dxfId="170" priority="155" operator="equal">
      <formula>"Mercedes-AMG GT3 Evo"</formula>
    </cfRule>
    <cfRule type="cellIs" dxfId="169" priority="156" operator="equal">
      <formula>"Nissan GT-R Nismo GT3"</formula>
    </cfRule>
    <cfRule type="cellIs" dxfId="168" priority="157" operator="equal">
      <formula>"Porsche 911 GT3 R"</formula>
    </cfRule>
  </conditionalFormatting>
  <conditionalFormatting sqref="E5:E42">
    <cfRule type="cellIs" dxfId="167" priority="136" operator="equal">
      <formula>"Riley-Multimatic Mk. 30"</formula>
    </cfRule>
    <cfRule type="cellIs" dxfId="166" priority="137" operator="equal">
      <formula>"Aston Martin Vantage AMR GTE"</formula>
    </cfRule>
    <cfRule type="cellIs" dxfId="165" priority="138" operator="equal">
      <formula>"BMW M8 GTE"</formula>
    </cfRule>
    <cfRule type="cellIs" dxfId="164" priority="139" operator="equal">
      <formula>"Corvette C8.R"</formula>
    </cfRule>
    <cfRule type="cellIs" dxfId="163" priority="125" operator="equal">
      <formula>"Cadillac V-Series.R"</formula>
    </cfRule>
    <cfRule type="cellIs" dxfId="162" priority="140" operator="equal">
      <formula>"Ferrari 296 GTE"</formula>
    </cfRule>
    <cfRule type="cellIs" dxfId="161" priority="141" operator="equal">
      <formula>"Ford GT GTE"</formula>
    </cfRule>
    <cfRule type="cellIs" dxfId="160" priority="142" operator="equal">
      <formula>"Glickenhaus SCG 004 GTE"</formula>
    </cfRule>
    <cfRule type="cellIs" dxfId="159" priority="143" operator="equal">
      <formula>"Lexus LFA GTE"</formula>
    </cfRule>
    <cfRule type="cellIs" dxfId="158" priority="134" operator="equal">
      <formula>"Ligier JS P217"</formula>
    </cfRule>
    <cfRule type="cellIs" dxfId="157" priority="144" operator="equal">
      <formula>"Porsche 911 RSR-24"</formula>
    </cfRule>
    <cfRule type="cellIs" dxfId="156" priority="122" operator="equal">
      <formula>"Alpine A424"</formula>
    </cfRule>
    <cfRule type="cellIs" dxfId="155" priority="123" operator="equal">
      <formula>"Aston Martin Valkyrie LMH"</formula>
    </cfRule>
    <cfRule type="cellIs" dxfId="154" priority="124" operator="equal">
      <formula>"BMW M Hybrid V8"</formula>
    </cfRule>
    <cfRule type="cellIs" dxfId="153" priority="133" operator="equal">
      <formula>"Dallara P217"</formula>
    </cfRule>
    <cfRule type="cellIs" dxfId="152" priority="126" operator="equal">
      <formula>"Ferrari 499P"</formula>
    </cfRule>
    <cfRule type="cellIs" dxfId="151" priority="127" operator="equal">
      <formula>"Glickenhaus SCG 007 LMH"</formula>
    </cfRule>
    <cfRule type="cellIs" dxfId="150" priority="128" operator="equal">
      <formula>"Isotta Fraschini Tipo 6 LMH-C"</formula>
    </cfRule>
    <cfRule type="cellIs" dxfId="149" priority="129" operator="equal">
      <formula>"Lamborghini SC63"</formula>
    </cfRule>
    <cfRule type="cellIs" dxfId="148" priority="130" operator="equal">
      <formula>"Peugeot 9X8 LMH"</formula>
    </cfRule>
    <cfRule type="cellIs" dxfId="147" priority="131" operator="equal">
      <formula>"Porsche 963"</formula>
    </cfRule>
    <cfRule type="cellIs" dxfId="146" priority="132" operator="equal">
      <formula>"Toyota GR010 Hybrid"</formula>
    </cfRule>
    <cfRule type="cellIs" dxfId="145" priority="135" operator="equal">
      <formula>"Oreca 07"</formula>
    </cfRule>
  </conditionalFormatting>
  <conditionalFormatting sqref="E42">
    <cfRule type="cellIs" dxfId="144" priority="158" operator="equal">
      <formula>"Honda HRX-06"</formula>
    </cfRule>
  </conditionalFormatting>
  <conditionalFormatting sqref="E47:E97">
    <cfRule type="cellIs" dxfId="143" priority="34" operator="equal">
      <formula>"Cadillac V-Series.R"</formula>
    </cfRule>
    <cfRule type="cellIs" dxfId="142" priority="59" operator="equal">
      <formula>"BMW M4 GT3"</formula>
    </cfRule>
    <cfRule type="cellIs" dxfId="141" priority="58" operator="equal">
      <formula>"Aston Martin Vantage AMR GT3 Evo"</formula>
    </cfRule>
    <cfRule type="cellIs" dxfId="140" priority="56" operator="equal">
      <formula>"Acura ARX-06"</formula>
    </cfRule>
    <cfRule type="cellIs" dxfId="139" priority="54" operator="equal">
      <formula>"Porsche 911 RSR-24"</formula>
    </cfRule>
    <cfRule type="cellIs" dxfId="138" priority="68" operator="equal">
      <formula>"Nissan GT-R Nismo GT3"</formula>
    </cfRule>
    <cfRule type="cellIs" dxfId="137" priority="31" operator="equal">
      <formula>"Alpine A424"</formula>
    </cfRule>
    <cfRule type="cellIs" dxfId="136" priority="32" operator="equal">
      <formula>"Aston Martin Valkyrie LMH"</formula>
    </cfRule>
    <cfRule type="cellIs" dxfId="135" priority="33" operator="equal">
      <formula>"BMW M Hybrid V8"</formula>
    </cfRule>
    <cfRule type="cellIs" dxfId="134" priority="35" operator="equal">
      <formula>"Ferrari 499P"</formula>
    </cfRule>
    <cfRule type="cellIs" dxfId="133" priority="36" operator="equal">
      <formula>"Glickenhaus SCG 007 LMH"</formula>
    </cfRule>
    <cfRule type="cellIs" dxfId="132" priority="37" operator="equal">
      <formula>"Isotta Fraschini Tipo 6 LMH-C"</formula>
    </cfRule>
    <cfRule type="cellIs" dxfId="131" priority="39" operator="equal">
      <formula>"Lamborghini SC63"</formula>
    </cfRule>
    <cfRule type="cellIs" dxfId="130" priority="40" operator="equal">
      <formula>"Peugeot 9X8 LMH"</formula>
    </cfRule>
    <cfRule type="cellIs" dxfId="129" priority="41" operator="equal">
      <formula>"Porsche 963"</formula>
    </cfRule>
    <cfRule type="cellIs" dxfId="128" priority="42" operator="equal">
      <formula>"Toyota GR010 Hybrid"</formula>
    </cfRule>
    <cfRule type="cellIs" dxfId="127" priority="43" operator="equal">
      <formula>"Dallara P217"</formula>
    </cfRule>
    <cfRule type="cellIs" dxfId="126" priority="45" operator="equal">
      <formula>"Oreca 07"</formula>
    </cfRule>
    <cfRule type="cellIs" dxfId="125" priority="46" operator="equal">
      <formula>"Riley-Multimatic Mk. 30"</formula>
    </cfRule>
    <cfRule type="cellIs" dxfId="124" priority="47" operator="equal">
      <formula>"Aston Martin Vantage AMR GTE"</formula>
    </cfRule>
    <cfRule type="cellIs" dxfId="123" priority="48" operator="equal">
      <formula>"BMW M8 GTE"</formula>
    </cfRule>
    <cfRule type="cellIs" dxfId="122" priority="49" operator="equal">
      <formula>"Corvette C8.R"</formula>
    </cfRule>
    <cfRule type="cellIs" dxfId="121" priority="50" operator="equal">
      <formula>"Ferrari 296 GTE"</formula>
    </cfRule>
    <cfRule type="cellIs" dxfId="120" priority="51" operator="equal">
      <formula>"Ford GT GTE"</formula>
    </cfRule>
    <cfRule type="cellIs" dxfId="119" priority="52" operator="equal">
      <formula>"Glickenhaus SCG 004 GTE"</formula>
    </cfRule>
    <cfRule type="cellIs" dxfId="118" priority="61" operator="equal">
      <formula>"Ferrari 296 GT3"</formula>
    </cfRule>
    <cfRule type="cellIs" dxfId="117" priority="57" operator="equal">
      <formula>"Acura NSX GT3 Evo22"</formula>
    </cfRule>
    <cfRule type="cellIs" dxfId="116" priority="53" operator="equal">
      <formula>"Lexus LFA GTE"</formula>
    </cfRule>
    <cfRule type="cellIs" dxfId="115" priority="62" operator="equal">
      <formula>"Ford Mustang GT3"</formula>
    </cfRule>
    <cfRule type="cellIs" dxfId="114" priority="63" operator="equal">
      <formula>"Glickenhaus SCG 004 GT3"</formula>
    </cfRule>
    <cfRule type="cellIs" dxfId="113" priority="60" operator="equal">
      <formula>"Corvette Z06 GT3.R"</formula>
    </cfRule>
    <cfRule type="cellIs" dxfId="112" priority="64" operator="equal">
      <formula>"Lamborghini Huracan GT3 Evo 2"</formula>
    </cfRule>
    <cfRule type="cellIs" dxfId="111" priority="65" operator="equal">
      <formula>"Lexus RC F GT3"</formula>
    </cfRule>
    <cfRule type="cellIs" dxfId="110" priority="66" operator="equal">
      <formula>"McLaren 720S GT3 Evo"</formula>
    </cfRule>
    <cfRule type="cellIs" dxfId="109" priority="67" operator="equal">
      <formula>"Mercedes-AMG GT3 Evo"</formula>
    </cfRule>
    <cfRule type="cellIs" dxfId="108" priority="44" operator="equal">
      <formula>"Ligier JS P217"</formula>
    </cfRule>
    <cfRule type="cellIs" dxfId="107" priority="69" operator="equal">
      <formula>"Porsche 911 GT3 R"</formula>
    </cfRule>
  </conditionalFormatting>
  <conditionalFormatting sqref="G5:G2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G41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:G5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6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:G8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1:G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2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I41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7:I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:I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1:I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639B-36EA-4F13-AB83-A932461A5492}">
  <dimension ref="B1:AA34"/>
  <sheetViews>
    <sheetView zoomScale="77" zoomScaleNormal="100" workbookViewId="0">
      <selection activeCell="E28" sqref="E28"/>
    </sheetView>
  </sheetViews>
  <sheetFormatPr defaultRowHeight="14.4" x14ac:dyDescent="0.3"/>
  <cols>
    <col min="1" max="1" width="2.6640625" style="150" customWidth="1"/>
    <col min="2" max="2" width="8.88671875" style="150"/>
    <col min="3" max="3" width="15.5546875" style="150" customWidth="1"/>
    <col min="4" max="4" width="8.88671875" style="150" hidden="1" customWidth="1"/>
    <col min="5" max="5" width="34.44140625" style="150" customWidth="1"/>
    <col min="6" max="6" width="2.6640625" style="150" customWidth="1"/>
    <col min="7" max="8" width="6.6640625" style="150" customWidth="1"/>
    <col min="9" max="9" width="2.6640625" style="150" customWidth="1"/>
    <col min="10" max="12" width="11.109375" style="150" customWidth="1"/>
    <col min="13" max="13" width="2.6640625" style="150" customWidth="1"/>
    <col min="14" max="15" width="11.109375" style="150" customWidth="1"/>
    <col min="16" max="16" width="2.6640625" style="150" customWidth="1"/>
    <col min="17" max="17" width="11.109375" style="150" customWidth="1"/>
    <col min="18" max="19" width="2.6640625" style="150" customWidth="1"/>
    <col min="20" max="25" width="11.109375" style="150" customWidth="1"/>
    <col min="26" max="26" width="2.6640625" style="150" customWidth="1"/>
    <col min="27" max="16384" width="8.88671875" style="150"/>
  </cols>
  <sheetData>
    <row r="1" spans="2:27" ht="15" thickBot="1" x14ac:dyDescent="0.35"/>
    <row r="2" spans="2:27" ht="16.8" customHeight="1" thickBot="1" x14ac:dyDescent="0.35">
      <c r="B2" s="219" t="s">
        <v>266</v>
      </c>
      <c r="C2" s="220"/>
      <c r="D2" s="220"/>
      <c r="E2" s="221"/>
    </row>
    <row r="3" spans="2:27" ht="16.8" customHeight="1" thickBot="1" x14ac:dyDescent="0.35">
      <c r="B3" s="222"/>
      <c r="C3" s="223"/>
      <c r="D3" s="223"/>
      <c r="E3" s="224"/>
      <c r="J3" s="225" t="s">
        <v>267</v>
      </c>
      <c r="K3" s="226"/>
      <c r="L3" s="227"/>
      <c r="N3" s="225" t="s">
        <v>268</v>
      </c>
      <c r="O3" s="227"/>
      <c r="T3" s="225" t="s">
        <v>269</v>
      </c>
      <c r="U3" s="226"/>
      <c r="V3" s="226"/>
      <c r="W3" s="226"/>
      <c r="X3" s="226"/>
      <c r="Y3" s="227"/>
    </row>
    <row r="4" spans="2:27" ht="16.8" customHeight="1" thickBot="1" x14ac:dyDescent="0.35">
      <c r="B4" s="154" t="s">
        <v>270</v>
      </c>
      <c r="C4" s="155" t="s">
        <v>30</v>
      </c>
      <c r="D4" s="156" t="s">
        <v>0</v>
      </c>
      <c r="E4" s="157" t="s">
        <v>3</v>
      </c>
      <c r="G4" s="225" t="s">
        <v>271</v>
      </c>
      <c r="H4" s="227"/>
      <c r="J4" s="151" t="s">
        <v>272</v>
      </c>
      <c r="K4" s="152" t="s">
        <v>273</v>
      </c>
      <c r="L4" s="153" t="s">
        <v>274</v>
      </c>
      <c r="N4" s="151" t="s">
        <v>275</v>
      </c>
      <c r="O4" s="153" t="s">
        <v>276</v>
      </c>
      <c r="Q4" s="154" t="s">
        <v>277</v>
      </c>
      <c r="T4" s="151" t="s">
        <v>272</v>
      </c>
      <c r="U4" s="152" t="s">
        <v>273</v>
      </c>
      <c r="V4" s="153" t="s">
        <v>274</v>
      </c>
      <c r="W4" s="151" t="s">
        <v>275</v>
      </c>
      <c r="X4" s="153" t="s">
        <v>276</v>
      </c>
      <c r="Y4" s="154" t="s">
        <v>270</v>
      </c>
    </row>
    <row r="5" spans="2:27" ht="16.8" customHeight="1" x14ac:dyDescent="0.3">
      <c r="B5" s="158" t="s">
        <v>38</v>
      </c>
      <c r="C5" s="159" t="s">
        <v>37</v>
      </c>
      <c r="D5" s="160">
        <v>0</v>
      </c>
      <c r="E5" s="161" t="s">
        <v>5</v>
      </c>
      <c r="G5" s="162">
        <f>SUM(J5:L5, N5:O5) + SUM(T5:Y5)</f>
        <v>420</v>
      </c>
      <c r="H5" s="163">
        <f>SUM(J5:L5, N5:O5)</f>
        <v>406</v>
      </c>
      <c r="J5" s="164">
        <v>97</v>
      </c>
      <c r="K5" s="165">
        <v>113</v>
      </c>
      <c r="L5" s="166">
        <v>98</v>
      </c>
      <c r="N5" s="164">
        <v>98</v>
      </c>
      <c r="O5" s="166">
        <v>0</v>
      </c>
      <c r="Q5" s="167">
        <v>97</v>
      </c>
      <c r="T5" s="164">
        <v>3</v>
      </c>
      <c r="U5" s="165">
        <v>2</v>
      </c>
      <c r="V5" s="166">
        <v>2</v>
      </c>
      <c r="W5" s="164">
        <v>7</v>
      </c>
      <c r="X5" s="166">
        <v>0</v>
      </c>
      <c r="Y5" s="167">
        <v>0</v>
      </c>
      <c r="AA5" s="150">
        <f>SUM(T5:Y5)</f>
        <v>14</v>
      </c>
    </row>
    <row r="6" spans="2:27" ht="16.8" customHeight="1" x14ac:dyDescent="0.3">
      <c r="B6" s="158" t="s">
        <v>38</v>
      </c>
      <c r="C6" s="168" t="s">
        <v>47</v>
      </c>
      <c r="D6" s="160">
        <v>1</v>
      </c>
      <c r="E6" s="169" t="s">
        <v>7</v>
      </c>
      <c r="G6" s="162">
        <f t="shared" ref="G6:G33" si="0">SUM(J6:L6, N6:O6) + SUM(T6:Y6)</f>
        <v>422</v>
      </c>
      <c r="H6" s="163">
        <f t="shared" ref="H6:H33" si="1">SUM(J6:L6, N6:O6)</f>
        <v>420</v>
      </c>
      <c r="J6" s="164">
        <v>99</v>
      </c>
      <c r="K6" s="165">
        <v>114</v>
      </c>
      <c r="L6" s="166">
        <v>99</v>
      </c>
      <c r="N6" s="164">
        <v>89</v>
      </c>
      <c r="O6" s="166">
        <v>19</v>
      </c>
      <c r="Q6" s="167">
        <v>99</v>
      </c>
      <c r="T6" s="164">
        <v>0</v>
      </c>
      <c r="U6" s="165">
        <v>1</v>
      </c>
      <c r="V6" s="166">
        <v>0</v>
      </c>
      <c r="W6" s="164">
        <v>1</v>
      </c>
      <c r="X6" s="166">
        <v>0</v>
      </c>
      <c r="Y6" s="167">
        <v>0</v>
      </c>
      <c r="AA6" s="150">
        <f t="shared" ref="AA6:AA33" si="2">SUM(T6:Y6)</f>
        <v>2</v>
      </c>
    </row>
    <row r="7" spans="2:27" ht="16.8" customHeight="1" x14ac:dyDescent="0.3">
      <c r="B7" s="158" t="s">
        <v>38</v>
      </c>
      <c r="C7" s="170" t="s">
        <v>51</v>
      </c>
      <c r="D7" s="160">
        <v>1</v>
      </c>
      <c r="E7" s="171" t="s">
        <v>8</v>
      </c>
      <c r="G7" s="162">
        <f t="shared" si="0"/>
        <v>420</v>
      </c>
      <c r="H7" s="163">
        <f t="shared" si="1"/>
        <v>408</v>
      </c>
      <c r="J7" s="164">
        <v>98</v>
      </c>
      <c r="K7" s="165">
        <v>114</v>
      </c>
      <c r="L7" s="166">
        <v>98</v>
      </c>
      <c r="N7" s="164">
        <v>98</v>
      </c>
      <c r="O7" s="166">
        <v>0</v>
      </c>
      <c r="Q7" s="167">
        <v>100</v>
      </c>
      <c r="T7" s="164">
        <v>2</v>
      </c>
      <c r="U7" s="165">
        <v>1</v>
      </c>
      <c r="V7" s="166">
        <v>2</v>
      </c>
      <c r="W7" s="164">
        <v>7</v>
      </c>
      <c r="X7" s="166">
        <v>0</v>
      </c>
      <c r="Y7" s="167">
        <v>0</v>
      </c>
      <c r="AA7" s="150">
        <f t="shared" si="2"/>
        <v>12</v>
      </c>
    </row>
    <row r="8" spans="2:27" ht="16.8" customHeight="1" x14ac:dyDescent="0.3">
      <c r="B8" s="158" t="s">
        <v>38</v>
      </c>
      <c r="C8" s="172" t="s">
        <v>223</v>
      </c>
      <c r="D8" s="160">
        <v>1</v>
      </c>
      <c r="E8" s="173" t="s">
        <v>9</v>
      </c>
      <c r="G8" s="162">
        <f t="shared" si="0"/>
        <v>420</v>
      </c>
      <c r="H8" s="163">
        <f t="shared" si="1"/>
        <v>410</v>
      </c>
      <c r="J8" s="164">
        <v>96</v>
      </c>
      <c r="K8" s="165">
        <v>113</v>
      </c>
      <c r="L8" s="166">
        <v>97</v>
      </c>
      <c r="N8" s="164">
        <v>87</v>
      </c>
      <c r="O8" s="166">
        <v>17</v>
      </c>
      <c r="Q8" s="167">
        <v>98</v>
      </c>
      <c r="T8" s="164">
        <v>3</v>
      </c>
      <c r="U8" s="165">
        <v>2</v>
      </c>
      <c r="V8" s="166">
        <v>2</v>
      </c>
      <c r="W8" s="164">
        <v>2</v>
      </c>
      <c r="X8" s="166">
        <v>1</v>
      </c>
      <c r="Y8" s="167">
        <v>0</v>
      </c>
      <c r="AA8" s="150">
        <f t="shared" si="2"/>
        <v>10</v>
      </c>
    </row>
    <row r="9" spans="2:27" ht="16.8" customHeight="1" x14ac:dyDescent="0.3">
      <c r="B9" s="158" t="s">
        <v>38</v>
      </c>
      <c r="C9" s="174" t="s">
        <v>278</v>
      </c>
      <c r="D9" s="160">
        <v>1</v>
      </c>
      <c r="E9" s="175" t="s">
        <v>10</v>
      </c>
      <c r="G9" s="162">
        <f t="shared" si="0"/>
        <v>421</v>
      </c>
      <c r="H9" s="163">
        <f t="shared" si="1"/>
        <v>414</v>
      </c>
      <c r="J9" s="164">
        <v>96</v>
      </c>
      <c r="K9" s="165">
        <v>114</v>
      </c>
      <c r="L9" s="166">
        <v>97</v>
      </c>
      <c r="N9" s="164">
        <v>89</v>
      </c>
      <c r="O9" s="166">
        <v>18</v>
      </c>
      <c r="Q9" s="167">
        <v>97</v>
      </c>
      <c r="T9" s="164">
        <v>3</v>
      </c>
      <c r="U9" s="165">
        <v>1</v>
      </c>
      <c r="V9" s="166">
        <v>2</v>
      </c>
      <c r="W9" s="164">
        <v>0</v>
      </c>
      <c r="X9" s="166">
        <v>1</v>
      </c>
      <c r="Y9" s="167">
        <v>0</v>
      </c>
      <c r="AA9" s="150">
        <f t="shared" si="2"/>
        <v>7</v>
      </c>
    </row>
    <row r="10" spans="2:27" ht="16.8" customHeight="1" x14ac:dyDescent="0.3">
      <c r="B10" s="158" t="s">
        <v>38</v>
      </c>
      <c r="C10" s="176" t="s">
        <v>279</v>
      </c>
      <c r="D10" s="160">
        <v>1</v>
      </c>
      <c r="E10" s="177" t="s">
        <v>77</v>
      </c>
      <c r="G10" s="162">
        <f t="shared" si="0"/>
        <v>423</v>
      </c>
      <c r="H10" s="163">
        <f t="shared" si="1"/>
        <v>423</v>
      </c>
      <c r="J10" s="164">
        <v>99</v>
      </c>
      <c r="K10" s="165">
        <v>115</v>
      </c>
      <c r="L10" s="166">
        <v>100</v>
      </c>
      <c r="N10" s="164">
        <v>89</v>
      </c>
      <c r="O10" s="166">
        <v>20</v>
      </c>
      <c r="Q10" s="167">
        <v>99</v>
      </c>
      <c r="T10" s="164">
        <v>0</v>
      </c>
      <c r="U10" s="165">
        <v>0</v>
      </c>
      <c r="V10" s="166">
        <v>0</v>
      </c>
      <c r="W10" s="164">
        <v>0</v>
      </c>
      <c r="X10" s="166">
        <v>0</v>
      </c>
      <c r="Y10" s="167">
        <v>0</v>
      </c>
      <c r="AA10" s="150">
        <f t="shared" si="2"/>
        <v>0</v>
      </c>
    </row>
    <row r="11" spans="2:27" ht="16.8" customHeight="1" x14ac:dyDescent="0.3">
      <c r="B11" s="167" t="s">
        <v>32</v>
      </c>
      <c r="C11" s="178" t="s">
        <v>31</v>
      </c>
      <c r="D11" s="160">
        <v>2</v>
      </c>
      <c r="E11" s="179" t="s">
        <v>33</v>
      </c>
      <c r="G11" s="162">
        <f t="shared" si="0"/>
        <v>422</v>
      </c>
      <c r="H11" s="163">
        <f t="shared" si="1"/>
        <v>411</v>
      </c>
      <c r="J11" s="164">
        <v>99</v>
      </c>
      <c r="K11" s="165">
        <v>114</v>
      </c>
      <c r="L11" s="166">
        <v>99</v>
      </c>
      <c r="N11" s="164">
        <v>94</v>
      </c>
      <c r="O11" s="166">
        <v>5</v>
      </c>
      <c r="Q11" s="167">
        <v>98</v>
      </c>
      <c r="T11" s="164">
        <v>1</v>
      </c>
      <c r="U11" s="165">
        <v>0</v>
      </c>
      <c r="V11" s="166">
        <v>0</v>
      </c>
      <c r="W11" s="164">
        <v>0</v>
      </c>
      <c r="X11" s="166">
        <v>0</v>
      </c>
      <c r="Y11" s="167">
        <v>10</v>
      </c>
      <c r="AA11" s="150">
        <f t="shared" si="2"/>
        <v>11</v>
      </c>
    </row>
    <row r="12" spans="2:27" ht="16.8" customHeight="1" x14ac:dyDescent="0.3">
      <c r="B12" s="167" t="s">
        <v>32</v>
      </c>
      <c r="C12" s="180" t="s">
        <v>36</v>
      </c>
      <c r="D12" s="160">
        <v>2</v>
      </c>
      <c r="E12" s="181" t="s">
        <v>11</v>
      </c>
      <c r="G12" s="162">
        <f t="shared" si="0"/>
        <v>421</v>
      </c>
      <c r="H12" s="163">
        <f t="shared" si="1"/>
        <v>408</v>
      </c>
      <c r="J12" s="164">
        <v>97</v>
      </c>
      <c r="K12" s="165">
        <f>K11</f>
        <v>114</v>
      </c>
      <c r="L12" s="166">
        <f>L11</f>
        <v>99</v>
      </c>
      <c r="N12" s="164">
        <v>93</v>
      </c>
      <c r="O12" s="166">
        <f>O11</f>
        <v>5</v>
      </c>
      <c r="Q12" s="167">
        <v>97</v>
      </c>
      <c r="T12" s="164">
        <v>2</v>
      </c>
      <c r="U12" s="165">
        <v>0</v>
      </c>
      <c r="V12" s="166">
        <v>0</v>
      </c>
      <c r="W12" s="164">
        <v>1</v>
      </c>
      <c r="X12" s="166">
        <v>0</v>
      </c>
      <c r="Y12" s="167">
        <v>10</v>
      </c>
      <c r="AA12" s="150">
        <f t="shared" si="2"/>
        <v>13</v>
      </c>
    </row>
    <row r="13" spans="2:27" ht="16.8" customHeight="1" x14ac:dyDescent="0.3">
      <c r="B13" s="167" t="s">
        <v>32</v>
      </c>
      <c r="C13" s="182" t="s">
        <v>41</v>
      </c>
      <c r="D13" s="160">
        <v>2</v>
      </c>
      <c r="E13" s="183" t="s">
        <v>12</v>
      </c>
      <c r="G13" s="162">
        <f t="shared" si="0"/>
        <v>420</v>
      </c>
      <c r="H13" s="163">
        <f t="shared" si="1"/>
        <v>407</v>
      </c>
      <c r="J13" s="164">
        <v>96</v>
      </c>
      <c r="K13" s="165">
        <v>114</v>
      </c>
      <c r="L13" s="166">
        <v>98</v>
      </c>
      <c r="N13" s="164">
        <v>94</v>
      </c>
      <c r="O13" s="166">
        <f>O11</f>
        <v>5</v>
      </c>
      <c r="Q13" s="167">
        <v>97</v>
      </c>
      <c r="T13" s="164">
        <v>2</v>
      </c>
      <c r="U13" s="165">
        <v>0</v>
      </c>
      <c r="V13" s="166">
        <v>1</v>
      </c>
      <c r="W13" s="164">
        <v>0</v>
      </c>
      <c r="X13" s="166">
        <v>0</v>
      </c>
      <c r="Y13" s="167">
        <v>10</v>
      </c>
      <c r="AA13" s="150">
        <f t="shared" si="2"/>
        <v>13</v>
      </c>
    </row>
    <row r="14" spans="2:27" ht="16.8" customHeight="1" x14ac:dyDescent="0.3">
      <c r="B14" s="167" t="s">
        <v>32</v>
      </c>
      <c r="C14" s="184" t="s">
        <v>43</v>
      </c>
      <c r="D14" s="160">
        <v>2</v>
      </c>
      <c r="E14" s="185" t="s">
        <v>13</v>
      </c>
      <c r="G14" s="162">
        <f t="shared" si="0"/>
        <v>422</v>
      </c>
      <c r="H14" s="163">
        <f t="shared" si="1"/>
        <v>412</v>
      </c>
      <c r="J14" s="164">
        <v>100</v>
      </c>
      <c r="K14" s="165">
        <f>K13</f>
        <v>114</v>
      </c>
      <c r="L14" s="166">
        <f>L13</f>
        <v>98</v>
      </c>
      <c r="N14" s="164">
        <v>95</v>
      </c>
      <c r="O14" s="166">
        <f>O11</f>
        <v>5</v>
      </c>
      <c r="Q14" s="167">
        <v>98</v>
      </c>
      <c r="T14" s="164">
        <v>0</v>
      </c>
      <c r="U14" s="165">
        <v>0</v>
      </c>
      <c r="V14" s="166">
        <v>0</v>
      </c>
      <c r="W14" s="164">
        <v>0</v>
      </c>
      <c r="X14" s="166">
        <v>0</v>
      </c>
      <c r="Y14" s="167">
        <v>10</v>
      </c>
      <c r="AA14" s="150">
        <f t="shared" si="2"/>
        <v>10</v>
      </c>
    </row>
    <row r="15" spans="2:27" ht="16.8" customHeight="1" x14ac:dyDescent="0.3">
      <c r="B15" s="167" t="s">
        <v>32</v>
      </c>
      <c r="C15" s="186" t="s">
        <v>53</v>
      </c>
      <c r="D15" s="160">
        <v>2</v>
      </c>
      <c r="E15" s="187" t="s">
        <v>14</v>
      </c>
      <c r="G15" s="162">
        <f t="shared" si="0"/>
        <v>423</v>
      </c>
      <c r="H15" s="163">
        <f t="shared" si="1"/>
        <v>409</v>
      </c>
      <c r="J15" s="164">
        <v>98</v>
      </c>
      <c r="K15" s="165">
        <v>114</v>
      </c>
      <c r="L15" s="166">
        <v>98</v>
      </c>
      <c r="N15" s="164">
        <v>94</v>
      </c>
      <c r="O15" s="166">
        <f>O11</f>
        <v>5</v>
      </c>
      <c r="Q15" s="167">
        <v>99</v>
      </c>
      <c r="T15" s="164">
        <v>2</v>
      </c>
      <c r="U15" s="165">
        <v>1</v>
      </c>
      <c r="V15" s="166">
        <v>1</v>
      </c>
      <c r="W15" s="164">
        <v>0</v>
      </c>
      <c r="X15" s="166">
        <v>0</v>
      </c>
      <c r="Y15" s="167">
        <v>10</v>
      </c>
      <c r="AA15" s="150">
        <f t="shared" si="2"/>
        <v>14</v>
      </c>
    </row>
    <row r="16" spans="2:27" ht="16.8" customHeight="1" x14ac:dyDescent="0.3">
      <c r="B16" s="167" t="s">
        <v>32</v>
      </c>
      <c r="C16" s="188" t="s">
        <v>65</v>
      </c>
      <c r="D16" s="160">
        <v>2</v>
      </c>
      <c r="E16" s="189" t="s">
        <v>15</v>
      </c>
      <c r="G16" s="162">
        <f t="shared" si="0"/>
        <v>422</v>
      </c>
      <c r="H16" s="163">
        <f t="shared" si="1"/>
        <v>412</v>
      </c>
      <c r="J16" s="164">
        <v>99</v>
      </c>
      <c r="K16" s="165">
        <v>115</v>
      </c>
      <c r="L16" s="166">
        <v>99</v>
      </c>
      <c r="N16" s="164">
        <v>94</v>
      </c>
      <c r="O16" s="166">
        <f>O11</f>
        <v>5</v>
      </c>
      <c r="Q16" s="167">
        <v>98</v>
      </c>
      <c r="T16" s="164">
        <v>0</v>
      </c>
      <c r="U16" s="165">
        <v>0</v>
      </c>
      <c r="V16" s="166">
        <v>0</v>
      </c>
      <c r="W16" s="164">
        <v>0</v>
      </c>
      <c r="X16" s="166">
        <v>0</v>
      </c>
      <c r="Y16" s="167">
        <v>10</v>
      </c>
      <c r="AA16" s="150">
        <f t="shared" si="2"/>
        <v>10</v>
      </c>
    </row>
    <row r="17" spans="2:27" ht="16.8" customHeight="1" x14ac:dyDescent="0.3">
      <c r="B17" s="190" t="s">
        <v>6</v>
      </c>
      <c r="C17" s="191" t="s">
        <v>46</v>
      </c>
      <c r="D17" s="192">
        <v>4</v>
      </c>
      <c r="E17" s="193" t="s">
        <v>16</v>
      </c>
      <c r="G17" s="162">
        <f t="shared" si="0"/>
        <v>390</v>
      </c>
      <c r="H17" s="163">
        <f t="shared" si="1"/>
        <v>390</v>
      </c>
      <c r="J17" s="164">
        <v>87</v>
      </c>
      <c r="K17" s="165">
        <v>114</v>
      </c>
      <c r="L17" s="166">
        <v>99</v>
      </c>
      <c r="N17" s="164">
        <v>90</v>
      </c>
      <c r="O17" s="166">
        <v>0</v>
      </c>
      <c r="Q17" s="167">
        <v>99</v>
      </c>
      <c r="T17" s="164">
        <v>0</v>
      </c>
      <c r="U17" s="165">
        <v>0</v>
      </c>
      <c r="V17" s="166">
        <v>0</v>
      </c>
      <c r="W17" s="164">
        <v>0</v>
      </c>
      <c r="X17" s="166">
        <v>0</v>
      </c>
      <c r="Y17" s="167">
        <v>0</v>
      </c>
      <c r="AA17" s="150">
        <f t="shared" si="2"/>
        <v>0</v>
      </c>
    </row>
    <row r="18" spans="2:27" ht="16.8" customHeight="1" x14ac:dyDescent="0.3">
      <c r="B18" s="190" t="s">
        <v>6</v>
      </c>
      <c r="C18" s="168" t="s">
        <v>57</v>
      </c>
      <c r="D18" s="192">
        <v>4</v>
      </c>
      <c r="E18" s="194" t="s">
        <v>17</v>
      </c>
      <c r="G18" s="162">
        <f t="shared" si="0"/>
        <v>393</v>
      </c>
      <c r="H18" s="163">
        <f t="shared" si="1"/>
        <v>393</v>
      </c>
      <c r="J18" s="164">
        <v>90</v>
      </c>
      <c r="K18" s="165">
        <v>114</v>
      </c>
      <c r="L18" s="166">
        <v>99</v>
      </c>
      <c r="N18" s="164">
        <v>90</v>
      </c>
      <c r="O18" s="166">
        <v>0</v>
      </c>
      <c r="Q18" s="167">
        <v>97</v>
      </c>
      <c r="T18" s="164">
        <v>0</v>
      </c>
      <c r="U18" s="165">
        <v>0</v>
      </c>
      <c r="V18" s="166">
        <v>0</v>
      </c>
      <c r="W18" s="164">
        <v>0</v>
      </c>
      <c r="X18" s="166">
        <v>0</v>
      </c>
      <c r="Y18" s="167">
        <v>0</v>
      </c>
      <c r="AA18" s="150">
        <f t="shared" si="2"/>
        <v>0</v>
      </c>
    </row>
    <row r="19" spans="2:27" ht="16.8" customHeight="1" x14ac:dyDescent="0.3">
      <c r="B19" s="190" t="s">
        <v>6</v>
      </c>
      <c r="C19" s="195" t="s">
        <v>64</v>
      </c>
      <c r="D19" s="192">
        <v>4</v>
      </c>
      <c r="E19" s="196" t="s">
        <v>18</v>
      </c>
      <c r="G19" s="162">
        <f t="shared" si="0"/>
        <v>395</v>
      </c>
      <c r="H19" s="163">
        <f t="shared" si="1"/>
        <v>395</v>
      </c>
      <c r="J19" s="164">
        <v>90</v>
      </c>
      <c r="K19" s="165">
        <v>115</v>
      </c>
      <c r="L19" s="166">
        <v>100</v>
      </c>
      <c r="N19" s="164">
        <v>90</v>
      </c>
      <c r="O19" s="166">
        <v>0</v>
      </c>
      <c r="Q19" s="167">
        <v>100</v>
      </c>
      <c r="T19" s="164">
        <v>0</v>
      </c>
      <c r="U19" s="165">
        <v>0</v>
      </c>
      <c r="V19" s="166">
        <v>0</v>
      </c>
      <c r="W19" s="164">
        <v>0</v>
      </c>
      <c r="X19" s="166">
        <v>0</v>
      </c>
      <c r="Y19" s="167">
        <v>0</v>
      </c>
      <c r="AA19" s="150">
        <f t="shared" si="2"/>
        <v>0</v>
      </c>
    </row>
    <row r="20" spans="2:27" ht="16.8" customHeight="1" x14ac:dyDescent="0.3">
      <c r="B20" s="190" t="s">
        <v>6</v>
      </c>
      <c r="C20" s="188" t="s">
        <v>67</v>
      </c>
      <c r="D20" s="192">
        <v>4</v>
      </c>
      <c r="E20" s="197" t="s">
        <v>19</v>
      </c>
      <c r="G20" s="162">
        <f t="shared" si="0"/>
        <v>385</v>
      </c>
      <c r="H20" s="163">
        <f t="shared" si="1"/>
        <v>385</v>
      </c>
      <c r="J20" s="164">
        <v>85</v>
      </c>
      <c r="K20" s="165">
        <v>112</v>
      </c>
      <c r="L20" s="166">
        <v>98</v>
      </c>
      <c r="N20" s="164">
        <v>90</v>
      </c>
      <c r="O20" s="166">
        <v>0</v>
      </c>
      <c r="Q20" s="167">
        <v>95</v>
      </c>
      <c r="T20" s="164">
        <v>0</v>
      </c>
      <c r="U20" s="165">
        <v>0</v>
      </c>
      <c r="V20" s="166">
        <v>0</v>
      </c>
      <c r="W20" s="164">
        <v>0</v>
      </c>
      <c r="X20" s="166">
        <v>0</v>
      </c>
      <c r="Y20" s="167">
        <v>0</v>
      </c>
      <c r="AA20" s="150">
        <f t="shared" si="2"/>
        <v>0</v>
      </c>
    </row>
    <row r="21" spans="2:27" ht="16.8" customHeight="1" x14ac:dyDescent="0.3">
      <c r="B21" s="203" t="s">
        <v>34</v>
      </c>
      <c r="C21" s="178" t="s">
        <v>31</v>
      </c>
      <c r="D21" s="202">
        <v>7</v>
      </c>
      <c r="E21" s="179" t="s">
        <v>35</v>
      </c>
      <c r="G21" s="162">
        <f t="shared" si="0"/>
        <v>292</v>
      </c>
      <c r="H21" s="163">
        <f t="shared" si="1"/>
        <v>283</v>
      </c>
      <c r="J21" s="164">
        <v>67</v>
      </c>
      <c r="K21" s="165">
        <v>72</v>
      </c>
      <c r="L21" s="166">
        <v>72</v>
      </c>
      <c r="N21" s="164">
        <v>72</v>
      </c>
      <c r="O21" s="166">
        <v>0</v>
      </c>
      <c r="Q21" s="167">
        <v>96</v>
      </c>
      <c r="T21" s="164">
        <v>2</v>
      </c>
      <c r="U21" s="165">
        <v>2</v>
      </c>
      <c r="V21" s="166">
        <v>3</v>
      </c>
      <c r="W21" s="164">
        <v>2</v>
      </c>
      <c r="X21" s="166">
        <v>0</v>
      </c>
      <c r="Y21" s="167">
        <v>0</v>
      </c>
      <c r="AA21" s="150">
        <f t="shared" si="2"/>
        <v>9</v>
      </c>
    </row>
    <row r="22" spans="2:27" ht="16.8" customHeight="1" x14ac:dyDescent="0.3">
      <c r="B22" s="203" t="s">
        <v>34</v>
      </c>
      <c r="C22" s="159" t="s">
        <v>37</v>
      </c>
      <c r="D22" s="202">
        <v>7</v>
      </c>
      <c r="E22" s="198" t="s">
        <v>40</v>
      </c>
      <c r="G22" s="162">
        <f t="shared" si="0"/>
        <v>293</v>
      </c>
      <c r="H22" s="163">
        <f t="shared" si="1"/>
        <v>290</v>
      </c>
      <c r="J22" s="164">
        <v>69</v>
      </c>
      <c r="K22" s="165">
        <v>74</v>
      </c>
      <c r="L22" s="166">
        <v>73</v>
      </c>
      <c r="N22" s="164">
        <v>74</v>
      </c>
      <c r="O22" s="166">
        <v>0</v>
      </c>
      <c r="Q22" s="167">
        <v>98</v>
      </c>
      <c r="T22" s="164">
        <v>0</v>
      </c>
      <c r="U22" s="165">
        <v>1</v>
      </c>
      <c r="V22" s="166">
        <v>2</v>
      </c>
      <c r="W22" s="164">
        <v>0</v>
      </c>
      <c r="X22" s="166">
        <v>0</v>
      </c>
      <c r="Y22" s="167">
        <v>0</v>
      </c>
      <c r="AA22" s="150">
        <f t="shared" si="2"/>
        <v>3</v>
      </c>
    </row>
    <row r="23" spans="2:27" ht="16.8" customHeight="1" x14ac:dyDescent="0.3">
      <c r="B23" s="203" t="s">
        <v>34</v>
      </c>
      <c r="C23" s="182" t="s">
        <v>41</v>
      </c>
      <c r="D23" s="202">
        <v>7</v>
      </c>
      <c r="E23" s="199" t="s">
        <v>42</v>
      </c>
      <c r="G23" s="162">
        <f t="shared" si="0"/>
        <v>293</v>
      </c>
      <c r="H23" s="163">
        <f t="shared" si="1"/>
        <v>290</v>
      </c>
      <c r="J23" s="164">
        <v>68</v>
      </c>
      <c r="K23" s="165">
        <v>73</v>
      </c>
      <c r="L23" s="166">
        <v>74</v>
      </c>
      <c r="N23" s="164">
        <v>75</v>
      </c>
      <c r="O23" s="166">
        <v>0</v>
      </c>
      <c r="Q23" s="167">
        <v>99</v>
      </c>
      <c r="T23" s="164">
        <v>1</v>
      </c>
      <c r="U23" s="165">
        <v>1</v>
      </c>
      <c r="V23" s="166">
        <v>1</v>
      </c>
      <c r="W23" s="164">
        <v>0</v>
      </c>
      <c r="X23" s="166">
        <v>0</v>
      </c>
      <c r="Y23" s="167">
        <v>0</v>
      </c>
      <c r="AA23" s="150">
        <f t="shared" si="2"/>
        <v>3</v>
      </c>
    </row>
    <row r="24" spans="2:27" ht="16.8" customHeight="1" x14ac:dyDescent="0.3">
      <c r="B24" s="203" t="s">
        <v>34</v>
      </c>
      <c r="C24" s="191" t="s">
        <v>44</v>
      </c>
      <c r="D24" s="202">
        <v>7</v>
      </c>
      <c r="E24" s="193" t="s">
        <v>45</v>
      </c>
      <c r="G24" s="162">
        <f t="shared" si="0"/>
        <v>292</v>
      </c>
      <c r="H24" s="163">
        <f t="shared" si="1"/>
        <v>288</v>
      </c>
      <c r="J24" s="164">
        <v>68</v>
      </c>
      <c r="K24" s="165">
        <v>72</v>
      </c>
      <c r="L24" s="166">
        <v>74</v>
      </c>
      <c r="N24" s="164">
        <v>74</v>
      </c>
      <c r="O24" s="166">
        <v>0</v>
      </c>
      <c r="Q24" s="167">
        <v>95</v>
      </c>
      <c r="T24" s="164">
        <v>1</v>
      </c>
      <c r="U24" s="165">
        <v>3</v>
      </c>
      <c r="V24" s="166">
        <v>0</v>
      </c>
      <c r="W24" s="164">
        <v>0</v>
      </c>
      <c r="X24" s="166">
        <v>0</v>
      </c>
      <c r="Y24" s="167">
        <v>0</v>
      </c>
      <c r="AA24" s="150">
        <f t="shared" si="2"/>
        <v>4</v>
      </c>
    </row>
    <row r="25" spans="2:27" ht="16.8" customHeight="1" x14ac:dyDescent="0.3">
      <c r="B25" s="203" t="s">
        <v>34</v>
      </c>
      <c r="C25" s="168" t="s">
        <v>47</v>
      </c>
      <c r="D25" s="202">
        <v>7</v>
      </c>
      <c r="E25" s="194" t="s">
        <v>48</v>
      </c>
      <c r="G25" s="162">
        <f t="shared" si="0"/>
        <v>294</v>
      </c>
      <c r="H25" s="163">
        <f t="shared" si="1"/>
        <v>293</v>
      </c>
      <c r="J25" s="164">
        <v>70</v>
      </c>
      <c r="K25" s="165">
        <v>74</v>
      </c>
      <c r="L25" s="166">
        <v>74</v>
      </c>
      <c r="N25" s="164">
        <v>75</v>
      </c>
      <c r="O25" s="166">
        <v>0</v>
      </c>
      <c r="Q25" s="167">
        <v>99</v>
      </c>
      <c r="T25" s="164">
        <v>0</v>
      </c>
      <c r="U25" s="165">
        <v>1</v>
      </c>
      <c r="V25" s="166">
        <v>0</v>
      </c>
      <c r="W25" s="164">
        <v>0</v>
      </c>
      <c r="X25" s="166">
        <v>0</v>
      </c>
      <c r="Y25" s="167">
        <v>0</v>
      </c>
      <c r="AA25" s="150">
        <f t="shared" si="2"/>
        <v>1</v>
      </c>
    </row>
    <row r="26" spans="2:27" ht="16.8" customHeight="1" x14ac:dyDescent="0.3">
      <c r="B26" s="203" t="s">
        <v>34</v>
      </c>
      <c r="C26" s="200" t="s">
        <v>49</v>
      </c>
      <c r="D26" s="202">
        <v>7</v>
      </c>
      <c r="E26" s="201" t="s">
        <v>50</v>
      </c>
      <c r="G26" s="162">
        <f t="shared" si="0"/>
        <v>292</v>
      </c>
      <c r="H26" s="163">
        <f t="shared" si="1"/>
        <v>286</v>
      </c>
      <c r="J26" s="164">
        <v>67</v>
      </c>
      <c r="K26" s="165">
        <v>73</v>
      </c>
      <c r="L26" s="166">
        <v>73</v>
      </c>
      <c r="N26" s="164">
        <v>73</v>
      </c>
      <c r="O26" s="166">
        <v>0</v>
      </c>
      <c r="Q26" s="167">
        <v>96</v>
      </c>
      <c r="T26" s="164">
        <v>2</v>
      </c>
      <c r="U26" s="165">
        <v>1</v>
      </c>
      <c r="V26" s="166">
        <v>1</v>
      </c>
      <c r="W26" s="164">
        <v>2</v>
      </c>
      <c r="X26" s="166">
        <v>0</v>
      </c>
      <c r="Y26" s="167">
        <v>0</v>
      </c>
      <c r="AA26" s="150">
        <f t="shared" si="2"/>
        <v>6</v>
      </c>
    </row>
    <row r="27" spans="2:27" ht="16.8" customHeight="1" x14ac:dyDescent="0.3">
      <c r="B27" s="203" t="s">
        <v>34</v>
      </c>
      <c r="C27" s="170" t="s">
        <v>51</v>
      </c>
      <c r="D27" s="160">
        <v>1</v>
      </c>
      <c r="E27" s="171" t="s">
        <v>52</v>
      </c>
      <c r="G27" s="162">
        <f t="shared" si="0"/>
        <v>291</v>
      </c>
      <c r="H27" s="163">
        <f t="shared" si="1"/>
        <v>287</v>
      </c>
      <c r="J27" s="164">
        <v>68</v>
      </c>
      <c r="K27" s="165">
        <v>74</v>
      </c>
      <c r="L27" s="166">
        <v>72</v>
      </c>
      <c r="N27" s="164">
        <v>73</v>
      </c>
      <c r="O27" s="166">
        <v>0</v>
      </c>
      <c r="Q27" s="167">
        <v>97</v>
      </c>
      <c r="T27" s="164">
        <v>1</v>
      </c>
      <c r="U27" s="165">
        <v>0</v>
      </c>
      <c r="V27" s="166">
        <v>2</v>
      </c>
      <c r="W27" s="164">
        <v>1</v>
      </c>
      <c r="X27" s="166">
        <v>0</v>
      </c>
      <c r="Y27" s="167">
        <v>0</v>
      </c>
      <c r="AA27" s="150">
        <f t="shared" si="2"/>
        <v>4</v>
      </c>
    </row>
    <row r="28" spans="2:27" ht="16.8" customHeight="1" x14ac:dyDescent="0.3">
      <c r="B28" s="203" t="s">
        <v>34</v>
      </c>
      <c r="C28" s="186" t="s">
        <v>53</v>
      </c>
      <c r="D28" s="202">
        <v>7</v>
      </c>
      <c r="E28" s="187" t="s">
        <v>54</v>
      </c>
      <c r="G28" s="162">
        <f t="shared" si="0"/>
        <v>294</v>
      </c>
      <c r="H28" s="163">
        <f t="shared" si="1"/>
        <v>289</v>
      </c>
      <c r="J28" s="164">
        <v>69</v>
      </c>
      <c r="K28" s="165">
        <v>73</v>
      </c>
      <c r="L28" s="166">
        <v>73</v>
      </c>
      <c r="N28" s="164">
        <v>74</v>
      </c>
      <c r="O28" s="166">
        <v>0</v>
      </c>
      <c r="Q28" s="167">
        <v>93</v>
      </c>
      <c r="T28" s="164">
        <v>1</v>
      </c>
      <c r="U28" s="165">
        <v>1</v>
      </c>
      <c r="V28" s="166">
        <v>2</v>
      </c>
      <c r="W28" s="164">
        <v>1</v>
      </c>
      <c r="X28" s="166">
        <v>0</v>
      </c>
      <c r="Y28" s="167">
        <v>0</v>
      </c>
      <c r="AA28" s="150">
        <f t="shared" si="2"/>
        <v>5</v>
      </c>
    </row>
    <row r="29" spans="2:27" ht="16.8" customHeight="1" x14ac:dyDescent="0.3">
      <c r="B29" s="203" t="s">
        <v>34</v>
      </c>
      <c r="C29" s="176" t="s">
        <v>55</v>
      </c>
      <c r="D29" s="202">
        <v>7</v>
      </c>
      <c r="E29" s="177" t="s">
        <v>56</v>
      </c>
      <c r="G29" s="162">
        <f t="shared" si="0"/>
        <v>292</v>
      </c>
      <c r="H29" s="163">
        <f t="shared" si="1"/>
        <v>282</v>
      </c>
      <c r="J29" s="164">
        <v>67</v>
      </c>
      <c r="K29" s="165">
        <v>71</v>
      </c>
      <c r="L29" s="166">
        <v>72</v>
      </c>
      <c r="N29" s="164">
        <v>72</v>
      </c>
      <c r="O29" s="166">
        <v>0</v>
      </c>
      <c r="Q29" s="167">
        <v>98</v>
      </c>
      <c r="T29" s="164">
        <v>2</v>
      </c>
      <c r="U29" s="165">
        <v>3</v>
      </c>
      <c r="V29" s="166">
        <v>2</v>
      </c>
      <c r="W29" s="164">
        <v>3</v>
      </c>
      <c r="X29" s="166">
        <v>0</v>
      </c>
      <c r="Y29" s="167">
        <v>0</v>
      </c>
      <c r="AA29" s="150">
        <f t="shared" si="2"/>
        <v>10</v>
      </c>
    </row>
    <row r="30" spans="2:27" ht="16.8" customHeight="1" x14ac:dyDescent="0.3">
      <c r="B30" s="203" t="s">
        <v>34</v>
      </c>
      <c r="C30" s="204" t="s">
        <v>58</v>
      </c>
      <c r="D30" s="202">
        <v>7</v>
      </c>
      <c r="E30" s="185" t="s">
        <v>59</v>
      </c>
      <c r="G30" s="162">
        <f t="shared" si="0"/>
        <v>292</v>
      </c>
      <c r="H30" s="163">
        <f t="shared" si="1"/>
        <v>288</v>
      </c>
      <c r="J30" s="164">
        <v>68</v>
      </c>
      <c r="K30" s="165">
        <v>73</v>
      </c>
      <c r="L30" s="166">
        <v>73</v>
      </c>
      <c r="N30" s="164">
        <v>74</v>
      </c>
      <c r="O30" s="166">
        <v>0</v>
      </c>
      <c r="Q30" s="167">
        <v>97</v>
      </c>
      <c r="T30" s="164">
        <v>1</v>
      </c>
      <c r="U30" s="165">
        <v>2</v>
      </c>
      <c r="V30" s="166">
        <v>1</v>
      </c>
      <c r="W30" s="164">
        <v>0</v>
      </c>
      <c r="X30" s="166">
        <v>0</v>
      </c>
      <c r="Y30" s="167">
        <v>0</v>
      </c>
      <c r="AA30" s="150">
        <f t="shared" si="2"/>
        <v>4</v>
      </c>
    </row>
    <row r="31" spans="2:27" ht="16.8" customHeight="1" x14ac:dyDescent="0.3">
      <c r="B31" s="203" t="s">
        <v>34</v>
      </c>
      <c r="C31" s="205" t="s">
        <v>60</v>
      </c>
      <c r="D31" s="202">
        <v>7</v>
      </c>
      <c r="E31" s="206" t="s">
        <v>61</v>
      </c>
      <c r="G31" s="162">
        <f t="shared" si="0"/>
        <v>295</v>
      </c>
      <c r="H31" s="163">
        <f t="shared" si="1"/>
        <v>292</v>
      </c>
      <c r="J31" s="164">
        <v>69</v>
      </c>
      <c r="K31" s="165">
        <v>74</v>
      </c>
      <c r="L31" s="166">
        <v>74</v>
      </c>
      <c r="N31" s="164">
        <v>75</v>
      </c>
      <c r="O31" s="166">
        <v>0</v>
      </c>
      <c r="Q31" s="167">
        <v>99</v>
      </c>
      <c r="T31" s="164">
        <v>1</v>
      </c>
      <c r="U31" s="165">
        <v>1</v>
      </c>
      <c r="V31" s="166">
        <v>1</v>
      </c>
      <c r="W31" s="164">
        <v>0</v>
      </c>
      <c r="X31" s="166">
        <v>0</v>
      </c>
      <c r="Y31" s="167">
        <v>0</v>
      </c>
      <c r="AA31" s="150">
        <f t="shared" si="2"/>
        <v>3</v>
      </c>
    </row>
    <row r="32" spans="2:27" ht="16.8" customHeight="1" x14ac:dyDescent="0.3">
      <c r="B32" s="203" t="s">
        <v>34</v>
      </c>
      <c r="C32" s="207" t="s">
        <v>62</v>
      </c>
      <c r="D32" s="202">
        <v>7</v>
      </c>
      <c r="E32" s="208" t="s">
        <v>63</v>
      </c>
      <c r="G32" s="162">
        <f t="shared" si="0"/>
        <v>289</v>
      </c>
      <c r="H32" s="163">
        <f t="shared" si="1"/>
        <v>280</v>
      </c>
      <c r="J32" s="164">
        <v>66</v>
      </c>
      <c r="K32" s="165">
        <v>71</v>
      </c>
      <c r="L32" s="166">
        <v>72</v>
      </c>
      <c r="N32" s="164">
        <v>71</v>
      </c>
      <c r="O32" s="166">
        <v>0</v>
      </c>
      <c r="Q32" s="167">
        <v>94</v>
      </c>
      <c r="T32" s="164">
        <v>2</v>
      </c>
      <c r="U32" s="165">
        <v>3</v>
      </c>
      <c r="V32" s="166">
        <v>2</v>
      </c>
      <c r="W32" s="164">
        <v>2</v>
      </c>
      <c r="X32" s="166">
        <v>0</v>
      </c>
      <c r="Y32" s="167">
        <v>0</v>
      </c>
      <c r="AA32" s="150">
        <f t="shared" si="2"/>
        <v>9</v>
      </c>
    </row>
    <row r="33" spans="2:27" ht="16.8" customHeight="1" thickBot="1" x14ac:dyDescent="0.35">
      <c r="B33" s="203" t="s">
        <v>34</v>
      </c>
      <c r="C33" s="188" t="s">
        <v>65</v>
      </c>
      <c r="D33" s="202">
        <v>7</v>
      </c>
      <c r="E33" s="209" t="s">
        <v>66</v>
      </c>
      <c r="G33" s="162">
        <f t="shared" si="0"/>
        <v>294</v>
      </c>
      <c r="H33" s="163">
        <f t="shared" si="1"/>
        <v>287</v>
      </c>
      <c r="J33" s="164">
        <v>69</v>
      </c>
      <c r="K33" s="165">
        <v>73</v>
      </c>
      <c r="L33" s="166">
        <v>74</v>
      </c>
      <c r="N33" s="164">
        <v>71</v>
      </c>
      <c r="O33" s="166">
        <v>0</v>
      </c>
      <c r="Q33" s="167">
        <v>97</v>
      </c>
      <c r="T33" s="164">
        <v>0</v>
      </c>
      <c r="U33" s="165">
        <v>2</v>
      </c>
      <c r="V33" s="166">
        <v>1</v>
      </c>
      <c r="W33" s="164">
        <v>4</v>
      </c>
      <c r="X33" s="166">
        <v>0</v>
      </c>
      <c r="Y33" s="167">
        <v>0</v>
      </c>
      <c r="AA33" s="150">
        <f t="shared" si="2"/>
        <v>7</v>
      </c>
    </row>
    <row r="34" spans="2:27" x14ac:dyDescent="0.3">
      <c r="B34" s="210"/>
      <c r="C34" s="210"/>
      <c r="D34" s="210"/>
      <c r="E34" s="210"/>
      <c r="G34" s="210"/>
      <c r="H34" s="210"/>
      <c r="J34" s="210"/>
      <c r="K34" s="210"/>
      <c r="L34" s="210"/>
      <c r="N34" s="210"/>
      <c r="O34" s="210"/>
      <c r="Q34" s="210"/>
      <c r="T34" s="210"/>
      <c r="U34" s="210"/>
      <c r="V34" s="210"/>
      <c r="W34" s="210"/>
      <c r="X34" s="210"/>
      <c r="Y34" s="210"/>
    </row>
  </sheetData>
  <mergeCells count="5">
    <mergeCell ref="B2:E3"/>
    <mergeCell ref="J3:L3"/>
    <mergeCell ref="N3:O3"/>
    <mergeCell ref="T3:Y3"/>
    <mergeCell ref="G4:H4"/>
  </mergeCells>
  <conditionalFormatting sqref="G5:G10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G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G3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0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H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2025 Lists</vt:lpstr>
      <vt:lpstr>2024 Lists</vt:lpstr>
      <vt:lpstr>Game Stats</vt:lpstr>
      <vt:lpstr>All Car Stats</vt:lpstr>
      <vt:lpstr>CarStats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Lankshear</dc:creator>
  <cp:lastModifiedBy>Stephen Lankshear</cp:lastModifiedBy>
  <dcterms:created xsi:type="dcterms:W3CDTF">2024-09-18T16:26:46Z</dcterms:created>
  <dcterms:modified xsi:type="dcterms:W3CDTF">2024-09-22T23:39:11Z</dcterms:modified>
</cp:coreProperties>
</file>