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lla C. Aranha\Downloads\"/>
    </mc:Choice>
  </mc:AlternateContent>
  <xr:revisionPtr revIDLastSave="0" documentId="13_ncr:1_{C9001AA1-59D7-410F-8C0B-0ED5884A5150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3" l="1"/>
  <c r="C4" i="3"/>
  <c r="D24" i="3"/>
  <c r="D14" i="3"/>
</calcChain>
</file>

<file path=xl/sharedStrings.xml><?xml version="1.0" encoding="utf-8"?>
<sst xmlns="http://schemas.openxmlformats.org/spreadsheetml/2006/main" count="2051" uniqueCount="341">
  <si>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</si>
  <si>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</si>
  <si>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</si>
  <si>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</si>
  <si>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</si>
  <si>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</si>
  <si>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</si>
  <si>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</si>
  <si>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</si>
  <si>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</si>
  <si>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</si>
  <si>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</si>
  <si>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</si>
  <si>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</si>
  <si>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</si>
  <si>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</si>
  <si>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</si>
  <si>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</si>
  <si>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</si>
  <si>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</si>
  <si>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</si>
  <si>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</si>
  <si>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</si>
  <si>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</si>
  <si>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</si>
  <si>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</si>
  <si>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</si>
  <si>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</si>
  <si>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</si>
  <si>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</si>
  <si>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</si>
  <si>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</si>
  <si>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</si>
  <si>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</si>
  <si>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</si>
  <si>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</si>
  <si>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</si>
  <si>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</si>
  <si>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</si>
  <si>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</si>
  <si>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</si>
  <si>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</si>
  <si>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</si>
  <si>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</si>
  <si>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</si>
  <si>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</si>
  <si>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</si>
  <si>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</si>
  <si>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</si>
  <si>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</si>
  <si>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</si>
  <si>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</si>
  <si>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</si>
  <si>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</si>
  <si>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</si>
  <si>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</si>
  <si>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</si>
  <si>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</si>
  <si>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</si>
  <si>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</si>
  <si>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</si>
  <si>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</si>
  <si>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</si>
  <si>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</si>
  <si>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</si>
  <si>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</si>
  <si>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</si>
  <si>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</si>
  <si>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</si>
  <si>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</si>
  <si>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</si>
  <si>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</si>
  <si>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</si>
  <si>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</si>
  <si>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</si>
  <si>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</si>
  <si>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</si>
  <si>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</si>
  <si>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</si>
  <si>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</si>
  <si>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</si>
  <si>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</si>
  <si>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</si>
  <si>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</si>
  <si>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</si>
  <si>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</si>
  <si>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</si>
  <si>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</si>
  <si>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</si>
  <si>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</si>
  <si>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</si>
  <si>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</si>
  <si>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</si>
  <si>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</si>
  <si>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</si>
  <si>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</si>
  <si>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</si>
  <si>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</si>
  <si>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</si>
  <si>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</si>
  <si>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</si>
  <si>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</si>
  <si>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</si>
  <si>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</si>
  <si>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</si>
  <si>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</si>
  <si>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</si>
  <si>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</si>
  <si>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</si>
  <si>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</si>
  <si>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</si>
  <si>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</si>
  <si>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</si>
  <si>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</si>
  <si>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</si>
  <si>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</si>
  <si>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</si>
  <si>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</si>
  <si>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</si>
  <si>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</si>
  <si>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</si>
  <si>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</si>
  <si>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</si>
  <si>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</si>
  <si>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</si>
  <si>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</si>
  <si>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</si>
  <si>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</si>
  <si>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</si>
  <si>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</si>
  <si>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</si>
  <si>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</si>
  <si>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</si>
  <si>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</si>
  <si>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</si>
  <si>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</si>
  <si>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</si>
  <si>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</si>
  <si>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</si>
  <si>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</si>
  <si>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</si>
  <si>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</si>
  <si>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</si>
  <si>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</si>
  <si>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</si>
  <si>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</si>
  <si>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</si>
  <si>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</si>
  <si>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</si>
  <si>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</si>
  <si>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</si>
  <si>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</si>
  <si>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</si>
  <si>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</si>
  <si>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</si>
  <si>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</si>
  <si>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</si>
  <si>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</si>
  <si>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</si>
  <si>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</si>
  <si>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</si>
  <si>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</si>
  <si>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</si>
  <si>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</si>
  <si>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</si>
  <si>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</si>
  <si>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</si>
  <si>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</si>
  <si>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</si>
  <si>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</si>
  <si>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</si>
  <si>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</si>
  <si>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</si>
  <si>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</si>
  <si>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</si>
  <si>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</si>
  <si>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</si>
  <si>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</si>
  <si>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</si>
  <si>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</si>
  <si>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</si>
  <si>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</si>
  <si>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</si>
  <si>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</si>
  <si>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</si>
  <si>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</si>
  <si>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</si>
  <si>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</si>
  <si>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</si>
  <si>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</si>
  <si>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</si>
  <si>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</si>
  <si>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</si>
  <si>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</si>
  <si>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</si>
  <si>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</si>
  <si>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</si>
  <si>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</si>
  <si>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</si>
  <si>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</si>
  <si>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</si>
  <si>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</si>
  <si>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</si>
  <si>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</si>
  <si>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</si>
  <si>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</si>
  <si>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</si>
  <si>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</si>
  <si>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</si>
  <si>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</si>
  <si>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</si>
  <si>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</si>
  <si>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</si>
  <si>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</si>
  <si>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</si>
  <si>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</si>
  <si>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</si>
  <si>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</si>
  <si>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</si>
  <si>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</si>
  <si>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</si>
  <si>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</si>
  <si>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</si>
  <si>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</si>
  <si>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</si>
  <si>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</si>
  <si>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</si>
  <si>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</si>
  <si>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</si>
  <si>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</si>
  <si>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</si>
  <si>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</si>
  <si>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</si>
  <si>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</si>
  <si>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</si>
  <si>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</si>
  <si>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</si>
  <si>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</si>
  <si>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</si>
  <si>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</si>
  <si>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</si>
  <si>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</si>
  <si>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</si>
  <si>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</si>
  <si>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</si>
  <si>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</si>
  <si>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</si>
  <si>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</si>
  <si>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</si>
  <si>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</si>
  <si>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</si>
  <si>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</si>
  <si>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</si>
  <si>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</si>
  <si>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</si>
  <si>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</si>
  <si>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</si>
  <si>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</si>
  <si>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</si>
  <si>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</si>
  <si>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</si>
  <si>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</si>
  <si>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</si>
  <si>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</si>
  <si>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</si>
  <si>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</si>
  <si>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</si>
  <si>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</si>
  <si>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</si>
  <si>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</si>
  <si>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</si>
  <si>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</si>
  <si>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</si>
  <si>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</si>
  <si>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</si>
  <si>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</si>
  <si>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</si>
  <si>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</si>
  <si>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</si>
  <si>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</si>
  <si>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</si>
  <si>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</si>
  <si>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</si>
  <si>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</si>
  <si>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</si>
  <si>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</si>
  <si>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</si>
  <si>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</si>
  <si>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</si>
  <si>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</si>
  <si>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</si>
  <si>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</si>
  <si>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</si>
  <si>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</si>
  <si>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</si>
  <si>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</si>
  <si>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</si>
  <si>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</si>
  <si>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</si>
  <si>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</si>
  <si>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</si>
  <si>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</si>
  <si>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</si>
  <si>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</si>
  <si>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</si>
  <si>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</si>
  <si>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</si>
  <si>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</si>
  <si>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</si>
  <si>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</si>
  <si>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</si>
  <si>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</si>
  <si>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</si>
  <si>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</si>
  <si>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</si>
  <si>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Contagem de Subscription Type</t>
  </si>
  <si>
    <t>Pergunta de Negócio 1 - Qual faturamento Total de vendas de planos anuais (contendo todas as assinaturas agregadas)</t>
  </si>
  <si>
    <t>Rótulos de Coluna</t>
  </si>
  <si>
    <t>Pergunta de Negócio 4 - Quantidade de tipo renovação por tipo de plano</t>
  </si>
  <si>
    <t>Pergunta de Negócio 5 - Qual o faturamento por mês</t>
  </si>
  <si>
    <t>Soma de Total Value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</si>
  <si>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</si>
  <si>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</si>
  <si>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</si>
  <si>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</si>
  <si>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</si>
  <si>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</si>
  <si>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</si>
  <si>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</si>
  <si>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</si>
  <si>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</si>
  <si>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</si>
  <si>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</si>
  <si>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(Tudo)</t>
  </si>
  <si>
    <t>Soma de EA Play Season Pass</t>
  </si>
  <si>
    <t>Pergunta de Negócio 2 - Total de vendas de assinaturas do EA play</t>
  </si>
  <si>
    <t>Pergunta de Negócio 3 - Total de vendas de assinaturas do Minecraft</t>
  </si>
  <si>
    <t>Soma de Minecraft Season Pass Price</t>
  </si>
  <si>
    <t>Pergunta de Negócio 6 - Qual faturamento total de vendas de planos anuais, separado por auto renovação (ou nao)</t>
  </si>
  <si>
    <t>Pergunta de Negócio 7 - Total de desconto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</si>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</sst>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22C55E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  <xf numFmtId="0" fontId="0" fillId="0" borderId="0" xfId="0" applyAlignment="1"/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21">
    <dxf>
      <font>
        <b/>
        <i val="0"/>
        <color theme="0"/>
      </font>
      <fill>
        <patternFill>
          <fgColor rgb="FF4EA72E"/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0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14432A55-89E5-45B2-A6E3-4A351539C526}">
      <tableStyleElement type="wholeTable" dxfId="6"/>
    </tableStyle>
    <tableStyle name="Estilo de Segmentação de Dados 2" pivot="0" table="0" count="2" xr9:uid="{CFCC5CC3-2CA4-4FA5-ACBD-50F3426E4CDF}">
      <tableStyleElement type="wholeTable" dxfId="5"/>
      <tableStyleElement type="headerRow" dxfId="4"/>
    </tableStyle>
    <tableStyle name="SlicerStyleLight6 2" pivot="0" table="0" count="10" xr9:uid="{CF10FD24-54F7-474F-ADA4-7C582E025770}">
      <tableStyleElement type="wholeTable" dxfId="3"/>
      <tableStyleElement type="headerRow" dxfId="2"/>
    </tableStyle>
    <tableStyle name="SlicerStyleLight6 3" pivot="0" table="0" count="10" xr9:uid="{BC80DF37-2CAA-4CA3-A3A1-B7816F31EABE}">
      <tableStyleElement type="wholeTable" dxfId="1"/>
      <tableStyleElement type="headerRow" dxfId="0"/>
    </tableStyle>
  </tableStyles>
  <colors>
    <mruColors>
      <color rgb="FF22C55E"/>
      <color rgb="FF4EA72E"/>
      <color rgb="FF9BC848"/>
      <color rgb="FF5BF6A8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9BC848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 Qual o faturamento por mês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350425429734548E-2"/>
          <c:y val="5.0925925925925923E-2"/>
          <c:w val="0.9452991491405307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BC84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C̳álculos!$C$38:$C$50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4EF-98D3-0864BCBC4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7996095"/>
        <c:axId val="819974799"/>
      </c:barChart>
      <c:catAx>
        <c:axId val="7779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974799"/>
        <c:crosses val="autoZero"/>
        <c:auto val="1"/>
        <c:lblAlgn val="ctr"/>
        <c:lblOffset val="100"/>
        <c:noMultiLvlLbl val="0"/>
      </c:catAx>
      <c:valAx>
        <c:axId val="819974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79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[805d54f9-6d53-4246-bed7-4aa2da615923.xlsx]C̳álculos!Quantidade de tipo renovação por tipo de plano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C̳álculos!$C$28:$C$29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C̳álculos!$B$30:$B$33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C̳álculos!$C$30:$C$33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A-4AF1-A901-4CA0C89912B0}"/>
            </c:ext>
          </c:extLst>
        </c:ser>
        <c:ser>
          <c:idx val="1"/>
          <c:order val="1"/>
          <c:tx>
            <c:strRef>
              <c:f>C̳álculos!$D$28:$D$29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BC84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C̳álculos!$B$30:$B$33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C̳álculos!$D$30:$D$33</c:f>
              <c:numCache>
                <c:formatCode>General</c:formatCode>
                <c:ptCount val="3"/>
                <c:pt idx="0">
                  <c:v>49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7A-4AF1-A901-4CA0C89912B0}"/>
            </c:ext>
          </c:extLst>
        </c:ser>
        <c:ser>
          <c:idx val="2"/>
          <c:order val="2"/>
          <c:tx>
            <c:strRef>
              <c:f>C̳álculos!$E$28:$E$29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F6A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C̳álculos!$B$30:$B$33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C̳álculos!$E$30:$E$33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7A-4AF1-A901-4CA0C8991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005519"/>
        <c:axId val="820003599"/>
      </c:barChart>
      <c:catAx>
        <c:axId val="8200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003599"/>
        <c:crosses val="autoZero"/>
        <c:auto val="1"/>
        <c:lblAlgn val="ctr"/>
        <c:lblOffset val="100"/>
        <c:noMultiLvlLbl val="0"/>
      </c:catAx>
      <c:valAx>
        <c:axId val="820003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00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dinâmica8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BC84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C̳álculos!$B$57:$B$59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C̳álculos!$C$57:$C$59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A5F-9641-AE038B6CE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8274640"/>
        <c:axId val="1098279440"/>
      </c:barChart>
      <c:catAx>
        <c:axId val="109827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79440"/>
        <c:crosses val="autoZero"/>
        <c:auto val="1"/>
        <c:lblAlgn val="ctr"/>
        <c:lblOffset val="100"/>
        <c:noMultiLvlLbl val="0"/>
      </c:catAx>
      <c:valAx>
        <c:axId val="10982794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82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11" Type="http://schemas.openxmlformats.org/officeDocument/2006/relationships/image" Target="../media/image13.svg"/><Relationship Id="rId5" Type="http://schemas.openxmlformats.org/officeDocument/2006/relationships/image" Target="../media/image9.png"/><Relationship Id="rId10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26</xdr:row>
      <xdr:rowOff>0</xdr:rowOff>
    </xdr:from>
    <xdr:to>
      <xdr:col>12</xdr:col>
      <xdr:colOff>304800</xdr:colOff>
      <xdr:row>27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183498</xdr:colOff>
      <xdr:row>0</xdr:row>
      <xdr:rowOff>179295</xdr:rowOff>
    </xdr:from>
    <xdr:to>
      <xdr:col>2</xdr:col>
      <xdr:colOff>22412</xdr:colOff>
      <xdr:row>1</xdr:row>
      <xdr:rowOff>237425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910404-FEE5-4B86-B2CE-68F9EB292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" t="-22959" r="-27419" b="-18608"/>
        <a:stretch>
          <a:fillRect/>
        </a:stretch>
      </xdr:blipFill>
      <xdr:spPr>
        <a:xfrm>
          <a:off x="183498" y="179295"/>
          <a:ext cx="1912002" cy="652042"/>
        </a:xfrm>
        <a:prstGeom prst="rect">
          <a:avLst/>
        </a:prstGeom>
      </xdr:spPr>
    </xdr:pic>
    <xdr:clientData/>
  </xdr:twoCellAnchor>
  <xdr:twoCellAnchor>
    <xdr:from>
      <xdr:col>1</xdr:col>
      <xdr:colOff>206877</xdr:colOff>
      <xdr:row>4</xdr:row>
      <xdr:rowOff>24136</xdr:rowOff>
    </xdr:from>
    <xdr:to>
      <xdr:col>5</xdr:col>
      <xdr:colOff>294409</xdr:colOff>
      <xdr:row>9</xdr:row>
      <xdr:rowOff>138545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98D88DE-4C5C-FD12-FA3C-64796C6C2C8E}"/>
            </a:ext>
          </a:extLst>
        </xdr:cNvPr>
        <xdr:cNvGrpSpPr/>
      </xdr:nvGrpSpPr>
      <xdr:grpSpPr>
        <a:xfrm>
          <a:off x="2045202" y="1129036"/>
          <a:ext cx="2154457" cy="1171684"/>
          <a:chOff x="2167907" y="1211959"/>
          <a:chExt cx="2269622" cy="133177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A96E5BB-C118-B7E4-0E39-7AC7F57A55F4}"/>
              </a:ext>
            </a:extLst>
          </xdr:cNvPr>
          <xdr:cNvGrpSpPr/>
        </xdr:nvGrpSpPr>
        <xdr:grpSpPr>
          <a:xfrm>
            <a:off x="2167907" y="1211959"/>
            <a:ext cx="2269622" cy="1331776"/>
            <a:chOff x="2384647" y="1347797"/>
            <a:chExt cx="3822866" cy="147689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371C23AC-D841-0F4F-2E97-362AA00B5303}"/>
                </a:ext>
              </a:extLst>
            </xdr:cNvPr>
            <xdr:cNvSpPr/>
          </xdr:nvSpPr>
          <xdr:spPr>
            <a:xfrm>
              <a:off x="2386475" y="1352378"/>
              <a:ext cx="3818712" cy="1472309"/>
            </a:xfrm>
            <a:prstGeom prst="roundRect">
              <a:avLst>
                <a:gd name="adj" fmla="val 8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743C2C4E-CA47-7831-88BA-3E1CE960DEBB}"/>
                </a:ext>
              </a:extLst>
            </xdr:cNvPr>
            <xdr:cNvSpPr/>
          </xdr:nvSpPr>
          <xdr:spPr>
            <a:xfrm>
              <a:off x="2384647" y="1347797"/>
              <a:ext cx="3822866" cy="345525"/>
            </a:xfrm>
            <a:prstGeom prst="round2SameRect">
              <a:avLst>
                <a:gd name="adj1" fmla="val 348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Subscriptions</a:t>
              </a:r>
              <a:endParaRPr lang="pt-BR" sz="1200" b="1"/>
            </a:p>
          </xdr:txBody>
        </xdr:sp>
      </xdr:grpSp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F9FDCF67-EAA0-4481-B88E-516343BC6EDD}"/>
              </a:ext>
            </a:extLst>
          </xdr:cNvPr>
          <xdr:cNvSpPr/>
        </xdr:nvSpPr>
        <xdr:spPr>
          <a:xfrm>
            <a:off x="2283410" y="1704233"/>
            <a:ext cx="628228" cy="630332"/>
          </a:xfrm>
          <a:prstGeom prst="ellipse">
            <a:avLst/>
          </a:prstGeom>
          <a:blipFill>
            <a:blip xmlns:r="http://schemas.openxmlformats.org/officeDocument/2006/relationships" r:embed="rId2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B4">
        <xdr:nvSpPr>
          <xdr:cNvPr id="11" name="Retângulo 10">
            <a:extLst>
              <a:ext uri="{FF2B5EF4-FFF2-40B4-BE49-F238E27FC236}">
                <a16:creationId xmlns:a16="http://schemas.microsoft.com/office/drawing/2014/main" id="{02C490E9-6E2D-651B-5A19-18B6ED927ED0}"/>
              </a:ext>
            </a:extLst>
          </xdr:cNvPr>
          <xdr:cNvSpPr/>
        </xdr:nvSpPr>
        <xdr:spPr>
          <a:xfrm>
            <a:off x="2869596" y="1725723"/>
            <a:ext cx="1539990" cy="6163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00698B-B334-4266-9D1F-1AB9E5052492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t> R$ 7.633,00 </a:t>
            </a:fld>
            <a:endParaRPr lang="pt-BR" sz="8800" b="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5</xdr:col>
      <xdr:colOff>405757</xdr:colOff>
      <xdr:row>4</xdr:row>
      <xdr:rowOff>10485</xdr:rowOff>
    </xdr:from>
    <xdr:to>
      <xdr:col>10</xdr:col>
      <xdr:colOff>513051</xdr:colOff>
      <xdr:row>10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8783A97-FD45-9D94-8502-434590D43B47}"/>
            </a:ext>
          </a:extLst>
        </xdr:cNvPr>
        <xdr:cNvGrpSpPr/>
      </xdr:nvGrpSpPr>
      <xdr:grpSpPr>
        <a:xfrm>
          <a:off x="4311007" y="1115385"/>
          <a:ext cx="3155294" cy="1237290"/>
          <a:chOff x="4852836" y="1218682"/>
          <a:chExt cx="3080929" cy="135867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AFC6421-81B1-473E-950D-D834EEE8DBFF}"/>
              </a:ext>
            </a:extLst>
          </xdr:cNvPr>
          <xdr:cNvGrpSpPr/>
        </xdr:nvGrpSpPr>
        <xdr:grpSpPr>
          <a:xfrm>
            <a:off x="4852836" y="1218682"/>
            <a:ext cx="3080929" cy="1331776"/>
            <a:chOff x="2384647" y="1347797"/>
            <a:chExt cx="3822866" cy="147689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03A64CA8-3D38-2F0E-F125-2692C07CEDD9}"/>
                </a:ext>
              </a:extLst>
            </xdr:cNvPr>
            <xdr:cNvSpPr/>
          </xdr:nvSpPr>
          <xdr:spPr>
            <a:xfrm>
              <a:off x="2386475" y="1352378"/>
              <a:ext cx="3818712" cy="1472309"/>
            </a:xfrm>
            <a:prstGeom prst="roundRect">
              <a:avLst>
                <a:gd name="adj" fmla="val 8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8862CD79-6632-06D3-8CDA-9CC780C7E0EE}"/>
                </a:ext>
              </a:extLst>
            </xdr:cNvPr>
            <xdr:cNvSpPr/>
          </xdr:nvSpPr>
          <xdr:spPr>
            <a:xfrm>
              <a:off x="2384647" y="1347797"/>
              <a:ext cx="3822866" cy="345525"/>
            </a:xfrm>
            <a:prstGeom prst="round2SameRect">
              <a:avLst>
                <a:gd name="adj1" fmla="val 348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Subscriptions EA Play Season Passients</a:t>
              </a:r>
            </a:p>
          </xdr:txBody>
        </xdr:sp>
      </xdr:grpSp>
      <xdr:sp macro="" textlink="C̳álculos!D14">
        <xdr:nvSpPr>
          <xdr:cNvPr id="18" name="Retângulo 17">
            <a:extLst>
              <a:ext uri="{FF2B5EF4-FFF2-40B4-BE49-F238E27FC236}">
                <a16:creationId xmlns:a16="http://schemas.microsoft.com/office/drawing/2014/main" id="{CF1AA7B0-C5A8-4EE5-8B18-81DD6C9FD542}"/>
              </a:ext>
            </a:extLst>
          </xdr:cNvPr>
          <xdr:cNvSpPr/>
        </xdr:nvSpPr>
        <xdr:spPr>
          <a:xfrm>
            <a:off x="6017559" y="1743635"/>
            <a:ext cx="1743636" cy="6163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01B33F-CB7F-4CBF-8B2D-E86D6F464978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 R$ 2.940,00 </a:t>
            </a:fld>
            <a:endParaRPr lang="pt-BR" sz="11500">
              <a:solidFill>
                <a:srgbClr val="22C55E"/>
              </a:solidFill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7FB08CC-2941-47F1-B91D-6F893DBE9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98513" y="1521242"/>
            <a:ext cx="1056112" cy="105611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27662</xdr:colOff>
      <xdr:row>4</xdr:row>
      <xdr:rowOff>30132</xdr:rowOff>
    </xdr:from>
    <xdr:to>
      <xdr:col>16</xdr:col>
      <xdr:colOff>84427</xdr:colOff>
      <xdr:row>9</xdr:row>
      <xdr:rowOff>167769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B4478DC-D2B3-3A62-ED32-5CEE2199A1EF}"/>
            </a:ext>
          </a:extLst>
        </xdr:cNvPr>
        <xdr:cNvGrpSpPr/>
      </xdr:nvGrpSpPr>
      <xdr:grpSpPr>
        <a:xfrm>
          <a:off x="7590512" y="1135032"/>
          <a:ext cx="2933315" cy="1194912"/>
          <a:chOff x="8367002" y="1214199"/>
          <a:chExt cx="3080929" cy="1331776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B6E606D-26A9-4CB4-9F97-D0C7CC8F49F8}"/>
              </a:ext>
            </a:extLst>
          </xdr:cNvPr>
          <xdr:cNvGrpSpPr/>
        </xdr:nvGrpSpPr>
        <xdr:grpSpPr>
          <a:xfrm>
            <a:off x="8367002" y="1214199"/>
            <a:ext cx="3080929" cy="1331776"/>
            <a:chOff x="2384647" y="1347797"/>
            <a:chExt cx="3822866" cy="1476890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B9245885-B554-B88E-E4EA-57755C90D59C}"/>
                </a:ext>
              </a:extLst>
            </xdr:cNvPr>
            <xdr:cNvSpPr/>
          </xdr:nvSpPr>
          <xdr:spPr>
            <a:xfrm>
              <a:off x="2386475" y="1352378"/>
              <a:ext cx="3818712" cy="1472309"/>
            </a:xfrm>
            <a:prstGeom prst="roundRect">
              <a:avLst>
                <a:gd name="adj" fmla="val 8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9CE731D7-F157-BEE3-8ABB-2D64ACB120F8}"/>
                </a:ext>
              </a:extLst>
            </xdr:cNvPr>
            <xdr:cNvSpPr/>
          </xdr:nvSpPr>
          <xdr:spPr>
            <a:xfrm>
              <a:off x="2384647" y="1347797"/>
              <a:ext cx="3822866" cy="345525"/>
            </a:xfrm>
            <a:prstGeom prst="round2SameRect">
              <a:avLst>
                <a:gd name="adj1" fmla="val 348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Subscriptions Minecraft Season Pass</a:t>
              </a:r>
            </a:p>
          </xdr:txBody>
        </xdr:sp>
      </xdr:grpSp>
      <xdr:sp macro="" textlink="C̳álculos!D24">
        <xdr:nvSpPr>
          <xdr:cNvPr id="19" name="Retângulo 18">
            <a:extLst>
              <a:ext uri="{FF2B5EF4-FFF2-40B4-BE49-F238E27FC236}">
                <a16:creationId xmlns:a16="http://schemas.microsoft.com/office/drawing/2014/main" id="{AA36852A-3173-48FC-BA69-9086F0650ADE}"/>
              </a:ext>
            </a:extLst>
          </xdr:cNvPr>
          <xdr:cNvSpPr/>
        </xdr:nvSpPr>
        <xdr:spPr>
          <a:xfrm>
            <a:off x="9562147" y="1750358"/>
            <a:ext cx="1817066" cy="6163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20DDE9A-E616-4B5A-ABBA-EDC0790E35BE}" type="TxLink">
              <a:rPr lang="en-US" sz="24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t> R$ 3.880,00 </a:t>
            </a:fld>
            <a:endParaRPr lang="pt-BR" sz="48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DFD7A74-A966-41F3-AFAB-63FABF855162}"/>
              </a:ext>
            </a:extLst>
          </xdr:cNvPr>
          <xdr:cNvGrpSpPr/>
        </xdr:nvGrpSpPr>
        <xdr:grpSpPr>
          <a:xfrm>
            <a:off x="8523885" y="1763286"/>
            <a:ext cx="1045940" cy="54512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2E39F9A-87C3-1247-B101-93A168EC8A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51B49EA7-6193-3AD4-E606-478753734D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22412</xdr:colOff>
      <xdr:row>0</xdr:row>
      <xdr:rowOff>179295</xdr:rowOff>
    </xdr:from>
    <xdr:to>
      <xdr:col>12</xdr:col>
      <xdr:colOff>481853</xdr:colOff>
      <xdr:row>1</xdr:row>
      <xdr:rowOff>67236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BDEAEACF-628D-EE49-1F9E-FB0C6ED93535}"/>
            </a:ext>
          </a:extLst>
        </xdr:cNvPr>
        <xdr:cNvSpPr txBox="1"/>
      </xdr:nvSpPr>
      <xdr:spPr>
        <a:xfrm>
          <a:off x="2095500" y="179295"/>
          <a:ext cx="6342529" cy="481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rgbClr val="22C55E"/>
              </a:solidFill>
            </a:rPr>
            <a:t>XBOX GAME PASS SUBSCRIPTIONS SALES</a:t>
          </a:r>
        </a:p>
      </xdr:txBody>
    </xdr:sp>
    <xdr:clientData/>
  </xdr:twoCellAnchor>
  <xdr:twoCellAnchor>
    <xdr:from>
      <xdr:col>1</xdr:col>
      <xdr:colOff>202406</xdr:colOff>
      <xdr:row>31</xdr:row>
      <xdr:rowOff>18951</xdr:rowOff>
    </xdr:from>
    <xdr:to>
      <xdr:col>19</xdr:col>
      <xdr:colOff>488157</xdr:colOff>
      <xdr:row>49</xdr:row>
      <xdr:rowOff>88946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6A44D7FD-C8CA-071F-038C-76606BBBCD8D}"/>
            </a:ext>
          </a:extLst>
        </xdr:cNvPr>
        <xdr:cNvGrpSpPr/>
      </xdr:nvGrpSpPr>
      <xdr:grpSpPr>
        <a:xfrm>
          <a:off x="2040731" y="6372126"/>
          <a:ext cx="10715626" cy="3498995"/>
          <a:chOff x="2071687" y="3138389"/>
          <a:chExt cx="6000750" cy="349899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061EC40-B22A-9FC6-A57F-61F57388E365}"/>
              </a:ext>
            </a:extLst>
          </xdr:cNvPr>
          <xdr:cNvGrpSpPr/>
        </xdr:nvGrpSpPr>
        <xdr:grpSpPr>
          <a:xfrm>
            <a:off x="2128405" y="3138389"/>
            <a:ext cx="5848782" cy="3498995"/>
            <a:chOff x="2384647" y="1347797"/>
            <a:chExt cx="3822866" cy="1476890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E3A86FF3-785B-EB12-A161-DC661F3161CE}"/>
                </a:ext>
              </a:extLst>
            </xdr:cNvPr>
            <xdr:cNvSpPr/>
          </xdr:nvSpPr>
          <xdr:spPr>
            <a:xfrm>
              <a:off x="2386475" y="1352378"/>
              <a:ext cx="3818712" cy="1472309"/>
            </a:xfrm>
            <a:prstGeom prst="roundRect">
              <a:avLst>
                <a:gd name="adj" fmla="val 8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4E6D3A8E-1832-8E34-9DD3-5B5EE0979D4E}"/>
                </a:ext>
              </a:extLst>
            </xdr:cNvPr>
            <xdr:cNvSpPr/>
          </xdr:nvSpPr>
          <xdr:spPr>
            <a:xfrm>
              <a:off x="2384647" y="1347797"/>
              <a:ext cx="3822866" cy="236240"/>
            </a:xfrm>
            <a:prstGeom prst="round2SameRect">
              <a:avLst>
                <a:gd name="adj1" fmla="val 348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 i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Monthly Revenue</a:t>
              </a:r>
              <a:endParaRPr lang="pt-BR" sz="2400" b="1"/>
            </a:p>
          </xdr:txBody>
        </xdr:sp>
      </xdr:grpSp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B4D79EC1-69F5-40A8-9A72-C915B7ACC857}"/>
              </a:ext>
            </a:extLst>
          </xdr:cNvPr>
          <xdr:cNvGraphicFramePr>
            <a:graphicFrameLocks/>
          </xdr:cNvGraphicFramePr>
        </xdr:nvGraphicFramePr>
        <xdr:xfrm>
          <a:off x="2071687" y="3773050"/>
          <a:ext cx="6000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11</xdr:col>
      <xdr:colOff>35719</xdr:colOff>
      <xdr:row>11</xdr:row>
      <xdr:rowOff>119063</xdr:rowOff>
    </xdr:from>
    <xdr:to>
      <xdr:col>19</xdr:col>
      <xdr:colOff>386455</xdr:colOff>
      <xdr:row>30</xdr:row>
      <xdr:rowOff>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B392A5B3-E8D4-20E5-9163-2840F746D3BF}"/>
            </a:ext>
          </a:extLst>
        </xdr:cNvPr>
        <xdr:cNvGrpSpPr/>
      </xdr:nvGrpSpPr>
      <xdr:grpSpPr>
        <a:xfrm>
          <a:off x="7598569" y="2662238"/>
          <a:ext cx="5056086" cy="3500437"/>
          <a:chOff x="2384647" y="1347797"/>
          <a:chExt cx="3822866" cy="147689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F9FE4AD3-26D3-F9CA-E154-9688DC5DC9EC}"/>
              </a:ext>
            </a:extLst>
          </xdr:cNvPr>
          <xdr:cNvSpPr/>
        </xdr:nvSpPr>
        <xdr:spPr>
          <a:xfrm>
            <a:off x="2386475" y="1352378"/>
            <a:ext cx="3818712" cy="1472309"/>
          </a:xfrm>
          <a:prstGeom prst="roundRect">
            <a:avLst>
              <a:gd name="adj" fmla="val 893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1D2B4909-5289-6B6A-EF48-4763DAA717F6}"/>
              </a:ext>
            </a:extLst>
          </xdr:cNvPr>
          <xdr:cNvSpPr/>
        </xdr:nvSpPr>
        <xdr:spPr>
          <a:xfrm>
            <a:off x="2384647" y="1347797"/>
            <a:ext cx="3822866" cy="236240"/>
          </a:xfrm>
          <a:prstGeom prst="round2SameRect">
            <a:avLst>
              <a:gd name="adj1" fmla="val 3484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Renewal Distribution by Plan Type</a:t>
            </a:r>
            <a:endParaRPr lang="pt-BR" sz="2400" b="1"/>
          </a:p>
        </xdr:txBody>
      </xdr:sp>
    </xdr:grpSp>
    <xdr:clientData/>
  </xdr:twoCellAnchor>
  <xdr:twoCellAnchor>
    <xdr:from>
      <xdr:col>11</xdr:col>
      <xdr:colOff>23812</xdr:colOff>
      <xdr:row>14</xdr:row>
      <xdr:rowOff>154781</xdr:rowOff>
    </xdr:from>
    <xdr:to>
      <xdr:col>19</xdr:col>
      <xdr:colOff>285750</xdr:colOff>
      <xdr:row>29</xdr:row>
      <xdr:rowOff>47625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3F04C126-2BB7-4D13-B2A6-9B96D3E3E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11906</xdr:colOff>
      <xdr:row>3</xdr:row>
      <xdr:rowOff>83344</xdr:rowOff>
    </xdr:from>
    <xdr:to>
      <xdr:col>0</xdr:col>
      <xdr:colOff>1785938</xdr:colOff>
      <xdr:row>9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Subscription Type">
              <a:extLst>
                <a:ext uri="{FF2B5EF4-FFF2-40B4-BE49-F238E27FC236}">
                  <a16:creationId xmlns:a16="http://schemas.microsoft.com/office/drawing/2014/main" id="{5BECEB22-2645-434F-90F6-7F2DFF979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092994"/>
              <a:ext cx="1774032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33338</xdr:colOff>
      <xdr:row>11</xdr:row>
      <xdr:rowOff>104776</xdr:rowOff>
    </xdr:from>
    <xdr:to>
      <xdr:col>10</xdr:col>
      <xdr:colOff>440531</xdr:colOff>
      <xdr:row>29</xdr:row>
      <xdr:rowOff>176213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61C984C9-A1CD-43EF-B624-092250397524}"/>
            </a:ext>
          </a:extLst>
        </xdr:cNvPr>
        <xdr:cNvGrpSpPr/>
      </xdr:nvGrpSpPr>
      <xdr:grpSpPr>
        <a:xfrm>
          <a:off x="2109788" y="2647951"/>
          <a:ext cx="5283993" cy="3500437"/>
          <a:chOff x="2384647" y="1347797"/>
          <a:chExt cx="3822866" cy="1476890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594E9296-13AB-DA65-2F24-6DC81A95276E}"/>
              </a:ext>
            </a:extLst>
          </xdr:cNvPr>
          <xdr:cNvSpPr/>
        </xdr:nvSpPr>
        <xdr:spPr>
          <a:xfrm>
            <a:off x="2386475" y="1352378"/>
            <a:ext cx="3818712" cy="1472309"/>
          </a:xfrm>
          <a:prstGeom prst="roundRect">
            <a:avLst>
              <a:gd name="adj" fmla="val 893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8BE6B52-C9E1-6BAD-98BC-7ED0A5D20A5F}"/>
              </a:ext>
            </a:extLst>
          </xdr:cNvPr>
          <xdr:cNvSpPr/>
        </xdr:nvSpPr>
        <xdr:spPr>
          <a:xfrm>
            <a:off x="2384647" y="1347797"/>
            <a:ext cx="3822866" cy="236240"/>
          </a:xfrm>
          <a:prstGeom prst="round2SameRect">
            <a:avLst>
              <a:gd name="adj1" fmla="val 3484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20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Subscriptions Xbox Game Pass</a:t>
            </a:r>
            <a:endParaRPr lang="pt-BR" sz="2400" b="1"/>
          </a:p>
        </xdr:txBody>
      </xdr:sp>
    </xdr:grpSp>
    <xdr:clientData/>
  </xdr:twoCellAnchor>
  <xdr:twoCellAnchor>
    <xdr:from>
      <xdr:col>2</xdr:col>
      <xdr:colOff>190500</xdr:colOff>
      <xdr:row>14</xdr:row>
      <xdr:rowOff>130969</xdr:rowOff>
    </xdr:from>
    <xdr:to>
      <xdr:col>10</xdr:col>
      <xdr:colOff>404812</xdr:colOff>
      <xdr:row>29</xdr:row>
      <xdr:rowOff>147637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A51EEDBA-2152-4A86-B194-9BEFB511B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204496</xdr:colOff>
      <xdr:row>4</xdr:row>
      <xdr:rowOff>45567</xdr:rowOff>
    </xdr:from>
    <xdr:to>
      <xdr:col>19</xdr:col>
      <xdr:colOff>530153</xdr:colOff>
      <xdr:row>9</xdr:row>
      <xdr:rowOff>159976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33F7A946-4ABE-4750-A732-6EACC390A7C3}"/>
            </a:ext>
          </a:extLst>
        </xdr:cNvPr>
        <xdr:cNvGrpSpPr/>
      </xdr:nvGrpSpPr>
      <xdr:grpSpPr>
        <a:xfrm>
          <a:off x="10643896" y="1150467"/>
          <a:ext cx="2154457" cy="1171684"/>
          <a:chOff x="2167907" y="1211959"/>
          <a:chExt cx="2269622" cy="1331776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2A90AF9D-3F7D-C61D-C8DC-1DF416FC18AD}"/>
              </a:ext>
            </a:extLst>
          </xdr:cNvPr>
          <xdr:cNvGrpSpPr/>
        </xdr:nvGrpSpPr>
        <xdr:grpSpPr>
          <a:xfrm>
            <a:off x="2167907" y="1211959"/>
            <a:ext cx="2269622" cy="1331776"/>
            <a:chOff x="2384647" y="1347797"/>
            <a:chExt cx="3822866" cy="1476890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695B6910-BEDC-1711-3631-5C957D2C2A55}"/>
                </a:ext>
              </a:extLst>
            </xdr:cNvPr>
            <xdr:cNvSpPr/>
          </xdr:nvSpPr>
          <xdr:spPr>
            <a:xfrm>
              <a:off x="2386475" y="1352378"/>
              <a:ext cx="3818712" cy="1472309"/>
            </a:xfrm>
            <a:prstGeom prst="roundRect">
              <a:avLst>
                <a:gd name="adj" fmla="val 8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2" name="Retângulo: Cantos Superiores Arredondados 51">
              <a:extLst>
                <a:ext uri="{FF2B5EF4-FFF2-40B4-BE49-F238E27FC236}">
                  <a16:creationId xmlns:a16="http://schemas.microsoft.com/office/drawing/2014/main" id="{911A1404-540E-C02F-CEE1-E7E3841F947D}"/>
                </a:ext>
              </a:extLst>
            </xdr:cNvPr>
            <xdr:cNvSpPr/>
          </xdr:nvSpPr>
          <xdr:spPr>
            <a:xfrm>
              <a:off x="2384647" y="1347797"/>
              <a:ext cx="3822866" cy="345525"/>
            </a:xfrm>
            <a:prstGeom prst="round2SameRect">
              <a:avLst>
                <a:gd name="adj1" fmla="val 348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Discount</a:t>
              </a:r>
            </a:p>
          </xdr:txBody>
        </xdr:sp>
      </xdr:grpSp>
      <xdr:sp macro="" textlink="C̳álculos!B64">
        <xdr:nvSpPr>
          <xdr:cNvPr id="50" name="Retângulo 49">
            <a:extLst>
              <a:ext uri="{FF2B5EF4-FFF2-40B4-BE49-F238E27FC236}">
                <a16:creationId xmlns:a16="http://schemas.microsoft.com/office/drawing/2014/main" id="{0DCCEFDD-9445-F5DC-0CFF-65A8D0A05840}"/>
              </a:ext>
            </a:extLst>
          </xdr:cNvPr>
          <xdr:cNvSpPr/>
        </xdr:nvSpPr>
        <xdr:spPr>
          <a:xfrm>
            <a:off x="2869596" y="1725723"/>
            <a:ext cx="1539990" cy="6163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596EDB7-D79A-4F38-B5DC-8B453BABF49A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t> R$ 2.122,00 </a:t>
            </a:fld>
            <a:endParaRPr lang="pt-BR" sz="19900" b="0">
              <a:solidFill>
                <a:srgbClr val="22C55E"/>
              </a:solidFill>
            </a:endParaRPr>
          </a:p>
        </xdr:txBody>
      </xdr:sp>
    </xdr:grpSp>
    <xdr:clientData/>
  </xdr:twoCellAnchor>
  <xdr:twoCellAnchor editAs="oneCell">
    <xdr:from>
      <xdr:col>16</xdr:col>
      <xdr:colOff>238126</xdr:colOff>
      <xdr:row>6</xdr:row>
      <xdr:rowOff>142875</xdr:rowOff>
    </xdr:from>
    <xdr:to>
      <xdr:col>17</xdr:col>
      <xdr:colOff>345282</xdr:colOff>
      <xdr:row>9</xdr:row>
      <xdr:rowOff>59531</xdr:rowOff>
    </xdr:to>
    <xdr:pic>
      <xdr:nvPicPr>
        <xdr:cNvPr id="54" name="Gráfico 53" descr="Rótulo com preenchimento sólido">
          <a:extLst>
            <a:ext uri="{FF2B5EF4-FFF2-40B4-BE49-F238E27FC236}">
              <a16:creationId xmlns:a16="http://schemas.microsoft.com/office/drawing/2014/main" id="{42C3FCA9-93CE-C16D-932E-17C04A3A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644189" y="1500188"/>
          <a:ext cx="714374" cy="7143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C. Aranha" refreshedDate="45885.805773495369" createdVersion="8" refreshedVersion="8" minRefreshableVersion="3" recordCount="295" xr:uid="{D78CB1EE-F999-4A7C-B57C-2D56D135FA27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123771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  <r>
    <n v="3524"/>
    <s v="Diogo Ramos"/>
    <x v="2"/>
    <x v="292"/>
    <x v="0"/>
    <n v="10"/>
    <x v="1"/>
    <x v="1"/>
    <s v="-"/>
    <x v="0"/>
    <n v="20"/>
    <n v="15"/>
    <n v="15"/>
  </r>
  <r>
    <n v="3525"/>
    <s v="Elisa Magalhães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5DCE2-4B95-4125-9BCD-2A192A1ECE57}" name="Tabela dinâmica9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63:B64" firstHeaderRow="1" firstDataRow="1" firstDataCol="0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2907D-975C-48E4-97C4-5A198FC41531}" name="Tabela dinâmica8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6:C59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810B4-5F25-42C4-9203-7BA263D0EDB1}" name="Total de vendas de assinaturas do Minecraft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0:C24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A0C8A-6795-409C-9DFF-046BDE456984}" name="Total de vendas de assinaturas do EA play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0:C14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FF67F-23B1-4969-B03B-3798BEE3D70B}" name="total venda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B4" firstHeaderRow="1" firstDataRow="1" firstDataCol="0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2A21E-6468-4167-A9E8-72ACD8FB0ECF}" name=" Qual o faturamento por mê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7:C50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753C6-B5CC-47DD-BD6B-02A9DFC05E54}" name="Quantidade de tipo renovação por tipo de plan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8:F33" firstHeaderRow="1" firstDataRow="2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ntagem de Subscription Type" fld="6" subtotal="count" baseField="0" baseItem="0"/>
  </dataFields>
  <chartFormats count="3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8947A7F-3182-45FC-8FDC-E03A48DAAEB6}" sourceName="Subscription Type">
  <pivotTables>
    <pivotTable tabId="3" name="Quantidade de tipo renovação por tipo de plano"/>
    <pivotTable tabId="3" name="total vendas"/>
    <pivotTable tabId="3" name="Total de vendas de assinaturas do EA play"/>
    <pivotTable tabId="3" name="Total de vendas de assinaturas do Minecraft"/>
    <pivotTable tabId="3" name=" Qual o faturamento por mês"/>
    <pivotTable tabId="3" name="Tabela dinâmica8"/>
    <pivotTable tabId="3" name="Tabela dinâmica9"/>
  </pivotTables>
  <data>
    <tabular pivotCacheId="21237713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3A726D9-8D90-4D32-9989-C24C24768689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0">
  <autoFilter ref="A1:M296" xr:uid="{34E0E886-4200-4B36-97B3-63DB74FF40A0}"/>
  <tableColumns count="13">
    <tableColumn id="1" xr3:uid="{C4A90516-688A-46BF-9167-EA16C2A8A652}" name="Subscriber ID" dataDxfId="19"/>
    <tableColumn id="2" xr3:uid="{53DD39D0-2220-4121-9E9D-4EAA7E151C0F}" name="Name" dataDxfId="18"/>
    <tableColumn id="3" xr3:uid="{4F5FF271-4C57-4BE0-8F2C-F82C8551625C}" name="Plan" dataDxfId="17"/>
    <tableColumn id="4" xr3:uid="{8C17EB93-79B9-4E55-B8F7-BEB82F8253E9}" name="Start Date" dataDxfId="16"/>
    <tableColumn id="5" xr3:uid="{48CEDF9B-1689-482A-A828-5CCE7713264A}" name="Auto Renewal" dataDxfId="15"/>
    <tableColumn id="6" xr3:uid="{78B82374-9AA7-4E38-AE4F-78CDE6C83720}" name="Subscription Price" dataDxfId="14" dataCellStyle="Moeda"/>
    <tableColumn id="7" xr3:uid="{F2433F68-AF33-49D0-B1FB-19A396074EDE}" name="Subscription Type" dataDxfId="13"/>
    <tableColumn id="8" xr3:uid="{FD4D9C95-F6E5-4933-9068-A71FF7DF9343}" name="EA Play Season Pass" dataDxfId="12"/>
    <tableColumn id="13" xr3:uid="{978DD0D2-834E-4CE4-A39B-30976086932F}" name="EA Play Season Pass_x000a_Price" dataDxfId="11" dataCellStyle="Moeda"/>
    <tableColumn id="9" xr3:uid="{6E29F111-C395-4580-9DAD-3407D9E8B1A4}" name="Minecraft Season Pass" dataDxfId="10"/>
    <tableColumn id="10" xr3:uid="{EF544EAA-7F25-4FD5-A10E-8E62804DB9E3}" name="Minecraft Season Pass Price" dataDxfId="9" dataCellStyle="Moeda"/>
    <tableColumn id="11" xr3:uid="{7F6EB64A-1F07-4E48-9F0F-AC7D9DCD26F8}" name="Coupon Value" dataDxfId="8" dataCellStyle="Moeda"/>
    <tableColumn id="12" xr3:uid="{2B04ABC8-DE6F-426E-ADC0-D8AFC68CA58E}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D160" sqref="D16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64"/>
  <sheetViews>
    <sheetView showGridLines="0" topLeftCell="A52" workbookViewId="0">
      <selection activeCell="C58" sqref="C58"/>
    </sheetView>
  </sheetViews>
  <sheetFormatPr defaultRowHeight="15" x14ac:dyDescent="0.25"/>
  <cols>
    <col min="2" max="2" width="22.140625" bestFit="1" customWidth="1"/>
    <col min="3" max="3" width="19.28515625" bestFit="1" customWidth="1"/>
    <col min="4" max="4" width="8.28515625" bestFit="1" customWidth="1"/>
    <col min="5" max="5" width="9.42578125" bestFit="1" customWidth="1"/>
    <col min="6" max="6" width="10.7109375" bestFit="1" customWidth="1"/>
    <col min="7" max="7" width="30.28515625" bestFit="1" customWidth="1"/>
    <col min="8" max="8" width="35.28515625" bestFit="1" customWidth="1"/>
    <col min="9" max="9" width="24.28515625" bestFit="1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2" spans="2:4" x14ac:dyDescent="0.25">
      <c r="B2" t="s">
        <v>316</v>
      </c>
    </row>
    <row r="3" spans="2:4" x14ac:dyDescent="0.25">
      <c r="B3" t="s">
        <v>320</v>
      </c>
    </row>
    <row r="4" spans="2:4" x14ac:dyDescent="0.25">
      <c r="B4" s="17">
        <v>7633</v>
      </c>
      <c r="C4" s="17">
        <f>B4</f>
        <v>7633</v>
      </c>
    </row>
    <row r="6" spans="2:4" x14ac:dyDescent="0.25">
      <c r="B6" t="s">
        <v>335</v>
      </c>
    </row>
    <row r="8" spans="2:4" x14ac:dyDescent="0.25">
      <c r="B8" s="14" t="s">
        <v>16</v>
      </c>
      <c r="C8" t="s">
        <v>333</v>
      </c>
    </row>
    <row r="10" spans="2:4" x14ac:dyDescent="0.25">
      <c r="B10" s="14" t="s">
        <v>313</v>
      </c>
      <c r="C10" t="s">
        <v>334</v>
      </c>
    </row>
    <row r="11" spans="2:4" x14ac:dyDescent="0.25">
      <c r="B11" s="15" t="s">
        <v>22</v>
      </c>
      <c r="C11" s="16">
        <v>0</v>
      </c>
    </row>
    <row r="12" spans="2:4" x14ac:dyDescent="0.25">
      <c r="B12" s="15" t="s">
        <v>26</v>
      </c>
      <c r="C12" s="16">
        <v>0</v>
      </c>
    </row>
    <row r="13" spans="2:4" x14ac:dyDescent="0.25">
      <c r="B13" s="15" t="s">
        <v>18</v>
      </c>
      <c r="C13" s="16">
        <v>2940</v>
      </c>
    </row>
    <row r="14" spans="2:4" x14ac:dyDescent="0.25">
      <c r="B14" s="15" t="s">
        <v>314</v>
      </c>
      <c r="C14" s="16">
        <v>2940</v>
      </c>
      <c r="D14" s="18">
        <f>GETPIVOTDATA("EA Play Season Pass
Price",$B$10)</f>
        <v>2940</v>
      </c>
    </row>
    <row r="16" spans="2:4" x14ac:dyDescent="0.25">
      <c r="B16" t="s">
        <v>336</v>
      </c>
    </row>
    <row r="18" spans="2:6" x14ac:dyDescent="0.25">
      <c r="B18" s="14" t="s">
        <v>16</v>
      </c>
      <c r="C18" t="s">
        <v>333</v>
      </c>
    </row>
    <row r="20" spans="2:6" x14ac:dyDescent="0.25">
      <c r="B20" s="14" t="s">
        <v>313</v>
      </c>
      <c r="C20" t="s">
        <v>337</v>
      </c>
    </row>
    <row r="21" spans="2:6" x14ac:dyDescent="0.25">
      <c r="B21" s="15" t="s">
        <v>22</v>
      </c>
      <c r="C21" s="17">
        <v>0</v>
      </c>
    </row>
    <row r="22" spans="2:6" x14ac:dyDescent="0.25">
      <c r="B22" s="15" t="s">
        <v>26</v>
      </c>
      <c r="C22" s="17">
        <v>1920</v>
      </c>
    </row>
    <row r="23" spans="2:6" x14ac:dyDescent="0.25">
      <c r="B23" s="15" t="s">
        <v>18</v>
      </c>
      <c r="C23" s="17">
        <v>1960</v>
      </c>
    </row>
    <row r="24" spans="2:6" x14ac:dyDescent="0.25">
      <c r="B24" s="15" t="s">
        <v>314</v>
      </c>
      <c r="C24" s="17">
        <v>3880</v>
      </c>
      <c r="D24" s="18">
        <f>GETPIVOTDATA("Minecraft Season Pass Price",$B$20)</f>
        <v>3880</v>
      </c>
    </row>
    <row r="27" spans="2:6" x14ac:dyDescent="0.25">
      <c r="B27" t="s">
        <v>318</v>
      </c>
    </row>
    <row r="28" spans="2:6" x14ac:dyDescent="0.25">
      <c r="B28" s="14" t="s">
        <v>315</v>
      </c>
      <c r="C28" s="14" t="s">
        <v>317</v>
      </c>
    </row>
    <row r="29" spans="2:6" x14ac:dyDescent="0.25">
      <c r="B29" s="14" t="s">
        <v>313</v>
      </c>
      <c r="C29" t="s">
        <v>24</v>
      </c>
      <c r="D29" t="s">
        <v>20</v>
      </c>
      <c r="E29" t="s">
        <v>27</v>
      </c>
      <c r="F29" t="s">
        <v>314</v>
      </c>
    </row>
    <row r="30" spans="2:6" x14ac:dyDescent="0.25">
      <c r="B30" s="15" t="s">
        <v>22</v>
      </c>
      <c r="C30" s="16">
        <v>24</v>
      </c>
      <c r="D30" s="16">
        <v>49</v>
      </c>
      <c r="E30" s="16">
        <v>28</v>
      </c>
      <c r="F30" s="16">
        <v>101</v>
      </c>
    </row>
    <row r="31" spans="2:6" x14ac:dyDescent="0.25">
      <c r="B31" s="15" t="s">
        <v>26</v>
      </c>
      <c r="C31" s="16">
        <v>27</v>
      </c>
      <c r="D31" s="16">
        <v>45</v>
      </c>
      <c r="E31" s="16">
        <v>24</v>
      </c>
      <c r="F31" s="16">
        <v>96</v>
      </c>
    </row>
    <row r="32" spans="2:6" x14ac:dyDescent="0.25">
      <c r="B32" s="15" t="s">
        <v>18</v>
      </c>
      <c r="C32" s="16">
        <v>20</v>
      </c>
      <c r="D32" s="16">
        <v>45</v>
      </c>
      <c r="E32" s="16">
        <v>33</v>
      </c>
      <c r="F32" s="16">
        <v>98</v>
      </c>
    </row>
    <row r="33" spans="2:6" x14ac:dyDescent="0.25">
      <c r="B33" s="15" t="s">
        <v>314</v>
      </c>
      <c r="C33" s="16">
        <v>71</v>
      </c>
      <c r="D33" s="16">
        <v>139</v>
      </c>
      <c r="E33" s="16">
        <v>85</v>
      </c>
      <c r="F33" s="16">
        <v>295</v>
      </c>
    </row>
    <row r="36" spans="2:6" x14ac:dyDescent="0.25">
      <c r="B36" t="s">
        <v>319</v>
      </c>
    </row>
    <row r="37" spans="2:6" x14ac:dyDescent="0.25">
      <c r="B37" s="14" t="s">
        <v>313</v>
      </c>
      <c r="C37" t="s">
        <v>320</v>
      </c>
    </row>
    <row r="38" spans="2:6" x14ac:dyDescent="0.25">
      <c r="B38" s="15" t="s">
        <v>321</v>
      </c>
      <c r="C38" s="17">
        <v>65</v>
      </c>
    </row>
    <row r="39" spans="2:6" x14ac:dyDescent="0.25">
      <c r="B39" s="15" t="s">
        <v>322</v>
      </c>
      <c r="C39" s="17">
        <v>82</v>
      </c>
    </row>
    <row r="40" spans="2:6" x14ac:dyDescent="0.25">
      <c r="B40" s="15" t="s">
        <v>323</v>
      </c>
      <c r="C40" s="17">
        <v>801</v>
      </c>
    </row>
    <row r="41" spans="2:6" x14ac:dyDescent="0.25">
      <c r="B41" s="15" t="s">
        <v>324</v>
      </c>
      <c r="C41" s="17">
        <v>782</v>
      </c>
    </row>
    <row r="42" spans="2:6" x14ac:dyDescent="0.25">
      <c r="B42" s="15" t="s">
        <v>325</v>
      </c>
      <c r="C42" s="17">
        <v>777</v>
      </c>
    </row>
    <row r="43" spans="2:6" x14ac:dyDescent="0.25">
      <c r="B43" s="15" t="s">
        <v>326</v>
      </c>
      <c r="C43" s="17">
        <v>770</v>
      </c>
    </row>
    <row r="44" spans="2:6" x14ac:dyDescent="0.25">
      <c r="B44" s="15" t="s">
        <v>327</v>
      </c>
      <c r="C44" s="17">
        <v>784</v>
      </c>
    </row>
    <row r="45" spans="2:6" x14ac:dyDescent="0.25">
      <c r="B45" s="15" t="s">
        <v>328</v>
      </c>
      <c r="C45" s="17">
        <v>787</v>
      </c>
    </row>
    <row r="46" spans="2:6" x14ac:dyDescent="0.25">
      <c r="B46" s="15" t="s">
        <v>329</v>
      </c>
      <c r="C46" s="17">
        <v>780</v>
      </c>
    </row>
    <row r="47" spans="2:6" x14ac:dyDescent="0.25">
      <c r="B47" s="15" t="s">
        <v>330</v>
      </c>
      <c r="C47" s="17">
        <v>832</v>
      </c>
    </row>
    <row r="48" spans="2:6" x14ac:dyDescent="0.25">
      <c r="B48" s="15" t="s">
        <v>331</v>
      </c>
      <c r="C48" s="17">
        <v>784</v>
      </c>
    </row>
    <row r="49" spans="2:3" x14ac:dyDescent="0.25">
      <c r="B49" s="15" t="s">
        <v>332</v>
      </c>
      <c r="C49" s="17">
        <v>389</v>
      </c>
    </row>
    <row r="50" spans="2:3" x14ac:dyDescent="0.25">
      <c r="B50" s="15" t="s">
        <v>314</v>
      </c>
      <c r="C50" s="17">
        <v>7633</v>
      </c>
    </row>
    <row r="52" spans="2:3" x14ac:dyDescent="0.25">
      <c r="B52" s="19" t="s">
        <v>338</v>
      </c>
    </row>
    <row r="54" spans="2:3" x14ac:dyDescent="0.25">
      <c r="B54" s="14" t="s">
        <v>16</v>
      </c>
      <c r="C54" t="s">
        <v>333</v>
      </c>
    </row>
    <row r="56" spans="2:3" x14ac:dyDescent="0.25">
      <c r="B56" s="14" t="s">
        <v>313</v>
      </c>
      <c r="C56" t="s">
        <v>320</v>
      </c>
    </row>
    <row r="57" spans="2:3" x14ac:dyDescent="0.25">
      <c r="B57" s="15" t="s">
        <v>23</v>
      </c>
      <c r="C57" s="17">
        <v>3847</v>
      </c>
    </row>
    <row r="58" spans="2:3" x14ac:dyDescent="0.25">
      <c r="B58" s="15" t="s">
        <v>19</v>
      </c>
      <c r="C58" s="17">
        <v>3786</v>
      </c>
    </row>
    <row r="59" spans="2:3" x14ac:dyDescent="0.25">
      <c r="B59" s="15" t="s">
        <v>314</v>
      </c>
      <c r="C59" s="17">
        <v>7633</v>
      </c>
    </row>
    <row r="62" spans="2:3" x14ac:dyDescent="0.25">
      <c r="B62" s="19" t="s">
        <v>339</v>
      </c>
    </row>
    <row r="63" spans="2:3" x14ac:dyDescent="0.25">
      <c r="B63" t="s">
        <v>340</v>
      </c>
    </row>
    <row r="64" spans="2:3" x14ac:dyDescent="0.25">
      <c r="B64" s="17">
        <v>2122</v>
      </c>
      <c r="C64" s="17">
        <f>B64</f>
        <v>2122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52"/>
  <sheetViews>
    <sheetView showGridLines="0" tabSelected="1" zoomScaleNormal="100" workbookViewId="0">
      <selection activeCell="V10" sqref="V10"/>
    </sheetView>
  </sheetViews>
  <sheetFormatPr defaultRowHeight="15" x14ac:dyDescent="0.25"/>
  <cols>
    <col min="1" max="1" width="27.5703125" style="20" customWidth="1"/>
    <col min="2" max="2" width="3.5703125" customWidth="1"/>
    <col min="12" max="12" width="6.5703125" customWidth="1"/>
  </cols>
  <sheetData>
    <row r="1" spans="1:23" ht="46.5" customHeight="1" thickBot="1" x14ac:dyDescent="0.3">
      <c r="A1" s="4"/>
      <c r="B1" s="13"/>
    </row>
    <row r="2" spans="1:23" ht="24.75" customHeight="1" thickTop="1" x14ac:dyDescent="0.25">
      <c r="A2" s="4"/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3" ht="8.25" customHeight="1" x14ac:dyDescent="0.25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3" ht="7.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3" ht="10.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3" ht="9.7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3" ht="33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3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3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3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W10" s="13"/>
    </row>
    <row r="11" spans="1:23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3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3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Stella Cabanelas</cp:lastModifiedBy>
  <dcterms:created xsi:type="dcterms:W3CDTF">2024-12-19T13:13:10Z</dcterms:created>
  <dcterms:modified xsi:type="dcterms:W3CDTF">2025-08-17T01:01:10Z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