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9547374688d0421c/DA files/"/>
    </mc:Choice>
  </mc:AlternateContent>
  <xr:revisionPtr revIDLastSave="7" documentId="8_{62D5DB40-9615-4386-9C53-E78DEBFF5543}" xr6:coauthVersionLast="47" xr6:coauthVersionMax="47" xr10:uidLastSave="{FB50B0CD-C6C4-4E16-BECA-BEF7F3391862}"/>
  <bookViews>
    <workbookView xWindow="28680" yWindow="-120" windowWidth="29040" windowHeight="15720" activeTab="2" xr2:uid="{A2F34554-B58F-457C-A9DD-E180F91500EF}"/>
  </bookViews>
  <sheets>
    <sheet name="Original data" sheetId="1" r:id="rId1"/>
    <sheet name="Responses" sheetId="2" r:id="rId2"/>
    <sheet name="Dashboard" sheetId="3" r:id="rId3"/>
    <sheet name="ratings by reviews" sheetId="8" state="hidden" r:id="rId4"/>
    <sheet name="Discount  VS reviews" sheetId="14" state="hidden" r:id="rId5"/>
    <sheet name="Product by rating" sheetId="15" state="hidden" r:id="rId6"/>
    <sheet name="Product by rating category" sheetId="16" state="hidden" r:id="rId7"/>
    <sheet name="count of product by rating clas" sheetId="20" state="hidden" r:id="rId8"/>
    <sheet name="Pivot Data" sheetId="4" state="hidden" r:id="rId9"/>
  </sheets>
  <definedNames>
    <definedName name="_xlnm._FilterDatabase" localSheetId="0" hidden="1">'Original data'!$A$1:$H$110</definedName>
    <definedName name="_xlnm._FilterDatabase" localSheetId="8" hidden="1">'Pivot Data'!$A$1:$H$1</definedName>
    <definedName name="_xlcn.WorksheetConnection_PivotDataA1H1101" hidden="1">'Pivot Data'!$A$1:$H$110</definedName>
    <definedName name="_xlcn.WorksheetConnection_PivotDataAH1" hidden="1">'Pivot Data'!$A:$H</definedName>
    <definedName name="Slicer_Discount1">#N/A</definedName>
    <definedName name="Slicer_Product1">#N/A</definedName>
    <definedName name="Slicer_Rating">#N/A</definedName>
    <definedName name="Slicer_Rating_classification1">#N/A</definedName>
    <definedName name="Slicer_Review">#N/A</definedName>
  </definedNames>
  <calcPr calcId="191029"/>
  <pivotCaches>
    <pivotCache cacheId="0" r:id="rId10"/>
    <pivotCache cacheId="1" r:id="rId11"/>
    <pivotCache cacheId="2" r:id="rId12"/>
    <pivotCache cacheId="3" r:id="rId13"/>
    <pivotCache cacheId="4" r:id="rId14"/>
  </pivotCaches>
  <extLst>
    <ext xmlns:x14="http://schemas.microsoft.com/office/spreadsheetml/2009/9/main" uri="{876F7934-8845-4945-9796-88D515C7AA90}">
      <x14:pivotCaches>
        <pivotCache cacheId="5"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Pivot Data!$A:$H"/>
          <x15:modelTable id="Range 1" name="Range 1" connection="WorksheetConnection_Pivot Data!$A$1:$H$110"/>
        </x15:modelTables>
        <x15:modelRelationships>
          <x15:modelRelationship fromTable="Range" fromColumn="Review" toTable="Range 1" toColumn="Product"/>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2" l="1"/>
  <c r="B3" i="2"/>
  <c r="E6" i="2"/>
  <c r="B7" i="2"/>
  <c r="H110" i="4"/>
  <c r="D110" i="4"/>
  <c r="H109" i="4"/>
  <c r="D109" i="4"/>
  <c r="H108" i="4"/>
  <c r="D108" i="4"/>
  <c r="H107" i="4"/>
  <c r="D107" i="4"/>
  <c r="H106" i="4"/>
  <c r="D106" i="4"/>
  <c r="H105" i="4"/>
  <c r="D105" i="4"/>
  <c r="H104" i="4"/>
  <c r="D104" i="4"/>
  <c r="H103" i="4"/>
  <c r="D103" i="4"/>
  <c r="H102" i="4"/>
  <c r="D102" i="4"/>
  <c r="H101" i="4"/>
  <c r="D101" i="4"/>
  <c r="H100" i="4"/>
  <c r="D100" i="4"/>
  <c r="H99" i="4"/>
  <c r="D99" i="4"/>
  <c r="H98" i="4"/>
  <c r="D98" i="4"/>
  <c r="H97" i="4"/>
  <c r="D97" i="4"/>
  <c r="H96" i="4"/>
  <c r="D96" i="4"/>
  <c r="H95" i="4"/>
  <c r="D95" i="4"/>
  <c r="H94" i="4"/>
  <c r="D94" i="4"/>
  <c r="H93" i="4"/>
  <c r="D93" i="4"/>
  <c r="H92" i="4"/>
  <c r="D92" i="4"/>
  <c r="H91" i="4"/>
  <c r="D91" i="4"/>
  <c r="H90" i="4"/>
  <c r="D90" i="4"/>
  <c r="H89" i="4"/>
  <c r="D89" i="4"/>
  <c r="H88" i="4"/>
  <c r="D88" i="4"/>
  <c r="H87" i="4"/>
  <c r="D87" i="4"/>
  <c r="H86" i="4"/>
  <c r="D86" i="4"/>
  <c r="H85" i="4"/>
  <c r="D85" i="4"/>
  <c r="H84" i="4"/>
  <c r="D84" i="4"/>
  <c r="H83" i="4"/>
  <c r="D83" i="4"/>
  <c r="H82" i="4"/>
  <c r="D82" i="4"/>
  <c r="H81" i="4"/>
  <c r="D81" i="4"/>
  <c r="H80" i="4"/>
  <c r="D80" i="4"/>
  <c r="H79" i="4"/>
  <c r="D79" i="4"/>
  <c r="H78" i="4"/>
  <c r="D78" i="4"/>
  <c r="H77" i="4"/>
  <c r="D77" i="4"/>
  <c r="H76" i="4"/>
  <c r="D76" i="4"/>
  <c r="H75" i="4"/>
  <c r="D75" i="4"/>
  <c r="H74" i="4"/>
  <c r="D74" i="4"/>
  <c r="H73" i="4"/>
  <c r="D73" i="4"/>
  <c r="H72" i="4"/>
  <c r="D72" i="4"/>
  <c r="H71" i="4"/>
  <c r="D71" i="4"/>
  <c r="H70" i="4"/>
  <c r="D70" i="4"/>
  <c r="H69" i="4"/>
  <c r="D69" i="4"/>
  <c r="H68" i="4"/>
  <c r="D68" i="4"/>
  <c r="H67" i="4"/>
  <c r="D67" i="4"/>
  <c r="H66" i="4"/>
  <c r="D66" i="4"/>
  <c r="H65" i="4"/>
  <c r="D65" i="4"/>
  <c r="H64" i="4"/>
  <c r="D64" i="4"/>
  <c r="H63" i="4"/>
  <c r="D63" i="4"/>
  <c r="H62" i="4"/>
  <c r="D62" i="4"/>
  <c r="H61" i="4"/>
  <c r="D61" i="4"/>
  <c r="H60" i="4"/>
  <c r="D60" i="4"/>
  <c r="H59" i="4"/>
  <c r="D59" i="4"/>
  <c r="H58" i="4"/>
  <c r="D58" i="4"/>
  <c r="H57" i="4"/>
  <c r="D57" i="4"/>
  <c r="H56" i="4"/>
  <c r="D56" i="4"/>
  <c r="H55" i="4"/>
  <c r="D55" i="4"/>
  <c r="H54" i="4"/>
  <c r="D54" i="4"/>
  <c r="H53" i="4"/>
  <c r="D53" i="4"/>
  <c r="H52" i="4"/>
  <c r="D52" i="4"/>
  <c r="H51" i="4"/>
  <c r="D51" i="4"/>
  <c r="H50" i="4"/>
  <c r="D50" i="4"/>
  <c r="H49" i="4"/>
  <c r="D49" i="4"/>
  <c r="H48" i="4"/>
  <c r="D48" i="4"/>
  <c r="H47" i="4"/>
  <c r="D47" i="4"/>
  <c r="H46" i="4"/>
  <c r="D46" i="4"/>
  <c r="H45" i="4"/>
  <c r="D45" i="4"/>
  <c r="H44" i="4"/>
  <c r="D44" i="4"/>
  <c r="H43" i="4"/>
  <c r="D43" i="4"/>
  <c r="H42" i="4"/>
  <c r="D42" i="4"/>
  <c r="H41" i="4"/>
  <c r="D41" i="4"/>
  <c r="H40" i="4"/>
  <c r="D40" i="4"/>
  <c r="H39" i="4"/>
  <c r="D39" i="4"/>
  <c r="H38" i="4"/>
  <c r="D38" i="4"/>
  <c r="H37" i="4"/>
  <c r="D37" i="4"/>
  <c r="H36" i="4"/>
  <c r="D36" i="4"/>
  <c r="H35" i="4"/>
  <c r="D35" i="4"/>
  <c r="H34" i="4"/>
  <c r="D34" i="4"/>
  <c r="H33" i="4"/>
  <c r="D33" i="4"/>
  <c r="H32" i="4"/>
  <c r="D32" i="4"/>
  <c r="H31" i="4"/>
  <c r="D31" i="4"/>
  <c r="H30" i="4"/>
  <c r="D30" i="4"/>
  <c r="H29" i="4"/>
  <c r="D29" i="4"/>
  <c r="H28" i="4"/>
  <c r="D28" i="4"/>
  <c r="H27" i="4"/>
  <c r="D27" i="4"/>
  <c r="H26" i="4"/>
  <c r="D26" i="4"/>
  <c r="H25" i="4"/>
  <c r="D25" i="4"/>
  <c r="H24" i="4"/>
  <c r="D24" i="4"/>
  <c r="H23" i="4"/>
  <c r="D23" i="4"/>
  <c r="H22" i="4"/>
  <c r="D22" i="4"/>
  <c r="H21" i="4"/>
  <c r="D21" i="4"/>
  <c r="H20" i="4"/>
  <c r="D20" i="4"/>
  <c r="H19" i="4"/>
  <c r="D19" i="4"/>
  <c r="H18" i="4"/>
  <c r="D18" i="4"/>
  <c r="H17" i="4"/>
  <c r="D17" i="4"/>
  <c r="H16" i="4"/>
  <c r="D16" i="4"/>
  <c r="H15" i="4"/>
  <c r="D15" i="4"/>
  <c r="H14" i="4"/>
  <c r="D14" i="4"/>
  <c r="H13" i="4"/>
  <c r="D13" i="4"/>
  <c r="H12" i="4"/>
  <c r="D12" i="4"/>
  <c r="H11" i="4"/>
  <c r="D11" i="4"/>
  <c r="H10" i="4"/>
  <c r="D10" i="4"/>
  <c r="H9" i="4"/>
  <c r="D9" i="4"/>
  <c r="H8" i="4"/>
  <c r="D8" i="4"/>
  <c r="H7" i="4"/>
  <c r="D7" i="4"/>
  <c r="H6" i="4"/>
  <c r="D6" i="4"/>
  <c r="H5" i="4"/>
  <c r="D5" i="4"/>
  <c r="H4" i="4"/>
  <c r="D4" i="4"/>
  <c r="H3" i="4"/>
  <c r="D3" i="4"/>
  <c r="H2" i="4"/>
  <c r="D2" i="4"/>
  <c r="E45" i="2"/>
  <c r="E44" i="2"/>
  <c r="E43" i="2"/>
  <c r="E42" i="2"/>
  <c r="E41" i="2"/>
  <c r="E40" i="2"/>
  <c r="E39" i="2"/>
  <c r="E38" i="2"/>
  <c r="E37" i="2"/>
  <c r="E36" i="2"/>
  <c r="B10" i="2"/>
  <c r="B9" i="2"/>
  <c r="B6" i="2"/>
  <c r="B5" i="2"/>
  <c r="H51" i="1"/>
  <c r="H43" i="1"/>
  <c r="H11" i="1"/>
  <c r="H31" i="1"/>
  <c r="H20" i="1"/>
  <c r="H46" i="1"/>
  <c r="H57" i="1"/>
  <c r="H13" i="1"/>
  <c r="H15" i="1"/>
  <c r="H16" i="1"/>
  <c r="H38" i="1"/>
  <c r="H54" i="1"/>
  <c r="H36" i="1"/>
  <c r="H25" i="1"/>
  <c r="H34" i="1"/>
  <c r="H9" i="1"/>
  <c r="H10" i="1"/>
  <c r="H14" i="1"/>
  <c r="H21" i="1"/>
  <c r="H55" i="1"/>
  <c r="H41" i="1"/>
  <c r="H83" i="1"/>
  <c r="H26" i="1"/>
  <c r="H44" i="1"/>
  <c r="H28" i="1"/>
  <c r="H56" i="1"/>
  <c r="H39" i="1"/>
  <c r="H42" i="1"/>
  <c r="H49" i="1"/>
  <c r="H79" i="1"/>
  <c r="H32" i="1"/>
  <c r="H37" i="1"/>
  <c r="H33" i="1"/>
  <c r="H50" i="1"/>
  <c r="H52" i="1"/>
  <c r="H6" i="1"/>
  <c r="H8" i="1"/>
  <c r="H53" i="1"/>
  <c r="H12" i="1"/>
  <c r="H88" i="1"/>
  <c r="H65" i="1"/>
  <c r="H60" i="1"/>
  <c r="H84" i="1"/>
  <c r="H104" i="1"/>
  <c r="H61" i="1"/>
  <c r="H93" i="1"/>
  <c r="H66" i="1"/>
  <c r="H89" i="1"/>
  <c r="H62" i="1"/>
  <c r="H105" i="1"/>
  <c r="H96" i="1"/>
  <c r="H103" i="1"/>
  <c r="H86" i="1"/>
  <c r="H80" i="1"/>
  <c r="H73" i="1"/>
  <c r="H67" i="1"/>
  <c r="H94" i="1"/>
  <c r="H27" i="1"/>
  <c r="H35" i="1"/>
  <c r="H40" i="1"/>
  <c r="H58" i="1"/>
  <c r="H45" i="1"/>
  <c r="H47" i="1"/>
  <c r="H23" i="1"/>
  <c r="H29" i="1"/>
  <c r="H18" i="1"/>
  <c r="H48" i="1"/>
  <c r="H19" i="1"/>
  <c r="H24" i="1"/>
  <c r="H17" i="1"/>
  <c r="H22" i="1"/>
  <c r="H30" i="1"/>
  <c r="H76" i="1"/>
  <c r="H81" i="1"/>
  <c r="H101" i="1"/>
  <c r="H68" i="1"/>
  <c r="H5" i="1"/>
  <c r="H3" i="1"/>
  <c r="H90" i="1"/>
  <c r="H106" i="1"/>
  <c r="H4" i="1"/>
  <c r="H69" i="1"/>
  <c r="H97" i="1"/>
  <c r="H70" i="1"/>
  <c r="H99" i="1"/>
  <c r="H98" i="1"/>
  <c r="H82" i="1"/>
  <c r="H63" i="1"/>
  <c r="H74" i="1"/>
  <c r="H75" i="1"/>
  <c r="H77" i="1"/>
  <c r="H64" i="1"/>
  <c r="H100" i="1"/>
  <c r="H107" i="1"/>
  <c r="H71" i="1"/>
  <c r="H102" i="1"/>
  <c r="H72" i="1"/>
  <c r="H85" i="1"/>
  <c r="H7" i="1"/>
  <c r="H87" i="1"/>
  <c r="H110" i="1"/>
  <c r="H95" i="1"/>
  <c r="H91" i="1"/>
  <c r="H92" i="1"/>
  <c r="H108" i="1"/>
  <c r="H109" i="1"/>
  <c r="H59" i="1"/>
  <c r="H2" i="1"/>
  <c r="H78" i="1"/>
  <c r="D43" i="1"/>
  <c r="D51" i="1"/>
  <c r="D31" i="1"/>
  <c r="D20" i="1"/>
  <c r="D46" i="1"/>
  <c r="D57" i="1"/>
  <c r="D13" i="1"/>
  <c r="D15" i="1"/>
  <c r="D16" i="1"/>
  <c r="D38" i="1"/>
  <c r="D54" i="1"/>
  <c r="D36" i="1"/>
  <c r="D25" i="1"/>
  <c r="D34" i="1"/>
  <c r="D9" i="1"/>
  <c r="D10" i="1"/>
  <c r="D14" i="1"/>
  <c r="D21" i="1"/>
  <c r="D55" i="1"/>
  <c r="D41" i="1"/>
  <c r="D83" i="1"/>
  <c r="D26" i="1"/>
  <c r="D44" i="1"/>
  <c r="D28" i="1"/>
  <c r="D56" i="1"/>
  <c r="D39" i="1"/>
  <c r="D42" i="1"/>
  <c r="D49" i="1"/>
  <c r="D79" i="1"/>
  <c r="D32" i="1"/>
  <c r="D37" i="1"/>
  <c r="D33" i="1"/>
  <c r="D50" i="1"/>
  <c r="D52" i="1"/>
  <c r="D6" i="1"/>
  <c r="D8" i="1"/>
  <c r="D53" i="1"/>
  <c r="D12" i="1"/>
  <c r="D88" i="1"/>
  <c r="D65" i="1"/>
  <c r="D60" i="1"/>
  <c r="D84" i="1"/>
  <c r="D104" i="1"/>
  <c r="D61" i="1"/>
  <c r="D93" i="1"/>
  <c r="D66" i="1"/>
  <c r="D89" i="1"/>
  <c r="D62" i="1"/>
  <c r="D105" i="1"/>
  <c r="D96" i="1"/>
  <c r="D103" i="1"/>
  <c r="D86" i="1"/>
  <c r="D80" i="1"/>
  <c r="D73" i="1"/>
  <c r="D67" i="1"/>
  <c r="D94" i="1"/>
  <c r="D27" i="1"/>
  <c r="D35" i="1"/>
  <c r="D40" i="1"/>
  <c r="D58" i="1"/>
  <c r="D45" i="1"/>
  <c r="D47" i="1"/>
  <c r="D23" i="1"/>
  <c r="D29" i="1"/>
  <c r="D18" i="1"/>
  <c r="D48" i="1"/>
  <c r="D19" i="1"/>
  <c r="D24" i="1"/>
  <c r="D17" i="1"/>
  <c r="D22" i="1"/>
  <c r="D30" i="1"/>
  <c r="D76" i="1"/>
  <c r="D81" i="1"/>
  <c r="D101" i="1"/>
  <c r="D68" i="1"/>
  <c r="D5" i="1"/>
  <c r="D3" i="1"/>
  <c r="D90" i="1"/>
  <c r="D106" i="1"/>
  <c r="D4" i="1"/>
  <c r="D69" i="1"/>
  <c r="D97" i="1"/>
  <c r="D70" i="1"/>
  <c r="D99" i="1"/>
  <c r="D98" i="1"/>
  <c r="D82" i="1"/>
  <c r="D63" i="1"/>
  <c r="D74" i="1"/>
  <c r="D75" i="1"/>
  <c r="D77" i="1"/>
  <c r="D64" i="1"/>
  <c r="D100" i="1"/>
  <c r="D107" i="1"/>
  <c r="D71" i="1"/>
  <c r="D102" i="1"/>
  <c r="D72" i="1"/>
  <c r="D85" i="1"/>
  <c r="D7" i="1"/>
  <c r="D87" i="1"/>
  <c r="D110" i="1"/>
  <c r="D95" i="1"/>
  <c r="D91" i="1"/>
  <c r="D92" i="1"/>
  <c r="D108" i="1"/>
  <c r="D109" i="1"/>
  <c r="D59" i="1"/>
  <c r="D2" i="1"/>
  <c r="D78" i="1"/>
  <c r="D1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0A4FBC-0ADF-4A65-9D10-6F423D81D6B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8FF8640-F831-46C4-ABFB-49326E5210FC}" name="WorksheetConnection_Pivot Data!$A$1:$H$110" type="102" refreshedVersion="8" minRefreshableVersion="5">
    <extLst>
      <ext xmlns:x15="http://schemas.microsoft.com/office/spreadsheetml/2010/11/main" uri="{DE250136-89BD-433C-8126-D09CA5730AF9}">
        <x15:connection id="Range 1" autoDelete="1">
          <x15:rangePr sourceName="_xlcn.WorksheetConnection_PivotDataA1H1101"/>
        </x15:connection>
      </ext>
    </extLst>
  </connection>
  <connection id="3" xr16:uid="{D7AF2A11-474B-4B81-943E-AD6202219B1E}" name="WorksheetConnection_Pivot Data!$A:$H" type="102" refreshedVersion="8" minRefreshableVersion="5">
    <extLst>
      <ext xmlns:x15="http://schemas.microsoft.com/office/spreadsheetml/2010/11/main" uri="{DE250136-89BD-433C-8126-D09CA5730AF9}">
        <x15:connection id="Range" autoDelete="1">
          <x15:rangePr sourceName="_xlcn.WorksheetConnection_PivotDataAH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 1].[Rating classification].[All]}"/>
  </metadataStrings>
  <mdxMetadata count="1">
    <mdx n="0" f="s">
      <ms ns="1" c="0"/>
    </mdx>
  </mdxMetadata>
  <valueMetadata count="1">
    <bk>
      <rc t="1" v="0"/>
    </bk>
  </valueMetadata>
</metadata>
</file>

<file path=xl/sharedStrings.xml><?xml version="1.0" encoding="utf-8"?>
<sst xmlns="http://schemas.openxmlformats.org/spreadsheetml/2006/main" count="567" uniqueCount="148">
  <si>
    <t>Product</t>
  </si>
  <si>
    <t>Current price</t>
  </si>
  <si>
    <t>old price</t>
  </si>
  <si>
    <t>Discount</t>
  </si>
  <si>
    <t>Review</t>
  </si>
  <si>
    <t>115  Piece Set Of Multifunctional Precision Screwdrivers</t>
  </si>
  <si>
    <t>Metal Decorative Hooks Key Hangers Entryway Wall Hooks Towel Hooks - Home</t>
  </si>
  <si>
    <t>Portable Mini Cordless Car Vacuum Cleaner - Blue</t>
  </si>
  <si>
    <t>Weighing Scale Digital Bathroom Body Fat Scale USB-Black</t>
  </si>
  <si>
    <t>Portable Home Small Air Humidifier 3-Speed Fan - Green</t>
  </si>
  <si>
    <t>220V 60W Electric Soldering Iron Kits With Tools, Tips, And Multimeter</t>
  </si>
  <si>
    <t>137 Pieces Cake Decorating Tool Set Baking Supplies</t>
  </si>
  <si>
    <t>Desk Foldable Fan Adjustable Fan Strong Wind 3 Gear Usb</t>
  </si>
  <si>
    <t>LASA FOLDING TABLE SERVING STAND</t>
  </si>
  <si>
    <t>13 In 1 Home Repair Tools Box Kit Set</t>
  </si>
  <si>
    <t>Genebre 115 In 1 Screwdriver Repairing Tool Set For IPhone Cellphone Hand Tool</t>
  </si>
  <si>
    <t>100 Pcs Crochet Hook Tool Set Knitting Hook Set With Box</t>
  </si>
  <si>
    <t>40cm Gold DIY Acrylic Wall Sticker Clock</t>
  </si>
  <si>
    <t>LASA Digital Thermometer And Hydrometer</t>
  </si>
  <si>
    <t>Multifunction Laser Level With Adjustment Tripod</t>
  </si>
  <si>
    <t>Anti-Skid Absorbent Insulation Coaster  For Home Office</t>
  </si>
  <si>
    <t>Peacock  Throw Pillow Cushion Case For Home Car</t>
  </si>
  <si>
    <t>LASA Aluminum Folding Truck Hand Cart - 68kg Max</t>
  </si>
  <si>
    <t>LED Wall Digital Alarm Clock Study Home 12 / 24H Clock Calendar</t>
  </si>
  <si>
    <t>3D Waterproof EVA Plastic Shower Curtain 1.8*2Mtrs</t>
  </si>
  <si>
    <t>3PCS Single Head Knitting Crochet Sweater Needle Set</t>
  </si>
  <si>
    <t>4pcs Bathroom/Kitchen Towel Rack,Roll Paper Holder,Towel Bars,Hook</t>
  </si>
  <si>
    <t>LED Romantic Spaceship Starry Sky Projector,Children's Bedroom Night Light-Blue</t>
  </si>
  <si>
    <t>Foldable Overbed Table/Desk</t>
  </si>
  <si>
    <t>LASA 3 Tier Bamboo Shoe Bench Storage Shelf</t>
  </si>
  <si>
    <t>Electronic Digital Display Vernier Caliper</t>
  </si>
  <si>
    <t>Portable Wardrobe Nonwoven With 3 Hanging Rods And 6 Storage Shelves</t>
  </si>
  <si>
    <t>12 Litre Black Insulated Lunch Box</t>
  </si>
  <si>
    <t>52 Pieces Cake Decorating Tool Set Gift Kit Baking Supplies</t>
  </si>
  <si>
    <t>Exfoliate And Exfoliate Face Towel - Black</t>
  </si>
  <si>
    <t>12 Litre Insulated Lunch Box Grey</t>
  </si>
  <si>
    <t>LED Eye Protection  Desk Lamp , Study, Reading, USB Fan - Double Pen Holder</t>
  </si>
  <si>
    <t>53Pcs/Set Yarn Knitting Crochet Hooks With Bag - Fortune Cat</t>
  </si>
  <si>
    <t>53 Pieces/Set Yarn Knitting Crochet Hooks With Bag - Pansies</t>
  </si>
  <si>
    <t>DIY File Folder, Office Drawer File Holder, Pen Holder, Desktop Storage Rack</t>
  </si>
  <si>
    <t>Classic Black Cat Cotton Hemp Pillow Case For Home Car</t>
  </si>
  <si>
    <t>Punch-free Great Load Bearing Bathroom Storage Rack Wall Shelf-White</t>
  </si>
  <si>
    <t>1/2/3 Seater Elastic Sofa Cover,Living Room/Home Decor Chair Cover-Grey</t>
  </si>
  <si>
    <t>LASA Stainless Steel Double Wall Mount Soap Dispenser - 500ml</t>
  </si>
  <si>
    <t>4M Float Switch Water Level Controller -Water Tank</t>
  </si>
  <si>
    <t>Modern Sofa Throw Pillow Cover-45x45cm-Blue&amp;Red</t>
  </si>
  <si>
    <t>Balloon Insert, Birthday Party Balloon Set, PU Leather</t>
  </si>
  <si>
    <t>Shower Cap Wide Elastic Band Cover Reusable Bashroom Cap</t>
  </si>
  <si>
    <t>Christmas Elk Fence Yard Lawn Decorations Cute For Holidays</t>
  </si>
  <si>
    <t>60W Hot Melt Glue Sprayer - Efficient And Stable Glue Dispensing</t>
  </si>
  <si>
    <t>Car Phone Charging Stand</t>
  </si>
  <si>
    <t>2pcs Solar Street Light Flood Light Outdoor</t>
  </si>
  <si>
    <t>Creative Owl Shape Keychain Black</t>
  </si>
  <si>
    <t>Brush &amp; Paintbrush Cleaning Tool Pink</t>
  </si>
  <si>
    <t>Pen Grips For Kids Pen Grip Posture Correction Tool For Kids</t>
  </si>
  <si>
    <t>Pilates Cloth Bag Waterproof Durable High Capacity Purple</t>
  </si>
  <si>
    <t>Multi-purpose Rice Drainage Basket And Fruit And Vegetable Drainage Sieve</t>
  </si>
  <si>
    <t>Cute Christmas Fence Garden Decorations For Holiday Home</t>
  </si>
  <si>
    <t>Simple Metal Dog Art Sculpture Decoration For Home Office</t>
  </si>
  <si>
    <t>Christmas Fence Garden Decorations Outdoor For Holiday Home</t>
  </si>
  <si>
    <t>Angle Measuring Tool Full Metal Multi Angle Measuring Tool</t>
  </si>
  <si>
    <t>12V 19500rpm Handheld Electric Angle Grinder Tool - UK - Yellow/Black</t>
  </si>
  <si>
    <t>5 Pieces/set Of Stainless Steel Induction Cooker Pots</t>
  </si>
  <si>
    <t>Mythco 120COB Solar Wall Ligt With Motion Sensor And Remote Control 3 Modes</t>
  </si>
  <si>
    <t>5-PCS Stainless Steel Cooking Pot Set With Steamed Slices</t>
  </si>
  <si>
    <t>120W Cordless Vacuum Cleaners Handheld Electric Vacuum Cleaner</t>
  </si>
  <si>
    <t>Intelligent  LED Body Sensor Wireless Lighting Night Light USB</t>
  </si>
  <si>
    <t>VIC Wireless Vacuum Cleaner Dual Use For Home And Car 120W High Power Powerful</t>
  </si>
  <si>
    <t>Artificial Potted Flowers Room Decorative Flowers (2 Pieces)</t>
  </si>
  <si>
    <t>380ML USB Rechargeable Portable Small Blenders And Juicers</t>
  </si>
  <si>
    <t>32PCS Portable Cordless Drill Set With Cyclic Battery Drive -26 Variable Speed</t>
  </si>
  <si>
    <t>Agapeon Toothbrush Holder And Toothpaste Dispenser</t>
  </si>
  <si>
    <t>Large Lazy Inflatable Sofa Chairs PVC Lounger Seat Bag</t>
  </si>
  <si>
    <t>Watercolour Gold Foil Textured Print Pillow Cover</t>
  </si>
  <si>
    <t>Wrought Iron Bathroom Shelf Wall Mounted Free Punch Toilet Rack</t>
  </si>
  <si>
    <t>7-piece Set Of Storage Bags, Travel Storage Bags, Shoe Bags</t>
  </si>
  <si>
    <t>Electric LED UV Mosquito Killer Lamp, Outdoor/Indoor Fly Killer Trap Light -USB</t>
  </si>
  <si>
    <t>2PCS/LOT Solar LED Outdoor Intelligent Light Controlled Wall Lamp</t>
  </si>
  <si>
    <t>3PCS Rotary Scraper Thermomix For Kitchen</t>
  </si>
  <si>
    <t>Cushion Silicone Butt Cushion Summer Ice Cushion Honeycomb Gel Cushion</t>
  </si>
  <si>
    <t>7PCS Silicone Thumb Knife Finger Protector Vegetable Harvesting Knife</t>
  </si>
  <si>
    <t>Memory Foam Neck Pillow Cover, With Pillow Core - 50*30cm</t>
  </si>
  <si>
    <t>Bedroom Simple Floor Hanging Clothes Rack Single Pole Hat Rack - White</t>
  </si>
  <si>
    <t>5m Waterproof Spherical LED String Lights Outdoor Ball Chain Lights Party Lighting Decoration Adjustable</t>
  </si>
  <si>
    <t>2 Pairs Cowhide Split Leather Work Gloves.32Ã¢Â„Â‰ Or Above Welding Gloves</t>
  </si>
  <si>
    <t>Household Pineapple Peeler Peeler</t>
  </si>
  <si>
    <t>Office Chair Lumbar Back Support Spine Posture Correction Pillow Car Cushion</t>
  </si>
  <si>
    <t>Cartoon Car Decoration Cute Individuality For Car Home Desk</t>
  </si>
  <si>
    <t>Outdoor Portable Water Bottle With Medicine Box - 600ML - Black</t>
  </si>
  <si>
    <t>Wall-Mounted Toothbrush Toothpaste Holder With Multiple Slots</t>
  </si>
  <si>
    <t>Multifunctional Hanging Storage Box Storage Bag (4 Layers)</t>
  </si>
  <si>
    <t>Wall Clock With Hidden Safe Box</t>
  </si>
  <si>
    <t>Portable Wine Table With Folding Round Table</t>
  </si>
  <si>
    <t>Sewing Machine Needle Threader Stitch Insertion Tool Automatic Quick Sewing</t>
  </si>
  <si>
    <t>6 Layers Steel Pipe Assembling Dustproof Storage Shoe Cabinet</t>
  </si>
  <si>
    <t>2PCS Ice Silk Square Cushion Cover Pillowcases - 65x65cm</t>
  </si>
  <si>
    <t>Wall Mount Automatic Toothpaste Dispenser Toothbrush Holder Toothpaste Squeezer</t>
  </si>
  <si>
    <t>Portable Soap Dispenser Kitchen Detergent Press Box Kitchen Tools</t>
  </si>
  <si>
    <t>4 Piece Coloured Stainless Steel Kitchenware Set</t>
  </si>
  <si>
    <t>Metal Wall Clock Silver Dial Crystal Jewelry Round Home Decoration Wall Clock</t>
  </si>
  <si>
    <t>Baby Early Education Shape And Color Cognitive Training Toys</t>
  </si>
  <si>
    <t>8in1 Screwdriver With LED Light</t>
  </si>
  <si>
    <t>Konka Healty Electric Kettle, 24-hour Heat Preservation,1.5L,800W, White</t>
  </si>
  <si>
    <t>9pcs Gas Mask, For Painting, Dust, Formaldehyde Grinding, Polishing</t>
  </si>
  <si>
    <t>24 Grid Wall-mounted Sundries Organiser Fabric Closet Bag Storage Rack</t>
  </si>
  <si>
    <t>1PC Refrigerator Food Seal Pocket Fridge Bags</t>
  </si>
  <si>
    <t>LED Solar Street Light-fake Camera</t>
  </si>
  <si>
    <t>Cartoon Embroidered Mini Towel Bear Cotton Wash Cloth Hand 4pcs</t>
  </si>
  <si>
    <t>Shower Nozzle Cleaning Unclogging Needle Mini Crevice Small Hole Cleaning Brush</t>
  </si>
  <si>
    <t>Thickening Multipurpose Non Stick Easy To Clean Heat Resistant Spoon Pad</t>
  </si>
  <si>
    <t>6 In 1 Bottle Can Opener Multifunctional Easy Opener</t>
  </si>
  <si>
    <t>Wall-mounted Sticker Punch-free Plug Fixer</t>
  </si>
  <si>
    <t>Black Simple Water Cup Wine Coaster Anti Slip Absorbent</t>
  </si>
  <si>
    <t>Rating</t>
  </si>
  <si>
    <t>Absolute discount</t>
  </si>
  <si>
    <t>MultiFunctional Storage Rack Multi-layer BooKESelf</t>
  </si>
  <si>
    <t>Rating classification</t>
  </si>
  <si>
    <t>Average current price</t>
  </si>
  <si>
    <t>Average old price</t>
  </si>
  <si>
    <t>Average discount percentage</t>
  </si>
  <si>
    <t>Average rating</t>
  </si>
  <si>
    <t>Products with the highest rating</t>
  </si>
  <si>
    <t>Excellent</t>
  </si>
  <si>
    <t>Analyze the relationship between rating and number of reviews. Do higher-rated products have more reviews?</t>
  </si>
  <si>
    <t>No, but they have the least negative reviews</t>
  </si>
  <si>
    <t>o Analyze the relationship between discount percentage and number of reviews. Do higher discounts lead to more reviews?</t>
  </si>
  <si>
    <t>o Identify the top 10 products with the highest discounts.</t>
  </si>
  <si>
    <t>o Identify the top 10 products with the most reviews.</t>
  </si>
  <si>
    <t>Where highest reviews = least number of negative reviews.</t>
  </si>
  <si>
    <t>Where highest reviews = highest number of negative reviews.</t>
  </si>
  <si>
    <t>Sum of Rating</t>
  </si>
  <si>
    <t>Row Labels</t>
  </si>
  <si>
    <t>Grand Total</t>
  </si>
  <si>
    <t>Total Number of products</t>
  </si>
  <si>
    <t>Average reviews</t>
  </si>
  <si>
    <t>total no of products</t>
  </si>
  <si>
    <t>Total reviews</t>
  </si>
  <si>
    <t>(blank)</t>
  </si>
  <si>
    <t>Sum of Absolute discount</t>
  </si>
  <si>
    <t>Discounts</t>
  </si>
  <si>
    <t>All</t>
  </si>
  <si>
    <t>Poor</t>
  </si>
  <si>
    <t>Average</t>
  </si>
  <si>
    <t>Most expensive product price</t>
  </si>
  <si>
    <t>Least expensive product price</t>
  </si>
  <si>
    <t>Not necessarily, where average reviewa is - 12 across all products, products with discounts above 51% are averaging at -8</t>
  </si>
  <si>
    <t>Count of Product</t>
  </si>
  <si>
    <t xml:space="preserve">Data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</si>
</sst>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16" fillId="0" borderId="0" xfId="0" applyFont="1"/>
    <xf numFmtId="0" fontId="16" fillId="0" borderId="10" xfId="0" applyFont="1" applyBorder="1"/>
    <xf numFmtId="0" fontId="0" fillId="0" borderId="10" xfId="0" applyBorder="1"/>
    <xf numFmtId="9" fontId="0" fillId="0" borderId="10" xfId="0" applyNumberFormat="1" applyBorder="1"/>
    <xf numFmtId="2" fontId="0" fillId="0" borderId="10" xfId="0" applyNumberFormat="1" applyBorder="1"/>
    <xf numFmtId="2" fontId="16" fillId="0" borderId="10" xfId="0" applyNumberFormat="1" applyFont="1" applyBorder="1"/>
    <xf numFmtId="2" fontId="0" fillId="0" borderId="10" xfId="1" applyNumberFormat="1" applyFont="1" applyBorder="1"/>
    <xf numFmtId="0" fontId="0" fillId="33" borderId="10" xfId="0" applyFill="1" applyBorder="1"/>
    <xf numFmtId="2" fontId="16" fillId="33" borderId="10" xfId="0" applyNumberFormat="1" applyFont="1" applyFill="1" applyBorder="1"/>
    <xf numFmtId="2" fontId="14" fillId="0" borderId="10" xfId="0" applyNumberFormat="1" applyFont="1" applyBorder="1"/>
    <xf numFmtId="0" fontId="16" fillId="0" borderId="0" xfId="0" applyFont="1" applyAlignment="1">
      <alignment wrapText="1"/>
    </xf>
    <xf numFmtId="0" fontId="0" fillId="0" borderId="11" xfId="0" applyBorder="1"/>
    <xf numFmtId="2" fontId="0" fillId="0" borderId="0" xfId="0" applyNumberFormat="1"/>
    <xf numFmtId="0" fontId="0" fillId="34" borderId="0" xfId="0" applyFill="1" applyAlignment="1">
      <alignment wrapText="1"/>
    </xf>
    <xf numFmtId="0" fontId="0" fillId="0" borderId="0" xfId="0" pivotButton="1"/>
    <xf numFmtId="0" fontId="0" fillId="0" borderId="0" xfId="0" applyAlignment="1">
      <alignment horizontal="left"/>
    </xf>
    <xf numFmtId="164" fontId="0" fillId="0" borderId="10" xfId="0" applyNumberFormat="1" applyBorder="1"/>
    <xf numFmtId="0" fontId="0" fillId="34" borderId="10" xfId="0" applyFill="1" applyBorder="1"/>
    <xf numFmtId="0" fontId="0" fillId="34" borderId="10" xfId="0" applyFill="1" applyBorder="1" applyAlignment="1">
      <alignmen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mruColors>
      <color rgb="FFF5C6F6"/>
      <color rgb="FFDC54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3.xml"/><Relationship Id="rId26"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2.xml"/><Relationship Id="rId25" Type="http://schemas.openxmlformats.org/officeDocument/2006/relationships/sheetMetadata" Target="metadata.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styles" Target="styles.xml"/><Relationship Id="rId10" Type="http://schemas.openxmlformats.org/officeDocument/2006/relationships/pivotCacheDefinition" Target="pivotCache/pivotCacheDefinition1.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connections" Target="connections.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1 Assignment.xlsx]Product by rating!PivotTable7</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Rating</a:t>
            </a:r>
            <a:r>
              <a:rPr lang="en-US" baseline="0"/>
              <a:t> against product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'Product by rating'!$B$3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B855-4736-8C23-AC84E5B0318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B855-4736-8C23-AC84E5B0318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B855-4736-8C23-AC84E5B0318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B855-4736-8C23-AC84E5B0318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B855-4736-8C23-AC84E5B0318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B855-4736-8C23-AC84E5B0318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B855-4736-8C23-AC84E5B0318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B855-4736-8C23-AC84E5B0318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B855-4736-8C23-AC84E5B0318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B855-4736-8C23-AC84E5B0318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B855-4736-8C23-AC84E5B0318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7-B855-4736-8C23-AC84E5B0318F}"/>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9-B855-4736-8C23-AC84E5B0318F}"/>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B-B855-4736-8C23-AC84E5B0318F}"/>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D-B855-4736-8C23-AC84E5B0318F}"/>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F-B855-4736-8C23-AC84E5B0318F}"/>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1-B855-4736-8C23-AC84E5B0318F}"/>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3-B855-4736-8C23-AC84E5B0318F}"/>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5-B855-4736-8C23-AC84E5B0318F}"/>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7-B855-4736-8C23-AC84E5B0318F}"/>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9-B855-4736-8C23-AC84E5B0318F}"/>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B-B855-4736-8C23-AC84E5B0318F}"/>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D-B855-4736-8C23-AC84E5B0318F}"/>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F-B855-4736-8C23-AC84E5B0318F}"/>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1-B855-4736-8C23-AC84E5B0318F}"/>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3-B855-4736-8C23-AC84E5B0318F}"/>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5-B855-4736-8C23-AC84E5B0318F}"/>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7-B855-4736-8C23-AC84E5B0318F}"/>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9-B855-4736-8C23-AC84E5B0318F}"/>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B-B855-4736-8C23-AC84E5B0318F}"/>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3D-B855-4736-8C23-AC84E5B0318F}"/>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3F-B855-4736-8C23-AC84E5B0318F}"/>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1-B855-4736-8C23-AC84E5B0318F}"/>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3-B855-4736-8C23-AC84E5B0318F}"/>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5-B855-4736-8C23-AC84E5B0318F}"/>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7-B855-4736-8C23-AC84E5B0318F}"/>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9-B855-4736-8C23-AC84E5B0318F}"/>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B-B855-4736-8C23-AC84E5B0318F}"/>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D-B855-4736-8C23-AC84E5B0318F}"/>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F-B855-4736-8C23-AC84E5B0318F}"/>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51-B855-4736-8C23-AC84E5B0318F}"/>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53-B855-4736-8C23-AC84E5B0318F}"/>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5-B855-4736-8C23-AC84E5B0318F}"/>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7-B855-4736-8C23-AC84E5B0318F}"/>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9-B855-4736-8C23-AC84E5B0318F}"/>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B-B855-4736-8C23-AC84E5B0318F}"/>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D-B855-4736-8C23-AC84E5B0318F}"/>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F-B855-4736-8C23-AC84E5B0318F}"/>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1-B855-4736-8C23-AC84E5B0318F}"/>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3-B855-4736-8C23-AC84E5B0318F}"/>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5-B855-4736-8C23-AC84E5B0318F}"/>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7-B855-4736-8C23-AC84E5B0318F}"/>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9-B855-4736-8C23-AC84E5B0318F}"/>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B-B855-4736-8C23-AC84E5B0318F}"/>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6D-B855-4736-8C23-AC84E5B0318F}"/>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6F-B855-4736-8C23-AC84E5B0318F}"/>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71-B855-4736-8C23-AC84E5B0318F}"/>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73-B855-4736-8C23-AC84E5B0318F}"/>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75-B855-4736-8C23-AC84E5B0318F}"/>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77-B855-4736-8C23-AC84E5B0318F}"/>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79-B855-4736-8C23-AC84E5B0318F}"/>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7B-B855-4736-8C23-AC84E5B0318F}"/>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7D-B855-4736-8C23-AC84E5B0318F}"/>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7F-B855-4736-8C23-AC84E5B0318F}"/>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81-B855-4736-8C23-AC84E5B0318F}"/>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83-B855-4736-8C23-AC84E5B0318F}"/>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5-B855-4736-8C23-AC84E5B0318F}"/>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7-B855-4736-8C23-AC84E5B0318F}"/>
              </c:ext>
            </c:extLst>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9-B855-4736-8C23-AC84E5B0318F}"/>
              </c:ext>
            </c:extLst>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B-B855-4736-8C23-AC84E5B0318F}"/>
              </c:ext>
            </c:extLst>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D-B855-4736-8C23-AC84E5B0318F}"/>
              </c:ext>
            </c:extLst>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F-B855-4736-8C23-AC84E5B0318F}"/>
              </c:ext>
            </c:extLst>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1-B855-4736-8C23-AC84E5B0318F}"/>
              </c:ext>
            </c:extLst>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3-B855-4736-8C23-AC84E5B0318F}"/>
              </c:ext>
            </c:extLst>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5-B855-4736-8C23-AC84E5B0318F}"/>
              </c:ext>
            </c:extLst>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7-B855-4736-8C23-AC84E5B0318F}"/>
              </c:ext>
            </c:extLst>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9-B855-4736-8C23-AC84E5B0318F}"/>
              </c:ext>
            </c:extLst>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B-B855-4736-8C23-AC84E5B0318F}"/>
              </c:ext>
            </c:extLst>
          </c:dPt>
          <c:dPt>
            <c:idx val="78"/>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9D-B855-4736-8C23-AC84E5B0318F}"/>
              </c:ext>
            </c:extLst>
          </c:dPt>
          <c:dPt>
            <c:idx val="7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9F-B855-4736-8C23-AC84E5B0318F}"/>
              </c:ext>
            </c:extLst>
          </c:dPt>
          <c:dPt>
            <c:idx val="8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A1-B855-4736-8C23-AC84E5B0318F}"/>
              </c:ext>
            </c:extLst>
          </c:dPt>
          <c:dPt>
            <c:idx val="8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A3-B855-4736-8C23-AC84E5B0318F}"/>
              </c:ext>
            </c:extLst>
          </c:dPt>
          <c:dPt>
            <c:idx val="82"/>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A5-B855-4736-8C23-AC84E5B0318F}"/>
              </c:ext>
            </c:extLst>
          </c:dPt>
          <c:dPt>
            <c:idx val="8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A7-B855-4736-8C23-AC84E5B0318F}"/>
              </c:ext>
            </c:extLst>
          </c:dPt>
          <c:dPt>
            <c:idx val="84"/>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A9-B855-4736-8C23-AC84E5B0318F}"/>
              </c:ext>
            </c:extLst>
          </c:dPt>
          <c:dPt>
            <c:idx val="8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AB-B855-4736-8C23-AC84E5B0318F}"/>
              </c:ext>
            </c:extLst>
          </c:dPt>
          <c:dPt>
            <c:idx val="8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AD-B855-4736-8C23-AC84E5B0318F}"/>
              </c:ext>
            </c:extLst>
          </c:dPt>
          <c:dPt>
            <c:idx val="8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AF-B855-4736-8C23-AC84E5B0318F}"/>
              </c:ext>
            </c:extLst>
          </c:dPt>
          <c:dPt>
            <c:idx val="88"/>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B1-B855-4736-8C23-AC84E5B0318F}"/>
              </c:ext>
            </c:extLst>
          </c:dPt>
          <c:dPt>
            <c:idx val="89"/>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B3-B855-4736-8C23-AC84E5B0318F}"/>
              </c:ext>
            </c:extLst>
          </c:dPt>
          <c:dPt>
            <c:idx val="90"/>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B5-B855-4736-8C23-AC84E5B0318F}"/>
              </c:ext>
            </c:extLst>
          </c:dPt>
          <c:dPt>
            <c:idx val="91"/>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B7-B855-4736-8C23-AC84E5B0318F}"/>
              </c:ext>
            </c:extLst>
          </c:dPt>
          <c:dPt>
            <c:idx val="92"/>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B9-B855-4736-8C23-AC84E5B0318F}"/>
              </c:ext>
            </c:extLst>
          </c:dPt>
          <c:dPt>
            <c:idx val="93"/>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BB-B855-4736-8C23-AC84E5B0318F}"/>
              </c:ext>
            </c:extLst>
          </c:dPt>
          <c:dPt>
            <c:idx val="94"/>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BD-B855-4736-8C23-AC84E5B0318F}"/>
              </c:ext>
            </c:extLst>
          </c:dPt>
          <c:dPt>
            <c:idx val="95"/>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BF-B855-4736-8C23-AC84E5B0318F}"/>
              </c:ext>
            </c:extLst>
          </c:dPt>
          <c:dPt>
            <c:idx val="96"/>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C1-B855-4736-8C23-AC84E5B0318F}"/>
              </c:ext>
            </c:extLst>
          </c:dPt>
          <c:dPt>
            <c:idx val="97"/>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C3-B855-4736-8C23-AC84E5B0318F}"/>
              </c:ext>
            </c:extLst>
          </c:dPt>
          <c:dPt>
            <c:idx val="98"/>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C5-B855-4736-8C23-AC84E5B0318F}"/>
              </c:ext>
            </c:extLst>
          </c:dPt>
          <c:dPt>
            <c:idx val="99"/>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C7-B855-4736-8C23-AC84E5B0318F}"/>
              </c:ext>
            </c:extLst>
          </c:dPt>
          <c:dPt>
            <c:idx val="100"/>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C9-B855-4736-8C23-AC84E5B0318F}"/>
              </c:ext>
            </c:extLst>
          </c:dPt>
          <c:dPt>
            <c:idx val="101"/>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CB-B855-4736-8C23-AC84E5B0318F}"/>
              </c:ext>
            </c:extLst>
          </c:dPt>
          <c:dPt>
            <c:idx val="102"/>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CD-B855-4736-8C23-AC84E5B0318F}"/>
              </c:ext>
            </c:extLst>
          </c:dPt>
          <c:dPt>
            <c:idx val="103"/>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CF-B855-4736-8C23-AC84E5B0318F}"/>
              </c:ext>
            </c:extLst>
          </c:dPt>
          <c:dPt>
            <c:idx val="104"/>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D1-B855-4736-8C23-AC84E5B0318F}"/>
              </c:ext>
            </c:extLst>
          </c:dPt>
          <c:dPt>
            <c:idx val="105"/>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D3-B855-4736-8C23-AC84E5B0318F}"/>
              </c:ext>
            </c:extLst>
          </c:dPt>
          <c:dPt>
            <c:idx val="106"/>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D5-B855-4736-8C23-AC84E5B0318F}"/>
              </c:ext>
            </c:extLst>
          </c:dPt>
          <c:dPt>
            <c:idx val="107"/>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D7-B855-4736-8C23-AC84E5B0318F}"/>
              </c:ext>
            </c:extLst>
          </c:dPt>
          <c:dPt>
            <c:idx val="108"/>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D9-B855-4736-8C23-AC84E5B0318F}"/>
              </c:ext>
            </c:extLst>
          </c:dPt>
          <c:cat>
            <c:strRef>
              <c:f>'Product by rating'!$A$4:$A$113</c:f>
              <c:strCache>
                <c:ptCount val="109"/>
                <c:pt idx="0">
                  <c:v>1/2/3 Seater Elastic Sofa Cover,Living Room/Home Decor Chair Cover-Grey</c:v>
                </c:pt>
                <c:pt idx="1">
                  <c:v>100 Pcs Crochet Hook Tool Set Knitting Hook Set With Box</c:v>
                </c:pt>
                <c:pt idx="2">
                  <c:v>115  Piece Set Of Multifunctional Precision Screwdrivers</c:v>
                </c:pt>
                <c:pt idx="3">
                  <c:v>12 Litre Black Insulated Lunch Box</c:v>
                </c:pt>
                <c:pt idx="4">
                  <c:v>12 Litre Insulated Lunch Box Grey</c:v>
                </c:pt>
                <c:pt idx="5">
                  <c:v>120W Cordless Vacuum Cleaners Handheld Electric Vacuum Cleaner</c:v>
                </c:pt>
                <c:pt idx="6">
                  <c:v>12V 19500rpm Handheld Electric Angle Grinder Tool - UK - Yellow/Black</c:v>
                </c:pt>
                <c:pt idx="7">
                  <c:v>13 In 1 Home Repair Tools Box Kit Set</c:v>
                </c:pt>
                <c:pt idx="8">
                  <c:v>137 Pieces Cake Decorating Tool Set Baking Supplies</c:v>
                </c:pt>
                <c:pt idx="9">
                  <c:v>1PC Refrigerator Food Seal Pocket Fridge Bags</c:v>
                </c:pt>
                <c:pt idx="10">
                  <c:v>2 Pairs Cowhide Split Leather Work Gloves.32Ã¢Â„Â‰ Or Above Welding Gloves</c:v>
                </c:pt>
                <c:pt idx="11">
                  <c:v>220V 60W Electric Soldering Iron Kits With Tools, Tips, And Multimeter</c:v>
                </c:pt>
                <c:pt idx="12">
                  <c:v>24 Grid Wall-mounted Sundries Organiser Fabric Closet Bag Storage Rack</c:v>
                </c:pt>
                <c:pt idx="13">
                  <c:v>2PCS Ice Silk Square Cushion Cover Pillowcases - 65x65cm</c:v>
                </c:pt>
                <c:pt idx="14">
                  <c:v>2pcs Solar Street Light Flood Light Outdoor</c:v>
                </c:pt>
                <c:pt idx="15">
                  <c:v>2PCS/LOT Solar LED Outdoor Intelligent Light Controlled Wall Lamp</c:v>
                </c:pt>
                <c:pt idx="16">
                  <c:v>32PCS Portable Cordless Drill Set With Cyclic Battery Drive -26 Variable Speed</c:v>
                </c:pt>
                <c:pt idx="17">
                  <c:v>380ML USB Rechargeable Portable Small Blenders And Juicers</c:v>
                </c:pt>
                <c:pt idx="18">
                  <c:v>3D Waterproof EVA Plastic Shower Curtain 1.8*2Mtrs</c:v>
                </c:pt>
                <c:pt idx="19">
                  <c:v>3PCS Rotary Scraper Thermomix For Kitchen</c:v>
                </c:pt>
                <c:pt idx="20">
                  <c:v>3PCS Single Head Knitting Crochet Sweater Needle Set</c:v>
                </c:pt>
                <c:pt idx="21">
                  <c:v>4 Piece Coloured Stainless Steel Kitchenware Set</c:v>
                </c:pt>
                <c:pt idx="22">
                  <c:v>40cm Gold DIY Acrylic Wall Sticker Clock</c:v>
                </c:pt>
                <c:pt idx="23">
                  <c:v>4M Float Switch Water Level Controller -Water Tank</c:v>
                </c:pt>
                <c:pt idx="24">
                  <c:v>4pcs Bathroom/Kitchen Towel Rack,Roll Paper Holder,Towel Bars,Hook</c:v>
                </c:pt>
                <c:pt idx="25">
                  <c:v>5 Pieces/set Of Stainless Steel Induction Cooker Pots</c:v>
                </c:pt>
                <c:pt idx="26">
                  <c:v>52 Pieces Cake Decorating Tool Set Gift Kit Baking Supplies</c:v>
                </c:pt>
                <c:pt idx="27">
                  <c:v>53 Pieces/Set Yarn Knitting Crochet Hooks With Bag - Pansies</c:v>
                </c:pt>
                <c:pt idx="28">
                  <c:v>53Pcs/Set Yarn Knitting Crochet Hooks With Bag - Fortune Cat</c:v>
                </c:pt>
                <c:pt idx="29">
                  <c:v>5m Waterproof Spherical LED String Lights Outdoor Ball Chain Lights Party Lighting Decoration Adjustable</c:v>
                </c:pt>
                <c:pt idx="30">
                  <c:v>5-PCS Stainless Steel Cooking Pot Set With Steamed Slices</c:v>
                </c:pt>
                <c:pt idx="31">
                  <c:v>6 In 1 Bottle Can Opener Multifunctional Easy Opener</c:v>
                </c:pt>
                <c:pt idx="32">
                  <c:v>6 Layers Steel Pipe Assembling Dustproof Storage Shoe Cabinet</c:v>
                </c:pt>
                <c:pt idx="33">
                  <c:v>60W Hot Melt Glue Sprayer - Efficient And Stable Glue Dispensing</c:v>
                </c:pt>
                <c:pt idx="34">
                  <c:v>7PCS Silicone Thumb Knife Finger Protector Vegetable Harvesting Knife</c:v>
                </c:pt>
                <c:pt idx="35">
                  <c:v>7-piece Set Of Storage Bags, Travel Storage Bags, Shoe Bags</c:v>
                </c:pt>
                <c:pt idx="36">
                  <c:v>8in1 Screwdriver With LED Light</c:v>
                </c:pt>
                <c:pt idx="37">
                  <c:v>9pcs Gas Mask, For Painting, Dust, Formaldehyde Grinding, Polishing</c:v>
                </c:pt>
                <c:pt idx="38">
                  <c:v>Agapeon Toothbrush Holder And Toothpaste Dispenser</c:v>
                </c:pt>
                <c:pt idx="39">
                  <c:v>Angle Measuring Tool Full Metal Multi Angle Measuring Tool</c:v>
                </c:pt>
                <c:pt idx="40">
                  <c:v>Anti-Skid Absorbent Insulation Coaster  For Home Office</c:v>
                </c:pt>
                <c:pt idx="41">
                  <c:v>Artificial Potted Flowers Room Decorative Flowers (2 Pieces)</c:v>
                </c:pt>
                <c:pt idx="42">
                  <c:v>Baby Early Education Shape And Color Cognitive Training Toys</c:v>
                </c:pt>
                <c:pt idx="43">
                  <c:v>Balloon Insert, Birthday Party Balloon Set, PU Leather</c:v>
                </c:pt>
                <c:pt idx="44">
                  <c:v>Bedroom Simple Floor Hanging Clothes Rack Single Pole Hat Rack - White</c:v>
                </c:pt>
                <c:pt idx="45">
                  <c:v>Black Simple Water Cup Wine Coaster Anti Slip Absorbent</c:v>
                </c:pt>
                <c:pt idx="46">
                  <c:v>Brush &amp; Paintbrush Cleaning Tool Pink</c:v>
                </c:pt>
                <c:pt idx="47">
                  <c:v>Car Phone Charging Stand</c:v>
                </c:pt>
                <c:pt idx="48">
                  <c:v>Cartoon Car Decoration Cute Individuality For Car Home Desk</c:v>
                </c:pt>
                <c:pt idx="49">
                  <c:v>Cartoon Embroidered Mini Towel Bear Cotton Wash Cloth Hand 4pcs</c:v>
                </c:pt>
                <c:pt idx="50">
                  <c:v>Christmas Elk Fence Yard Lawn Decorations Cute For Holidays</c:v>
                </c:pt>
                <c:pt idx="51">
                  <c:v>Christmas Fence Garden Decorations Outdoor For Holiday Home</c:v>
                </c:pt>
                <c:pt idx="52">
                  <c:v>Classic Black Cat Cotton Hemp Pillow Case For Home Car</c:v>
                </c:pt>
                <c:pt idx="53">
                  <c:v>Creative Owl Shape Keychain Black</c:v>
                </c:pt>
                <c:pt idx="54">
                  <c:v>Cushion Silicone Butt Cushion Summer Ice Cushion Honeycomb Gel Cushion</c:v>
                </c:pt>
                <c:pt idx="55">
                  <c:v>Cute Christmas Fence Garden Decorations For Holiday Home</c:v>
                </c:pt>
                <c:pt idx="56">
                  <c:v>Desk Foldable Fan Adjustable Fan Strong Wind 3 Gear Usb</c:v>
                </c:pt>
                <c:pt idx="57">
                  <c:v>DIY File Folder, Office Drawer File Holder, Pen Holder, Desktop Storage Rack</c:v>
                </c:pt>
                <c:pt idx="58">
                  <c:v>Electric LED UV Mosquito Killer Lamp, Outdoor/Indoor Fly Killer Trap Light -USB</c:v>
                </c:pt>
                <c:pt idx="59">
                  <c:v>Electronic Digital Display Vernier Caliper</c:v>
                </c:pt>
                <c:pt idx="60">
                  <c:v>Exfoliate And Exfoliate Face Towel - Black</c:v>
                </c:pt>
                <c:pt idx="61">
                  <c:v>Foldable Overbed Table/Desk</c:v>
                </c:pt>
                <c:pt idx="62">
                  <c:v>Genebre 115 In 1 Screwdriver Repairing Tool Set For IPhone Cellphone Hand Tool</c:v>
                </c:pt>
                <c:pt idx="63">
                  <c:v>Household Pineapple Peeler Peeler</c:v>
                </c:pt>
                <c:pt idx="64">
                  <c:v>Intelligent  LED Body Sensor Wireless Lighting Night Light USB</c:v>
                </c:pt>
                <c:pt idx="65">
                  <c:v>Konka Healty Electric Kettle, 24-hour Heat Preservation,1.5L,800W, White</c:v>
                </c:pt>
                <c:pt idx="66">
                  <c:v>Large Lazy Inflatable Sofa Chairs PVC Lounger Seat Bag</c:v>
                </c:pt>
                <c:pt idx="67">
                  <c:v>LASA 3 Tier Bamboo Shoe Bench Storage Shelf</c:v>
                </c:pt>
                <c:pt idx="68">
                  <c:v>LASA Aluminum Folding Truck Hand Cart - 68kg Max</c:v>
                </c:pt>
                <c:pt idx="69">
                  <c:v>LASA Digital Thermometer And Hydrometer</c:v>
                </c:pt>
                <c:pt idx="70">
                  <c:v>LASA FOLDING TABLE SERVING STAND</c:v>
                </c:pt>
                <c:pt idx="71">
                  <c:v>LASA Stainless Steel Double Wall Mount Soap Dispenser - 500ml</c:v>
                </c:pt>
                <c:pt idx="72">
                  <c:v>LED Eye Protection  Desk Lamp , Study, Reading, USB Fan - Double Pen Holder</c:v>
                </c:pt>
                <c:pt idx="73">
                  <c:v>LED Romantic Spaceship Starry Sky Projector,Children's Bedroom Night Light-Blue</c:v>
                </c:pt>
                <c:pt idx="74">
                  <c:v>LED Solar Street Light-fake Camera</c:v>
                </c:pt>
                <c:pt idx="75">
                  <c:v>LED Wall Digital Alarm Clock Study Home 12 / 24H Clock Calendar</c:v>
                </c:pt>
                <c:pt idx="76">
                  <c:v>Memory Foam Neck Pillow Cover, With Pillow Core - 50*30cm</c:v>
                </c:pt>
                <c:pt idx="77">
                  <c:v>Metal Decorative Hooks Key Hangers Entryway Wall Hooks Towel Hooks - Home</c:v>
                </c:pt>
                <c:pt idx="78">
                  <c:v>Metal Wall Clock Silver Dial Crystal Jewelry Round Home Decoration Wall Clock</c:v>
                </c:pt>
                <c:pt idx="79">
                  <c:v>Modern Sofa Throw Pillow Cover-45x45cm-Blue&amp;Red</c:v>
                </c:pt>
                <c:pt idx="80">
                  <c:v>Multifunction Laser Level With Adjustment Tripod</c:v>
                </c:pt>
                <c:pt idx="81">
                  <c:v>Multifunctional Hanging Storage Box Storage Bag (4 Layers)</c:v>
                </c:pt>
                <c:pt idx="82">
                  <c:v>MultiFunctional Storage Rack Multi-layer BooKESelf</c:v>
                </c:pt>
                <c:pt idx="83">
                  <c:v>Multi-purpose Rice Drainage Basket And Fruit And Vegetable Drainage Sieve</c:v>
                </c:pt>
                <c:pt idx="84">
                  <c:v>Mythco 120COB Solar Wall Ligt With Motion Sensor And Remote Control 3 Modes</c:v>
                </c:pt>
                <c:pt idx="85">
                  <c:v>Office Chair Lumbar Back Support Spine Posture Correction Pillow Car Cushion</c:v>
                </c:pt>
                <c:pt idx="86">
                  <c:v>Outdoor Portable Water Bottle With Medicine Box - 600ML - Black</c:v>
                </c:pt>
                <c:pt idx="87">
                  <c:v>Peacock  Throw Pillow Cushion Case For Home Car</c:v>
                </c:pt>
                <c:pt idx="88">
                  <c:v>Pen Grips For Kids Pen Grip Posture Correction Tool For Kids</c:v>
                </c:pt>
                <c:pt idx="89">
                  <c:v>Pilates Cloth Bag Waterproof Durable High Capacity Purple</c:v>
                </c:pt>
                <c:pt idx="90">
                  <c:v>Portable Home Small Air Humidifier 3-Speed Fan - Green</c:v>
                </c:pt>
                <c:pt idx="91">
                  <c:v>Portable Mini Cordless Car Vacuum Cleaner - Blue</c:v>
                </c:pt>
                <c:pt idx="92">
                  <c:v>Portable Soap Dispenser Kitchen Detergent Press Box Kitchen Tools</c:v>
                </c:pt>
                <c:pt idx="93">
                  <c:v>Portable Wardrobe Nonwoven With 3 Hanging Rods And 6 Storage Shelves</c:v>
                </c:pt>
                <c:pt idx="94">
                  <c:v>Portable Wine Table With Folding Round Table</c:v>
                </c:pt>
                <c:pt idx="95">
                  <c:v>Punch-free Great Load Bearing Bathroom Storage Rack Wall Shelf-White</c:v>
                </c:pt>
                <c:pt idx="96">
                  <c:v>Sewing Machine Needle Threader Stitch Insertion Tool Automatic Quick Sewing</c:v>
                </c:pt>
                <c:pt idx="97">
                  <c:v>Shower Cap Wide Elastic Band Cover Reusable Bashroom Cap</c:v>
                </c:pt>
                <c:pt idx="98">
                  <c:v>Shower Nozzle Cleaning Unclogging Needle Mini Crevice Small Hole Cleaning Brush</c:v>
                </c:pt>
                <c:pt idx="99">
                  <c:v>Simple Metal Dog Art Sculpture Decoration For Home Office</c:v>
                </c:pt>
                <c:pt idx="100">
                  <c:v>Thickening Multipurpose Non Stick Easy To Clean Heat Resistant Spoon Pad</c:v>
                </c:pt>
                <c:pt idx="101">
                  <c:v>VIC Wireless Vacuum Cleaner Dual Use For Home And Car 120W High Power Powerful</c:v>
                </c:pt>
                <c:pt idx="102">
                  <c:v>Wall Clock With Hidden Safe Box</c:v>
                </c:pt>
                <c:pt idx="103">
                  <c:v>Wall Mount Automatic Toothpaste Dispenser Toothbrush Holder Toothpaste Squeezer</c:v>
                </c:pt>
                <c:pt idx="104">
                  <c:v>Wall-mounted Sticker Punch-free Plug Fixer</c:v>
                </c:pt>
                <c:pt idx="105">
                  <c:v>Wall-Mounted Toothbrush Toothpaste Holder With Multiple Slots</c:v>
                </c:pt>
                <c:pt idx="106">
                  <c:v>Watercolour Gold Foil Textured Print Pillow Cover</c:v>
                </c:pt>
                <c:pt idx="107">
                  <c:v>Weighing Scale Digital Bathroom Body Fat Scale USB-Black</c:v>
                </c:pt>
                <c:pt idx="108">
                  <c:v>Wrought Iron Bathroom Shelf Wall Mounted Free Punch Toilet Rack</c:v>
                </c:pt>
              </c:strCache>
            </c:strRef>
          </c:cat>
          <c:val>
            <c:numRef>
              <c:f>'Product by rating'!$B$4:$B$113</c:f>
              <c:numCache>
                <c:formatCode>General</c:formatCode>
                <c:ptCount val="109"/>
                <c:pt idx="0">
                  <c:v>4.5</c:v>
                </c:pt>
                <c:pt idx="1">
                  <c:v>4.7</c:v>
                </c:pt>
                <c:pt idx="2">
                  <c:v>4.5</c:v>
                </c:pt>
                <c:pt idx="3">
                  <c:v>3.8</c:v>
                </c:pt>
                <c:pt idx="4">
                  <c:v>4.7</c:v>
                </c:pt>
                <c:pt idx="5">
                  <c:v>2.8</c:v>
                </c:pt>
                <c:pt idx="6">
                  <c:v>0</c:v>
                </c:pt>
                <c:pt idx="7">
                  <c:v>3.8</c:v>
                </c:pt>
                <c:pt idx="8">
                  <c:v>4.5999999999999996</c:v>
                </c:pt>
                <c:pt idx="9">
                  <c:v>0</c:v>
                </c:pt>
                <c:pt idx="10">
                  <c:v>0</c:v>
                </c:pt>
                <c:pt idx="11">
                  <c:v>4</c:v>
                </c:pt>
                <c:pt idx="12">
                  <c:v>0</c:v>
                </c:pt>
                <c:pt idx="13">
                  <c:v>0</c:v>
                </c:pt>
                <c:pt idx="14">
                  <c:v>0</c:v>
                </c:pt>
                <c:pt idx="15">
                  <c:v>0</c:v>
                </c:pt>
                <c:pt idx="16">
                  <c:v>3</c:v>
                </c:pt>
                <c:pt idx="17">
                  <c:v>2.2999999999999998</c:v>
                </c:pt>
                <c:pt idx="18">
                  <c:v>4.5999999999999996</c:v>
                </c:pt>
                <c:pt idx="19">
                  <c:v>0</c:v>
                </c:pt>
                <c:pt idx="20">
                  <c:v>3.3</c:v>
                </c:pt>
                <c:pt idx="21">
                  <c:v>0</c:v>
                </c:pt>
                <c:pt idx="22">
                  <c:v>4.8</c:v>
                </c:pt>
                <c:pt idx="23">
                  <c:v>0</c:v>
                </c:pt>
                <c:pt idx="24">
                  <c:v>0</c:v>
                </c:pt>
                <c:pt idx="25">
                  <c:v>2.5</c:v>
                </c:pt>
                <c:pt idx="26">
                  <c:v>4.0999999999999996</c:v>
                </c:pt>
                <c:pt idx="27">
                  <c:v>4.5</c:v>
                </c:pt>
                <c:pt idx="28">
                  <c:v>4.7</c:v>
                </c:pt>
                <c:pt idx="29">
                  <c:v>0</c:v>
                </c:pt>
                <c:pt idx="30">
                  <c:v>2.1</c:v>
                </c:pt>
                <c:pt idx="31">
                  <c:v>0</c:v>
                </c:pt>
                <c:pt idx="32">
                  <c:v>0</c:v>
                </c:pt>
                <c:pt idx="33">
                  <c:v>0</c:v>
                </c:pt>
                <c:pt idx="34">
                  <c:v>0</c:v>
                </c:pt>
                <c:pt idx="35">
                  <c:v>2.2000000000000002</c:v>
                </c:pt>
                <c:pt idx="36">
                  <c:v>0</c:v>
                </c:pt>
                <c:pt idx="37">
                  <c:v>0</c:v>
                </c:pt>
                <c:pt idx="38">
                  <c:v>2.6</c:v>
                </c:pt>
                <c:pt idx="39">
                  <c:v>0</c:v>
                </c:pt>
                <c:pt idx="40">
                  <c:v>5</c:v>
                </c:pt>
                <c:pt idx="41">
                  <c:v>2.2000000000000002</c:v>
                </c:pt>
                <c:pt idx="42">
                  <c:v>0</c:v>
                </c:pt>
                <c:pt idx="43">
                  <c:v>0</c:v>
                </c:pt>
                <c:pt idx="44">
                  <c:v>5</c:v>
                </c:pt>
                <c:pt idx="45">
                  <c:v>0</c:v>
                </c:pt>
                <c:pt idx="46">
                  <c:v>0</c:v>
                </c:pt>
                <c:pt idx="47">
                  <c:v>0</c:v>
                </c:pt>
                <c:pt idx="48">
                  <c:v>0</c:v>
                </c:pt>
                <c:pt idx="49">
                  <c:v>0</c:v>
                </c:pt>
                <c:pt idx="50">
                  <c:v>0</c:v>
                </c:pt>
                <c:pt idx="51">
                  <c:v>0</c:v>
                </c:pt>
                <c:pt idx="52">
                  <c:v>5</c:v>
                </c:pt>
                <c:pt idx="53">
                  <c:v>0</c:v>
                </c:pt>
                <c:pt idx="54">
                  <c:v>0</c:v>
                </c:pt>
                <c:pt idx="55">
                  <c:v>0</c:v>
                </c:pt>
                <c:pt idx="56">
                  <c:v>4</c:v>
                </c:pt>
                <c:pt idx="57">
                  <c:v>5</c:v>
                </c:pt>
                <c:pt idx="58">
                  <c:v>2.1</c:v>
                </c:pt>
                <c:pt idx="59">
                  <c:v>4.5999999999999996</c:v>
                </c:pt>
                <c:pt idx="60">
                  <c:v>4.3</c:v>
                </c:pt>
                <c:pt idx="61">
                  <c:v>4.4000000000000004</c:v>
                </c:pt>
                <c:pt idx="62">
                  <c:v>4.0999999999999996</c:v>
                </c:pt>
                <c:pt idx="63">
                  <c:v>4</c:v>
                </c:pt>
                <c:pt idx="64">
                  <c:v>2.7</c:v>
                </c:pt>
                <c:pt idx="65">
                  <c:v>5</c:v>
                </c:pt>
                <c:pt idx="66">
                  <c:v>3</c:v>
                </c:pt>
                <c:pt idx="67">
                  <c:v>4.3</c:v>
                </c:pt>
                <c:pt idx="68">
                  <c:v>5</c:v>
                </c:pt>
                <c:pt idx="69">
                  <c:v>4.5</c:v>
                </c:pt>
                <c:pt idx="70">
                  <c:v>4.8</c:v>
                </c:pt>
                <c:pt idx="71">
                  <c:v>0</c:v>
                </c:pt>
                <c:pt idx="72">
                  <c:v>4.3</c:v>
                </c:pt>
                <c:pt idx="73">
                  <c:v>4</c:v>
                </c:pt>
                <c:pt idx="74">
                  <c:v>0</c:v>
                </c:pt>
                <c:pt idx="75">
                  <c:v>4.5999999999999996</c:v>
                </c:pt>
                <c:pt idx="76">
                  <c:v>3</c:v>
                </c:pt>
                <c:pt idx="77">
                  <c:v>4.0999999999999996</c:v>
                </c:pt>
                <c:pt idx="78">
                  <c:v>0</c:v>
                </c:pt>
                <c:pt idx="79">
                  <c:v>0</c:v>
                </c:pt>
                <c:pt idx="80">
                  <c:v>4.2</c:v>
                </c:pt>
                <c:pt idx="81">
                  <c:v>0</c:v>
                </c:pt>
                <c:pt idx="82">
                  <c:v>0</c:v>
                </c:pt>
                <c:pt idx="83">
                  <c:v>0</c:v>
                </c:pt>
                <c:pt idx="84">
                  <c:v>3</c:v>
                </c:pt>
                <c:pt idx="85">
                  <c:v>0</c:v>
                </c:pt>
                <c:pt idx="86">
                  <c:v>0</c:v>
                </c:pt>
                <c:pt idx="87">
                  <c:v>5</c:v>
                </c:pt>
                <c:pt idx="88">
                  <c:v>0</c:v>
                </c:pt>
                <c:pt idx="89">
                  <c:v>0</c:v>
                </c:pt>
                <c:pt idx="90">
                  <c:v>4.8</c:v>
                </c:pt>
                <c:pt idx="91">
                  <c:v>4.5999999999999996</c:v>
                </c:pt>
                <c:pt idx="92">
                  <c:v>0</c:v>
                </c:pt>
                <c:pt idx="93">
                  <c:v>3.8</c:v>
                </c:pt>
                <c:pt idx="94">
                  <c:v>0</c:v>
                </c:pt>
                <c:pt idx="95">
                  <c:v>4.3</c:v>
                </c:pt>
                <c:pt idx="96">
                  <c:v>0</c:v>
                </c:pt>
                <c:pt idx="97">
                  <c:v>0</c:v>
                </c:pt>
                <c:pt idx="98">
                  <c:v>0</c:v>
                </c:pt>
                <c:pt idx="99">
                  <c:v>0</c:v>
                </c:pt>
                <c:pt idx="100">
                  <c:v>0</c:v>
                </c:pt>
                <c:pt idx="101">
                  <c:v>2.9</c:v>
                </c:pt>
                <c:pt idx="102">
                  <c:v>0</c:v>
                </c:pt>
                <c:pt idx="103">
                  <c:v>0</c:v>
                </c:pt>
                <c:pt idx="104">
                  <c:v>2</c:v>
                </c:pt>
                <c:pt idx="105">
                  <c:v>0</c:v>
                </c:pt>
                <c:pt idx="106">
                  <c:v>2.2999999999999998</c:v>
                </c:pt>
                <c:pt idx="107">
                  <c:v>4.7</c:v>
                </c:pt>
                <c:pt idx="108">
                  <c:v>3</c:v>
                </c:pt>
              </c:numCache>
            </c:numRef>
          </c:val>
          <c:extLst>
            <c:ext xmlns:c16="http://schemas.microsoft.com/office/drawing/2014/chart" uri="{C3380CC4-5D6E-409C-BE32-E72D297353CC}">
              <c16:uniqueId val="{000000DC-D8DF-4730-882E-62F1689A886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1 Assignment.xlsx]Discount  VS reviews!PivotTable6</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Reviews</a:t>
            </a:r>
            <a:r>
              <a:rPr lang="en-US" baseline="0"/>
              <a:t> against discounts offered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'Discount  VS reviews'!$B$3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'Discount  VS reviews'!$A$4:$A$28</c:f>
              <c:strCache>
                <c:ptCount val="24"/>
                <c:pt idx="0">
                  <c:v>-69</c:v>
                </c:pt>
                <c:pt idx="1">
                  <c:v>-55</c:v>
                </c:pt>
                <c:pt idx="2">
                  <c:v>-49</c:v>
                </c:pt>
                <c:pt idx="3">
                  <c:v>-44</c:v>
                </c:pt>
                <c:pt idx="4">
                  <c:v>-39</c:v>
                </c:pt>
                <c:pt idx="5">
                  <c:v>-36</c:v>
                </c:pt>
                <c:pt idx="6">
                  <c:v>-32</c:v>
                </c:pt>
                <c:pt idx="7">
                  <c:v>-24</c:v>
                </c:pt>
                <c:pt idx="8">
                  <c:v>-20</c:v>
                </c:pt>
                <c:pt idx="9">
                  <c:v>-17</c:v>
                </c:pt>
                <c:pt idx="10">
                  <c:v>-16</c:v>
                </c:pt>
                <c:pt idx="11">
                  <c:v>-15</c:v>
                </c:pt>
                <c:pt idx="12">
                  <c:v>-14</c:v>
                </c:pt>
                <c:pt idx="13">
                  <c:v>-13</c:v>
                </c:pt>
                <c:pt idx="14">
                  <c:v>-12</c:v>
                </c:pt>
                <c:pt idx="15">
                  <c:v>-10</c:v>
                </c:pt>
                <c:pt idx="16">
                  <c:v>-9</c:v>
                </c:pt>
                <c:pt idx="17">
                  <c:v>-7</c:v>
                </c:pt>
                <c:pt idx="18">
                  <c:v>-6</c:v>
                </c:pt>
                <c:pt idx="19">
                  <c:v>-5</c:v>
                </c:pt>
                <c:pt idx="20">
                  <c:v>-3</c:v>
                </c:pt>
                <c:pt idx="21">
                  <c:v>-2</c:v>
                </c:pt>
                <c:pt idx="22">
                  <c:v>-1</c:v>
                </c:pt>
                <c:pt idx="23">
                  <c:v>0</c:v>
                </c:pt>
              </c:strCache>
            </c:strRef>
          </c:cat>
          <c:val>
            <c:numRef>
              <c:f>'Discount  VS reviews'!$B$4:$B$28</c:f>
              <c:numCache>
                <c:formatCode>General</c:formatCode>
                <c:ptCount val="24"/>
                <c:pt idx="0">
                  <c:v>428</c:v>
                </c:pt>
                <c:pt idx="1">
                  <c:v>713</c:v>
                </c:pt>
                <c:pt idx="2">
                  <c:v>227</c:v>
                </c:pt>
                <c:pt idx="3">
                  <c:v>968</c:v>
                </c:pt>
                <c:pt idx="4">
                  <c:v>510</c:v>
                </c:pt>
                <c:pt idx="5">
                  <c:v>267</c:v>
                </c:pt>
                <c:pt idx="6">
                  <c:v>719</c:v>
                </c:pt>
                <c:pt idx="7">
                  <c:v>724</c:v>
                </c:pt>
                <c:pt idx="8">
                  <c:v>1451</c:v>
                </c:pt>
                <c:pt idx="9">
                  <c:v>318</c:v>
                </c:pt>
                <c:pt idx="10">
                  <c:v>335</c:v>
                </c:pt>
                <c:pt idx="11">
                  <c:v>646</c:v>
                </c:pt>
                <c:pt idx="12">
                  <c:v>972</c:v>
                </c:pt>
                <c:pt idx="13">
                  <c:v>3267</c:v>
                </c:pt>
                <c:pt idx="14">
                  <c:v>1833</c:v>
                </c:pt>
                <c:pt idx="15">
                  <c:v>528</c:v>
                </c:pt>
                <c:pt idx="16">
                  <c:v>2686</c:v>
                </c:pt>
                <c:pt idx="17">
                  <c:v>5789</c:v>
                </c:pt>
                <c:pt idx="18">
                  <c:v>3086</c:v>
                </c:pt>
                <c:pt idx="19">
                  <c:v>7894</c:v>
                </c:pt>
                <c:pt idx="20">
                  <c:v>1946</c:v>
                </c:pt>
                <c:pt idx="21">
                  <c:v>3093</c:v>
                </c:pt>
                <c:pt idx="22">
                  <c:v>4736</c:v>
                </c:pt>
                <c:pt idx="23">
                  <c:v>25663</c:v>
                </c:pt>
              </c:numCache>
            </c:numRef>
          </c:val>
          <c:extLst>
            <c:ext xmlns:c16="http://schemas.microsoft.com/office/drawing/2014/chart" uri="{C3380CC4-5D6E-409C-BE32-E72D297353CC}">
              <c16:uniqueId val="{00000002-F29B-45B6-A6D5-C6814970AB6C}"/>
            </c:ext>
          </c:extLst>
        </c:ser>
        <c:dLbls>
          <c:dLblPos val="inEnd"/>
          <c:showLegendKey val="0"/>
          <c:showVal val="1"/>
          <c:showCatName val="0"/>
          <c:showSerName val="0"/>
          <c:showPercent val="0"/>
          <c:showBubbleSize val="0"/>
        </c:dLbls>
        <c:gapWidth val="65"/>
        <c:axId val="900711232"/>
        <c:axId val="900709792"/>
      </c:barChart>
      <c:catAx>
        <c:axId val="9007112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00709792"/>
        <c:crosses val="autoZero"/>
        <c:auto val="1"/>
        <c:lblAlgn val="ctr"/>
        <c:lblOffset val="100"/>
        <c:noMultiLvlLbl val="0"/>
      </c:catAx>
      <c:valAx>
        <c:axId val="9007097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007112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[Week 1 Assignment.xlsx]count of product by rating clas!PivotTable7</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product by rating classification</a:t>
            </a:r>
            <a:endParaRPr lang="en-US"/>
          </a:p>
        </c:rich>
      </c:tx>
      <c:layout>
        <c:manualLayout>
          <c:xMode val="edge"/>
          <c:yMode val="edge"/>
          <c:x val="0.17369444444444446"/>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 of product by rating clas'!$B$3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06D-487F-ACD3-C5DE401F9D1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06D-487F-ACD3-C5DE401F9D1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06D-487F-ACD3-C5DE401F9D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of product by rating clas'!$A$4:$A$7</c:f>
              <c:strCache>
                <c:ptCount val="3"/>
                <c:pt idx="0">
                  <c:v>Average</c:v>
                </c:pt>
                <c:pt idx="1">
                  <c:v>Excellent</c:v>
                </c:pt>
                <c:pt idx="2">
                  <c:v>Poor</c:v>
                </c:pt>
              </c:strCache>
            </c:strRef>
          </c:cat>
          <c:val>
            <c:numRef>
              <c:f>'count of product by rating clas'!$B$4:$B$7</c:f>
              <c:numCache>
                <c:formatCode>General</c:formatCode>
                <c:ptCount val="3"/>
                <c:pt idx="0">
                  <c:v>8</c:v>
                </c:pt>
                <c:pt idx="1">
                  <c:v>32</c:v>
                </c:pt>
                <c:pt idx="2">
                  <c:v>69</c:v>
                </c:pt>
              </c:numCache>
            </c:numRef>
          </c:val>
          <c:extLst>
            <c:ext xmlns:c16="http://schemas.microsoft.com/office/drawing/2014/chart" uri="{C3380CC4-5D6E-409C-BE32-E72D297353CC}">
              <c16:uniqueId val="{00000006-F06D-487F-ACD3-C5DE401F9D1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1 Assignment.xlsx]ratings by reviews!PivotTable3</c:name>
    <c:fmtId val="1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Ratings against reviews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'ratings by reviews'!$B$3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'ratings by reviews'!$A$4:$A$27</c:f>
              <c:strCache>
                <c:ptCount val="23"/>
                <c:pt idx="0">
                  <c:v>-69</c:v>
                </c:pt>
                <c:pt idx="1">
                  <c:v>-55</c:v>
                </c:pt>
                <c:pt idx="2">
                  <c:v>-49</c:v>
                </c:pt>
                <c:pt idx="3">
                  <c:v>-44</c:v>
                </c:pt>
                <c:pt idx="4">
                  <c:v>-39</c:v>
                </c:pt>
                <c:pt idx="5">
                  <c:v>-36</c:v>
                </c:pt>
                <c:pt idx="6">
                  <c:v>-32</c:v>
                </c:pt>
                <c:pt idx="7">
                  <c:v>-24</c:v>
                </c:pt>
                <c:pt idx="8">
                  <c:v>-20</c:v>
                </c:pt>
                <c:pt idx="9">
                  <c:v>-17</c:v>
                </c:pt>
                <c:pt idx="10">
                  <c:v>-16</c:v>
                </c:pt>
                <c:pt idx="11">
                  <c:v>-15</c:v>
                </c:pt>
                <c:pt idx="12">
                  <c:v>-14</c:v>
                </c:pt>
                <c:pt idx="13">
                  <c:v>-13</c:v>
                </c:pt>
                <c:pt idx="14">
                  <c:v>-12</c:v>
                </c:pt>
                <c:pt idx="15">
                  <c:v>-10</c:v>
                </c:pt>
                <c:pt idx="16">
                  <c:v>-9</c:v>
                </c:pt>
                <c:pt idx="17">
                  <c:v>-7</c:v>
                </c:pt>
                <c:pt idx="18">
                  <c:v>-6</c:v>
                </c:pt>
                <c:pt idx="19">
                  <c:v>-5</c:v>
                </c:pt>
                <c:pt idx="20">
                  <c:v>-3</c:v>
                </c:pt>
                <c:pt idx="21">
                  <c:v>-2</c:v>
                </c:pt>
                <c:pt idx="22">
                  <c:v>-1</c:v>
                </c:pt>
              </c:strCache>
            </c:strRef>
          </c:cat>
          <c:val>
            <c:numRef>
              <c:f>'ratings by reviews'!$B$4:$B$27</c:f>
              <c:numCache>
                <c:formatCode>General</c:formatCode>
                <c:ptCount val="23"/>
                <c:pt idx="0">
                  <c:v>2.8</c:v>
                </c:pt>
                <c:pt idx="1">
                  <c:v>4.5999999999999996</c:v>
                </c:pt>
                <c:pt idx="2">
                  <c:v>4.5999999999999996</c:v>
                </c:pt>
                <c:pt idx="3">
                  <c:v>4.5999999999999996</c:v>
                </c:pt>
                <c:pt idx="4">
                  <c:v>4.7</c:v>
                </c:pt>
                <c:pt idx="5">
                  <c:v>4.3</c:v>
                </c:pt>
                <c:pt idx="6">
                  <c:v>4.5</c:v>
                </c:pt>
                <c:pt idx="7">
                  <c:v>4.5999999999999996</c:v>
                </c:pt>
                <c:pt idx="8">
                  <c:v>8.8000000000000007</c:v>
                </c:pt>
                <c:pt idx="9">
                  <c:v>2.6</c:v>
                </c:pt>
                <c:pt idx="10">
                  <c:v>2.9</c:v>
                </c:pt>
                <c:pt idx="11">
                  <c:v>6.7</c:v>
                </c:pt>
                <c:pt idx="12">
                  <c:v>8.5</c:v>
                </c:pt>
                <c:pt idx="13">
                  <c:v>9.1999999999999993</c:v>
                </c:pt>
                <c:pt idx="14">
                  <c:v>17.399999999999999</c:v>
                </c:pt>
                <c:pt idx="15">
                  <c:v>3</c:v>
                </c:pt>
                <c:pt idx="16">
                  <c:v>12.8</c:v>
                </c:pt>
                <c:pt idx="17">
                  <c:v>13.399999999999999</c:v>
                </c:pt>
                <c:pt idx="18">
                  <c:v>17.7</c:v>
                </c:pt>
                <c:pt idx="19">
                  <c:v>27</c:v>
                </c:pt>
                <c:pt idx="20">
                  <c:v>5</c:v>
                </c:pt>
                <c:pt idx="21">
                  <c:v>28</c:v>
                </c:pt>
                <c:pt idx="22">
                  <c:v>24</c:v>
                </c:pt>
              </c:numCache>
            </c:numRef>
          </c:val>
          <c:extLst>
            <c:ext xmlns:c16="http://schemas.microsoft.com/office/drawing/2014/chart" uri="{C3380CC4-5D6E-409C-BE32-E72D297353CC}">
              <c16:uniqueId val="{00000015-B94F-4EE6-B461-1FBFCC07A206}"/>
            </c:ext>
          </c:extLst>
        </c:ser>
        <c:dLbls>
          <c:dLblPos val="inEnd"/>
          <c:showLegendKey val="0"/>
          <c:showVal val="1"/>
          <c:showCatName val="0"/>
          <c:showSerName val="0"/>
          <c:showPercent val="0"/>
          <c:showBubbleSize val="0"/>
        </c:dLbls>
        <c:gapWidth val="65"/>
        <c:axId val="844928624"/>
        <c:axId val="844930544"/>
      </c:barChart>
      <c:catAx>
        <c:axId val="8449286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44930544"/>
        <c:crosses val="autoZero"/>
        <c:auto val="1"/>
        <c:lblAlgn val="ctr"/>
        <c:lblOffset val="100"/>
        <c:noMultiLvlLbl val="0"/>
      </c:catAx>
      <c:valAx>
        <c:axId val="8449305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4492862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1 Assignment.xlsx]Discount  VS reviews!PivotTable6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Reviews</a:t>
            </a:r>
            <a:r>
              <a:rPr lang="en-US" baseline="0"/>
              <a:t> against discounts offered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'Discount  VS reviews'!$B$3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'Discount  VS reviews'!$A$4:$A$28</c:f>
              <c:strCache>
                <c:ptCount val="24"/>
                <c:pt idx="0">
                  <c:v>-69</c:v>
                </c:pt>
                <c:pt idx="1">
                  <c:v>-55</c:v>
                </c:pt>
                <c:pt idx="2">
                  <c:v>-49</c:v>
                </c:pt>
                <c:pt idx="3">
                  <c:v>-44</c:v>
                </c:pt>
                <c:pt idx="4">
                  <c:v>-39</c:v>
                </c:pt>
                <c:pt idx="5">
                  <c:v>-36</c:v>
                </c:pt>
                <c:pt idx="6">
                  <c:v>-32</c:v>
                </c:pt>
                <c:pt idx="7">
                  <c:v>-24</c:v>
                </c:pt>
                <c:pt idx="8">
                  <c:v>-20</c:v>
                </c:pt>
                <c:pt idx="9">
                  <c:v>-17</c:v>
                </c:pt>
                <c:pt idx="10">
                  <c:v>-16</c:v>
                </c:pt>
                <c:pt idx="11">
                  <c:v>-15</c:v>
                </c:pt>
                <c:pt idx="12">
                  <c:v>-14</c:v>
                </c:pt>
                <c:pt idx="13">
                  <c:v>-13</c:v>
                </c:pt>
                <c:pt idx="14">
                  <c:v>-12</c:v>
                </c:pt>
                <c:pt idx="15">
                  <c:v>-10</c:v>
                </c:pt>
                <c:pt idx="16">
                  <c:v>-9</c:v>
                </c:pt>
                <c:pt idx="17">
                  <c:v>-7</c:v>
                </c:pt>
                <c:pt idx="18">
                  <c:v>-6</c:v>
                </c:pt>
                <c:pt idx="19">
                  <c:v>-5</c:v>
                </c:pt>
                <c:pt idx="20">
                  <c:v>-3</c:v>
                </c:pt>
                <c:pt idx="21">
                  <c:v>-2</c:v>
                </c:pt>
                <c:pt idx="22">
                  <c:v>-1</c:v>
                </c:pt>
                <c:pt idx="23">
                  <c:v>0</c:v>
                </c:pt>
              </c:strCache>
            </c:strRef>
          </c:cat>
          <c:val>
            <c:numRef>
              <c:f>'Discount  VS reviews'!$B$4:$B$28</c:f>
              <c:numCache>
                <c:formatCode>General</c:formatCode>
                <c:ptCount val="24"/>
                <c:pt idx="0">
                  <c:v>428</c:v>
                </c:pt>
                <c:pt idx="1">
                  <c:v>713</c:v>
                </c:pt>
                <c:pt idx="2">
                  <c:v>227</c:v>
                </c:pt>
                <c:pt idx="3">
                  <c:v>968</c:v>
                </c:pt>
                <c:pt idx="4">
                  <c:v>510</c:v>
                </c:pt>
                <c:pt idx="5">
                  <c:v>267</c:v>
                </c:pt>
                <c:pt idx="6">
                  <c:v>719</c:v>
                </c:pt>
                <c:pt idx="7">
                  <c:v>724</c:v>
                </c:pt>
                <c:pt idx="8">
                  <c:v>1451</c:v>
                </c:pt>
                <c:pt idx="9">
                  <c:v>318</c:v>
                </c:pt>
                <c:pt idx="10">
                  <c:v>335</c:v>
                </c:pt>
                <c:pt idx="11">
                  <c:v>646</c:v>
                </c:pt>
                <c:pt idx="12">
                  <c:v>972</c:v>
                </c:pt>
                <c:pt idx="13">
                  <c:v>3267</c:v>
                </c:pt>
                <c:pt idx="14">
                  <c:v>1833</c:v>
                </c:pt>
                <c:pt idx="15">
                  <c:v>528</c:v>
                </c:pt>
                <c:pt idx="16">
                  <c:v>2686</c:v>
                </c:pt>
                <c:pt idx="17">
                  <c:v>5789</c:v>
                </c:pt>
                <c:pt idx="18">
                  <c:v>3086</c:v>
                </c:pt>
                <c:pt idx="19">
                  <c:v>7894</c:v>
                </c:pt>
                <c:pt idx="20">
                  <c:v>1946</c:v>
                </c:pt>
                <c:pt idx="21">
                  <c:v>3093</c:v>
                </c:pt>
                <c:pt idx="22">
                  <c:v>4736</c:v>
                </c:pt>
                <c:pt idx="23">
                  <c:v>25663</c:v>
                </c:pt>
              </c:numCache>
            </c:numRef>
          </c:val>
          <c:extLst>
            <c:ext xmlns:c16="http://schemas.microsoft.com/office/drawing/2014/chart" uri="{C3380CC4-5D6E-409C-BE32-E72D297353CC}">
              <c16:uniqueId val="{00000002-AE1F-4F4A-A894-82E1993C27C0}"/>
            </c:ext>
          </c:extLst>
        </c:ser>
        <c:dLbls>
          <c:dLblPos val="inEnd"/>
          <c:showLegendKey val="0"/>
          <c:showVal val="1"/>
          <c:showCatName val="0"/>
          <c:showSerName val="0"/>
          <c:showPercent val="0"/>
          <c:showBubbleSize val="0"/>
        </c:dLbls>
        <c:gapWidth val="65"/>
        <c:axId val="900711232"/>
        <c:axId val="900709792"/>
      </c:barChart>
      <c:catAx>
        <c:axId val="9007112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00709792"/>
        <c:crosses val="autoZero"/>
        <c:auto val="1"/>
        <c:lblAlgn val="ctr"/>
        <c:lblOffset val="100"/>
        <c:noMultiLvlLbl val="0"/>
      </c:catAx>
      <c:valAx>
        <c:axId val="9007097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007112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1 Assignment.xlsx]Product by rating!PivotTable7</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Rating</a:t>
            </a:r>
            <a:r>
              <a:rPr lang="en-US" baseline="0"/>
              <a:t> against product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'Product by rating'!$B$3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6D91-4300-86B5-19935690673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6D91-4300-86B5-19935690673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6D91-4300-86B5-19935690673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6D91-4300-86B5-19935690673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6D91-4300-86B5-19935690673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6D91-4300-86B5-19935690673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6D91-4300-86B5-199356906735}"/>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6D91-4300-86B5-199356906735}"/>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6D91-4300-86B5-199356906735}"/>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6D91-4300-86B5-199356906735}"/>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6D91-4300-86B5-199356906735}"/>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7-6D91-4300-86B5-199356906735}"/>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9-6D91-4300-86B5-199356906735}"/>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B-6D91-4300-86B5-199356906735}"/>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D-6D91-4300-86B5-199356906735}"/>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F-6D91-4300-86B5-199356906735}"/>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1-6D91-4300-86B5-199356906735}"/>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3-6D91-4300-86B5-199356906735}"/>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5-6D91-4300-86B5-199356906735}"/>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7-6D91-4300-86B5-199356906735}"/>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9-6D91-4300-86B5-199356906735}"/>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B-6D91-4300-86B5-199356906735}"/>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D-6D91-4300-86B5-199356906735}"/>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F-6D91-4300-86B5-199356906735}"/>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1-6D91-4300-86B5-199356906735}"/>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3-6D91-4300-86B5-199356906735}"/>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5-6D91-4300-86B5-199356906735}"/>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7-6D91-4300-86B5-199356906735}"/>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9-6D91-4300-86B5-199356906735}"/>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B-6D91-4300-86B5-199356906735}"/>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3D-6D91-4300-86B5-199356906735}"/>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3F-6D91-4300-86B5-199356906735}"/>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1-6D91-4300-86B5-199356906735}"/>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3-6D91-4300-86B5-199356906735}"/>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5-6D91-4300-86B5-199356906735}"/>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7-6D91-4300-86B5-199356906735}"/>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9-6D91-4300-86B5-199356906735}"/>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B-6D91-4300-86B5-199356906735}"/>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D-6D91-4300-86B5-199356906735}"/>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F-6D91-4300-86B5-199356906735}"/>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51-6D91-4300-86B5-199356906735}"/>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53-6D91-4300-86B5-199356906735}"/>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5-6D91-4300-86B5-199356906735}"/>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7-6D91-4300-86B5-199356906735}"/>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9-6D91-4300-86B5-199356906735}"/>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B-6D91-4300-86B5-199356906735}"/>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D-6D91-4300-86B5-199356906735}"/>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F-6D91-4300-86B5-199356906735}"/>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1-6D91-4300-86B5-199356906735}"/>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3-6D91-4300-86B5-199356906735}"/>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5-6D91-4300-86B5-199356906735}"/>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7-6D91-4300-86B5-199356906735}"/>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9-6D91-4300-86B5-199356906735}"/>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B-6D91-4300-86B5-199356906735}"/>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6D-6D91-4300-86B5-199356906735}"/>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6F-6D91-4300-86B5-199356906735}"/>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71-6D91-4300-86B5-199356906735}"/>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73-6D91-4300-86B5-199356906735}"/>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75-6D91-4300-86B5-199356906735}"/>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77-6D91-4300-86B5-199356906735}"/>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79-6D91-4300-86B5-199356906735}"/>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7B-6D91-4300-86B5-199356906735}"/>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7D-6D91-4300-86B5-199356906735}"/>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7F-6D91-4300-86B5-199356906735}"/>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81-6D91-4300-86B5-199356906735}"/>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83-6D91-4300-86B5-199356906735}"/>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5-6D91-4300-86B5-199356906735}"/>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7-6D91-4300-86B5-199356906735}"/>
              </c:ext>
            </c:extLst>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9-6D91-4300-86B5-199356906735}"/>
              </c:ext>
            </c:extLst>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B-6D91-4300-86B5-199356906735}"/>
              </c:ext>
            </c:extLst>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D-6D91-4300-86B5-199356906735}"/>
              </c:ext>
            </c:extLst>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F-6D91-4300-86B5-199356906735}"/>
              </c:ext>
            </c:extLst>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1-6D91-4300-86B5-199356906735}"/>
              </c:ext>
            </c:extLst>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3-6D91-4300-86B5-199356906735}"/>
              </c:ext>
            </c:extLst>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5-6D91-4300-86B5-199356906735}"/>
              </c:ext>
            </c:extLst>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7-6D91-4300-86B5-199356906735}"/>
              </c:ext>
            </c:extLst>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9-6D91-4300-86B5-199356906735}"/>
              </c:ext>
            </c:extLst>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B-6D91-4300-86B5-199356906735}"/>
              </c:ext>
            </c:extLst>
          </c:dPt>
          <c:dPt>
            <c:idx val="78"/>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9D-6D91-4300-86B5-199356906735}"/>
              </c:ext>
            </c:extLst>
          </c:dPt>
          <c:dPt>
            <c:idx val="7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9F-6D91-4300-86B5-199356906735}"/>
              </c:ext>
            </c:extLst>
          </c:dPt>
          <c:dPt>
            <c:idx val="8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A1-6D91-4300-86B5-199356906735}"/>
              </c:ext>
            </c:extLst>
          </c:dPt>
          <c:dPt>
            <c:idx val="8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A3-6D91-4300-86B5-199356906735}"/>
              </c:ext>
            </c:extLst>
          </c:dPt>
          <c:dPt>
            <c:idx val="82"/>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A5-6D91-4300-86B5-199356906735}"/>
              </c:ext>
            </c:extLst>
          </c:dPt>
          <c:dPt>
            <c:idx val="8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A7-6D91-4300-86B5-199356906735}"/>
              </c:ext>
            </c:extLst>
          </c:dPt>
          <c:dPt>
            <c:idx val="84"/>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A9-6D91-4300-86B5-199356906735}"/>
              </c:ext>
            </c:extLst>
          </c:dPt>
          <c:dPt>
            <c:idx val="8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AB-6D91-4300-86B5-199356906735}"/>
              </c:ext>
            </c:extLst>
          </c:dPt>
          <c:dPt>
            <c:idx val="8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AD-6D91-4300-86B5-199356906735}"/>
              </c:ext>
            </c:extLst>
          </c:dPt>
          <c:dPt>
            <c:idx val="8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AF-6D91-4300-86B5-199356906735}"/>
              </c:ext>
            </c:extLst>
          </c:dPt>
          <c:dPt>
            <c:idx val="88"/>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B1-6D91-4300-86B5-199356906735}"/>
              </c:ext>
            </c:extLst>
          </c:dPt>
          <c:dPt>
            <c:idx val="89"/>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B3-6D91-4300-86B5-199356906735}"/>
              </c:ext>
            </c:extLst>
          </c:dPt>
          <c:dPt>
            <c:idx val="90"/>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B5-6D91-4300-86B5-199356906735}"/>
              </c:ext>
            </c:extLst>
          </c:dPt>
          <c:dPt>
            <c:idx val="91"/>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B7-6D91-4300-86B5-199356906735}"/>
              </c:ext>
            </c:extLst>
          </c:dPt>
          <c:dPt>
            <c:idx val="92"/>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B9-6D91-4300-86B5-199356906735}"/>
              </c:ext>
            </c:extLst>
          </c:dPt>
          <c:dPt>
            <c:idx val="93"/>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BB-6D91-4300-86B5-199356906735}"/>
              </c:ext>
            </c:extLst>
          </c:dPt>
          <c:dPt>
            <c:idx val="94"/>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BD-6D91-4300-86B5-199356906735}"/>
              </c:ext>
            </c:extLst>
          </c:dPt>
          <c:dPt>
            <c:idx val="95"/>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BF-6D91-4300-86B5-199356906735}"/>
              </c:ext>
            </c:extLst>
          </c:dPt>
          <c:dPt>
            <c:idx val="96"/>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C1-6D91-4300-86B5-199356906735}"/>
              </c:ext>
            </c:extLst>
          </c:dPt>
          <c:dPt>
            <c:idx val="97"/>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C3-6D91-4300-86B5-199356906735}"/>
              </c:ext>
            </c:extLst>
          </c:dPt>
          <c:dPt>
            <c:idx val="98"/>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C5-6D91-4300-86B5-199356906735}"/>
              </c:ext>
            </c:extLst>
          </c:dPt>
          <c:dPt>
            <c:idx val="99"/>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C7-6D91-4300-86B5-199356906735}"/>
              </c:ext>
            </c:extLst>
          </c:dPt>
          <c:dPt>
            <c:idx val="100"/>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C9-6D91-4300-86B5-199356906735}"/>
              </c:ext>
            </c:extLst>
          </c:dPt>
          <c:dPt>
            <c:idx val="101"/>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CB-6D91-4300-86B5-199356906735}"/>
              </c:ext>
            </c:extLst>
          </c:dPt>
          <c:dPt>
            <c:idx val="102"/>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CD-6D91-4300-86B5-199356906735}"/>
              </c:ext>
            </c:extLst>
          </c:dPt>
          <c:dPt>
            <c:idx val="103"/>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CF-6D91-4300-86B5-199356906735}"/>
              </c:ext>
            </c:extLst>
          </c:dPt>
          <c:dPt>
            <c:idx val="104"/>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D1-6D91-4300-86B5-199356906735}"/>
              </c:ext>
            </c:extLst>
          </c:dPt>
          <c:dPt>
            <c:idx val="105"/>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D3-6D91-4300-86B5-199356906735}"/>
              </c:ext>
            </c:extLst>
          </c:dPt>
          <c:dPt>
            <c:idx val="106"/>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D5-6D91-4300-86B5-199356906735}"/>
              </c:ext>
            </c:extLst>
          </c:dPt>
          <c:dPt>
            <c:idx val="107"/>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D7-6D91-4300-86B5-199356906735}"/>
              </c:ext>
            </c:extLst>
          </c:dPt>
          <c:dPt>
            <c:idx val="108"/>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D9-6D91-4300-86B5-199356906735}"/>
              </c:ext>
            </c:extLst>
          </c:dPt>
          <c:cat>
            <c:strRef>
              <c:f>'Product by rating'!$A$4:$A$113</c:f>
              <c:strCache>
                <c:ptCount val="109"/>
                <c:pt idx="0">
                  <c:v>1/2/3 Seater Elastic Sofa Cover,Living Room/Home Decor Chair Cover-Grey</c:v>
                </c:pt>
                <c:pt idx="1">
                  <c:v>100 Pcs Crochet Hook Tool Set Knitting Hook Set With Box</c:v>
                </c:pt>
                <c:pt idx="2">
                  <c:v>115  Piece Set Of Multifunctional Precision Screwdrivers</c:v>
                </c:pt>
                <c:pt idx="3">
                  <c:v>12 Litre Black Insulated Lunch Box</c:v>
                </c:pt>
                <c:pt idx="4">
                  <c:v>12 Litre Insulated Lunch Box Grey</c:v>
                </c:pt>
                <c:pt idx="5">
                  <c:v>120W Cordless Vacuum Cleaners Handheld Electric Vacuum Cleaner</c:v>
                </c:pt>
                <c:pt idx="6">
                  <c:v>12V 19500rpm Handheld Electric Angle Grinder Tool - UK - Yellow/Black</c:v>
                </c:pt>
                <c:pt idx="7">
                  <c:v>13 In 1 Home Repair Tools Box Kit Set</c:v>
                </c:pt>
                <c:pt idx="8">
                  <c:v>137 Pieces Cake Decorating Tool Set Baking Supplies</c:v>
                </c:pt>
                <c:pt idx="9">
                  <c:v>1PC Refrigerator Food Seal Pocket Fridge Bags</c:v>
                </c:pt>
                <c:pt idx="10">
                  <c:v>2 Pairs Cowhide Split Leather Work Gloves.32Ã¢Â„Â‰ Or Above Welding Gloves</c:v>
                </c:pt>
                <c:pt idx="11">
                  <c:v>220V 60W Electric Soldering Iron Kits With Tools, Tips, And Multimeter</c:v>
                </c:pt>
                <c:pt idx="12">
                  <c:v>24 Grid Wall-mounted Sundries Organiser Fabric Closet Bag Storage Rack</c:v>
                </c:pt>
                <c:pt idx="13">
                  <c:v>2PCS Ice Silk Square Cushion Cover Pillowcases - 65x65cm</c:v>
                </c:pt>
                <c:pt idx="14">
                  <c:v>2pcs Solar Street Light Flood Light Outdoor</c:v>
                </c:pt>
                <c:pt idx="15">
                  <c:v>2PCS/LOT Solar LED Outdoor Intelligent Light Controlled Wall Lamp</c:v>
                </c:pt>
                <c:pt idx="16">
                  <c:v>32PCS Portable Cordless Drill Set With Cyclic Battery Drive -26 Variable Speed</c:v>
                </c:pt>
                <c:pt idx="17">
                  <c:v>380ML USB Rechargeable Portable Small Blenders And Juicers</c:v>
                </c:pt>
                <c:pt idx="18">
                  <c:v>3D Waterproof EVA Plastic Shower Curtain 1.8*2Mtrs</c:v>
                </c:pt>
                <c:pt idx="19">
                  <c:v>3PCS Rotary Scraper Thermomix For Kitchen</c:v>
                </c:pt>
                <c:pt idx="20">
                  <c:v>3PCS Single Head Knitting Crochet Sweater Needle Set</c:v>
                </c:pt>
                <c:pt idx="21">
                  <c:v>4 Piece Coloured Stainless Steel Kitchenware Set</c:v>
                </c:pt>
                <c:pt idx="22">
                  <c:v>40cm Gold DIY Acrylic Wall Sticker Clock</c:v>
                </c:pt>
                <c:pt idx="23">
                  <c:v>4M Float Switch Water Level Controller -Water Tank</c:v>
                </c:pt>
                <c:pt idx="24">
                  <c:v>4pcs Bathroom/Kitchen Towel Rack,Roll Paper Holder,Towel Bars,Hook</c:v>
                </c:pt>
                <c:pt idx="25">
                  <c:v>5 Pieces/set Of Stainless Steel Induction Cooker Pots</c:v>
                </c:pt>
                <c:pt idx="26">
                  <c:v>52 Pieces Cake Decorating Tool Set Gift Kit Baking Supplies</c:v>
                </c:pt>
                <c:pt idx="27">
                  <c:v>53 Pieces/Set Yarn Knitting Crochet Hooks With Bag - Pansies</c:v>
                </c:pt>
                <c:pt idx="28">
                  <c:v>53Pcs/Set Yarn Knitting Crochet Hooks With Bag - Fortune Cat</c:v>
                </c:pt>
                <c:pt idx="29">
                  <c:v>5m Waterproof Spherical LED String Lights Outdoor Ball Chain Lights Party Lighting Decoration Adjustable</c:v>
                </c:pt>
                <c:pt idx="30">
                  <c:v>5-PCS Stainless Steel Cooking Pot Set With Steamed Slices</c:v>
                </c:pt>
                <c:pt idx="31">
                  <c:v>6 In 1 Bottle Can Opener Multifunctional Easy Opener</c:v>
                </c:pt>
                <c:pt idx="32">
                  <c:v>6 Layers Steel Pipe Assembling Dustproof Storage Shoe Cabinet</c:v>
                </c:pt>
                <c:pt idx="33">
                  <c:v>60W Hot Melt Glue Sprayer - Efficient And Stable Glue Dispensing</c:v>
                </c:pt>
                <c:pt idx="34">
                  <c:v>7PCS Silicone Thumb Knife Finger Protector Vegetable Harvesting Knife</c:v>
                </c:pt>
                <c:pt idx="35">
                  <c:v>7-piece Set Of Storage Bags, Travel Storage Bags, Shoe Bags</c:v>
                </c:pt>
                <c:pt idx="36">
                  <c:v>8in1 Screwdriver With LED Light</c:v>
                </c:pt>
                <c:pt idx="37">
                  <c:v>9pcs Gas Mask, For Painting, Dust, Formaldehyde Grinding, Polishing</c:v>
                </c:pt>
                <c:pt idx="38">
                  <c:v>Agapeon Toothbrush Holder And Toothpaste Dispenser</c:v>
                </c:pt>
                <c:pt idx="39">
                  <c:v>Angle Measuring Tool Full Metal Multi Angle Measuring Tool</c:v>
                </c:pt>
                <c:pt idx="40">
                  <c:v>Anti-Skid Absorbent Insulation Coaster  For Home Office</c:v>
                </c:pt>
                <c:pt idx="41">
                  <c:v>Artificial Potted Flowers Room Decorative Flowers (2 Pieces)</c:v>
                </c:pt>
                <c:pt idx="42">
                  <c:v>Baby Early Education Shape And Color Cognitive Training Toys</c:v>
                </c:pt>
                <c:pt idx="43">
                  <c:v>Balloon Insert, Birthday Party Balloon Set, PU Leather</c:v>
                </c:pt>
                <c:pt idx="44">
                  <c:v>Bedroom Simple Floor Hanging Clothes Rack Single Pole Hat Rack - White</c:v>
                </c:pt>
                <c:pt idx="45">
                  <c:v>Black Simple Water Cup Wine Coaster Anti Slip Absorbent</c:v>
                </c:pt>
                <c:pt idx="46">
                  <c:v>Brush &amp; Paintbrush Cleaning Tool Pink</c:v>
                </c:pt>
                <c:pt idx="47">
                  <c:v>Car Phone Charging Stand</c:v>
                </c:pt>
                <c:pt idx="48">
                  <c:v>Cartoon Car Decoration Cute Individuality For Car Home Desk</c:v>
                </c:pt>
                <c:pt idx="49">
                  <c:v>Cartoon Embroidered Mini Towel Bear Cotton Wash Cloth Hand 4pcs</c:v>
                </c:pt>
                <c:pt idx="50">
                  <c:v>Christmas Elk Fence Yard Lawn Decorations Cute For Holidays</c:v>
                </c:pt>
                <c:pt idx="51">
                  <c:v>Christmas Fence Garden Decorations Outdoor For Holiday Home</c:v>
                </c:pt>
                <c:pt idx="52">
                  <c:v>Classic Black Cat Cotton Hemp Pillow Case For Home Car</c:v>
                </c:pt>
                <c:pt idx="53">
                  <c:v>Creative Owl Shape Keychain Black</c:v>
                </c:pt>
                <c:pt idx="54">
                  <c:v>Cushion Silicone Butt Cushion Summer Ice Cushion Honeycomb Gel Cushion</c:v>
                </c:pt>
                <c:pt idx="55">
                  <c:v>Cute Christmas Fence Garden Decorations For Holiday Home</c:v>
                </c:pt>
                <c:pt idx="56">
                  <c:v>Desk Foldable Fan Adjustable Fan Strong Wind 3 Gear Usb</c:v>
                </c:pt>
                <c:pt idx="57">
                  <c:v>DIY File Folder, Office Drawer File Holder, Pen Holder, Desktop Storage Rack</c:v>
                </c:pt>
                <c:pt idx="58">
                  <c:v>Electric LED UV Mosquito Killer Lamp, Outdoor/Indoor Fly Killer Trap Light -USB</c:v>
                </c:pt>
                <c:pt idx="59">
                  <c:v>Electronic Digital Display Vernier Caliper</c:v>
                </c:pt>
                <c:pt idx="60">
                  <c:v>Exfoliate And Exfoliate Face Towel - Black</c:v>
                </c:pt>
                <c:pt idx="61">
                  <c:v>Foldable Overbed Table/Desk</c:v>
                </c:pt>
                <c:pt idx="62">
                  <c:v>Genebre 115 In 1 Screwdriver Repairing Tool Set For IPhone Cellphone Hand Tool</c:v>
                </c:pt>
                <c:pt idx="63">
                  <c:v>Household Pineapple Peeler Peeler</c:v>
                </c:pt>
                <c:pt idx="64">
                  <c:v>Intelligent  LED Body Sensor Wireless Lighting Night Light USB</c:v>
                </c:pt>
                <c:pt idx="65">
                  <c:v>Konka Healty Electric Kettle, 24-hour Heat Preservation,1.5L,800W, White</c:v>
                </c:pt>
                <c:pt idx="66">
                  <c:v>Large Lazy Inflatable Sofa Chairs PVC Lounger Seat Bag</c:v>
                </c:pt>
                <c:pt idx="67">
                  <c:v>LASA 3 Tier Bamboo Shoe Bench Storage Shelf</c:v>
                </c:pt>
                <c:pt idx="68">
                  <c:v>LASA Aluminum Folding Truck Hand Cart - 68kg Max</c:v>
                </c:pt>
                <c:pt idx="69">
                  <c:v>LASA Digital Thermometer And Hydrometer</c:v>
                </c:pt>
                <c:pt idx="70">
                  <c:v>LASA FOLDING TABLE SERVING STAND</c:v>
                </c:pt>
                <c:pt idx="71">
                  <c:v>LASA Stainless Steel Double Wall Mount Soap Dispenser - 500ml</c:v>
                </c:pt>
                <c:pt idx="72">
                  <c:v>LED Eye Protection  Desk Lamp , Study, Reading, USB Fan - Double Pen Holder</c:v>
                </c:pt>
                <c:pt idx="73">
                  <c:v>LED Romantic Spaceship Starry Sky Projector,Children's Bedroom Night Light-Blue</c:v>
                </c:pt>
                <c:pt idx="74">
                  <c:v>LED Solar Street Light-fake Camera</c:v>
                </c:pt>
                <c:pt idx="75">
                  <c:v>LED Wall Digital Alarm Clock Study Home 12 / 24H Clock Calendar</c:v>
                </c:pt>
                <c:pt idx="76">
                  <c:v>Memory Foam Neck Pillow Cover, With Pillow Core - 50*30cm</c:v>
                </c:pt>
                <c:pt idx="77">
                  <c:v>Metal Decorative Hooks Key Hangers Entryway Wall Hooks Towel Hooks - Home</c:v>
                </c:pt>
                <c:pt idx="78">
                  <c:v>Metal Wall Clock Silver Dial Crystal Jewelry Round Home Decoration Wall Clock</c:v>
                </c:pt>
                <c:pt idx="79">
                  <c:v>Modern Sofa Throw Pillow Cover-45x45cm-Blue&amp;Red</c:v>
                </c:pt>
                <c:pt idx="80">
                  <c:v>Multifunction Laser Level With Adjustment Tripod</c:v>
                </c:pt>
                <c:pt idx="81">
                  <c:v>Multifunctional Hanging Storage Box Storage Bag (4 Layers)</c:v>
                </c:pt>
                <c:pt idx="82">
                  <c:v>MultiFunctional Storage Rack Multi-layer BooKESelf</c:v>
                </c:pt>
                <c:pt idx="83">
                  <c:v>Multi-purpose Rice Drainage Basket And Fruit And Vegetable Drainage Sieve</c:v>
                </c:pt>
                <c:pt idx="84">
                  <c:v>Mythco 120COB Solar Wall Ligt With Motion Sensor And Remote Control 3 Modes</c:v>
                </c:pt>
                <c:pt idx="85">
                  <c:v>Office Chair Lumbar Back Support Spine Posture Correction Pillow Car Cushion</c:v>
                </c:pt>
                <c:pt idx="86">
                  <c:v>Outdoor Portable Water Bottle With Medicine Box - 600ML - Black</c:v>
                </c:pt>
                <c:pt idx="87">
                  <c:v>Peacock  Throw Pillow Cushion Case For Home Car</c:v>
                </c:pt>
                <c:pt idx="88">
                  <c:v>Pen Grips For Kids Pen Grip Posture Correction Tool For Kids</c:v>
                </c:pt>
                <c:pt idx="89">
                  <c:v>Pilates Cloth Bag Waterproof Durable High Capacity Purple</c:v>
                </c:pt>
                <c:pt idx="90">
                  <c:v>Portable Home Small Air Humidifier 3-Speed Fan - Green</c:v>
                </c:pt>
                <c:pt idx="91">
                  <c:v>Portable Mini Cordless Car Vacuum Cleaner - Blue</c:v>
                </c:pt>
                <c:pt idx="92">
                  <c:v>Portable Soap Dispenser Kitchen Detergent Press Box Kitchen Tools</c:v>
                </c:pt>
                <c:pt idx="93">
                  <c:v>Portable Wardrobe Nonwoven With 3 Hanging Rods And 6 Storage Shelves</c:v>
                </c:pt>
                <c:pt idx="94">
                  <c:v>Portable Wine Table With Folding Round Table</c:v>
                </c:pt>
                <c:pt idx="95">
                  <c:v>Punch-free Great Load Bearing Bathroom Storage Rack Wall Shelf-White</c:v>
                </c:pt>
                <c:pt idx="96">
                  <c:v>Sewing Machine Needle Threader Stitch Insertion Tool Automatic Quick Sewing</c:v>
                </c:pt>
                <c:pt idx="97">
                  <c:v>Shower Cap Wide Elastic Band Cover Reusable Bashroom Cap</c:v>
                </c:pt>
                <c:pt idx="98">
                  <c:v>Shower Nozzle Cleaning Unclogging Needle Mini Crevice Small Hole Cleaning Brush</c:v>
                </c:pt>
                <c:pt idx="99">
                  <c:v>Simple Metal Dog Art Sculpture Decoration For Home Office</c:v>
                </c:pt>
                <c:pt idx="100">
                  <c:v>Thickening Multipurpose Non Stick Easy To Clean Heat Resistant Spoon Pad</c:v>
                </c:pt>
                <c:pt idx="101">
                  <c:v>VIC Wireless Vacuum Cleaner Dual Use For Home And Car 120W High Power Powerful</c:v>
                </c:pt>
                <c:pt idx="102">
                  <c:v>Wall Clock With Hidden Safe Box</c:v>
                </c:pt>
                <c:pt idx="103">
                  <c:v>Wall Mount Automatic Toothpaste Dispenser Toothbrush Holder Toothpaste Squeezer</c:v>
                </c:pt>
                <c:pt idx="104">
                  <c:v>Wall-mounted Sticker Punch-free Plug Fixer</c:v>
                </c:pt>
                <c:pt idx="105">
                  <c:v>Wall-Mounted Toothbrush Toothpaste Holder With Multiple Slots</c:v>
                </c:pt>
                <c:pt idx="106">
                  <c:v>Watercolour Gold Foil Textured Print Pillow Cover</c:v>
                </c:pt>
                <c:pt idx="107">
                  <c:v>Weighing Scale Digital Bathroom Body Fat Scale USB-Black</c:v>
                </c:pt>
                <c:pt idx="108">
                  <c:v>Wrought Iron Bathroom Shelf Wall Mounted Free Punch Toilet Rack</c:v>
                </c:pt>
              </c:strCache>
            </c:strRef>
          </c:cat>
          <c:val>
            <c:numRef>
              <c:f>'Product by rating'!$B$4:$B$113</c:f>
              <c:numCache>
                <c:formatCode>General</c:formatCode>
                <c:ptCount val="109"/>
                <c:pt idx="0">
                  <c:v>4.5</c:v>
                </c:pt>
                <c:pt idx="1">
                  <c:v>4.7</c:v>
                </c:pt>
                <c:pt idx="2">
                  <c:v>4.5</c:v>
                </c:pt>
                <c:pt idx="3">
                  <c:v>3.8</c:v>
                </c:pt>
                <c:pt idx="4">
                  <c:v>4.7</c:v>
                </c:pt>
                <c:pt idx="5">
                  <c:v>2.8</c:v>
                </c:pt>
                <c:pt idx="6">
                  <c:v>0</c:v>
                </c:pt>
                <c:pt idx="7">
                  <c:v>3.8</c:v>
                </c:pt>
                <c:pt idx="8">
                  <c:v>4.5999999999999996</c:v>
                </c:pt>
                <c:pt idx="9">
                  <c:v>0</c:v>
                </c:pt>
                <c:pt idx="10">
                  <c:v>0</c:v>
                </c:pt>
                <c:pt idx="11">
                  <c:v>4</c:v>
                </c:pt>
                <c:pt idx="12">
                  <c:v>0</c:v>
                </c:pt>
                <c:pt idx="13">
                  <c:v>0</c:v>
                </c:pt>
                <c:pt idx="14">
                  <c:v>0</c:v>
                </c:pt>
                <c:pt idx="15">
                  <c:v>0</c:v>
                </c:pt>
                <c:pt idx="16">
                  <c:v>3</c:v>
                </c:pt>
                <c:pt idx="17">
                  <c:v>2.2999999999999998</c:v>
                </c:pt>
                <c:pt idx="18">
                  <c:v>4.5999999999999996</c:v>
                </c:pt>
                <c:pt idx="19">
                  <c:v>0</c:v>
                </c:pt>
                <c:pt idx="20">
                  <c:v>3.3</c:v>
                </c:pt>
                <c:pt idx="21">
                  <c:v>0</c:v>
                </c:pt>
                <c:pt idx="22">
                  <c:v>4.8</c:v>
                </c:pt>
                <c:pt idx="23">
                  <c:v>0</c:v>
                </c:pt>
                <c:pt idx="24">
                  <c:v>0</c:v>
                </c:pt>
                <c:pt idx="25">
                  <c:v>2.5</c:v>
                </c:pt>
                <c:pt idx="26">
                  <c:v>4.0999999999999996</c:v>
                </c:pt>
                <c:pt idx="27">
                  <c:v>4.5</c:v>
                </c:pt>
                <c:pt idx="28">
                  <c:v>4.7</c:v>
                </c:pt>
                <c:pt idx="29">
                  <c:v>0</c:v>
                </c:pt>
                <c:pt idx="30">
                  <c:v>2.1</c:v>
                </c:pt>
                <c:pt idx="31">
                  <c:v>0</c:v>
                </c:pt>
                <c:pt idx="32">
                  <c:v>0</c:v>
                </c:pt>
                <c:pt idx="33">
                  <c:v>0</c:v>
                </c:pt>
                <c:pt idx="34">
                  <c:v>0</c:v>
                </c:pt>
                <c:pt idx="35">
                  <c:v>2.2000000000000002</c:v>
                </c:pt>
                <c:pt idx="36">
                  <c:v>0</c:v>
                </c:pt>
                <c:pt idx="37">
                  <c:v>0</c:v>
                </c:pt>
                <c:pt idx="38">
                  <c:v>2.6</c:v>
                </c:pt>
                <c:pt idx="39">
                  <c:v>0</c:v>
                </c:pt>
                <c:pt idx="40">
                  <c:v>5</c:v>
                </c:pt>
                <c:pt idx="41">
                  <c:v>2.2000000000000002</c:v>
                </c:pt>
                <c:pt idx="42">
                  <c:v>0</c:v>
                </c:pt>
                <c:pt idx="43">
                  <c:v>0</c:v>
                </c:pt>
                <c:pt idx="44">
                  <c:v>5</c:v>
                </c:pt>
                <c:pt idx="45">
                  <c:v>0</c:v>
                </c:pt>
                <c:pt idx="46">
                  <c:v>0</c:v>
                </c:pt>
                <c:pt idx="47">
                  <c:v>0</c:v>
                </c:pt>
                <c:pt idx="48">
                  <c:v>0</c:v>
                </c:pt>
                <c:pt idx="49">
                  <c:v>0</c:v>
                </c:pt>
                <c:pt idx="50">
                  <c:v>0</c:v>
                </c:pt>
                <c:pt idx="51">
                  <c:v>0</c:v>
                </c:pt>
                <c:pt idx="52">
                  <c:v>5</c:v>
                </c:pt>
                <c:pt idx="53">
                  <c:v>0</c:v>
                </c:pt>
                <c:pt idx="54">
                  <c:v>0</c:v>
                </c:pt>
                <c:pt idx="55">
                  <c:v>0</c:v>
                </c:pt>
                <c:pt idx="56">
                  <c:v>4</c:v>
                </c:pt>
                <c:pt idx="57">
                  <c:v>5</c:v>
                </c:pt>
                <c:pt idx="58">
                  <c:v>2.1</c:v>
                </c:pt>
                <c:pt idx="59">
                  <c:v>4.5999999999999996</c:v>
                </c:pt>
                <c:pt idx="60">
                  <c:v>4.3</c:v>
                </c:pt>
                <c:pt idx="61">
                  <c:v>4.4000000000000004</c:v>
                </c:pt>
                <c:pt idx="62">
                  <c:v>4.0999999999999996</c:v>
                </c:pt>
                <c:pt idx="63">
                  <c:v>4</c:v>
                </c:pt>
                <c:pt idx="64">
                  <c:v>2.7</c:v>
                </c:pt>
                <c:pt idx="65">
                  <c:v>5</c:v>
                </c:pt>
                <c:pt idx="66">
                  <c:v>3</c:v>
                </c:pt>
                <c:pt idx="67">
                  <c:v>4.3</c:v>
                </c:pt>
                <c:pt idx="68">
                  <c:v>5</c:v>
                </c:pt>
                <c:pt idx="69">
                  <c:v>4.5</c:v>
                </c:pt>
                <c:pt idx="70">
                  <c:v>4.8</c:v>
                </c:pt>
                <c:pt idx="71">
                  <c:v>0</c:v>
                </c:pt>
                <c:pt idx="72">
                  <c:v>4.3</c:v>
                </c:pt>
                <c:pt idx="73">
                  <c:v>4</c:v>
                </c:pt>
                <c:pt idx="74">
                  <c:v>0</c:v>
                </c:pt>
                <c:pt idx="75">
                  <c:v>4.5999999999999996</c:v>
                </c:pt>
                <c:pt idx="76">
                  <c:v>3</c:v>
                </c:pt>
                <c:pt idx="77">
                  <c:v>4.0999999999999996</c:v>
                </c:pt>
                <c:pt idx="78">
                  <c:v>0</c:v>
                </c:pt>
                <c:pt idx="79">
                  <c:v>0</c:v>
                </c:pt>
                <c:pt idx="80">
                  <c:v>4.2</c:v>
                </c:pt>
                <c:pt idx="81">
                  <c:v>0</c:v>
                </c:pt>
                <c:pt idx="82">
                  <c:v>0</c:v>
                </c:pt>
                <c:pt idx="83">
                  <c:v>0</c:v>
                </c:pt>
                <c:pt idx="84">
                  <c:v>3</c:v>
                </c:pt>
                <c:pt idx="85">
                  <c:v>0</c:v>
                </c:pt>
                <c:pt idx="86">
                  <c:v>0</c:v>
                </c:pt>
                <c:pt idx="87">
                  <c:v>5</c:v>
                </c:pt>
                <c:pt idx="88">
                  <c:v>0</c:v>
                </c:pt>
                <c:pt idx="89">
                  <c:v>0</c:v>
                </c:pt>
                <c:pt idx="90">
                  <c:v>4.8</c:v>
                </c:pt>
                <c:pt idx="91">
                  <c:v>4.5999999999999996</c:v>
                </c:pt>
                <c:pt idx="92">
                  <c:v>0</c:v>
                </c:pt>
                <c:pt idx="93">
                  <c:v>3.8</c:v>
                </c:pt>
                <c:pt idx="94">
                  <c:v>0</c:v>
                </c:pt>
                <c:pt idx="95">
                  <c:v>4.3</c:v>
                </c:pt>
                <c:pt idx="96">
                  <c:v>0</c:v>
                </c:pt>
                <c:pt idx="97">
                  <c:v>0</c:v>
                </c:pt>
                <c:pt idx="98">
                  <c:v>0</c:v>
                </c:pt>
                <c:pt idx="99">
                  <c:v>0</c:v>
                </c:pt>
                <c:pt idx="100">
                  <c:v>0</c:v>
                </c:pt>
                <c:pt idx="101">
                  <c:v>2.9</c:v>
                </c:pt>
                <c:pt idx="102">
                  <c:v>0</c:v>
                </c:pt>
                <c:pt idx="103">
                  <c:v>0</c:v>
                </c:pt>
                <c:pt idx="104">
                  <c:v>2</c:v>
                </c:pt>
                <c:pt idx="105">
                  <c:v>0</c:v>
                </c:pt>
                <c:pt idx="106">
                  <c:v>2.2999999999999998</c:v>
                </c:pt>
                <c:pt idx="107">
                  <c:v>4.7</c:v>
                </c:pt>
                <c:pt idx="108">
                  <c:v>3</c:v>
                </c:pt>
              </c:numCache>
            </c:numRef>
          </c:val>
          <c:extLst>
            <c:ext xmlns:c16="http://schemas.microsoft.com/office/drawing/2014/chart" uri="{C3380CC4-5D6E-409C-BE32-E72D297353CC}">
              <c16:uniqueId val="{000000DC-147F-458F-BCC7-3C7C48E5B30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1 Assignment.xlsx]count of product by rating clas!PivotTable7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product by rating classification</a:t>
            </a:r>
            <a:endParaRPr lang="en-US"/>
          </a:p>
        </c:rich>
      </c:tx>
      <c:layout>
        <c:manualLayout>
          <c:xMode val="edge"/>
          <c:yMode val="edge"/>
          <c:x val="0.17369444444444446"/>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 of product by rating clas'!$B$3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7ED-43D5-9EEB-E8964462D64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7ED-43D5-9EEB-E8964462D64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7ED-43D5-9EEB-E8964462D6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of product by rating clas'!$A$4:$A$7</c:f>
              <c:strCache>
                <c:ptCount val="3"/>
                <c:pt idx="0">
                  <c:v>Average</c:v>
                </c:pt>
                <c:pt idx="1">
                  <c:v>Excellent</c:v>
                </c:pt>
                <c:pt idx="2">
                  <c:v>Poor</c:v>
                </c:pt>
              </c:strCache>
            </c:strRef>
          </c:cat>
          <c:val>
            <c:numRef>
              <c:f>'count of product by rating clas'!$B$4:$B$7</c:f>
              <c:numCache>
                <c:formatCode>General</c:formatCode>
                <c:ptCount val="3"/>
                <c:pt idx="0">
                  <c:v>8</c:v>
                </c:pt>
                <c:pt idx="1">
                  <c:v>32</c:v>
                </c:pt>
                <c:pt idx="2">
                  <c:v>69</c:v>
                </c:pt>
              </c:numCache>
            </c:numRef>
          </c:val>
          <c:extLst>
            <c:ext xmlns:c16="http://schemas.microsoft.com/office/drawing/2014/chart" uri="{C3380CC4-5D6E-409C-BE32-E72D297353CC}">
              <c16:uniqueId val="{00000000-4077-4E73-B97A-437BC63F083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285751</xdr:colOff>
      <xdr:row>0</xdr:row>
      <xdr:rowOff>76201</xdr:rowOff>
    </xdr:from>
    <xdr:to>
      <xdr:col>20</xdr:col>
      <xdr:colOff>539751</xdr:colOff>
      <xdr:row>3</xdr:row>
      <xdr:rowOff>57150</xdr:rowOff>
    </xdr:to>
    <xdr:sp macro="" textlink="">
      <xdr:nvSpPr>
        <xdr:cNvPr id="3" name="Rectangle: Rounded Corners 2">
          <a:extLst>
            <a:ext uri="{FF2B5EF4-FFF2-40B4-BE49-F238E27FC236}">
              <a16:creationId xmlns:a16="http://schemas.microsoft.com/office/drawing/2014/main" id="{4F76FE55-6B09-11AD-6B6A-498EAD52ADE2}"/>
            </a:ext>
          </a:extLst>
        </xdr:cNvPr>
        <xdr:cNvSpPr/>
      </xdr:nvSpPr>
      <xdr:spPr>
        <a:xfrm>
          <a:off x="2114551" y="76201"/>
          <a:ext cx="10617200" cy="523874"/>
        </a:xfrm>
        <a:prstGeom prst="roundRect">
          <a:avLst/>
        </a:prstGeom>
        <a:solidFill>
          <a:schemeClr val="accent2">
            <a:lumMod val="40000"/>
            <a:lumOff val="60000"/>
          </a:schemeClr>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2000" b="0" cap="none" spc="0">
              <a:ln w="0"/>
              <a:solidFill>
                <a:schemeClr val="tx1"/>
              </a:solidFill>
              <a:effectLst>
                <a:outerShdw blurRad="38100" dist="19050" dir="2700000" algn="tl" rotWithShape="0">
                  <a:schemeClr val="dk1">
                    <a:alpha val="40000"/>
                  </a:schemeClr>
                </a:outerShdw>
              </a:effectLst>
            </a:rPr>
            <a:t>                                   PRODUCT PERFORMANCE</a:t>
          </a:r>
          <a:r>
            <a:rPr lang="en-US" sz="2000" b="0" cap="none" spc="0" baseline="0">
              <a:ln w="0"/>
              <a:solidFill>
                <a:schemeClr val="tx1"/>
              </a:solidFill>
              <a:effectLst>
                <a:outerShdw blurRad="38100" dist="19050" dir="2700000" algn="tl" rotWithShape="0">
                  <a:schemeClr val="dk1">
                    <a:alpha val="40000"/>
                  </a:schemeClr>
                </a:outerShdw>
              </a:effectLst>
            </a:rPr>
            <a:t> ON JUMIA</a:t>
          </a:r>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15</xdr:col>
      <xdr:colOff>82550</xdr:colOff>
      <xdr:row>3</xdr:row>
      <xdr:rowOff>171450</xdr:rowOff>
    </xdr:from>
    <xdr:to>
      <xdr:col>18</xdr:col>
      <xdr:colOff>254000</xdr:colOff>
      <xdr:row>7</xdr:row>
      <xdr:rowOff>92075</xdr:rowOff>
    </xdr:to>
    <xdr:sp macro="" textlink="">
      <xdr:nvSpPr>
        <xdr:cNvPr id="4" name="Rectangle: Rounded Corners 3">
          <a:extLst>
            <a:ext uri="{FF2B5EF4-FFF2-40B4-BE49-F238E27FC236}">
              <a16:creationId xmlns:a16="http://schemas.microsoft.com/office/drawing/2014/main" id="{8F27C0D5-1EDB-F289-921D-AB9EBEE25488}"/>
            </a:ext>
          </a:extLst>
        </xdr:cNvPr>
        <xdr:cNvSpPr/>
      </xdr:nvSpPr>
      <xdr:spPr>
        <a:xfrm>
          <a:off x="9226550" y="714375"/>
          <a:ext cx="2000250" cy="644525"/>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TOTAL</a:t>
          </a:r>
          <a:r>
            <a:rPr lang="en-US" sz="1100" baseline="0">
              <a:solidFill>
                <a:schemeClr val="tx1"/>
              </a:solidFill>
            </a:rPr>
            <a:t> NO OF PRODUCTS SOLD- 109</a:t>
          </a:r>
          <a:endParaRPr lang="en-US" sz="1100">
            <a:solidFill>
              <a:schemeClr val="tx1"/>
            </a:solidFill>
          </a:endParaRPr>
        </a:p>
      </xdr:txBody>
    </xdr:sp>
    <xdr:clientData/>
  </xdr:twoCellAnchor>
  <xdr:twoCellAnchor>
    <xdr:from>
      <xdr:col>11</xdr:col>
      <xdr:colOff>104775</xdr:colOff>
      <xdr:row>4</xdr:row>
      <xdr:rowOff>19050</xdr:rowOff>
    </xdr:from>
    <xdr:to>
      <xdr:col>14</xdr:col>
      <xdr:colOff>276225</xdr:colOff>
      <xdr:row>7</xdr:row>
      <xdr:rowOff>123825</xdr:rowOff>
    </xdr:to>
    <xdr:sp macro="" textlink="">
      <xdr:nvSpPr>
        <xdr:cNvPr id="5" name="Rectangle: Rounded Corners 4">
          <a:extLst>
            <a:ext uri="{FF2B5EF4-FFF2-40B4-BE49-F238E27FC236}">
              <a16:creationId xmlns:a16="http://schemas.microsoft.com/office/drawing/2014/main" id="{1D4292D1-0000-472D-8A66-5DF3AEBA05A3}"/>
            </a:ext>
          </a:extLst>
        </xdr:cNvPr>
        <xdr:cNvSpPr/>
      </xdr:nvSpPr>
      <xdr:spPr>
        <a:xfrm>
          <a:off x="6810375" y="742950"/>
          <a:ext cx="2000250" cy="64770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AVERAGE %</a:t>
          </a:r>
          <a:r>
            <a:rPr lang="en-US" sz="1100" baseline="0">
              <a:solidFill>
                <a:schemeClr val="tx1"/>
              </a:solidFill>
            </a:rPr>
            <a:t> DISCOUNT - 36</a:t>
          </a:r>
          <a:endParaRPr lang="en-US" sz="1100">
            <a:solidFill>
              <a:schemeClr val="tx1"/>
            </a:solidFill>
          </a:endParaRPr>
        </a:p>
      </xdr:txBody>
    </xdr:sp>
    <xdr:clientData/>
  </xdr:twoCellAnchor>
  <xdr:twoCellAnchor>
    <xdr:from>
      <xdr:col>3</xdr:col>
      <xdr:colOff>587375</xdr:colOff>
      <xdr:row>4</xdr:row>
      <xdr:rowOff>19050</xdr:rowOff>
    </xdr:from>
    <xdr:to>
      <xdr:col>6</xdr:col>
      <xdr:colOff>600075</xdr:colOff>
      <xdr:row>7</xdr:row>
      <xdr:rowOff>123825</xdr:rowOff>
    </xdr:to>
    <xdr:sp macro="" textlink="">
      <xdr:nvSpPr>
        <xdr:cNvPr id="6" name="Rectangle: Rounded Corners 5">
          <a:extLst>
            <a:ext uri="{FF2B5EF4-FFF2-40B4-BE49-F238E27FC236}">
              <a16:creationId xmlns:a16="http://schemas.microsoft.com/office/drawing/2014/main" id="{C911CC36-81A0-4F54-B275-228BFAA732E0}"/>
            </a:ext>
          </a:extLst>
        </xdr:cNvPr>
        <xdr:cNvSpPr/>
      </xdr:nvSpPr>
      <xdr:spPr>
        <a:xfrm>
          <a:off x="2416175" y="742950"/>
          <a:ext cx="1841500" cy="64770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chemeClr val="tx1"/>
              </a:solidFill>
            </a:rPr>
            <a:t>AVERAGE RATING -  3.9</a:t>
          </a:r>
          <a:endParaRPr lang="en-US" sz="1100">
            <a:solidFill>
              <a:schemeClr val="tx1"/>
            </a:solidFill>
          </a:endParaRPr>
        </a:p>
      </xdr:txBody>
    </xdr:sp>
    <xdr:clientData/>
  </xdr:twoCellAnchor>
  <xdr:twoCellAnchor>
    <xdr:from>
      <xdr:col>7</xdr:col>
      <xdr:colOff>400050</xdr:colOff>
      <xdr:row>4</xdr:row>
      <xdr:rowOff>28575</xdr:rowOff>
    </xdr:from>
    <xdr:to>
      <xdr:col>10</xdr:col>
      <xdr:colOff>361950</xdr:colOff>
      <xdr:row>7</xdr:row>
      <xdr:rowOff>133350</xdr:rowOff>
    </xdr:to>
    <xdr:sp macro="" textlink="">
      <xdr:nvSpPr>
        <xdr:cNvPr id="7" name="Rectangle: Rounded Corners 6">
          <a:extLst>
            <a:ext uri="{FF2B5EF4-FFF2-40B4-BE49-F238E27FC236}">
              <a16:creationId xmlns:a16="http://schemas.microsoft.com/office/drawing/2014/main" id="{DF7CCD75-E5E3-4574-92EB-340855E73300}"/>
            </a:ext>
          </a:extLst>
        </xdr:cNvPr>
        <xdr:cNvSpPr/>
      </xdr:nvSpPr>
      <xdr:spPr>
        <a:xfrm>
          <a:off x="4667250" y="752475"/>
          <a:ext cx="1790700" cy="64770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chemeClr val="tx1"/>
              </a:solidFill>
            </a:rPr>
            <a:t>TOTAL REVIEWS -  723</a:t>
          </a:r>
          <a:endParaRPr lang="en-US" sz="1100">
            <a:solidFill>
              <a:schemeClr val="tx1"/>
            </a:solidFill>
          </a:endParaRPr>
        </a:p>
      </xdr:txBody>
    </xdr:sp>
    <xdr:clientData/>
  </xdr:twoCellAnchor>
  <xdr:twoCellAnchor>
    <xdr:from>
      <xdr:col>4</xdr:col>
      <xdr:colOff>15875</xdr:colOff>
      <xdr:row>9</xdr:row>
      <xdr:rowOff>47625</xdr:rowOff>
    </xdr:from>
    <xdr:to>
      <xdr:col>13</xdr:col>
      <xdr:colOff>9525</xdr:colOff>
      <xdr:row>23</xdr:row>
      <xdr:rowOff>152400</xdr:rowOff>
    </xdr:to>
    <xdr:graphicFrame macro="">
      <xdr:nvGraphicFramePr>
        <xdr:cNvPr id="15" name="Chart 14">
          <a:extLst>
            <a:ext uri="{FF2B5EF4-FFF2-40B4-BE49-F238E27FC236}">
              <a16:creationId xmlns:a16="http://schemas.microsoft.com/office/drawing/2014/main" id="{DCAB63CF-4AAF-4048-B43F-5A0CD5DA6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22224</xdr:colOff>
      <xdr:row>9</xdr:row>
      <xdr:rowOff>28575</xdr:rowOff>
    </xdr:from>
    <xdr:to>
      <xdr:col>22</xdr:col>
      <xdr:colOff>28575</xdr:colOff>
      <xdr:row>24</xdr:row>
      <xdr:rowOff>0</xdr:rowOff>
    </xdr:to>
    <xdr:graphicFrame macro="">
      <xdr:nvGraphicFramePr>
        <xdr:cNvPr id="16" name="Chart 15">
          <a:extLst>
            <a:ext uri="{FF2B5EF4-FFF2-40B4-BE49-F238E27FC236}">
              <a16:creationId xmlns:a16="http://schemas.microsoft.com/office/drawing/2014/main" id="{8538026B-CD55-4A1F-BC71-0953A5FB6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425450</xdr:colOff>
      <xdr:row>25</xdr:row>
      <xdr:rowOff>177800</xdr:rowOff>
    </xdr:from>
    <xdr:to>
      <xdr:col>17</xdr:col>
      <xdr:colOff>381000</xdr:colOff>
      <xdr:row>42</xdr:row>
      <xdr:rowOff>152399</xdr:rowOff>
    </xdr:to>
    <xdr:graphicFrame macro="">
      <xdr:nvGraphicFramePr>
        <xdr:cNvPr id="8" name="Chart 7">
          <a:extLst>
            <a:ext uri="{FF2B5EF4-FFF2-40B4-BE49-F238E27FC236}">
              <a16:creationId xmlns:a16="http://schemas.microsoft.com/office/drawing/2014/main" id="{54A09A5B-8651-466C-98C6-6F68BE742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xdr:rowOff>
    </xdr:from>
    <xdr:to>
      <xdr:col>3</xdr:col>
      <xdr:colOff>0</xdr:colOff>
      <xdr:row>14</xdr:row>
      <xdr:rowOff>47626</xdr:rowOff>
    </xdr:to>
    <mc:AlternateContent xmlns:mc="http://schemas.openxmlformats.org/markup-compatibility/2006" xmlns:a14="http://schemas.microsoft.com/office/drawing/2010/main">
      <mc:Choice Requires="a14">
        <xdr:graphicFrame macro="">
          <xdr:nvGraphicFramePr>
            <xdr:cNvPr id="10" name="Review 1">
              <a:extLst>
                <a:ext uri="{FF2B5EF4-FFF2-40B4-BE49-F238E27FC236}">
                  <a16:creationId xmlns:a16="http://schemas.microsoft.com/office/drawing/2014/main" id="{BCBA06D9-47FC-49F2-A899-00ED508059F3}"/>
                </a:ext>
              </a:extLst>
            </xdr:cNvPr>
            <xdr:cNvGraphicFramePr/>
          </xdr:nvGraphicFramePr>
          <xdr:xfrm>
            <a:off x="0" y="0"/>
            <a:ext cx="0" cy="0"/>
          </xdr:xfrm>
          <a:graphic>
            <a:graphicData uri="http://schemas.microsoft.com/office/drawing/2010/slicer">
              <sle:slicer xmlns:sle="http://schemas.microsoft.com/office/drawing/2010/slicer" name="Review 1"/>
            </a:graphicData>
          </a:graphic>
        </xdr:graphicFrame>
      </mc:Choice>
      <mc:Fallback xmlns="">
        <xdr:sp macro="" textlink="">
          <xdr:nvSpPr>
            <xdr:cNvPr id="0" name=""/>
            <xdr:cNvSpPr>
              <a:spLocks noTextEdit="1"/>
            </xdr:cNvSpPr>
          </xdr:nvSpPr>
          <xdr:spPr>
            <a:xfrm>
              <a:off x="0" y="1266826"/>
              <a:ext cx="1828800" cy="131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152401</xdr:rowOff>
    </xdr:from>
    <xdr:to>
      <xdr:col>3</xdr:col>
      <xdr:colOff>0</xdr:colOff>
      <xdr:row>24</xdr:row>
      <xdr:rowOff>171451</xdr:rowOff>
    </xdr:to>
    <mc:AlternateContent xmlns:mc="http://schemas.openxmlformats.org/markup-compatibility/2006" xmlns:a14="http://schemas.microsoft.com/office/drawing/2010/main">
      <mc:Choice Requires="a14">
        <xdr:graphicFrame macro="">
          <xdr:nvGraphicFramePr>
            <xdr:cNvPr id="18" name="Product 1">
              <a:extLst>
                <a:ext uri="{FF2B5EF4-FFF2-40B4-BE49-F238E27FC236}">
                  <a16:creationId xmlns:a16="http://schemas.microsoft.com/office/drawing/2014/main" id="{B7E2C1AB-EF78-4D2A-8274-521F25BB3C28}"/>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0" y="3048001"/>
              <a:ext cx="182880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38101</xdr:rowOff>
    </xdr:from>
    <xdr:to>
      <xdr:col>3</xdr:col>
      <xdr:colOff>0</xdr:colOff>
      <xdr:row>36</xdr:row>
      <xdr:rowOff>152401</xdr:rowOff>
    </xdr:to>
    <mc:AlternateContent xmlns:mc="http://schemas.openxmlformats.org/markup-compatibility/2006" xmlns:a14="http://schemas.microsoft.com/office/drawing/2010/main">
      <mc:Choice Requires="a14">
        <xdr:graphicFrame macro="">
          <xdr:nvGraphicFramePr>
            <xdr:cNvPr id="19" name="Rating classification 1">
              <a:extLst>
                <a:ext uri="{FF2B5EF4-FFF2-40B4-BE49-F238E27FC236}">
                  <a16:creationId xmlns:a16="http://schemas.microsoft.com/office/drawing/2014/main" id="{B7EF21E5-778C-4F4A-80F0-905A0CA64DA5}"/>
                </a:ext>
              </a:extLst>
            </xdr:cNvPr>
            <xdr:cNvGraphicFramePr/>
          </xdr:nvGraphicFramePr>
          <xdr:xfrm>
            <a:off x="0" y="0"/>
            <a:ext cx="0" cy="0"/>
          </xdr:xfrm>
          <a:graphic>
            <a:graphicData uri="http://schemas.microsoft.com/office/drawing/2010/slicer">
              <sle:slicer xmlns:sle="http://schemas.microsoft.com/office/drawing/2010/slicer" name="Rating classification 1"/>
            </a:graphicData>
          </a:graphic>
        </xdr:graphicFrame>
      </mc:Choice>
      <mc:Fallback xmlns="">
        <xdr:sp macro="" textlink="">
          <xdr:nvSpPr>
            <xdr:cNvPr id="0" name=""/>
            <xdr:cNvSpPr>
              <a:spLocks noTextEdit="1"/>
            </xdr:cNvSpPr>
          </xdr:nvSpPr>
          <xdr:spPr>
            <a:xfrm>
              <a:off x="0" y="5105401"/>
              <a:ext cx="1828800" cy="156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40</xdr:row>
      <xdr:rowOff>19050</xdr:rowOff>
    </xdr:from>
    <xdr:to>
      <xdr:col>3</xdr:col>
      <xdr:colOff>0</xdr:colOff>
      <xdr:row>48</xdr:row>
      <xdr:rowOff>47625</xdr:rowOff>
    </xdr:to>
    <mc:AlternateContent xmlns:mc="http://schemas.openxmlformats.org/markup-compatibility/2006" xmlns:a14="http://schemas.microsoft.com/office/drawing/2010/main">
      <mc:Choice Requires="a14">
        <xdr:graphicFrame macro="">
          <xdr:nvGraphicFramePr>
            <xdr:cNvPr id="20" name="Discount 1">
              <a:extLst>
                <a:ext uri="{FF2B5EF4-FFF2-40B4-BE49-F238E27FC236}">
                  <a16:creationId xmlns:a16="http://schemas.microsoft.com/office/drawing/2014/main" id="{EA904AC1-C8BD-476E-B4C6-8FE97AD368B1}"/>
                </a:ext>
              </a:extLst>
            </xdr:cNvPr>
            <xdr:cNvGraphicFramePr/>
          </xdr:nvGraphicFramePr>
          <xdr:xfrm>
            <a:off x="0" y="0"/>
            <a:ext cx="0" cy="0"/>
          </xdr:xfrm>
          <a:graphic>
            <a:graphicData uri="http://schemas.microsoft.com/office/drawing/2010/slicer">
              <sle:slicer xmlns:sle="http://schemas.microsoft.com/office/drawing/2010/slicer" name="Discount 1"/>
            </a:graphicData>
          </a:graphic>
        </xdr:graphicFrame>
      </mc:Choice>
      <mc:Fallback xmlns="">
        <xdr:sp macro="" textlink="">
          <xdr:nvSpPr>
            <xdr:cNvPr id="0" name=""/>
            <xdr:cNvSpPr>
              <a:spLocks noTextEdit="1"/>
            </xdr:cNvSpPr>
          </xdr:nvSpPr>
          <xdr:spPr>
            <a:xfrm>
              <a:off x="0" y="7258050"/>
              <a:ext cx="1828800" cy="147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50</xdr:row>
      <xdr:rowOff>1</xdr:rowOff>
    </xdr:from>
    <xdr:to>
      <xdr:col>3</xdr:col>
      <xdr:colOff>0</xdr:colOff>
      <xdr:row>57</xdr:row>
      <xdr:rowOff>28576</xdr:rowOff>
    </xdr:to>
    <mc:AlternateContent xmlns:mc="http://schemas.openxmlformats.org/markup-compatibility/2006" xmlns:a14="http://schemas.microsoft.com/office/drawing/2010/main">
      <mc:Choice Requires="a14">
        <xdr:graphicFrame macro="">
          <xdr:nvGraphicFramePr>
            <xdr:cNvPr id="21" name="Rating 1">
              <a:extLst>
                <a:ext uri="{FF2B5EF4-FFF2-40B4-BE49-F238E27FC236}">
                  <a16:creationId xmlns:a16="http://schemas.microsoft.com/office/drawing/2014/main" id="{B1DA6306-C9B3-4C3D-89EC-1EA041CFCAF4}"/>
                </a:ext>
              </a:extLst>
            </xdr:cNvPr>
            <xdr:cNvGraphicFramePr/>
          </xdr:nvGraphicFramePr>
          <xdr:xfrm>
            <a:off x="0" y="0"/>
            <a:ext cx="0" cy="0"/>
          </xdr:xfrm>
          <a:graphic>
            <a:graphicData uri="http://schemas.microsoft.com/office/drawing/2010/slicer">
              <sle:slicer xmlns:sle="http://schemas.microsoft.com/office/drawing/2010/slicer" name="Rating 1"/>
            </a:graphicData>
          </a:graphic>
        </xdr:graphicFrame>
      </mc:Choice>
      <mc:Fallback xmlns="">
        <xdr:sp macro="" textlink="">
          <xdr:nvSpPr>
            <xdr:cNvPr id="0" name=""/>
            <xdr:cNvSpPr>
              <a:spLocks noTextEdit="1"/>
            </xdr:cNvSpPr>
          </xdr:nvSpPr>
          <xdr:spPr>
            <a:xfrm>
              <a:off x="0" y="9048751"/>
              <a:ext cx="1828800" cy="1292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6350</xdr:colOff>
      <xdr:row>8</xdr:row>
      <xdr:rowOff>7936</xdr:rowOff>
    </xdr:from>
    <xdr:to>
      <xdr:col>16</xdr:col>
      <xdr:colOff>120650</xdr:colOff>
      <xdr:row>24</xdr:row>
      <xdr:rowOff>133349</xdr:rowOff>
    </xdr:to>
    <xdr:graphicFrame macro="">
      <xdr:nvGraphicFramePr>
        <xdr:cNvPr id="4" name="Chart 3">
          <a:extLst>
            <a:ext uri="{FF2B5EF4-FFF2-40B4-BE49-F238E27FC236}">
              <a16:creationId xmlns:a16="http://schemas.microsoft.com/office/drawing/2014/main" id="{0AE20EAF-42A4-E2AC-05FE-16A1CE7C92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428625</xdr:colOff>
      <xdr:row>20</xdr:row>
      <xdr:rowOff>57150</xdr:rowOff>
    </xdr:from>
    <xdr:to>
      <xdr:col>22</xdr:col>
      <xdr:colOff>425450</xdr:colOff>
      <xdr:row>34</xdr:row>
      <xdr:rowOff>47625</xdr:rowOff>
    </xdr:to>
    <mc:AlternateContent xmlns:mc="http://schemas.openxmlformats.org/markup-compatibility/2006" xmlns:a14="http://schemas.microsoft.com/office/drawing/2010/main">
      <mc:Choice Requires="a14">
        <xdr:graphicFrame macro="">
          <xdr:nvGraphicFramePr>
            <xdr:cNvPr id="23" name="Discount">
              <a:extLst>
                <a:ext uri="{FF2B5EF4-FFF2-40B4-BE49-F238E27FC236}">
                  <a16:creationId xmlns:a16="http://schemas.microsoft.com/office/drawing/2014/main" id="{65552F20-2D78-4E3A-8808-E9074521112B}"/>
                </a:ext>
              </a:extLst>
            </xdr:cNvPr>
            <xdr:cNvGraphicFramePr/>
          </xdr:nvGraphicFramePr>
          <xdr:xfrm>
            <a:off x="0" y="0"/>
            <a:ext cx="0" cy="0"/>
          </xdr:xfrm>
          <a:graphic>
            <a:graphicData uri="http://schemas.microsoft.com/office/drawing/2010/slicer">
              <sle:slicer xmlns:sle="http://schemas.microsoft.com/office/drawing/2010/slicer" name="Discount"/>
            </a:graphicData>
          </a:graphic>
        </xdr:graphicFrame>
      </mc:Choice>
      <mc:Fallback xmlns="">
        <xdr:sp macro="" textlink="">
          <xdr:nvSpPr>
            <xdr:cNvPr id="0" name=""/>
            <xdr:cNvSpPr>
              <a:spLocks noTextEdit="1"/>
            </xdr:cNvSpPr>
          </xdr:nvSpPr>
          <xdr:spPr>
            <a:xfrm>
              <a:off x="12560300" y="3676650"/>
              <a:ext cx="1831975" cy="2520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6</xdr:row>
      <xdr:rowOff>0</xdr:rowOff>
    </xdr:from>
    <xdr:to>
      <xdr:col>6</xdr:col>
      <xdr:colOff>419100</xdr:colOff>
      <xdr:row>19</xdr:row>
      <xdr:rowOff>171450</xdr:rowOff>
    </xdr:to>
    <mc:AlternateContent xmlns:mc="http://schemas.openxmlformats.org/markup-compatibility/2006" xmlns:a14="http://schemas.microsoft.com/office/drawing/2010/main">
      <mc:Choice Requires="a14">
        <xdr:graphicFrame macro="">
          <xdr:nvGraphicFramePr>
            <xdr:cNvPr id="24" name="Product">
              <a:extLst>
                <a:ext uri="{FF2B5EF4-FFF2-40B4-BE49-F238E27FC236}">
                  <a16:creationId xmlns:a16="http://schemas.microsoft.com/office/drawing/2014/main" id="{B3B1286E-0887-5878-A440-5AE68DBD9A5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800350" y="1085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266700</xdr:colOff>
      <xdr:row>5</xdr:row>
      <xdr:rowOff>85725</xdr:rowOff>
    </xdr:from>
    <xdr:to>
      <xdr:col>26</xdr:col>
      <xdr:colOff>266700</xdr:colOff>
      <xdr:row>19</xdr:row>
      <xdr:rowOff>73025</xdr:rowOff>
    </xdr:to>
    <mc:AlternateContent xmlns:mc="http://schemas.openxmlformats.org/markup-compatibility/2006" xmlns:a14="http://schemas.microsoft.com/office/drawing/2010/main">
      <mc:Choice Requires="a14">
        <xdr:graphicFrame macro="">
          <xdr:nvGraphicFramePr>
            <xdr:cNvPr id="25" name="Rating classification">
              <a:extLst>
                <a:ext uri="{FF2B5EF4-FFF2-40B4-BE49-F238E27FC236}">
                  <a16:creationId xmlns:a16="http://schemas.microsoft.com/office/drawing/2014/main" id="{8B52EC39-5929-68F3-BE72-3839661BB2EE}"/>
                </a:ext>
              </a:extLst>
            </xdr:cNvPr>
            <xdr:cNvGraphicFramePr/>
          </xdr:nvGraphicFramePr>
          <xdr:xfrm>
            <a:off x="0" y="0"/>
            <a:ext cx="0" cy="0"/>
          </xdr:xfrm>
          <a:graphic>
            <a:graphicData uri="http://schemas.microsoft.com/office/drawing/2010/slicer">
              <sle:slicer xmlns:sle="http://schemas.microsoft.com/office/drawing/2010/slicer" name="Rating classification"/>
            </a:graphicData>
          </a:graphic>
        </xdr:graphicFrame>
      </mc:Choice>
      <mc:Fallback xmlns="">
        <xdr:sp macro="" textlink="">
          <xdr:nvSpPr>
            <xdr:cNvPr id="0" name=""/>
            <xdr:cNvSpPr>
              <a:spLocks noTextEdit="1"/>
            </xdr:cNvSpPr>
          </xdr:nvSpPr>
          <xdr:spPr>
            <a:xfrm>
              <a:off x="14839950" y="987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463550</xdr:colOff>
      <xdr:row>1</xdr:row>
      <xdr:rowOff>168275</xdr:rowOff>
    </xdr:from>
    <xdr:to>
      <xdr:col>19</xdr:col>
      <xdr:colOff>466725</xdr:colOff>
      <xdr:row>15</xdr:row>
      <xdr:rowOff>158750</xdr:rowOff>
    </xdr:to>
    <mc:AlternateContent xmlns:mc="http://schemas.openxmlformats.org/markup-compatibility/2006" xmlns:a14="http://schemas.microsoft.com/office/drawing/2010/main">
      <mc:Choice Requires="a14">
        <xdr:graphicFrame macro="">
          <xdr:nvGraphicFramePr>
            <xdr:cNvPr id="26" name="Review">
              <a:extLst>
                <a:ext uri="{FF2B5EF4-FFF2-40B4-BE49-F238E27FC236}">
                  <a16:creationId xmlns:a16="http://schemas.microsoft.com/office/drawing/2014/main" id="{0B605590-70C5-EEBF-7005-E476D9CBDBCE}"/>
                </a:ext>
              </a:extLst>
            </xdr:cNvPr>
            <xdr:cNvGraphicFramePr/>
          </xdr:nvGraphicFramePr>
          <xdr:xfrm>
            <a:off x="0" y="0"/>
            <a:ext cx="0" cy="0"/>
          </xdr:xfrm>
          <a:graphic>
            <a:graphicData uri="http://schemas.microsoft.com/office/drawing/2010/slicer">
              <sle:slicer xmlns:sle="http://schemas.microsoft.com/office/drawing/2010/slicer" name="Review"/>
            </a:graphicData>
          </a:graphic>
        </xdr:graphicFrame>
      </mc:Choice>
      <mc:Fallback xmlns="">
        <xdr:sp macro="" textlink="">
          <xdr:nvSpPr>
            <xdr:cNvPr id="0" name=""/>
            <xdr:cNvSpPr>
              <a:spLocks noTextEdit="1"/>
            </xdr:cNvSpPr>
          </xdr:nvSpPr>
          <xdr:spPr>
            <a:xfrm>
              <a:off x="10772775" y="349250"/>
              <a:ext cx="1825625" cy="252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406400</xdr:colOff>
      <xdr:row>20</xdr:row>
      <xdr:rowOff>139700</xdr:rowOff>
    </xdr:from>
    <xdr:to>
      <xdr:col>6</xdr:col>
      <xdr:colOff>406400</xdr:colOff>
      <xdr:row>34</xdr:row>
      <xdr:rowOff>133350</xdr:rowOff>
    </xdr:to>
    <mc:AlternateContent xmlns:mc="http://schemas.openxmlformats.org/markup-compatibility/2006" xmlns:a14="http://schemas.microsoft.com/office/drawing/2010/main">
      <mc:Choice Requires="a14">
        <xdr:graphicFrame macro="">
          <xdr:nvGraphicFramePr>
            <xdr:cNvPr id="27" name="Rating">
              <a:extLst>
                <a:ext uri="{FF2B5EF4-FFF2-40B4-BE49-F238E27FC236}">
                  <a16:creationId xmlns:a16="http://schemas.microsoft.com/office/drawing/2014/main" id="{A1FA60D9-DE3D-CFA1-566C-A289C21DD9B2}"/>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2790825" y="3762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38099</xdr:colOff>
      <xdr:row>8</xdr:row>
      <xdr:rowOff>6350</xdr:rowOff>
    </xdr:from>
    <xdr:to>
      <xdr:col>17</xdr:col>
      <xdr:colOff>485775</xdr:colOff>
      <xdr:row>29</xdr:row>
      <xdr:rowOff>28574</xdr:rowOff>
    </xdr:to>
    <xdr:graphicFrame macro="">
      <xdr:nvGraphicFramePr>
        <xdr:cNvPr id="2" name="Chart 1">
          <a:extLst>
            <a:ext uri="{FF2B5EF4-FFF2-40B4-BE49-F238E27FC236}">
              <a16:creationId xmlns:a16="http://schemas.microsoft.com/office/drawing/2014/main" id="{5AF01C52-D332-54B5-DEEB-44A4021249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434975</xdr:colOff>
      <xdr:row>8</xdr:row>
      <xdr:rowOff>125412</xdr:rowOff>
    </xdr:from>
    <xdr:to>
      <xdr:col>12</xdr:col>
      <xdr:colOff>0</xdr:colOff>
      <xdr:row>23</xdr:row>
      <xdr:rowOff>150812</xdr:rowOff>
    </xdr:to>
    <xdr:graphicFrame macro="">
      <xdr:nvGraphicFramePr>
        <xdr:cNvPr id="2" name="Chart 1">
          <a:extLst>
            <a:ext uri="{FF2B5EF4-FFF2-40B4-BE49-F238E27FC236}">
              <a16:creationId xmlns:a16="http://schemas.microsoft.com/office/drawing/2014/main" id="{A39481D2-8CCD-A966-8CB8-1CF7ACECB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9525</xdr:colOff>
      <xdr:row>1</xdr:row>
      <xdr:rowOff>36512</xdr:rowOff>
    </xdr:from>
    <xdr:to>
      <xdr:col>12</xdr:col>
      <xdr:colOff>314325</xdr:colOff>
      <xdr:row>16</xdr:row>
      <xdr:rowOff>65087</xdr:rowOff>
    </xdr:to>
    <xdr:graphicFrame macro="">
      <xdr:nvGraphicFramePr>
        <xdr:cNvPr id="2" name="Chart 1">
          <a:extLst>
            <a:ext uri="{FF2B5EF4-FFF2-40B4-BE49-F238E27FC236}">
              <a16:creationId xmlns:a16="http://schemas.microsoft.com/office/drawing/2014/main" id="{89043BB2-EC45-945A-DA7A-038117BD92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21.831589467591" createdVersion="8" refreshedVersion="8" minRefreshableVersion="3" recordCount="109" xr:uid="{A0FAD137-DE7B-48FA-9E74-E2E8C899F7CD}">
  <cacheSource type="worksheet">
    <worksheetSource ref="A1:H110" sheet="Pivot Data"/>
  </cacheSource>
  <cacheFields count="8">
    <cacheField name="Product" numFmtId="0">
      <sharedItems/>
    </cacheField>
    <cacheField name="Current price" numFmtId="2">
      <sharedItems containsSemiMixedTypes="0" containsString="0" containsNumber="1" containsInteger="1" minValue="38" maxValue="3750"/>
    </cacheField>
    <cacheField name="old price" numFmtId="2">
      <sharedItems containsSemiMixedTypes="0" containsString="0" containsNumber="1" containsInteger="1" minValue="80" maxValue="6143"/>
    </cacheField>
    <cacheField name="Absolute discount" numFmtId="2">
      <sharedItems containsSemiMixedTypes="0" containsString="0" containsNumber="1" containsInteger="1" minValue="24" maxValue="2585"/>
    </cacheField>
    <cacheField name="Discount" numFmtId="9">
      <sharedItems containsSemiMixedTypes="0" containsString="0" containsNumber="1" minValue="0.01" maxValue="0.64"/>
    </cacheField>
    <cacheField name="Review" numFmtId="0">
      <sharedItems containsSemiMixedTypes="0" containsString="0" containsNumber="1" containsInteger="1" minValue="-69" maxValue="0"/>
    </cacheField>
    <cacheField name="Rating" numFmtId="0">
      <sharedItems containsSemiMixedTypes="0" containsString="0" containsNumber="1" minValue="0" maxValue="5"/>
    </cacheField>
    <cacheField name="Rating classification" numFmtId="0">
      <sharedItems count="3">
        <s v="Poor"/>
        <s v="Excellent"/>
        <s v="Averag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1.848826388887" backgroundQuery="1" createdVersion="8" refreshedVersion="8" minRefreshableVersion="3" recordCount="0" supportSubquery="1" supportAdvancedDrill="1" xr:uid="{F4AC262C-76F1-4D48-8928-66DA316AB947}">
  <cacheSource type="external" connectionId="1"/>
  <cacheFields count="2">
    <cacheField name="[Range 1].[Review].[Review]" caption="Review" numFmtId="0" hierarchy="13" level="1">
      <sharedItems containsSemiMixedTypes="0" containsString="0" containsNumber="1" containsInteger="1" minValue="-69" maxValue="0" count="24">
        <n v="-69"/>
        <n v="-55"/>
        <n v="-49"/>
        <n v="-44"/>
        <n v="-39"/>
        <n v="-36"/>
        <n v="-32"/>
        <n v="-24"/>
        <n v="-20"/>
        <n v="-17"/>
        <n v="-16"/>
        <n v="-15"/>
        <n v="-14"/>
        <n v="-13"/>
        <n v="-12"/>
        <n v="-10"/>
        <n v="-9"/>
        <n v="-7"/>
        <n v="-6"/>
        <n v="-5"/>
        <n v="-3"/>
        <n v="-2"/>
        <n v="-1"/>
        <n v="0"/>
      </sharedItems>
      <extLst>
        <ext xmlns:x15="http://schemas.microsoft.com/office/spreadsheetml/2010/11/main" uri="{4F2E5C28-24EA-4eb8-9CBF-B6C8F9C3D259}">
          <x15:cachedUniqueNames>
            <x15:cachedUniqueName index="0" name="[Range 1].[Review].&amp;[-69]"/>
            <x15:cachedUniqueName index="1" name="[Range 1].[Review].&amp;[-55]"/>
            <x15:cachedUniqueName index="2" name="[Range 1].[Review].&amp;[-49]"/>
            <x15:cachedUniqueName index="3" name="[Range 1].[Review].&amp;[-44]"/>
            <x15:cachedUniqueName index="4" name="[Range 1].[Review].&amp;[-39]"/>
            <x15:cachedUniqueName index="5" name="[Range 1].[Review].&amp;[-36]"/>
            <x15:cachedUniqueName index="6" name="[Range 1].[Review].&amp;[-32]"/>
            <x15:cachedUniqueName index="7" name="[Range 1].[Review].&amp;[-24]"/>
            <x15:cachedUniqueName index="8" name="[Range 1].[Review].&amp;[-20]"/>
            <x15:cachedUniqueName index="9" name="[Range 1].[Review].&amp;[-17]"/>
            <x15:cachedUniqueName index="10" name="[Range 1].[Review].&amp;[-16]"/>
            <x15:cachedUniqueName index="11" name="[Range 1].[Review].&amp;[-15]"/>
            <x15:cachedUniqueName index="12" name="[Range 1].[Review].&amp;[-14]"/>
            <x15:cachedUniqueName index="13" name="[Range 1].[Review].&amp;[-13]"/>
            <x15:cachedUniqueName index="14" name="[Range 1].[Review].&amp;[-12]"/>
            <x15:cachedUniqueName index="15" name="[Range 1].[Review].&amp;[-10]"/>
            <x15:cachedUniqueName index="16" name="[Range 1].[Review].&amp;[-9]"/>
            <x15:cachedUniqueName index="17" name="[Range 1].[Review].&amp;[-7]"/>
            <x15:cachedUniqueName index="18" name="[Range 1].[Review].&amp;[-6]"/>
            <x15:cachedUniqueName index="19" name="[Range 1].[Review].&amp;[-5]"/>
            <x15:cachedUniqueName index="20" name="[Range 1].[Review].&amp;[-3]"/>
            <x15:cachedUniqueName index="21" name="[Range 1].[Review].&amp;[-2]"/>
            <x15:cachedUniqueName index="22" name="[Range 1].[Review].&amp;[-1]"/>
            <x15:cachedUniqueName index="23" name="[Range 1].[Review].&amp;[0]"/>
          </x15:cachedUniqueNames>
        </ext>
      </extLst>
    </cacheField>
    <cacheField name="[Measures].[Sum of Absolute discount 2]" caption="Sum of Absolute discount 2" numFmtId="0" hierarchy="28" level="32767"/>
  </cacheFields>
  <cacheHierarchies count="31">
    <cacheHierarchy uniqueName="[Range].[Product]" caption="Product" attribute="1" defaultMemberUniqueName="[Range].[Product].[All]" allUniqueName="[Range].[Product].[All]" dimensionUniqueName="[Range]" displayFolder="" count="2" memberValueDatatype="130" unbalanced="0"/>
    <cacheHierarchy uniqueName="[Range].[Current price]" caption="Current price" attribute="1" defaultMemberUniqueName="[Range].[Current price].[All]" allUniqueName="[Range].[Current price].[All]" dimensionUniqueName="[Range]" displayFolder="" count="0" memberValueDatatype="20" unbalanced="0"/>
    <cacheHierarchy uniqueName="[Range].[old price]" caption="old price" attribute="1" defaultMemberUniqueName="[Range].[old price].[All]" allUniqueName="[Range].[old price].[All]" dimensionUniqueName="[Range]" displayFolder="" count="0" memberValueDatatype="20" unbalanced="0"/>
    <cacheHierarchy uniqueName="[Range].[Absolute discount]" caption="Absolute discount" attribute="1" defaultMemberUniqueName="[Range].[Absolute discount].[All]" allUniqueName="[Range].[Absolute discount].[All]" dimensionUniqueName="[Range]" displayFolder="" count="0" memberValueDatatype="20" unbalanced="0"/>
    <cacheHierarchy uniqueName="[Range].[Discount]" caption="Discount" attribute="1" defaultMemberUniqueName="[Range].[Discount].[All]" allUniqueName="[Range].[Discount].[All]" dimensionUniqueName="[Range]" displayFolder="" count="2" memberValueDatatype="5" unbalanced="0"/>
    <cacheHierarchy uniqueName="[Range].[Review]" caption="Review" attribute="1" defaultMemberUniqueName="[Range].[Review].[All]" allUniqueName="[Range].[Review].[All]" dimensionUniqueName="[Range]" displayFolder="" count="0" memberValueDatatype="20" unbalanced="0"/>
    <cacheHierarchy uniqueName="[Range].[Rating]" caption="Rating" attribute="1" defaultMemberUniqueName="[Range].[Rating].[All]" allUniqueName="[Range].[Rating].[All]" dimensionUniqueName="[Range]" displayFolder="" count="2" memberValueDatatype="5" unbalanced="0"/>
    <cacheHierarchy uniqueName="[Range].[Rating classification]" caption="Rating classification" attribute="1" defaultMemberUniqueName="[Range].[Rating classification].[All]" allUniqueName="[Range].[Rating classification].[All]" dimensionUniqueName="[Range]" displayFolder="" count="0" memberValueDatatype="130" unbalanced="0"/>
    <cacheHierarchy uniqueName="[Range 1].[Product]" caption="Product" attribute="1" defaultMemberUniqueName="[Range 1].[Product].[All]" allUniqueName="[Range 1].[Product].[All]" dimensionUniqueName="[Range 1]" displayFolder="" count="2" memberValueDatatype="130" unbalanced="0"/>
    <cacheHierarchy uniqueName="[Range 1].[Current price]" caption="Current price" attribute="1" defaultMemberUniqueName="[Range 1].[Current price].[All]" allUniqueName="[Range 1].[Current price].[All]" dimensionUniqueName="[Range 1]" displayFolder="" count="0" memberValueDatatype="20" unbalanced="0"/>
    <cacheHierarchy uniqueName="[Range 1].[old price]" caption="old price" attribute="1" defaultMemberUniqueName="[Range 1].[old price].[All]" allUniqueName="[Range 1].[old price].[All]" dimensionUniqueName="[Range 1]" displayFolder="" count="0" memberValueDatatype="20" unbalanced="0"/>
    <cacheHierarchy uniqueName="[Range 1].[Absolute discount]" caption="Absolute discount" attribute="1" defaultMemberUniqueName="[Range 1].[Absolute discount].[All]" allUniqueName="[Range 1].[Absolute discount].[All]" dimensionUniqueName="[Range 1]" displayFolder="" count="0" memberValueDatatype="20" unbalanced="0"/>
    <cacheHierarchy uniqueName="[Range 1].[Discount]" caption="Discount" attribute="1" defaultMemberUniqueName="[Range 1].[Discount].[All]" allUniqueName="[Range 1].[Discount].[All]" dimensionUniqueName="[Range 1]" displayFolder="" count="2" memberValueDatatype="5" unbalanced="0"/>
    <cacheHierarchy uniqueName="[Range 1].[Review]" caption="Review" attribute="1" defaultMemberUniqueName="[Range 1].[Review].[All]" allUniqueName="[Range 1].[Review].[All]" dimensionUniqueName="[Range 1]" displayFolder="" count="2" memberValueDatatype="20" unbalanced="0">
      <fieldsUsage count="2">
        <fieldUsage x="-1"/>
        <fieldUsage x="0"/>
      </fieldsUsage>
    </cacheHierarchy>
    <cacheHierarchy uniqueName="[Range 1].[Rating]" caption="Rating" attribute="1" defaultMemberUniqueName="[Range 1].[Rating].[All]" allUniqueName="[Range 1].[Rating].[All]" dimensionUniqueName="[Range 1]" displayFolder="" count="2" memberValueDatatype="5" unbalanced="0"/>
    <cacheHierarchy uniqueName="[Range 1].[Rating classification]" caption="Rating classification" attribute="1" defaultMemberUniqueName="[Range 1].[Rating classification].[All]" allUniqueName="[Range 1].[Rating classification].[All]" dimensionUniqueName="[Range 1]" displayFolder="" count="2"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Rating]" caption="Sum of Rating" measure="1" displayFolder="" measureGroup="Range" count="0" hidden="1">
      <extLst>
        <ext xmlns:x15="http://schemas.microsoft.com/office/spreadsheetml/2010/11/main" uri="{B97F6D7D-B522-45F9-BDA1-12C45D357490}">
          <x15:cacheHierarchy aggregatedColumn="6"/>
        </ext>
      </extLst>
    </cacheHierarchy>
    <cacheHierarchy uniqueName="[Measures].[Count of Rating classification]" caption="Count of Rating classification" measure="1" displayFolder="" measureGroup="Range" count="0" hidden="1">
      <extLst>
        <ext xmlns:x15="http://schemas.microsoft.com/office/spreadsheetml/2010/11/main" uri="{B97F6D7D-B522-45F9-BDA1-12C45D357490}">
          <x15:cacheHierarchy aggregatedColumn="7"/>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4"/>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4"/>
        </ext>
      </extLst>
    </cacheHierarchy>
    <cacheHierarchy uniqueName="[Measures].[Count of Discount]" caption="Count of Discount" measure="1" displayFolder="" measureGroup="Range" count="0" hidden="1">
      <extLst>
        <ext xmlns:x15="http://schemas.microsoft.com/office/spreadsheetml/2010/11/main" uri="{B97F6D7D-B522-45F9-BDA1-12C45D357490}">
          <x15:cacheHierarchy aggregatedColumn="4"/>
        </ext>
      </extLst>
    </cacheHierarchy>
    <cacheHierarchy uniqueName="[Measures].[Sum of Review]" caption="Sum of Review" measure="1" displayFolder="" measureGroup="Range" count="0" hidden="1">
      <extLst>
        <ext xmlns:x15="http://schemas.microsoft.com/office/spreadsheetml/2010/11/main" uri="{B97F6D7D-B522-45F9-BDA1-12C45D357490}">
          <x15:cacheHierarchy aggregatedColumn="5"/>
        </ext>
      </extLst>
    </cacheHierarchy>
    <cacheHierarchy uniqueName="[Measures].[Sum of Absolute discount]" caption="Sum of Absolute discount" measure="1" displayFolder="" measureGroup="Range" count="0" hidden="1">
      <extLst>
        <ext xmlns:x15="http://schemas.microsoft.com/office/spreadsheetml/2010/11/main" uri="{B97F6D7D-B522-45F9-BDA1-12C45D357490}">
          <x15:cacheHierarchy aggregatedColumn="3"/>
        </ext>
      </extLst>
    </cacheHierarchy>
    <cacheHierarchy uniqueName="[Measures].[Sum of Review 2]" caption="Sum of Review 2" measure="1" displayFolder="" measureGroup="Range 1" count="0" hidden="1">
      <extLst>
        <ext xmlns:x15="http://schemas.microsoft.com/office/spreadsheetml/2010/11/main" uri="{B97F6D7D-B522-45F9-BDA1-12C45D357490}">
          <x15:cacheHierarchy aggregatedColumn="13"/>
        </ext>
      </extLst>
    </cacheHierarchy>
    <cacheHierarchy uniqueName="[Measures].[Sum of Discount 2]" caption="Sum of Discount 2" measure="1" displayFolder="" measureGroup="Range 1" count="0" hidden="1">
      <extLst>
        <ext xmlns:x15="http://schemas.microsoft.com/office/spreadsheetml/2010/11/main" uri="{B97F6D7D-B522-45F9-BDA1-12C45D357490}">
          <x15:cacheHierarchy aggregatedColumn="12"/>
        </ext>
      </extLst>
    </cacheHierarchy>
    <cacheHierarchy uniqueName="[Measures].[Sum of Absolute discount 2]" caption="Sum of Absolute discount 2" measure="1" displayFolder="" measureGroup="Range 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Rating 2]" caption="Sum of Rating 2" measure="1" displayFolder="" measureGroup="Range 1" count="0" hidden="1">
      <extLst>
        <ext xmlns:x15="http://schemas.microsoft.com/office/spreadsheetml/2010/11/main" uri="{B97F6D7D-B522-45F9-BDA1-12C45D357490}">
          <x15:cacheHierarchy aggregatedColumn="14"/>
        </ext>
      </extLst>
    </cacheHierarchy>
    <cacheHierarchy uniqueName="[Measures].[Count of Rating classification 2]" caption="Count of Rating classification 2" measure="1" displayFolder="" measureGroup="Range 1"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1.848826967595" backgroundQuery="1" createdVersion="8" refreshedVersion="8" minRefreshableVersion="3" recordCount="0" supportSubquery="1" supportAdvancedDrill="1" xr:uid="{0110E614-4B63-4249-A48A-3BF01F89B107}">
  <cacheSource type="external" connectionId="1"/>
  <cacheFields count="3">
    <cacheField name="[Range 1].[Product].[Product]" caption="Product" numFmtId="0" hierarchy="8" level="1">
      <sharedItems count="109">
        <s v="1/2/3 Seater Elastic Sofa Cover,Living Room/Home Decor Chair Cover-Grey"/>
        <s v="100 Pcs Crochet Hook Tool Set Knitting Hook Set With Box"/>
        <s v="115  Piece Set Of Multifunctional Precision Screwdrivers"/>
        <s v="12 Litre Black Insulated Lunch Box"/>
        <s v="12 Litre Insulated Lunch Box Grey"/>
        <s v="120W Cordless Vacuum Cleaners Handheld Electric Vacuum Cleaner"/>
        <s v="12V 19500rpm Handheld Electric Angle Grinder Tool - UK - Yellow/Black"/>
        <s v="13 In 1 Home Repair Tools Box Kit Set"/>
        <s v="137 Pieces Cake Decorating Tool Set Baking Supplies"/>
        <s v="1PC Refrigerator Food Seal Pocket Fridge Bags"/>
        <s v="2 Pairs Cowhide Split Leather Work Gloves.32Ã¢Â„Â‰ Or Above Welding Gloves"/>
        <s v="220V 60W Electric Soldering Iron Kits With Tools, Tips, And Multimeter"/>
        <s v="24 Grid Wall-mounted Sundries Organiser Fabric Closet Bag Storage Rack"/>
        <s v="2PCS Ice Silk Square Cushion Cover Pillowcases - 65x65cm"/>
        <s v="2pcs Solar Street Light Flood Light Outdoor"/>
        <s v="2PCS/LOT Solar LED Outdoor Intelligent Light Controlled Wall Lamp"/>
        <s v="32PCS Portable Cordless Drill Set With Cyclic Battery Drive -26 Variable Speed"/>
        <s v="380ML USB Rechargeable Portable Small Blenders And Juicers"/>
        <s v="3D Waterproof EVA Plastic Shower Curtain 1.8*2Mtrs"/>
        <s v="3PCS Rotary Scraper Thermomix For Kitchen"/>
        <s v="3PCS Single Head Knitting Crochet Sweater Needle Set"/>
        <s v="4 Piece Coloured Stainless Steel Kitchenware Set"/>
        <s v="40cm Gold DIY Acrylic Wall Sticker Clock"/>
        <s v="4M Float Switch Water Level Controller -Water Tank"/>
        <s v="4pcs Bathroom/Kitchen Towel Rack,Roll Paper Holder,Towel Bars,Hook"/>
        <s v="5 Pieces/set Of Stainless Steel Induction Cooker Pots"/>
        <s v="52 Pieces Cake Decorating Tool Set Gift Kit Baking Supplies"/>
        <s v="53 Pieces/Set Yarn Knitting Crochet Hooks With Bag - Pansies"/>
        <s v="53Pcs/Set Yarn Knitting Crochet Hooks With Bag - Fortune Cat"/>
        <s v="5m Waterproof Spherical LED String Lights Outdoor Ball Chain Lights Party Lighting Decoration Adjustable"/>
        <s v="5-PCS Stainless Steel Cooking Pot Set With Steamed Slices"/>
        <s v="6 In 1 Bottle Can Opener Multifunctional Easy Opener"/>
        <s v="6 Layers Steel Pipe Assembling Dustproof Storage Shoe Cabinet"/>
        <s v="60W Hot Melt Glue Sprayer - Efficient And Stable Glue Dispensing"/>
        <s v="7PCS Silicone Thumb Knife Finger Protector Vegetable Harvesting Knife"/>
        <s v="7-piece Set Of Storage Bags, Travel Storage Bags, Shoe Bags"/>
        <s v="8in1 Screwdriver With LED Light"/>
        <s v="9pcs Gas Mask, For Painting, Dust, Formaldehyde Grinding, Polishing"/>
        <s v="Agapeon Toothbrush Holder And Toothpaste Dispenser"/>
        <s v="Angle Measuring Tool Full Metal Multi Angle Measuring Tool"/>
        <s v="Anti-Skid Absorbent Insulation Coaster  For Home Office"/>
        <s v="Artificial Potted Flowers Room Decorative Flowers (2 Pieces)"/>
        <s v="Baby Early Education Shape And Color Cognitive Training Toys"/>
        <s v="Balloon Insert, Birthday Party Balloon Set, PU Leather"/>
        <s v="Bedroom Simple Floor Hanging Clothes Rack Single Pole Hat Rack - White"/>
        <s v="Black Simple Water Cup Wine Coaster Anti Slip Absorbent"/>
        <s v="Brush &amp; Paintbrush Cleaning Tool Pink"/>
        <s v="Car Phone Charging Stand"/>
        <s v="Cartoon Car Decoration Cute Individuality For Car Home Desk"/>
        <s v="Cartoon Embroidered Mini Towel Bear Cotton Wash Cloth Hand 4pcs"/>
        <s v="Christmas Elk Fence Yard Lawn Decorations Cute For Holidays"/>
        <s v="Christmas Fence Garden Decorations Outdoor For Holiday Home"/>
        <s v="Classic Black Cat Cotton Hemp Pillow Case For Home Car"/>
        <s v="Creative Owl Shape Keychain Black"/>
        <s v="Cushion Silicone Butt Cushion Summer Ice Cushion Honeycomb Gel Cushion"/>
        <s v="Cute Christmas Fence Garden Decorations For Holiday Home"/>
        <s v="Desk Foldable Fan Adjustable Fan Strong Wind 3 Gear Usb"/>
        <s v="DIY File Folder, Office Drawer File Holder, Pen Holder, Desktop Storage Rack"/>
        <s v="Electric LED UV Mosquito Killer Lamp, Outdoor/Indoor Fly Killer Trap Light -USB"/>
        <s v="Electronic Digital Display Vernier Caliper"/>
        <s v="Exfoliate And Exfoliate Face Towel - Black"/>
        <s v="Foldable Overbed Table/Desk"/>
        <s v="Genebre 115 In 1 Screwdriver Repairing Tool Set For IPhone Cellphone Hand Tool"/>
        <s v="Household Pineapple Peeler Peeler"/>
        <s v="Intelligent  LED Body Sensor Wireless Lighting Night Light USB"/>
        <s v="Konka Healty Electric Kettle, 24-hour Heat Preservation,1.5L,800W, White"/>
        <s v="Large Lazy Inflatable Sofa Chairs PVC Lounger Seat Bag"/>
        <s v="LASA 3 Tier Bamboo Shoe Bench Storage Shelf"/>
        <s v="LASA Aluminum Folding Truck Hand Cart - 68kg Max"/>
        <s v="LASA Digital Thermometer And Hydrometer"/>
        <s v="LASA FOLDING TABLE SERVING STAND"/>
        <s v="LASA Stainless Steel Double Wall Mount Soap Dispenser - 500ml"/>
        <s v="LED Eye Protection  Desk Lamp , Study, Reading, USB Fan - Double Pen Holder"/>
        <s v="LED Romantic Spaceship Starry Sky Projector,Children's Bedroom Night Light-Blue"/>
        <s v="LED Solar Street Light-fake Camera"/>
        <s v="LED Wall Digital Alarm Clock Study Home 12 / 24H Clock Calendar"/>
        <s v="Memory Foam Neck Pillow Cover, With Pillow Core - 50*30cm"/>
        <s v="Metal Decorative Hooks Key Hangers Entryway Wall Hooks Towel Hooks - Home"/>
        <s v="Metal Wall Clock Silver Dial Crystal Jewelry Round Home Decoration Wall Clock"/>
        <s v="Modern Sofa Throw Pillow Cover-45x45cm-Blue&amp;Red"/>
        <s v="Multifunction Laser Level With Adjustment Tripod"/>
        <s v="Multifunctional Hanging Storage Box Storage Bag (4 Layers)"/>
        <s v="MultiFunctional Storage Rack Multi-layer BooKESelf"/>
        <s v="Multi-purpose Rice Drainage Basket And Fruit And Vegetable Drainage Sieve"/>
        <s v="Mythco 120COB Solar Wall Ligt With Motion Sensor And Remote Control 3 Modes"/>
        <s v="Office Chair Lumbar Back Support Spine Posture Correction Pillow Car Cushion"/>
        <s v="Outdoor Portable Water Bottle With Medicine Box - 600ML - Black"/>
        <s v="Peacock  Throw Pillow Cushion Case For Home Car"/>
        <s v="Pen Grips For Kids Pen Grip Posture Correction Tool For Kids"/>
        <s v="Pilates Cloth Bag Waterproof Durable High Capacity Purple"/>
        <s v="Portable Home Small Air Humidifier 3-Speed Fan - Green"/>
        <s v="Portable Mini Cordless Car Vacuum Cleaner - Blue"/>
        <s v="Portable Soap Dispenser Kitchen Detergent Press Box Kitchen Tools"/>
        <s v="Portable Wardrobe Nonwoven With 3 Hanging Rods And 6 Storage Shelves"/>
        <s v="Portable Wine Table With Folding Round Table"/>
        <s v="Punch-free Great Load Bearing Bathroom Storage Rack Wall Shelf-White"/>
        <s v="Sewing Machine Needle Threader Stitch Insertion Tool Automatic Quick Sewing"/>
        <s v="Shower Cap Wide Elastic Band Cover Reusable Bashroom Cap"/>
        <s v="Shower Nozzle Cleaning Unclogging Needle Mini Crevice Small Hole Cleaning Brush"/>
        <s v="Simple Metal Dog Art Sculpture Decoration For Home Office"/>
        <s v="Thickening Multipurpose Non Stick Easy To Clean Heat Resistant Spoon Pad"/>
        <s v="VIC Wireless Vacuum Cleaner Dual Use For Home And Car 120W High Power Powerful"/>
        <s v="Wall Clock With Hidden Safe Box"/>
        <s v="Wall Mount Automatic Toothpaste Dispenser Toothbrush Holder Toothpaste Squeezer"/>
        <s v="Wall-mounted Sticker Punch-free Plug Fixer"/>
        <s v="Wall-Mounted Toothbrush Toothpaste Holder With Multiple Slots"/>
        <s v="Watercolour Gold Foil Textured Print Pillow Cover"/>
        <s v="Weighing Scale Digital Bathroom Body Fat Scale USB-Black"/>
        <s v="Wrought Iron Bathroom Shelf Wall Mounted Free Punch Toilet Rack"/>
      </sharedItems>
    </cacheField>
    <cacheField name="[Measures].[Sum of Rating 2]" caption="Sum of Rating 2" numFmtId="0" hierarchy="29" level="32767"/>
    <cacheField name="[Range 1].[Review].[Review]" caption="Review" numFmtId="0" hierarchy="13" level="1">
      <sharedItems containsSemiMixedTypes="0" containsNonDate="0" containsString="0"/>
    </cacheField>
  </cacheFields>
  <cacheHierarchies count="31">
    <cacheHierarchy uniqueName="[Range].[Product]" caption="Product" attribute="1" defaultMemberUniqueName="[Range].[Product].[All]" allUniqueName="[Range].[Product].[All]" dimensionUniqueName="[Range]" displayFolder="" count="2" memberValueDatatype="130" unbalanced="0"/>
    <cacheHierarchy uniqueName="[Range].[Current price]" caption="Current price" attribute="1" defaultMemberUniqueName="[Range].[Current price].[All]" allUniqueName="[Range].[Current price].[All]" dimensionUniqueName="[Range]" displayFolder="" count="0" memberValueDatatype="20" unbalanced="0"/>
    <cacheHierarchy uniqueName="[Range].[old price]" caption="old price" attribute="1" defaultMemberUniqueName="[Range].[old price].[All]" allUniqueName="[Range].[old price].[All]" dimensionUniqueName="[Range]" displayFolder="" count="0" memberValueDatatype="20" unbalanced="0"/>
    <cacheHierarchy uniqueName="[Range].[Absolute discount]" caption="Absolute discount" attribute="1" defaultMemberUniqueName="[Range].[Absolute discount].[All]" allUniqueName="[Range].[Absolute discount].[All]" dimensionUniqueName="[Range]" displayFolder="" count="0" memberValueDatatype="20" unbalanced="0"/>
    <cacheHierarchy uniqueName="[Range].[Discount]" caption="Discount" attribute="1" defaultMemberUniqueName="[Range].[Discount].[All]" allUniqueName="[Range].[Discount].[All]" dimensionUniqueName="[Range]" displayFolder="" count="2" memberValueDatatype="5" unbalanced="0"/>
    <cacheHierarchy uniqueName="[Range].[Review]" caption="Review" attribute="1" defaultMemberUniqueName="[Range].[Review].[All]" allUniqueName="[Range].[Review].[All]" dimensionUniqueName="[Range]" displayFolder="" count="0" memberValueDatatype="20" unbalanced="0"/>
    <cacheHierarchy uniqueName="[Range].[Rating]" caption="Rating" attribute="1" defaultMemberUniqueName="[Range].[Rating].[All]" allUniqueName="[Range].[Rating].[All]" dimensionUniqueName="[Range]" displayFolder="" count="2" memberValueDatatype="5" unbalanced="0"/>
    <cacheHierarchy uniqueName="[Range].[Rating classification]" caption="Rating classification" attribute="1" defaultMemberUniqueName="[Range].[Rating classification].[All]" allUniqueName="[Range].[Rating classification].[All]" dimensionUniqueName="[Range]" displayFolder="" count="0" memberValueDatatype="130" unbalanced="0"/>
    <cacheHierarchy uniqueName="[Range 1].[Product]" caption="Product" attribute="1" defaultMemberUniqueName="[Range 1].[Product].[All]" allUniqueName="[Range 1].[Product].[All]" dimensionUniqueName="[Range 1]" displayFolder="" count="2" memberValueDatatype="130" unbalanced="0">
      <fieldsUsage count="2">
        <fieldUsage x="-1"/>
        <fieldUsage x="0"/>
      </fieldsUsage>
    </cacheHierarchy>
    <cacheHierarchy uniqueName="[Range 1].[Current price]" caption="Current price" attribute="1" defaultMemberUniqueName="[Range 1].[Current price].[All]" allUniqueName="[Range 1].[Current price].[All]" dimensionUniqueName="[Range 1]" displayFolder="" count="0" memberValueDatatype="20" unbalanced="0"/>
    <cacheHierarchy uniqueName="[Range 1].[old price]" caption="old price" attribute="1" defaultMemberUniqueName="[Range 1].[old price].[All]" allUniqueName="[Range 1].[old price].[All]" dimensionUniqueName="[Range 1]" displayFolder="" count="0" memberValueDatatype="20" unbalanced="0"/>
    <cacheHierarchy uniqueName="[Range 1].[Absolute discount]" caption="Absolute discount" attribute="1" defaultMemberUniqueName="[Range 1].[Absolute discount].[All]" allUniqueName="[Range 1].[Absolute discount].[All]" dimensionUniqueName="[Range 1]" displayFolder="" count="0" memberValueDatatype="20" unbalanced="0"/>
    <cacheHierarchy uniqueName="[Range 1].[Discount]" caption="Discount" attribute="1" defaultMemberUniqueName="[Range 1].[Discount].[All]" allUniqueName="[Range 1].[Discount].[All]" dimensionUniqueName="[Range 1]" displayFolder="" count="2" memberValueDatatype="5" unbalanced="0"/>
    <cacheHierarchy uniqueName="[Range 1].[Review]" caption="Review" attribute="1" defaultMemberUniqueName="[Range 1].[Review].[All]" allUniqueName="[Range 1].[Review].[All]" dimensionUniqueName="[Range 1]" displayFolder="" count="2" memberValueDatatype="20" unbalanced="0">
      <fieldsUsage count="2">
        <fieldUsage x="-1"/>
        <fieldUsage x="2"/>
      </fieldsUsage>
    </cacheHierarchy>
    <cacheHierarchy uniqueName="[Range 1].[Rating]" caption="Rating" attribute="1" defaultMemberUniqueName="[Range 1].[Rating].[All]" allUniqueName="[Range 1].[Rating].[All]" dimensionUniqueName="[Range 1]" displayFolder="" count="2" memberValueDatatype="5" unbalanced="0"/>
    <cacheHierarchy uniqueName="[Range 1].[Rating classification]" caption="Rating classification" attribute="1" defaultMemberUniqueName="[Range 1].[Rating classification].[All]" allUniqueName="[Range 1].[Rating classification].[All]" dimensionUniqueName="[Range 1]" displayFolder="" count="2"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Rating]" caption="Sum of Rating" measure="1" displayFolder="" measureGroup="Range" count="0" hidden="1">
      <extLst>
        <ext xmlns:x15="http://schemas.microsoft.com/office/spreadsheetml/2010/11/main" uri="{B97F6D7D-B522-45F9-BDA1-12C45D357490}">
          <x15:cacheHierarchy aggregatedColumn="6"/>
        </ext>
      </extLst>
    </cacheHierarchy>
    <cacheHierarchy uniqueName="[Measures].[Count of Rating classification]" caption="Count of Rating classification" measure="1" displayFolder="" measureGroup="Range" count="0" hidden="1">
      <extLst>
        <ext xmlns:x15="http://schemas.microsoft.com/office/spreadsheetml/2010/11/main" uri="{B97F6D7D-B522-45F9-BDA1-12C45D357490}">
          <x15:cacheHierarchy aggregatedColumn="7"/>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4"/>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4"/>
        </ext>
      </extLst>
    </cacheHierarchy>
    <cacheHierarchy uniqueName="[Measures].[Count of Discount]" caption="Count of Discount" measure="1" displayFolder="" measureGroup="Range" count="0" hidden="1">
      <extLst>
        <ext xmlns:x15="http://schemas.microsoft.com/office/spreadsheetml/2010/11/main" uri="{B97F6D7D-B522-45F9-BDA1-12C45D357490}">
          <x15:cacheHierarchy aggregatedColumn="4"/>
        </ext>
      </extLst>
    </cacheHierarchy>
    <cacheHierarchy uniqueName="[Measures].[Sum of Review]" caption="Sum of Review" measure="1" displayFolder="" measureGroup="Range" count="0" hidden="1">
      <extLst>
        <ext xmlns:x15="http://schemas.microsoft.com/office/spreadsheetml/2010/11/main" uri="{B97F6D7D-B522-45F9-BDA1-12C45D357490}">
          <x15:cacheHierarchy aggregatedColumn="5"/>
        </ext>
      </extLst>
    </cacheHierarchy>
    <cacheHierarchy uniqueName="[Measures].[Sum of Absolute discount]" caption="Sum of Absolute discount" measure="1" displayFolder="" measureGroup="Range" count="0" hidden="1">
      <extLst>
        <ext xmlns:x15="http://schemas.microsoft.com/office/spreadsheetml/2010/11/main" uri="{B97F6D7D-B522-45F9-BDA1-12C45D357490}">
          <x15:cacheHierarchy aggregatedColumn="3"/>
        </ext>
      </extLst>
    </cacheHierarchy>
    <cacheHierarchy uniqueName="[Measures].[Sum of Review 2]" caption="Sum of Review 2" measure="1" displayFolder="" measureGroup="Range 1" count="0" hidden="1">
      <extLst>
        <ext xmlns:x15="http://schemas.microsoft.com/office/spreadsheetml/2010/11/main" uri="{B97F6D7D-B522-45F9-BDA1-12C45D357490}">
          <x15:cacheHierarchy aggregatedColumn="13"/>
        </ext>
      </extLst>
    </cacheHierarchy>
    <cacheHierarchy uniqueName="[Measures].[Sum of Discount 2]" caption="Sum of Discount 2" measure="1" displayFolder="" measureGroup="Range 1" count="0" hidden="1">
      <extLst>
        <ext xmlns:x15="http://schemas.microsoft.com/office/spreadsheetml/2010/11/main" uri="{B97F6D7D-B522-45F9-BDA1-12C45D357490}">
          <x15:cacheHierarchy aggregatedColumn="12"/>
        </ext>
      </extLst>
    </cacheHierarchy>
    <cacheHierarchy uniqueName="[Measures].[Sum of Absolute discount 2]" caption="Sum of Absolute discount 2" measure="1" displayFolder="" measureGroup="Range 1" count="0" hidden="1">
      <extLst>
        <ext xmlns:x15="http://schemas.microsoft.com/office/spreadsheetml/2010/11/main" uri="{B97F6D7D-B522-45F9-BDA1-12C45D357490}">
          <x15:cacheHierarchy aggregatedColumn="11"/>
        </ext>
      </extLst>
    </cacheHierarchy>
    <cacheHierarchy uniqueName="[Measures].[Sum of Rating 2]" caption="Sum of Rating 2" measure="1" displayFolder="" measureGroup="Range 1"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Rating classification 2]" caption="Count of Rating classification 2" measure="1" displayFolder="" measureGroup="Range 1"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1.848827546295" backgroundQuery="1" createdVersion="8" refreshedVersion="8" minRefreshableVersion="3" recordCount="0" supportSubquery="1" supportAdvancedDrill="1" xr:uid="{F76B58B5-07A6-490B-A13A-6BA7E3F4E408}">
  <cacheSource type="external" connectionId="1"/>
  <cacheFields count="3">
    <cacheField name="[Range 1].[Product].[Product]" caption="Product" numFmtId="0" hierarchy="8" level="1">
      <sharedItems containsBlank="1" count="110">
        <s v="1/2/3 Seater Elastic Sofa Cover,Living Room/Home Decor Chair Cover-Grey"/>
        <s v="100 Pcs Crochet Hook Tool Set Knitting Hook Set With Box"/>
        <s v="115  Piece Set Of Multifunctional Precision Screwdrivers"/>
        <s v="12 Litre Black Insulated Lunch Box"/>
        <s v="12 Litre Insulated Lunch Box Grey"/>
        <s v="120W Cordless Vacuum Cleaners Handheld Electric Vacuum Cleaner"/>
        <s v="12V 19500rpm Handheld Electric Angle Grinder Tool - UK - Yellow/Black"/>
        <s v="13 In 1 Home Repair Tools Box Kit Set"/>
        <s v="137 Pieces Cake Decorating Tool Set Baking Supplies"/>
        <s v="1PC Refrigerator Food Seal Pocket Fridge Bags"/>
        <s v="2 Pairs Cowhide Split Leather Work Gloves.32Ã¢Â„Â‰ Or Above Welding Gloves"/>
        <s v="220V 60W Electric Soldering Iron Kits With Tools, Tips, And Multimeter"/>
        <s v="24 Grid Wall-mounted Sundries Organiser Fabric Closet Bag Storage Rack"/>
        <s v="2PCS Ice Silk Square Cushion Cover Pillowcases - 65x65cm"/>
        <s v="2pcs Solar Street Light Flood Light Outdoor"/>
        <s v="2PCS/LOT Solar LED Outdoor Intelligent Light Controlled Wall Lamp"/>
        <s v="32PCS Portable Cordless Drill Set With Cyclic Battery Drive -26 Variable Speed"/>
        <s v="380ML USB Rechargeable Portable Small Blenders And Juicers"/>
        <s v="3D Waterproof EVA Plastic Shower Curtain 1.8*2Mtrs"/>
        <s v="3PCS Rotary Scraper Thermomix For Kitchen"/>
        <s v="3PCS Single Head Knitting Crochet Sweater Needle Set"/>
        <s v="4 Piece Coloured Stainless Steel Kitchenware Set"/>
        <s v="40cm Gold DIY Acrylic Wall Sticker Clock"/>
        <s v="4M Float Switch Water Level Controller -Water Tank"/>
        <s v="4pcs Bathroom/Kitchen Towel Rack,Roll Paper Holder,Towel Bars,Hook"/>
        <s v="5 Pieces/set Of Stainless Steel Induction Cooker Pots"/>
        <s v="52 Pieces Cake Decorating Tool Set Gift Kit Baking Supplies"/>
        <s v="53 Pieces/Set Yarn Knitting Crochet Hooks With Bag - Pansies"/>
        <s v="53Pcs/Set Yarn Knitting Crochet Hooks With Bag - Fortune Cat"/>
        <s v="5m Waterproof Spherical LED String Lights Outdoor Ball Chain Lights Party Lighting Decoration Adjustable"/>
        <s v="5-PCS Stainless Steel Cooking Pot Set With Steamed Slices"/>
        <s v="6 In 1 Bottle Can Opener Multifunctional Easy Opener"/>
        <s v="6 Layers Steel Pipe Assembling Dustproof Storage Shoe Cabinet"/>
        <s v="60W Hot Melt Glue Sprayer - Efficient And Stable Glue Dispensing"/>
        <s v="7PCS Silicone Thumb Knife Finger Protector Vegetable Harvesting Knife"/>
        <s v="7-piece Set Of Storage Bags, Travel Storage Bags, Shoe Bags"/>
        <s v="8in1 Screwdriver With LED Light"/>
        <s v="9pcs Gas Mask, For Painting, Dust, Formaldehyde Grinding, Polishing"/>
        <s v="Agapeon Toothbrush Holder And Toothpaste Dispenser"/>
        <s v="Angle Measuring Tool Full Metal Multi Angle Measuring Tool"/>
        <s v="Anti-Skid Absorbent Insulation Coaster  For Home Office"/>
        <s v="Artificial Potted Flowers Room Decorative Flowers (2 Pieces)"/>
        <s v="Baby Early Education Shape And Color Cognitive Training Toys"/>
        <s v="Balloon Insert, Birthday Party Balloon Set, PU Leather"/>
        <s v="Bedroom Simple Floor Hanging Clothes Rack Single Pole Hat Rack - White"/>
        <s v="Black Simple Water Cup Wine Coaster Anti Slip Absorbent"/>
        <s v="Brush &amp; Paintbrush Cleaning Tool Pink"/>
        <s v="Car Phone Charging Stand"/>
        <s v="Cartoon Car Decoration Cute Individuality For Car Home Desk"/>
        <s v="Cartoon Embroidered Mini Towel Bear Cotton Wash Cloth Hand 4pcs"/>
        <s v="Christmas Elk Fence Yard Lawn Decorations Cute For Holidays"/>
        <s v="Christmas Fence Garden Decorations Outdoor For Holiday Home"/>
        <s v="Classic Black Cat Cotton Hemp Pillow Case For Home Car"/>
        <s v="Creative Owl Shape Keychain Black"/>
        <s v="Cushion Silicone Butt Cushion Summer Ice Cushion Honeycomb Gel Cushion"/>
        <s v="Cute Christmas Fence Garden Decorations For Holiday Home"/>
        <s v="Desk Foldable Fan Adjustable Fan Strong Wind 3 Gear Usb"/>
        <s v="DIY File Folder, Office Drawer File Holder, Pen Holder, Desktop Storage Rack"/>
        <s v="Electric LED UV Mosquito Killer Lamp, Outdoor/Indoor Fly Killer Trap Light -USB"/>
        <s v="Electronic Digital Display Vernier Caliper"/>
        <s v="Exfoliate And Exfoliate Face Towel - Black"/>
        <s v="Foldable Overbed Table/Desk"/>
        <s v="Genebre 115 In 1 Screwdriver Repairing Tool Set For IPhone Cellphone Hand Tool"/>
        <s v="Household Pineapple Peeler Peeler"/>
        <s v="Intelligent  LED Body Sensor Wireless Lighting Night Light USB"/>
        <s v="Konka Healty Electric Kettle, 24-hour Heat Preservation,1.5L,800W, White"/>
        <s v="Large Lazy Inflatable Sofa Chairs PVC Lounger Seat Bag"/>
        <s v="LASA 3 Tier Bamboo Shoe Bench Storage Shelf"/>
        <s v="LASA Aluminum Folding Truck Hand Cart - 68kg Max"/>
        <s v="LASA Digital Thermometer And Hydrometer"/>
        <s v="LASA FOLDING TABLE SERVING STAND"/>
        <s v="LASA Stainless Steel Double Wall Mount Soap Dispenser - 500ml"/>
        <s v="LED Eye Protection  Desk Lamp , Study, Reading, USB Fan - Double Pen Holder"/>
        <s v="LED Romantic Spaceship Starry Sky Projector,Children's Bedroom Night Light-Blue"/>
        <s v="LED Solar Street Light-fake Camera"/>
        <s v="LED Wall Digital Alarm Clock Study Home 12 / 24H Clock Calendar"/>
        <s v="Memory Foam Neck Pillow Cover, With Pillow Core - 50*30cm"/>
        <s v="Metal Decorative Hooks Key Hangers Entryway Wall Hooks Towel Hooks - Home"/>
        <s v="Metal Wall Clock Silver Dial Crystal Jewelry Round Home Decoration Wall Clock"/>
        <s v="Modern Sofa Throw Pillow Cover-45x45cm-Blue&amp;Red"/>
        <s v="Multifunction Laser Level With Adjustment Tripod"/>
        <s v="Multifunctional Hanging Storage Box Storage Bag (4 Layers)"/>
        <s v="MultiFunctional Storage Rack Multi-layer BooKESelf"/>
        <s v="Multi-purpose Rice Drainage Basket And Fruit And Vegetable Drainage Sieve"/>
        <s v="Mythco 120COB Solar Wall Ligt With Motion Sensor And Remote Control 3 Modes"/>
        <s v="Office Chair Lumbar Back Support Spine Posture Correction Pillow Car Cushion"/>
        <s v="Outdoor Portable Water Bottle With Medicine Box - 600ML - Black"/>
        <s v="Peacock  Throw Pillow Cushion Case For Home Car"/>
        <s v="Pen Grips For Kids Pen Grip Posture Correction Tool For Kids"/>
        <s v="Pilates Cloth Bag Waterproof Durable High Capacity Purple"/>
        <s v="Portable Home Small Air Humidifier 3-Speed Fan - Green"/>
        <s v="Portable Mini Cordless Car Vacuum Cleaner - Blue"/>
        <s v="Portable Soap Dispenser Kitchen Detergent Press Box Kitchen Tools"/>
        <s v="Portable Wardrobe Nonwoven With 3 Hanging Rods And 6 Storage Shelves"/>
        <s v="Portable Wine Table With Folding Round Table"/>
        <s v="Punch-free Great Load Bearing Bathroom Storage Rack Wall Shelf-White"/>
        <s v="Sewing Machine Needle Threader Stitch Insertion Tool Automatic Quick Sewing"/>
        <s v="Shower Cap Wide Elastic Band Cover Reusable Bashroom Cap"/>
        <s v="Shower Nozzle Cleaning Unclogging Needle Mini Crevice Small Hole Cleaning Brush"/>
        <s v="Simple Metal Dog Art Sculpture Decoration For Home Office"/>
        <s v="Thickening Multipurpose Non Stick Easy To Clean Heat Resistant Spoon Pad"/>
        <s v="VIC Wireless Vacuum Cleaner Dual Use For Home And Car 120W High Power Powerful"/>
        <s v="Wall Clock With Hidden Safe Box"/>
        <s v="Wall Mount Automatic Toothpaste Dispenser Toothbrush Holder Toothpaste Squeezer"/>
        <s v="Wall-mounted Sticker Punch-free Plug Fixer"/>
        <s v="Wall-Mounted Toothbrush Toothpaste Holder With Multiple Slots"/>
        <s v="Watercolour Gold Foil Textured Print Pillow Cover"/>
        <s v="Weighing Scale Digital Bathroom Body Fat Scale USB-Black"/>
        <s v="Wrought Iron Bathroom Shelf Wall Mounted Free Punch Toilet Rack"/>
        <m/>
      </sharedItems>
    </cacheField>
    <cacheField name="[Range 1].[Rating classification].[Rating classification]" caption="Rating classification" numFmtId="0" hierarchy="15" level="1">
      <sharedItems containsSemiMixedTypes="0" containsNonDate="0" containsString="0"/>
    </cacheField>
    <cacheField name="[Range 1].[Review].[Review]" caption="Review" numFmtId="0" hierarchy="13" level="1">
      <sharedItems containsSemiMixedTypes="0" containsNonDate="0" containsString="0"/>
    </cacheField>
  </cacheFields>
  <cacheHierarchies count="31">
    <cacheHierarchy uniqueName="[Range].[Product]" caption="Product" attribute="1" defaultMemberUniqueName="[Range].[Product].[All]" allUniqueName="[Range].[Product].[All]" dimensionUniqueName="[Range]" displayFolder="" count="2" memberValueDatatype="130" unbalanced="0"/>
    <cacheHierarchy uniqueName="[Range].[Current price]" caption="Current price" attribute="1" defaultMemberUniqueName="[Range].[Current price].[All]" allUniqueName="[Range].[Current price].[All]" dimensionUniqueName="[Range]" displayFolder="" count="0" memberValueDatatype="20" unbalanced="0"/>
    <cacheHierarchy uniqueName="[Range].[old price]" caption="old price" attribute="1" defaultMemberUniqueName="[Range].[old price].[All]" allUniqueName="[Range].[old price].[All]" dimensionUniqueName="[Range]" displayFolder="" count="0" memberValueDatatype="20" unbalanced="0"/>
    <cacheHierarchy uniqueName="[Range].[Absolute discount]" caption="Absolute discount" attribute="1" defaultMemberUniqueName="[Range].[Absolute discount].[All]" allUniqueName="[Range].[Absolute discount].[All]" dimensionUniqueName="[Range]" displayFolder="" count="0" memberValueDatatype="20" unbalanced="0"/>
    <cacheHierarchy uniqueName="[Range].[Discount]" caption="Discount" attribute="1" defaultMemberUniqueName="[Range].[Discount].[All]" allUniqueName="[Range].[Discount].[All]" dimensionUniqueName="[Range]" displayFolder="" count="2" memberValueDatatype="5" unbalanced="0"/>
    <cacheHierarchy uniqueName="[Range].[Review]" caption="Review" attribute="1" defaultMemberUniqueName="[Range].[Review].[All]" allUniqueName="[Range].[Review].[All]" dimensionUniqueName="[Range]" displayFolder="" count="0" memberValueDatatype="20" unbalanced="0"/>
    <cacheHierarchy uniqueName="[Range].[Rating]" caption="Rating" attribute="1" defaultMemberUniqueName="[Range].[Rating].[All]" allUniqueName="[Range].[Rating].[All]" dimensionUniqueName="[Range]" displayFolder="" count="2" memberValueDatatype="5" unbalanced="0"/>
    <cacheHierarchy uniqueName="[Range].[Rating classification]" caption="Rating classification" attribute="1" defaultMemberUniqueName="[Range].[Rating classification].[All]" allUniqueName="[Range].[Rating classification].[All]" dimensionUniqueName="[Range]" displayFolder="" count="0" memberValueDatatype="130" unbalanced="0"/>
    <cacheHierarchy uniqueName="[Range 1].[Product]" caption="Product" attribute="1" defaultMemberUniqueName="[Range 1].[Product].[All]" allUniqueName="[Range 1].[Product].[All]" dimensionUniqueName="[Range 1]" displayFolder="" count="2" memberValueDatatype="130" unbalanced="0">
      <fieldsUsage count="2">
        <fieldUsage x="-1"/>
        <fieldUsage x="0"/>
      </fieldsUsage>
    </cacheHierarchy>
    <cacheHierarchy uniqueName="[Range 1].[Current price]" caption="Current price" attribute="1" defaultMemberUniqueName="[Range 1].[Current price].[All]" allUniqueName="[Range 1].[Current price].[All]" dimensionUniqueName="[Range 1]" displayFolder="" count="0" memberValueDatatype="20" unbalanced="0"/>
    <cacheHierarchy uniqueName="[Range 1].[old price]" caption="old price" attribute="1" defaultMemberUniqueName="[Range 1].[old price].[All]" allUniqueName="[Range 1].[old price].[All]" dimensionUniqueName="[Range 1]" displayFolder="" count="0" memberValueDatatype="20" unbalanced="0"/>
    <cacheHierarchy uniqueName="[Range 1].[Absolute discount]" caption="Absolute discount" attribute="1" defaultMemberUniqueName="[Range 1].[Absolute discount].[All]" allUniqueName="[Range 1].[Absolute discount].[All]" dimensionUniqueName="[Range 1]" displayFolder="" count="0" memberValueDatatype="20" unbalanced="0"/>
    <cacheHierarchy uniqueName="[Range 1].[Discount]" caption="Discount" attribute="1" defaultMemberUniqueName="[Range 1].[Discount].[All]" allUniqueName="[Range 1].[Discount].[All]" dimensionUniqueName="[Range 1]" displayFolder="" count="2" memberValueDatatype="5" unbalanced="0"/>
    <cacheHierarchy uniqueName="[Range 1].[Review]" caption="Review" attribute="1" defaultMemberUniqueName="[Range 1].[Review].[All]" allUniqueName="[Range 1].[Review].[All]" dimensionUniqueName="[Range 1]" displayFolder="" count="2" memberValueDatatype="20" unbalanced="0">
      <fieldsUsage count="2">
        <fieldUsage x="-1"/>
        <fieldUsage x="2"/>
      </fieldsUsage>
    </cacheHierarchy>
    <cacheHierarchy uniqueName="[Range 1].[Rating]" caption="Rating" attribute="1" defaultMemberUniqueName="[Range 1].[Rating].[All]" allUniqueName="[Range 1].[Rating].[All]" dimensionUniqueName="[Range 1]" displayFolder="" count="2" memberValueDatatype="5" unbalanced="0"/>
    <cacheHierarchy uniqueName="[Range 1].[Rating classification]" caption="Rating classification" attribute="1" defaultMemberUniqueName="[Range 1].[Rating classification].[All]" allUniqueName="[Range 1].[Rating classification].[All]" dimensionUniqueName="[Range 1]"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Rating]" caption="Sum of Rating" measure="1" displayFolder="" measureGroup="Range" count="0" hidden="1">
      <extLst>
        <ext xmlns:x15="http://schemas.microsoft.com/office/spreadsheetml/2010/11/main" uri="{B97F6D7D-B522-45F9-BDA1-12C45D357490}">
          <x15:cacheHierarchy aggregatedColumn="6"/>
        </ext>
      </extLst>
    </cacheHierarchy>
    <cacheHierarchy uniqueName="[Measures].[Count of Rating classification]" caption="Count of Rating classification" measure="1" displayFolder="" measureGroup="Range" count="0" hidden="1">
      <extLst>
        <ext xmlns:x15="http://schemas.microsoft.com/office/spreadsheetml/2010/11/main" uri="{B97F6D7D-B522-45F9-BDA1-12C45D357490}">
          <x15:cacheHierarchy aggregatedColumn="7"/>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4"/>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4"/>
        </ext>
      </extLst>
    </cacheHierarchy>
    <cacheHierarchy uniqueName="[Measures].[Count of Discount]" caption="Count of Discount" measure="1" displayFolder="" measureGroup="Range" count="0" hidden="1">
      <extLst>
        <ext xmlns:x15="http://schemas.microsoft.com/office/spreadsheetml/2010/11/main" uri="{B97F6D7D-B522-45F9-BDA1-12C45D357490}">
          <x15:cacheHierarchy aggregatedColumn="4"/>
        </ext>
      </extLst>
    </cacheHierarchy>
    <cacheHierarchy uniqueName="[Measures].[Sum of Review]" caption="Sum of Review" measure="1" displayFolder="" measureGroup="Range" count="0" hidden="1">
      <extLst>
        <ext xmlns:x15="http://schemas.microsoft.com/office/spreadsheetml/2010/11/main" uri="{B97F6D7D-B522-45F9-BDA1-12C45D357490}">
          <x15:cacheHierarchy aggregatedColumn="5"/>
        </ext>
      </extLst>
    </cacheHierarchy>
    <cacheHierarchy uniqueName="[Measures].[Sum of Absolute discount]" caption="Sum of Absolute discount" measure="1" displayFolder="" measureGroup="Range" count="0" hidden="1">
      <extLst>
        <ext xmlns:x15="http://schemas.microsoft.com/office/spreadsheetml/2010/11/main" uri="{B97F6D7D-B522-45F9-BDA1-12C45D357490}">
          <x15:cacheHierarchy aggregatedColumn="3"/>
        </ext>
      </extLst>
    </cacheHierarchy>
    <cacheHierarchy uniqueName="[Measures].[Sum of Review 2]" caption="Sum of Review 2" measure="1" displayFolder="" measureGroup="Range 1" count="0" hidden="1">
      <extLst>
        <ext xmlns:x15="http://schemas.microsoft.com/office/spreadsheetml/2010/11/main" uri="{B97F6D7D-B522-45F9-BDA1-12C45D357490}">
          <x15:cacheHierarchy aggregatedColumn="13"/>
        </ext>
      </extLst>
    </cacheHierarchy>
    <cacheHierarchy uniqueName="[Measures].[Sum of Discount 2]" caption="Sum of Discount 2" measure="1" displayFolder="" measureGroup="Range 1" count="0" hidden="1">
      <extLst>
        <ext xmlns:x15="http://schemas.microsoft.com/office/spreadsheetml/2010/11/main" uri="{B97F6D7D-B522-45F9-BDA1-12C45D357490}">
          <x15:cacheHierarchy aggregatedColumn="12"/>
        </ext>
      </extLst>
    </cacheHierarchy>
    <cacheHierarchy uniqueName="[Measures].[Sum of Absolute discount 2]" caption="Sum of Absolute discount 2" measure="1" displayFolder="" measureGroup="Range 1" count="0" hidden="1">
      <extLst>
        <ext xmlns:x15="http://schemas.microsoft.com/office/spreadsheetml/2010/11/main" uri="{B97F6D7D-B522-45F9-BDA1-12C45D357490}">
          <x15:cacheHierarchy aggregatedColumn="11"/>
        </ext>
      </extLst>
    </cacheHierarchy>
    <cacheHierarchy uniqueName="[Measures].[Sum of Rating 2]" caption="Sum of Rating 2" measure="1" displayFolder="" measureGroup="Range 1" count="0" hidden="1">
      <extLst>
        <ext xmlns:x15="http://schemas.microsoft.com/office/spreadsheetml/2010/11/main" uri="{B97F6D7D-B522-45F9-BDA1-12C45D357490}">
          <x15:cacheHierarchy aggregatedColumn="14"/>
        </ext>
      </extLst>
    </cacheHierarchy>
    <cacheHierarchy uniqueName="[Measures].[Count of Rating classification 2]" caption="Count of Rating classification 2" measure="1" displayFolder="" measureGroup="Range 1"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1.848828009257" backgroundQuery="1" createdVersion="8" refreshedVersion="8" minRefreshableVersion="3" recordCount="0" supportSubquery="1" supportAdvancedDrill="1" xr:uid="{4CA74F3B-DEBF-4AC5-B99A-CBDC7947353B}">
  <cacheSource type="external" connectionId="1"/>
  <cacheFields count="3">
    <cacheField name="[Measures].[Sum of Rating]" caption="Sum of Rating" numFmtId="0" hierarchy="19" level="32767"/>
    <cacheField name="[Range].[Review].[Review]" caption="Review" numFmtId="0" hierarchy="5" level="1">
      <sharedItems containsSemiMixedTypes="0" containsString="0" containsNumber="1" containsInteger="1" minValue="-69" maxValue="-1" count="23">
        <n v="-69"/>
        <n v="-55"/>
        <n v="-49"/>
        <n v="-44"/>
        <n v="-39"/>
        <n v="-36"/>
        <n v="-32"/>
        <n v="-24"/>
        <n v="-20"/>
        <n v="-17"/>
        <n v="-16"/>
        <n v="-15"/>
        <n v="-14"/>
        <n v="-13"/>
        <n v="-12"/>
        <n v="-10"/>
        <n v="-9"/>
        <n v="-7"/>
        <n v="-6"/>
        <n v="-5"/>
        <n v="-3"/>
        <n v="-2"/>
        <n v="-1"/>
      </sharedItems>
      <extLst>
        <ext xmlns:x15="http://schemas.microsoft.com/office/spreadsheetml/2010/11/main" uri="{4F2E5C28-24EA-4eb8-9CBF-B6C8F9C3D259}">
          <x15:cachedUniqueNames>
            <x15:cachedUniqueName index="0" name="[Range].[Review].&amp;[-69]"/>
            <x15:cachedUniqueName index="1" name="[Range].[Review].&amp;[-55]"/>
            <x15:cachedUniqueName index="2" name="[Range].[Review].&amp;[-49]"/>
            <x15:cachedUniqueName index="3" name="[Range].[Review].&amp;[-44]"/>
            <x15:cachedUniqueName index="4" name="[Range].[Review].&amp;[-39]"/>
            <x15:cachedUniqueName index="5" name="[Range].[Review].&amp;[-36]"/>
            <x15:cachedUniqueName index="6" name="[Range].[Review].&amp;[-32]"/>
            <x15:cachedUniqueName index="7" name="[Range].[Review].&amp;[-24]"/>
            <x15:cachedUniqueName index="8" name="[Range].[Review].&amp;[-20]"/>
            <x15:cachedUniqueName index="9" name="[Range].[Review].&amp;[-17]"/>
            <x15:cachedUniqueName index="10" name="[Range].[Review].&amp;[-16]"/>
            <x15:cachedUniqueName index="11" name="[Range].[Review].&amp;[-15]"/>
            <x15:cachedUniqueName index="12" name="[Range].[Review].&amp;[-14]"/>
            <x15:cachedUniqueName index="13" name="[Range].[Review].&amp;[-13]"/>
            <x15:cachedUniqueName index="14" name="[Range].[Review].&amp;[-12]"/>
            <x15:cachedUniqueName index="15" name="[Range].[Review].&amp;[-10]"/>
            <x15:cachedUniqueName index="16" name="[Range].[Review].&amp;[-9]"/>
            <x15:cachedUniqueName index="17" name="[Range].[Review].&amp;[-7]"/>
            <x15:cachedUniqueName index="18" name="[Range].[Review].&amp;[-6]"/>
            <x15:cachedUniqueName index="19" name="[Range].[Review].&amp;[-5]"/>
            <x15:cachedUniqueName index="20" name="[Range].[Review].&amp;[-3]"/>
            <x15:cachedUniqueName index="21" name="[Range].[Review].&amp;[-2]"/>
            <x15:cachedUniqueName index="22" name="[Range].[Review].&amp;[-1]"/>
          </x15:cachedUniqueNames>
        </ext>
      </extLst>
    </cacheField>
    <cacheField name="[Range 1].[Review].[Review]" caption="Review" numFmtId="0" hierarchy="13" level="1">
      <sharedItems containsSemiMixedTypes="0" containsNonDate="0" containsString="0"/>
    </cacheField>
  </cacheFields>
  <cacheHierarchies count="31">
    <cacheHierarchy uniqueName="[Range].[Product]" caption="Product" attribute="1" defaultMemberUniqueName="[Range].[Product].[All]" allUniqueName="[Range].[Product].[All]" dimensionUniqueName="[Range]" displayFolder="" count="2" memberValueDatatype="130" unbalanced="0"/>
    <cacheHierarchy uniqueName="[Range].[Current price]" caption="Current price" attribute="1" defaultMemberUniqueName="[Range].[Current price].[All]" allUniqueName="[Range].[Current price].[All]" dimensionUniqueName="[Range]" displayFolder="" count="0" memberValueDatatype="20" unbalanced="0"/>
    <cacheHierarchy uniqueName="[Range].[old price]" caption="old price" attribute="1" defaultMemberUniqueName="[Range].[old price].[All]" allUniqueName="[Range].[old price].[All]" dimensionUniqueName="[Range]" displayFolder="" count="0" memberValueDatatype="20" unbalanced="0"/>
    <cacheHierarchy uniqueName="[Range].[Absolute discount]" caption="Absolute discount" attribute="1" defaultMemberUniqueName="[Range].[Absolute discount].[All]" allUniqueName="[Range].[Absolute discount].[All]" dimensionUniqueName="[Range]" displayFolder="" count="0" memberValueDatatype="20" unbalanced="0"/>
    <cacheHierarchy uniqueName="[Range].[Discount]" caption="Discount" attribute="1" defaultMemberUniqueName="[Range].[Discount].[All]" allUniqueName="[Range].[Discount].[All]" dimensionUniqueName="[Range]" displayFolder="" count="2" memberValueDatatype="5" unbalanced="0"/>
    <cacheHierarchy uniqueName="[Range].[Review]" caption="Review" attribute="1" defaultMemberUniqueName="[Range].[Review].[All]" allUniqueName="[Range].[Review].[All]" dimensionUniqueName="[Range]" displayFolder="" count="2" memberValueDatatype="20" unbalanced="0">
      <fieldsUsage count="2">
        <fieldUsage x="-1"/>
        <fieldUsage x="1"/>
      </fieldsUsage>
    </cacheHierarchy>
    <cacheHierarchy uniqueName="[Range].[Rating]" caption="Rating" attribute="1" defaultMemberUniqueName="[Range].[Rating].[All]" allUniqueName="[Range].[Rating].[All]" dimensionUniqueName="[Range]" displayFolder="" count="2" memberValueDatatype="5" unbalanced="0"/>
    <cacheHierarchy uniqueName="[Range].[Rating classification]" caption="Rating classification" attribute="1" defaultMemberUniqueName="[Range].[Rating classification].[All]" allUniqueName="[Range].[Rating classification].[All]" dimensionUniqueName="[Range]" displayFolder="" count="0" memberValueDatatype="130" unbalanced="0"/>
    <cacheHierarchy uniqueName="[Range 1].[Product]" caption="Product" attribute="1" defaultMemberUniqueName="[Range 1].[Product].[All]" allUniqueName="[Range 1].[Product].[All]" dimensionUniqueName="[Range 1]" displayFolder="" count="2" memberValueDatatype="130" unbalanced="0"/>
    <cacheHierarchy uniqueName="[Range 1].[Current price]" caption="Current price" attribute="1" defaultMemberUniqueName="[Range 1].[Current price].[All]" allUniqueName="[Range 1].[Current price].[All]" dimensionUniqueName="[Range 1]" displayFolder="" count="0" memberValueDatatype="20" unbalanced="0"/>
    <cacheHierarchy uniqueName="[Range 1].[old price]" caption="old price" attribute="1" defaultMemberUniqueName="[Range 1].[old price].[All]" allUniqueName="[Range 1].[old price].[All]" dimensionUniqueName="[Range 1]" displayFolder="" count="0" memberValueDatatype="20" unbalanced="0"/>
    <cacheHierarchy uniqueName="[Range 1].[Absolute discount]" caption="Absolute discount" attribute="1" defaultMemberUniqueName="[Range 1].[Absolute discount].[All]" allUniqueName="[Range 1].[Absolute discount].[All]" dimensionUniqueName="[Range 1]" displayFolder="" count="0" memberValueDatatype="20" unbalanced="0"/>
    <cacheHierarchy uniqueName="[Range 1].[Discount]" caption="Discount" attribute="1" defaultMemberUniqueName="[Range 1].[Discount].[All]" allUniqueName="[Range 1].[Discount].[All]" dimensionUniqueName="[Range 1]" displayFolder="" count="2" memberValueDatatype="5" unbalanced="0"/>
    <cacheHierarchy uniqueName="[Range 1].[Review]" caption="Review" attribute="1" defaultMemberUniqueName="[Range 1].[Review].[All]" allUniqueName="[Range 1].[Review].[All]" dimensionUniqueName="[Range 1]" displayFolder="" count="2" memberValueDatatype="20" unbalanced="0">
      <fieldsUsage count="2">
        <fieldUsage x="-1"/>
        <fieldUsage x="2"/>
      </fieldsUsage>
    </cacheHierarchy>
    <cacheHierarchy uniqueName="[Range 1].[Rating]" caption="Rating" attribute="1" defaultMemberUniqueName="[Range 1].[Rating].[All]" allUniqueName="[Range 1].[Rating].[All]" dimensionUniqueName="[Range 1]" displayFolder="" count="2" memberValueDatatype="5" unbalanced="0"/>
    <cacheHierarchy uniqueName="[Range 1].[Rating classification]" caption="Rating classification" attribute="1" defaultMemberUniqueName="[Range 1].[Rating classification].[All]" allUniqueName="[Range 1].[Rating classification].[All]" dimensionUniqueName="[Range 1]" displayFolder="" count="2"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Rating]" caption="Sum of Rating"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Rating classification]" caption="Count of Rating classification" measure="1" displayFolder="" measureGroup="Range" count="0" hidden="1">
      <extLst>
        <ext xmlns:x15="http://schemas.microsoft.com/office/spreadsheetml/2010/11/main" uri="{B97F6D7D-B522-45F9-BDA1-12C45D357490}">
          <x15:cacheHierarchy aggregatedColumn="7"/>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4"/>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4"/>
        </ext>
      </extLst>
    </cacheHierarchy>
    <cacheHierarchy uniqueName="[Measures].[Count of Discount]" caption="Count of Discount" measure="1" displayFolder="" measureGroup="Range" count="0" hidden="1">
      <extLst>
        <ext xmlns:x15="http://schemas.microsoft.com/office/spreadsheetml/2010/11/main" uri="{B97F6D7D-B522-45F9-BDA1-12C45D357490}">
          <x15:cacheHierarchy aggregatedColumn="4"/>
        </ext>
      </extLst>
    </cacheHierarchy>
    <cacheHierarchy uniqueName="[Measures].[Sum of Review]" caption="Sum of Review" measure="1" displayFolder="" measureGroup="Range" count="0" hidden="1">
      <extLst>
        <ext xmlns:x15="http://schemas.microsoft.com/office/spreadsheetml/2010/11/main" uri="{B97F6D7D-B522-45F9-BDA1-12C45D357490}">
          <x15:cacheHierarchy aggregatedColumn="5"/>
        </ext>
      </extLst>
    </cacheHierarchy>
    <cacheHierarchy uniqueName="[Measures].[Sum of Absolute discount]" caption="Sum of Absolute discount" measure="1" displayFolder="" measureGroup="Range" count="0" hidden="1">
      <extLst>
        <ext xmlns:x15="http://schemas.microsoft.com/office/spreadsheetml/2010/11/main" uri="{B97F6D7D-B522-45F9-BDA1-12C45D357490}">
          <x15:cacheHierarchy aggregatedColumn="3"/>
        </ext>
      </extLst>
    </cacheHierarchy>
    <cacheHierarchy uniqueName="[Measures].[Sum of Review 2]" caption="Sum of Review 2" measure="1" displayFolder="" measureGroup="Range 1" count="0" hidden="1">
      <extLst>
        <ext xmlns:x15="http://schemas.microsoft.com/office/spreadsheetml/2010/11/main" uri="{B97F6D7D-B522-45F9-BDA1-12C45D357490}">
          <x15:cacheHierarchy aggregatedColumn="13"/>
        </ext>
      </extLst>
    </cacheHierarchy>
    <cacheHierarchy uniqueName="[Measures].[Sum of Discount 2]" caption="Sum of Discount 2" measure="1" displayFolder="" measureGroup="Range 1" count="0" hidden="1">
      <extLst>
        <ext xmlns:x15="http://schemas.microsoft.com/office/spreadsheetml/2010/11/main" uri="{B97F6D7D-B522-45F9-BDA1-12C45D357490}">
          <x15:cacheHierarchy aggregatedColumn="12"/>
        </ext>
      </extLst>
    </cacheHierarchy>
    <cacheHierarchy uniqueName="[Measures].[Sum of Absolute discount 2]" caption="Sum of Absolute discount 2" measure="1" displayFolder="" measureGroup="Range 1" count="0" hidden="1">
      <extLst>
        <ext xmlns:x15="http://schemas.microsoft.com/office/spreadsheetml/2010/11/main" uri="{B97F6D7D-B522-45F9-BDA1-12C45D357490}">
          <x15:cacheHierarchy aggregatedColumn="11"/>
        </ext>
      </extLst>
    </cacheHierarchy>
    <cacheHierarchy uniqueName="[Measures].[Sum of Rating 2]" caption="Sum of Rating 2" measure="1" displayFolder="" measureGroup="Range 1" count="0" hidden="1">
      <extLst>
        <ext xmlns:x15="http://schemas.microsoft.com/office/spreadsheetml/2010/11/main" uri="{B97F6D7D-B522-45F9-BDA1-12C45D357490}">
          <x15:cacheHierarchy aggregatedColumn="14"/>
        </ext>
      </extLst>
    </cacheHierarchy>
    <cacheHierarchy uniqueName="[Measures].[Count of Rating classification 2]" caption="Count of Rating classification 2" measure="1" displayFolder="" measureGroup="Range 1"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18.966940740742" backgroundQuery="1" createdVersion="3" refreshedVersion="8" minRefreshableVersion="3" recordCount="0" supportSubquery="1" supportAdvancedDrill="1" xr:uid="{9BFA6C0C-4E79-4F95-BE5C-9B5F2414671C}">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Range].[Product]" caption="Product" attribute="1" defaultMemberUniqueName="[Range].[Product].[All]" allUniqueName="[Range].[Product].[All]" dimensionUniqueName="[Range]" displayFolder="" count="2" memberValueDatatype="130" unbalanced="0"/>
    <cacheHierarchy uniqueName="[Range].[Current price]" caption="Current price" attribute="1" defaultMemberUniqueName="[Range].[Current price].[All]" allUniqueName="[Range].[Current price].[All]" dimensionUniqueName="[Range]" displayFolder="" count="2" memberValueDatatype="20" unbalanced="0"/>
    <cacheHierarchy uniqueName="[Range].[old price]" caption="old price" attribute="1" defaultMemberUniqueName="[Range].[old price].[All]" allUniqueName="[Range].[old price].[All]" dimensionUniqueName="[Range]" displayFolder="" count="2" memberValueDatatype="20" unbalanced="0"/>
    <cacheHierarchy uniqueName="[Range].[Absolute discount]" caption="Absolute discount" attribute="1" defaultMemberUniqueName="[Range].[Absolute discount].[All]" allUniqueName="[Range].[Absolute discount].[All]" dimensionUniqueName="[Range]" displayFolder="" count="2" memberValueDatatype="20" unbalanced="0"/>
    <cacheHierarchy uniqueName="[Range].[Discount]" caption="Discount" attribute="1" defaultMemberUniqueName="[Range].[Discount].[All]" allUniqueName="[Range].[Discount].[All]" dimensionUniqueName="[Range]" displayFolder="" count="2" memberValueDatatype="5" unbalanced="0"/>
    <cacheHierarchy uniqueName="[Range].[Review]" caption="Review" attribute="1" defaultMemberUniqueName="[Range].[Review].[All]" allUniqueName="[Range].[Review].[All]" dimensionUniqueName="[Range]" displayFolder="" count="2" memberValueDatatype="20" unbalanced="0"/>
    <cacheHierarchy uniqueName="[Range].[Rating]" caption="Rating" attribute="1" defaultMemberUniqueName="[Range].[Rating].[All]" allUniqueName="[Range].[Rating].[All]" dimensionUniqueName="[Range]" displayFolder="" count="2" memberValueDatatype="5" unbalanced="0"/>
    <cacheHierarchy uniqueName="[Range].[Rating classification]" caption="Rating classification" attribute="1" defaultMemberUniqueName="[Range].[Rating classification].[All]" allUniqueName="[Range].[Rating classification].[All]" dimensionUniqueName="[Range]" displayFolder="" count="2" memberValueDatatype="130" unbalanced="0"/>
    <cacheHierarchy uniqueName="[Range 1].[Product]" caption="Product" attribute="1" defaultMemberUniqueName="[Range 1].[Product].[All]" allUniqueName="[Range 1].[Product].[All]" dimensionUniqueName="[Range 1]" displayFolder="" count="2" memberValueDatatype="130" unbalanced="0"/>
    <cacheHierarchy uniqueName="[Range 1].[Current price]" caption="Current price" attribute="1" defaultMemberUniqueName="[Range 1].[Current price].[All]" allUniqueName="[Range 1].[Current price].[All]" dimensionUniqueName="[Range 1]" displayFolder="" count="2" memberValueDatatype="20" unbalanced="0"/>
    <cacheHierarchy uniqueName="[Range 1].[old price]" caption="old price" attribute="1" defaultMemberUniqueName="[Range 1].[old price].[All]" allUniqueName="[Range 1].[old price].[All]" dimensionUniqueName="[Range 1]" displayFolder="" count="2" memberValueDatatype="20" unbalanced="0"/>
    <cacheHierarchy uniqueName="[Range 1].[Absolute discount]" caption="Absolute discount" attribute="1" defaultMemberUniqueName="[Range 1].[Absolute discount].[All]" allUniqueName="[Range 1].[Absolute discount].[All]" dimensionUniqueName="[Range 1]" displayFolder="" count="2" memberValueDatatype="20" unbalanced="0"/>
    <cacheHierarchy uniqueName="[Range 1].[Discount]" caption="Discount" attribute="1" defaultMemberUniqueName="[Range 1].[Discount].[All]" allUniqueName="[Range 1].[Discount].[All]" dimensionUniqueName="[Range 1]" displayFolder="" count="2" memberValueDatatype="5" unbalanced="0"/>
    <cacheHierarchy uniqueName="[Range 1].[Review]" caption="Review" attribute="1" defaultMemberUniqueName="[Range 1].[Review].[All]" allUniqueName="[Range 1].[Review].[All]" dimensionUniqueName="[Range 1]" displayFolder="" count="2" memberValueDatatype="20" unbalanced="0"/>
    <cacheHierarchy uniqueName="[Range 1].[Rating]" caption="Rating" attribute="1" defaultMemberUniqueName="[Range 1].[Rating].[All]" allUniqueName="[Range 1].[Rating].[All]" dimensionUniqueName="[Range 1]" displayFolder="" count="2" memberValueDatatype="5" unbalanced="0"/>
    <cacheHierarchy uniqueName="[Range 1].[Rating classification]" caption="Rating classification" attribute="1" defaultMemberUniqueName="[Range 1].[Rating classification].[All]" allUniqueName="[Range 1].[Rating classification].[All]" dimensionUniqueName="[Range 1]" displayFolder="" count="2"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Rating]" caption="Sum of Rating" measure="1" displayFolder="" measureGroup="Range" count="0" hidden="1">
      <extLst>
        <ext xmlns:x15="http://schemas.microsoft.com/office/spreadsheetml/2010/11/main" uri="{B97F6D7D-B522-45F9-BDA1-12C45D357490}">
          <x15:cacheHierarchy aggregatedColumn="6"/>
        </ext>
      </extLst>
    </cacheHierarchy>
    <cacheHierarchy uniqueName="[Measures].[Count of Rating classification]" caption="Count of Rating classification" measure="1" displayFolder="" measureGroup="Range" count="0" hidden="1">
      <extLst>
        <ext xmlns:x15="http://schemas.microsoft.com/office/spreadsheetml/2010/11/main" uri="{B97F6D7D-B522-45F9-BDA1-12C45D357490}">
          <x15:cacheHierarchy aggregatedColumn="7"/>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4"/>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4"/>
        </ext>
      </extLst>
    </cacheHierarchy>
    <cacheHierarchy uniqueName="[Measures].[Count of Discount]" caption="Count of Discount" measure="1" displayFolder="" measureGroup="Range" count="0" hidden="1">
      <extLst>
        <ext xmlns:x15="http://schemas.microsoft.com/office/spreadsheetml/2010/11/main" uri="{B97F6D7D-B522-45F9-BDA1-12C45D357490}">
          <x15:cacheHierarchy aggregatedColumn="4"/>
        </ext>
      </extLst>
    </cacheHierarchy>
    <cacheHierarchy uniqueName="[Measures].[Sum of Review]" caption="Sum of Review" measure="1" displayFolder="" measureGroup="Range" count="0" hidden="1">
      <extLst>
        <ext xmlns:x15="http://schemas.microsoft.com/office/spreadsheetml/2010/11/main" uri="{B97F6D7D-B522-45F9-BDA1-12C45D357490}">
          <x15:cacheHierarchy aggregatedColumn="5"/>
        </ext>
      </extLst>
    </cacheHierarchy>
    <cacheHierarchy uniqueName="[Measures].[Sum of Absolute discount]" caption="Sum of Absolute discount" measure="1" displayFolder="" measureGroup="Range" count="0" hidden="1">
      <extLst>
        <ext xmlns:x15="http://schemas.microsoft.com/office/spreadsheetml/2010/11/main" uri="{B97F6D7D-B522-45F9-BDA1-12C45D357490}">
          <x15:cacheHierarchy aggregatedColumn="3"/>
        </ext>
      </extLst>
    </cacheHierarchy>
    <cacheHierarchy uniqueName="[Measures].[Sum of Review 2]" caption="Sum of Review 2" measure="1" displayFolder="" measureGroup="Range 1" count="0" hidden="1">
      <extLst>
        <ext xmlns:x15="http://schemas.microsoft.com/office/spreadsheetml/2010/11/main" uri="{B97F6D7D-B522-45F9-BDA1-12C45D357490}">
          <x15:cacheHierarchy aggregatedColumn="13"/>
        </ext>
      </extLst>
    </cacheHierarchy>
    <cacheHierarchy uniqueName="[Measures].[Sum of Discount 2]" caption="Sum of Discount 2" measure="1" displayFolder="" measureGroup="Range 1" count="0" hidden="1">
      <extLst>
        <ext xmlns:x15="http://schemas.microsoft.com/office/spreadsheetml/2010/11/main" uri="{B97F6D7D-B522-45F9-BDA1-12C45D357490}">
          <x15:cacheHierarchy aggregatedColumn="12"/>
        </ext>
      </extLst>
    </cacheHierarchy>
    <cacheHierarchy uniqueName="[Measures].[Sum of Absolute discount 2]" caption="Sum of Absolute discount 2" measure="1" displayFolder="" measureGroup="Range 1" count="0" hidden="1">
      <extLst>
        <ext xmlns:x15="http://schemas.microsoft.com/office/spreadsheetml/2010/11/main" uri="{B97F6D7D-B522-45F9-BDA1-12C45D357490}">
          <x15:cacheHierarchy aggregatedColumn="11"/>
        </ext>
      </extLst>
    </cacheHierarchy>
    <cacheHierarchy uniqueName="[Measures].[Sum of Rating 2]" caption="Sum of Rating 2" measure="1" displayFolder="" measureGroup="Range 1" count="0" hidden="1">
      <extLst>
        <ext xmlns:x15="http://schemas.microsoft.com/office/spreadsheetml/2010/11/main" uri="{B97F6D7D-B522-45F9-BDA1-12C45D357490}">
          <x15:cacheHierarchy aggregatedColumn="14"/>
        </ext>
      </extLst>
    </cacheHierarchy>
    <cacheHierarchy uniqueName="[Measures].[Count of Rating classification 2]" caption="Count of Rating classification 2" measure="1" displayFolder="" measureGroup="Range 1"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03258140"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s v="Wall-mounted Sticker Punch-free Plug Fixer"/>
    <n v="450"/>
    <n v="900"/>
    <n v="450"/>
    <n v="0.5"/>
    <n v="-1"/>
    <n v="2"/>
    <x v="0"/>
  </r>
  <r>
    <s v="Bedroom Simple Floor Hanging Clothes Rack Single Pole Hat Rack - White"/>
    <n v="979"/>
    <n v="1920"/>
    <n v="941"/>
    <n v="0.49"/>
    <n v="-1"/>
    <n v="5"/>
    <x v="1"/>
  </r>
  <r>
    <s v="Household Pineapple Peeler Peeler"/>
    <n v="330"/>
    <n v="647"/>
    <n v="317"/>
    <n v="0.49"/>
    <n v="-1"/>
    <n v="4"/>
    <x v="2"/>
  </r>
  <r>
    <s v="Memory Foam Neck Pillow Cover, With Pillow Core - 50*30cm"/>
    <n v="1189"/>
    <n v="2199"/>
    <n v="1010"/>
    <n v="0.46"/>
    <n v="-1"/>
    <n v="3"/>
    <x v="0"/>
  </r>
  <r>
    <s v="DIY File Folder, Office Drawer File Holder, Pen Holder, Desktop Storage Rack"/>
    <n v="1620"/>
    <n v="2690"/>
    <n v="1070"/>
    <n v="0.4"/>
    <n v="-1"/>
    <n v="5"/>
    <x v="1"/>
  </r>
  <r>
    <s v="Konka Healty Electric Kettle, 24-hour Heat Preservation,1.5L,800W, White"/>
    <n v="3640"/>
    <n v="4588"/>
    <n v="948"/>
    <n v="0.21"/>
    <n v="-1"/>
    <n v="5"/>
    <x v="1"/>
  </r>
  <r>
    <s v="Classic Black Cat Cotton Hemp Pillow Case For Home Car"/>
    <n v="171"/>
    <n v="360"/>
    <n v="189"/>
    <n v="0.53"/>
    <n v="-2"/>
    <n v="5"/>
    <x v="1"/>
  </r>
  <r>
    <s v="Anti-Skid Absorbent Insulation Coaster  For Home Office"/>
    <n v="332"/>
    <n v="684"/>
    <n v="352"/>
    <n v="0.51"/>
    <n v="-2"/>
    <n v="5"/>
    <x v="1"/>
  </r>
  <r>
    <s v="Peacock  Throw Pillow Cushion Case For Home Car"/>
    <n v="195"/>
    <n v="360"/>
    <n v="165"/>
    <n v="0.46"/>
    <n v="-2"/>
    <n v="5"/>
    <x v="1"/>
  </r>
  <r>
    <s v="115  Piece Set Of Multifunctional Precision Screwdrivers"/>
    <n v="950"/>
    <n v="1525"/>
    <n v="575"/>
    <n v="0.38"/>
    <n v="-2"/>
    <n v="4.5"/>
    <x v="1"/>
  </r>
  <r>
    <s v="1/2/3 Seater Elastic Sofa Cover,Living Room/Home Decor Chair Cover-Grey"/>
    <n v="1980"/>
    <n v="3200"/>
    <n v="1220"/>
    <n v="0.38"/>
    <n v="-2"/>
    <n v="4.5"/>
    <x v="1"/>
  </r>
  <r>
    <s v="Desk Foldable Fan Adjustable Fan Strong Wind 3 Gear Usb"/>
    <n v="988"/>
    <n v="1580"/>
    <n v="592"/>
    <n v="0.37"/>
    <n v="-2"/>
    <n v="4"/>
    <x v="2"/>
  </r>
  <r>
    <s v="LASA Aluminum Folding Truck Hand Cart - 68kg Max"/>
    <n v="2025"/>
    <n v="3971"/>
    <n v="1946"/>
    <n v="0.49"/>
    <n v="-3"/>
    <n v="5"/>
    <x v="1"/>
  </r>
  <r>
    <s v="LASA FOLDING TABLE SERVING STAND"/>
    <n v="1274"/>
    <n v="2800"/>
    <n v="1526"/>
    <n v="0.55000000000000004"/>
    <n v="-5"/>
    <n v="4.8"/>
    <x v="1"/>
  </r>
  <r>
    <s v="13 In 1 Home Repair Tools Box Kit Set"/>
    <n v="1600"/>
    <n v="2929"/>
    <n v="1329"/>
    <n v="0.45"/>
    <n v="-5"/>
    <n v="3.8"/>
    <x v="2"/>
  </r>
  <r>
    <s v="Wrought Iron Bathroom Shelf Wall Mounted Free Punch Toilet Rack"/>
    <n v="509"/>
    <n v="899"/>
    <n v="390"/>
    <n v="0.43"/>
    <n v="-5"/>
    <n v="3"/>
    <x v="0"/>
  </r>
  <r>
    <s v="32PCS Portable Cordless Drill Set With Cyclic Battery Drive -26 Variable Speed"/>
    <n v="3750"/>
    <n v="6143"/>
    <n v="2393"/>
    <n v="0.39"/>
    <n v="-5"/>
    <n v="3"/>
    <x v="0"/>
  </r>
  <r>
    <s v="Large Lazy Inflatable Sofa Chairs PVC Lounger Seat Bag"/>
    <n v="2300"/>
    <n v="3240"/>
    <n v="940"/>
    <n v="0.28999999999999998"/>
    <n v="-5"/>
    <n v="3"/>
    <x v="0"/>
  </r>
  <r>
    <s v="Portable Home Small Air Humidifier 3-Speed Fan - Green"/>
    <n v="1740"/>
    <n v="2356"/>
    <n v="616"/>
    <n v="0.26"/>
    <n v="-5"/>
    <n v="4.8"/>
    <x v="1"/>
  </r>
  <r>
    <s v="LED Wall Digital Alarm Clock Study Home 12 / 24H Clock Calendar"/>
    <n v="2999"/>
    <n v="3699"/>
    <n v="700"/>
    <n v="0.19"/>
    <n v="-5"/>
    <n v="4.5999999999999996"/>
    <x v="1"/>
  </r>
  <r>
    <s v="7-piece Set Of Storage Bags, Travel Storage Bags, Shoe Bags"/>
    <n v="968"/>
    <n v="1814"/>
    <n v="846"/>
    <n v="0.47"/>
    <n v="-6"/>
    <n v="2.2000000000000002"/>
    <x v="0"/>
  </r>
  <r>
    <s v="Artificial Potted Flowers Room Decorative Flowers (2 Pieces)"/>
    <n v="990"/>
    <n v="1814"/>
    <n v="824"/>
    <n v="0.45"/>
    <n v="-6"/>
    <n v="2.2000000000000002"/>
    <x v="0"/>
  </r>
  <r>
    <s v="Watercolour Gold Foil Textured Print Pillow Cover"/>
    <n v="345"/>
    <n v="602"/>
    <n v="257"/>
    <n v="0.43"/>
    <n v="-6"/>
    <n v="2.2999999999999998"/>
    <x v="0"/>
  </r>
  <r>
    <s v="LASA Digital Thermometer And Hydrometer"/>
    <n v="501"/>
    <n v="860"/>
    <n v="359"/>
    <n v="0.42"/>
    <n v="-6"/>
    <n v="4.5"/>
    <x v="1"/>
  </r>
  <r>
    <s v="LED Romantic Spaceship Starry Sky Projector,Children's Bedroom Night Light-Blue"/>
    <n v="880"/>
    <n v="1350"/>
    <n v="470"/>
    <n v="0.35"/>
    <n v="-6"/>
    <n v="4"/>
    <x v="2"/>
  </r>
  <r>
    <s v="5 Pieces/set Of Stainless Steel Induction Cooker Pots"/>
    <n v="2170"/>
    <n v="2500"/>
    <n v="330"/>
    <n v="0.13"/>
    <n v="-6"/>
    <n v="2.5"/>
    <x v="0"/>
  </r>
  <r>
    <s v="LASA 3 Tier Bamboo Shoe Bench Storage Shelf"/>
    <n v="2048"/>
    <n v="4500"/>
    <n v="2452"/>
    <n v="0.54"/>
    <n v="-7"/>
    <n v="4.3"/>
    <x v="1"/>
  </r>
  <r>
    <s v="380ML USB Rechargeable Portable Small Blenders And Juicers"/>
    <n v="1000"/>
    <n v="2000"/>
    <n v="1000"/>
    <n v="0.5"/>
    <n v="-7"/>
    <n v="2.2999999999999998"/>
    <x v="0"/>
  </r>
  <r>
    <s v="Electric LED UV Mosquito Killer Lamp, Outdoor/Indoor Fly Killer Trap Light -USB"/>
    <n v="1570"/>
    <n v="2988"/>
    <n v="1418"/>
    <n v="0.47"/>
    <n v="-7"/>
    <n v="2.1"/>
    <x v="0"/>
  </r>
  <r>
    <s v="Weighing Scale Digital Bathroom Body Fat Scale USB-Black"/>
    <n v="1580"/>
    <n v="2499"/>
    <n v="919"/>
    <n v="0.37"/>
    <n v="-7"/>
    <n v="4.7"/>
    <x v="1"/>
  </r>
  <r>
    <s v="Exfoliate And Exfoliate Face Towel - Black"/>
    <n v="185"/>
    <n v="382"/>
    <n v="197"/>
    <n v="0.52"/>
    <n v="-9"/>
    <n v="4.3"/>
    <x v="1"/>
  </r>
  <r>
    <s v="LED Eye Protection  Desk Lamp , Study, Reading, USB Fan - Double Pen Holder"/>
    <n v="1820"/>
    <n v="3490"/>
    <n v="1670"/>
    <n v="0.48"/>
    <n v="-9"/>
    <n v="4.3"/>
    <x v="1"/>
  </r>
  <r>
    <s v="Multifunction Laser Level With Adjustment Tripod"/>
    <n v="1680"/>
    <n v="2499"/>
    <n v="819"/>
    <n v="0.33"/>
    <n v="-9"/>
    <n v="4.2"/>
    <x v="1"/>
  </r>
  <r>
    <s v="Mythco 120COB Solar Wall Ligt With Motion Sensor And Remote Control 3 Modes"/>
    <n v="458"/>
    <n v="986"/>
    <n v="528"/>
    <n v="0.54"/>
    <n v="-10"/>
    <n v="3"/>
    <x v="0"/>
  </r>
  <r>
    <s v="40cm Gold DIY Acrylic Wall Sticker Clock"/>
    <n v="552"/>
    <n v="1035"/>
    <n v="483"/>
    <n v="0.47"/>
    <n v="-12"/>
    <n v="4.8"/>
    <x v="1"/>
  </r>
  <r>
    <s v="12 Litre Insulated Lunch Box Grey"/>
    <n v="980"/>
    <n v="1490"/>
    <n v="510"/>
    <n v="0.34"/>
    <n v="-12"/>
    <n v="4.7"/>
    <x v="1"/>
  </r>
  <r>
    <s v="Genebre 115 In 1 Screwdriver Repairing Tool Set For IPhone Cellphone Hand Tool"/>
    <n v="799"/>
    <n v="999"/>
    <n v="200"/>
    <n v="0.2"/>
    <n v="-12"/>
    <n v="4.0999999999999996"/>
    <x v="1"/>
  </r>
  <r>
    <s v="Portable Wardrobe Nonwoven With 3 Hanging Rods And 6 Storage Shelves"/>
    <n v="2880"/>
    <n v="3520"/>
    <n v="640"/>
    <n v="0.18"/>
    <n v="-12"/>
    <n v="3.8"/>
    <x v="2"/>
  </r>
  <r>
    <s v="5-PCS Stainless Steel Cooking Pot Set With Steamed Slices"/>
    <n v="2115"/>
    <n v="4700"/>
    <n v="2585"/>
    <n v="0.55000000000000004"/>
    <n v="-13"/>
    <n v="2.1"/>
    <x v="0"/>
  </r>
  <r>
    <s v="3PCS Single Head Knitting Crochet Sweater Needle Set"/>
    <n v="38"/>
    <n v="80"/>
    <n v="42"/>
    <n v="0.53"/>
    <n v="-13"/>
    <n v="3.3"/>
    <x v="2"/>
  </r>
  <r>
    <s v="12 Litre Black Insulated Lunch Box"/>
    <n v="1350"/>
    <n v="1990"/>
    <n v="640"/>
    <n v="0.32"/>
    <n v="-13"/>
    <n v="3.8"/>
    <x v="2"/>
  </r>
  <r>
    <s v="Metal Decorative Hooks Key Hangers Entryway Wall Hooks Towel Hooks - Home"/>
    <n v="527"/>
    <n v="999"/>
    <n v="472"/>
    <n v="0.47"/>
    <n v="-14"/>
    <n v="4.0999999999999996"/>
    <x v="1"/>
  </r>
  <r>
    <s v="Foldable Overbed Table/Desk"/>
    <n v="1650"/>
    <n v="2150"/>
    <n v="500"/>
    <n v="0.23"/>
    <n v="-14"/>
    <n v="4.4000000000000004"/>
    <x v="1"/>
  </r>
  <r>
    <s v="Intelligent  LED Body Sensor Wireless Lighting Night Light USB"/>
    <n v="325"/>
    <n v="680"/>
    <n v="355"/>
    <n v="0.52"/>
    <n v="-15"/>
    <n v="2.7"/>
    <x v="0"/>
  </r>
  <r>
    <s v="220V 60W Electric Soldering Iron Kits With Tools, Tips, And Multimeter"/>
    <n v="2999"/>
    <n v="3290"/>
    <n v="291"/>
    <n v="0.09"/>
    <n v="-15"/>
    <n v="4"/>
    <x v="2"/>
  </r>
  <r>
    <s v="VIC Wireless Vacuum Cleaner Dual Use For Home And Car 120W High Power Powerful"/>
    <n v="1220"/>
    <n v="1555"/>
    <n v="335"/>
    <n v="0.22"/>
    <n v="-16"/>
    <n v="2.9"/>
    <x v="0"/>
  </r>
  <r>
    <s v="Agapeon Toothbrush Holder And Toothpaste Dispenser"/>
    <n v="382"/>
    <n v="700"/>
    <n v="318"/>
    <n v="0.45"/>
    <n v="-17"/>
    <n v="2.6"/>
    <x v="0"/>
  </r>
  <r>
    <s v="52 Pieces Cake Decorating Tool Set Gift Kit Baking Supplies"/>
    <n v="1758"/>
    <n v="2499"/>
    <n v="741"/>
    <n v="0.3"/>
    <n v="-20"/>
    <n v="4.0999999999999996"/>
    <x v="1"/>
  </r>
  <r>
    <s v="53Pcs/Set Yarn Knitting Crochet Hooks With Bag - Fortune Cat"/>
    <n v="1940"/>
    <n v="2650"/>
    <n v="710"/>
    <n v="0.27"/>
    <n v="-20"/>
    <n v="4.7"/>
    <x v="1"/>
  </r>
  <r>
    <s v="Portable Mini Cordless Car Vacuum Cleaner - Blue"/>
    <n v="2199"/>
    <n v="2923"/>
    <n v="724"/>
    <n v="0.25"/>
    <n v="-24"/>
    <n v="4.5999999999999996"/>
    <x v="1"/>
  </r>
  <r>
    <s v="53 Pieces/Set Yarn Knitting Crochet Hooks With Bag - Pansies"/>
    <n v="1980"/>
    <n v="2699"/>
    <n v="719"/>
    <n v="0.27"/>
    <n v="-32"/>
    <n v="4.5"/>
    <x v="1"/>
  </r>
  <r>
    <s v="Punch-free Great Load Bearing Bathroom Storage Rack Wall Shelf-White"/>
    <n v="389"/>
    <n v="656"/>
    <n v="267"/>
    <n v="0.41"/>
    <n v="-36"/>
    <n v="4.3"/>
    <x v="1"/>
  </r>
  <r>
    <s v="100 Pcs Crochet Hook Tool Set Knitting Hook Set With Box"/>
    <n v="990"/>
    <n v="1500"/>
    <n v="510"/>
    <n v="0.34"/>
    <n v="-39"/>
    <n v="4.7"/>
    <x v="1"/>
  </r>
  <r>
    <s v="3D Waterproof EVA Plastic Shower Curtain 1.8*2Mtrs"/>
    <n v="998"/>
    <n v="1966"/>
    <n v="968"/>
    <n v="0.49"/>
    <n v="-44"/>
    <n v="4.5999999999999996"/>
    <x v="1"/>
  </r>
  <r>
    <s v="Electronic Digital Display Vernier Caliper"/>
    <n v="420"/>
    <n v="647"/>
    <n v="227"/>
    <n v="0.35"/>
    <n v="-49"/>
    <n v="4.5999999999999996"/>
    <x v="1"/>
  </r>
  <r>
    <s v="137 Pieces Cake Decorating Tool Set Baking Supplies"/>
    <n v="2319"/>
    <n v="3032"/>
    <n v="713"/>
    <n v="0.24"/>
    <n v="-55"/>
    <n v="4.5999999999999996"/>
    <x v="1"/>
  </r>
  <r>
    <s v="120W Cordless Vacuum Cleaners Handheld Electric Vacuum Cleaner"/>
    <n v="445"/>
    <n v="873"/>
    <n v="428"/>
    <n v="0.49"/>
    <n v="-69"/>
    <n v="2.8"/>
    <x v="0"/>
  </r>
  <r>
    <s v="6 In 1 Bottle Can Opener Multifunctional Easy Opener"/>
    <n v="199"/>
    <n v="553"/>
    <n v="354"/>
    <n v="0.64"/>
    <n v="0"/>
    <n v="0"/>
    <x v="0"/>
  </r>
  <r>
    <s v="Modern Sofa Throw Pillow Cover-45x45cm-Blue&amp;Red"/>
    <n v="238"/>
    <n v="476"/>
    <n v="238"/>
    <n v="0.5"/>
    <n v="0"/>
    <n v="0"/>
    <x v="0"/>
  </r>
  <r>
    <s v="Christmas Elk Fence Yard Lawn Decorations Cute For Holidays"/>
    <n v="999"/>
    <n v="2000"/>
    <n v="1001"/>
    <n v="0.5"/>
    <n v="0"/>
    <n v="0"/>
    <x v="0"/>
  </r>
  <r>
    <s v="Brush &amp; Paintbrush Cleaning Tool Pink"/>
    <n v="299"/>
    <n v="600"/>
    <n v="301"/>
    <n v="0.5"/>
    <n v="0"/>
    <n v="0"/>
    <x v="0"/>
  </r>
  <r>
    <s v="Wall Clock With Hidden Safe Box"/>
    <n v="850"/>
    <n v="1700"/>
    <n v="850"/>
    <n v="0.5"/>
    <n v="0"/>
    <n v="0"/>
    <x v="0"/>
  </r>
  <r>
    <s v="2PCS Ice Silk Square Cushion Cover Pillowcases - 65x65cm"/>
    <n v="1200"/>
    <n v="2400"/>
    <n v="1200"/>
    <n v="0.5"/>
    <n v="0"/>
    <n v="0"/>
    <x v="0"/>
  </r>
  <r>
    <s v="4M Float Switch Water Level Controller -Water Tank"/>
    <n v="475"/>
    <n v="931"/>
    <n v="456"/>
    <n v="0.49"/>
    <n v="0"/>
    <n v="0"/>
    <x v="0"/>
  </r>
  <r>
    <s v="Car Phone Charging Stand"/>
    <n v="671"/>
    <n v="1316"/>
    <n v="645"/>
    <n v="0.49"/>
    <n v="0"/>
    <n v="0"/>
    <x v="0"/>
  </r>
  <r>
    <s v="Angle Measuring Tool Full Metal Multi Angle Measuring Tool"/>
    <n v="799"/>
    <n v="1567"/>
    <n v="768"/>
    <n v="0.49"/>
    <n v="0"/>
    <n v="0"/>
    <x v="0"/>
  </r>
  <r>
    <s v="7PCS Silicone Thumb Knife Finger Protector Vegetable Harvesting Knife"/>
    <n v="230"/>
    <n v="450"/>
    <n v="220"/>
    <n v="0.49"/>
    <n v="0"/>
    <n v="0"/>
    <x v="0"/>
  </r>
  <r>
    <s v="Creative Owl Shape Keychain Black"/>
    <n v="176"/>
    <n v="345"/>
    <n v="169"/>
    <n v="0.49"/>
    <n v="0"/>
    <n v="0"/>
    <x v="0"/>
  </r>
  <r>
    <s v="Cartoon Car Decoration Cute Individuality For Car Home Desk"/>
    <n v="274"/>
    <n v="537"/>
    <n v="263"/>
    <n v="0.49"/>
    <n v="0"/>
    <n v="0"/>
    <x v="0"/>
  </r>
  <r>
    <s v="4 Piece Coloured Stainless Steel Kitchenware Set"/>
    <n v="248"/>
    <n v="486"/>
    <n v="238"/>
    <n v="0.49"/>
    <n v="0"/>
    <n v="0"/>
    <x v="0"/>
  </r>
  <r>
    <s v="Baby Early Education Shape And Color Cognitive Training Toys"/>
    <n v="525"/>
    <n v="1029"/>
    <n v="504"/>
    <n v="0.49"/>
    <n v="0"/>
    <n v="0"/>
    <x v="0"/>
  </r>
  <r>
    <s v="Christmas Fence Garden Decorations Outdoor For Holiday Home"/>
    <n v="699"/>
    <n v="1343"/>
    <n v="644"/>
    <n v="0.48"/>
    <n v="0"/>
    <n v="0"/>
    <x v="0"/>
  </r>
  <r>
    <s v="Portable Wine Table With Folding Round Table"/>
    <n v="1300"/>
    <n v="2500"/>
    <n v="1200"/>
    <n v="0.48"/>
    <n v="0"/>
    <n v="0"/>
    <x v="0"/>
  </r>
  <r>
    <s v="Sewing Machine Needle Threader Stitch Insertion Tool Automatic Quick Sewing"/>
    <n v="105"/>
    <n v="200"/>
    <n v="95"/>
    <n v="0.48"/>
    <n v="0"/>
    <n v="0"/>
    <x v="0"/>
  </r>
  <r>
    <s v="2PCS/LOT Solar LED Outdoor Intelligent Light Controlled Wall Lamp"/>
    <n v="790"/>
    <n v="1485"/>
    <n v="695"/>
    <n v="0.47"/>
    <n v="0"/>
    <n v="0"/>
    <x v="0"/>
  </r>
  <r>
    <s v="6 Layers Steel Pipe Assembling Dustproof Storage Shoe Cabinet"/>
    <n v="899"/>
    <n v="1699"/>
    <n v="800"/>
    <n v="0.47"/>
    <n v="0"/>
    <n v="0"/>
    <x v="0"/>
  </r>
  <r>
    <s v="Black Simple Water Cup Wine Coaster Anti Slip Absorbent"/>
    <n v="169"/>
    <n v="320"/>
    <n v="151"/>
    <n v="0.47"/>
    <n v="0"/>
    <n v="0"/>
    <x v="0"/>
  </r>
  <r>
    <s v="MultiFunctional Storage Rack Multi-layer BooKESelf"/>
    <n v="2200"/>
    <n v="4080"/>
    <n v="1880"/>
    <n v="0.46"/>
    <n v="0"/>
    <n v="0"/>
    <x v="0"/>
  </r>
  <r>
    <s v="Simple Metal Dog Art Sculpture Decoration For Home Office"/>
    <n v="499"/>
    <n v="900"/>
    <n v="401"/>
    <n v="0.45"/>
    <n v="0"/>
    <n v="0"/>
    <x v="0"/>
  </r>
  <r>
    <s v="3PCS Rotary Scraper Thermomix For Kitchen"/>
    <n v="690"/>
    <n v="1200"/>
    <n v="510"/>
    <n v="0.43"/>
    <n v="0"/>
    <n v="0"/>
    <x v="0"/>
  </r>
  <r>
    <s v="Multifunctional Hanging Storage Box Storage Bag (4 Layers)"/>
    <n v="630"/>
    <n v="1100"/>
    <n v="470"/>
    <n v="0.43"/>
    <n v="0"/>
    <n v="0"/>
    <x v="0"/>
  </r>
  <r>
    <s v="4pcs Bathroom/Kitchen Towel Rack,Roll Paper Holder,Towel Bars,Hook"/>
    <n v="1860"/>
    <n v="3220"/>
    <n v="1360"/>
    <n v="0.42"/>
    <n v="0"/>
    <n v="0"/>
    <x v="0"/>
  </r>
  <r>
    <s v="Balloon Insert, Birthday Party Balloon Set, PU Leather"/>
    <n v="610"/>
    <n v="1060"/>
    <n v="450"/>
    <n v="0.42"/>
    <n v="0"/>
    <n v="0"/>
    <x v="0"/>
  </r>
  <r>
    <s v="8in1 Screwdriver With LED Light"/>
    <n v="1080"/>
    <n v="1874"/>
    <n v="794"/>
    <n v="0.42"/>
    <n v="0"/>
    <n v="0"/>
    <x v="0"/>
  </r>
  <r>
    <s v="Cute Christmas Fence Garden Decorations For Holiday Home"/>
    <n v="799"/>
    <n v="1343"/>
    <n v="544"/>
    <n v="0.41"/>
    <n v="0"/>
    <n v="0"/>
    <x v="0"/>
  </r>
  <r>
    <s v="9pcs Gas Mask, For Painting, Dust, Formaldehyde Grinding, Polishing"/>
    <n v="1420"/>
    <n v="2420"/>
    <n v="1000"/>
    <n v="0.41"/>
    <n v="0"/>
    <n v="0"/>
    <x v="0"/>
  </r>
  <r>
    <s v="LASA Stainless Steel Double Wall Mount Soap Dispenser - 500ml"/>
    <n v="2750"/>
    <n v="4471"/>
    <n v="1721"/>
    <n v="0.38"/>
    <n v="0"/>
    <n v="0"/>
    <x v="0"/>
  </r>
  <r>
    <s v="2pcs Solar Street Light Flood Light Outdoor"/>
    <n v="1200"/>
    <n v="1950"/>
    <n v="750"/>
    <n v="0.38"/>
    <n v="0"/>
    <n v="0"/>
    <x v="0"/>
  </r>
  <r>
    <s v="5m Waterproof Spherical LED String Lights Outdoor Ball Chain Lights Party Lighting Decoration Adjustable"/>
    <n v="1460"/>
    <n v="2290"/>
    <n v="830"/>
    <n v="0.36"/>
    <n v="0"/>
    <n v="0"/>
    <x v="0"/>
  </r>
  <r>
    <s v="LED Solar Street Light-fake Camera"/>
    <n v="1150"/>
    <n v="1737"/>
    <n v="587"/>
    <n v="0.34"/>
    <n v="0"/>
    <n v="0"/>
    <x v="0"/>
  </r>
  <r>
    <s v="Cartoon Embroidered Mini Towel Bear Cotton Wash Cloth Hand 4pcs"/>
    <n v="1190"/>
    <n v="1810"/>
    <n v="620"/>
    <n v="0.34"/>
    <n v="0"/>
    <n v="0"/>
    <x v="0"/>
  </r>
  <r>
    <s v="60W Hot Melt Glue Sprayer - Efficient And Stable Glue Dispensing"/>
    <n v="1190"/>
    <n v="1785"/>
    <n v="595"/>
    <n v="0.33"/>
    <n v="0"/>
    <n v="0"/>
    <x v="0"/>
  </r>
  <r>
    <s v="12V 19500rpm Handheld Electric Angle Grinder Tool - UK - Yellow/Black"/>
    <n v="2799"/>
    <n v="3810"/>
    <n v="1011"/>
    <n v="0.27"/>
    <n v="0"/>
    <n v="0"/>
    <x v="0"/>
  </r>
  <r>
    <s v="1PC Refrigerator Food Seal Pocket Fridge Bags"/>
    <n v="198"/>
    <n v="260"/>
    <n v="62"/>
    <n v="0.24"/>
    <n v="0"/>
    <n v="0"/>
    <x v="0"/>
  </r>
  <r>
    <s v="Pilates Cloth Bag Waterproof Durable High Capacity Purple"/>
    <n v="299"/>
    <n v="384"/>
    <n v="85"/>
    <n v="0.22"/>
    <n v="0"/>
    <n v="0"/>
    <x v="0"/>
  </r>
  <r>
    <s v="Office Chair Lumbar Back Support Spine Posture Correction Pillow Car Cushion"/>
    <n v="1466"/>
    <n v="1699"/>
    <n v="233"/>
    <n v="0.14000000000000001"/>
    <n v="0"/>
    <n v="0"/>
    <x v="0"/>
  </r>
  <r>
    <s v="Wall-Mounted Toothbrush Toothpaste Holder With Multiple Slots"/>
    <n v="1468"/>
    <n v="1699"/>
    <n v="231"/>
    <n v="0.14000000000000001"/>
    <n v="0"/>
    <n v="0"/>
    <x v="0"/>
  </r>
  <r>
    <s v="Outdoor Portable Water Bottle With Medicine Box - 600ML - Black"/>
    <n v="799"/>
    <n v="900"/>
    <n v="101"/>
    <n v="0.11"/>
    <n v="0"/>
    <n v="0"/>
    <x v="0"/>
  </r>
  <r>
    <s v="Wall Mount Automatic Toothpaste Dispenser Toothbrush Holder Toothpaste Squeezer"/>
    <n v="1526"/>
    <n v="1660"/>
    <n v="134"/>
    <n v="0.08"/>
    <n v="0"/>
    <n v="0"/>
    <x v="0"/>
  </r>
  <r>
    <s v="Cushion Silicone Butt Cushion Summer Ice Cushion Honeycomb Gel Cushion"/>
    <n v="1732"/>
    <n v="1799"/>
    <n v="67"/>
    <n v="0.04"/>
    <n v="0"/>
    <n v="0"/>
    <x v="0"/>
  </r>
  <r>
    <s v="Metal Wall Clock Silver Dial Crystal Jewelry Round Home Decoration Wall Clock"/>
    <n v="3546"/>
    <n v="3699"/>
    <n v="153"/>
    <n v="0.04"/>
    <n v="0"/>
    <n v="0"/>
    <x v="0"/>
  </r>
  <r>
    <s v="Multi-purpose Rice Drainage Basket And Fruit And Vegetable Drainage Sieve"/>
    <n v="1459"/>
    <n v="1499"/>
    <n v="40"/>
    <n v="0.03"/>
    <n v="0"/>
    <n v="0"/>
    <x v="0"/>
  </r>
  <r>
    <s v="Shower Cap Wide Elastic Band Cover Reusable Bashroom Cap"/>
    <n v="2132"/>
    <n v="2169"/>
    <n v="37"/>
    <n v="0.02"/>
    <n v="0"/>
    <n v="0"/>
    <x v="0"/>
  </r>
  <r>
    <s v="Pen Grips For Kids Pen Grip Posture Correction Tool For Kids"/>
    <n v="1660"/>
    <n v="1699"/>
    <n v="39"/>
    <n v="0.02"/>
    <n v="0"/>
    <n v="0"/>
    <x v="0"/>
  </r>
  <r>
    <s v="2 Pairs Cowhide Split Leather Work Gloves.32Ã¢Â„Â‰ Or Above Welding Gloves"/>
    <n v="1666"/>
    <n v="1699"/>
    <n v="33"/>
    <n v="0.02"/>
    <n v="0"/>
    <n v="0"/>
    <x v="0"/>
  </r>
  <r>
    <s v="Portable Soap Dispenser Kitchen Detergent Press Box Kitchen Tools"/>
    <n v="1462"/>
    <n v="1499"/>
    <n v="37"/>
    <n v="0.02"/>
    <n v="0"/>
    <n v="0"/>
    <x v="0"/>
  </r>
  <r>
    <s v="Shower Nozzle Cleaning Unclogging Needle Mini Crevice Small Hole Cleaning Brush"/>
    <n v="1658"/>
    <n v="1699"/>
    <n v="41"/>
    <n v="0.02"/>
    <n v="0"/>
    <n v="0"/>
    <x v="0"/>
  </r>
  <r>
    <s v="Thickening Multipurpose Non Stick Easy To Clean Heat Resistant Spoon Pad"/>
    <n v="1768"/>
    <n v="1799"/>
    <n v="31"/>
    <n v="0.02"/>
    <n v="0"/>
    <n v="0"/>
    <x v="0"/>
  </r>
  <r>
    <s v="24 Grid Wall-mounted Sundries Organiser Fabric Closet Bag Storage Rack"/>
    <n v="1875"/>
    <n v="1899"/>
    <n v="24"/>
    <n v="0.01"/>
    <n v="0"/>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B11BA9-4D63-4478-9083-0D1BECD4BF55}"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27" firstHeaderRow="1" firstDataRow="1" firstDataCol="1"/>
  <pivotFields count="3">
    <pivotField dataField="1" subtotalTop="0" showAll="0" defaultSubtotal="0"/>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llDrilled="1" subtotalTop="0" showAll="0" dataSourceSort="1" defaultSubtotal="0" defaultAttributeDrillState="1"/>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Rating" fld="0" baseField="0" baseItem="0"/>
  </dataFields>
  <chartFormats count="2">
    <chartFormat chart="16"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3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 Data!$A:$H">
        <x15:activeTabTopLevelEntity name="[Range]"/>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4973A0-591A-4EBF-B995-CCB525CCB812}"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28" firstHeaderRow="1" firstDataRow="1" firstDataCol="1"/>
  <pivotFields count="2">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Absolute discount" fld="1" baseField="0" baseItem="0"/>
  </dataFields>
  <chartFormats count="2">
    <chartFormat chart="3"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Hierarchies count="3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67C05D-74ED-4CDE-9331-A8F2D326F3F4}"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13" firstHeaderRow="1" firstDataRow="1" firstDataCol="1"/>
  <pivotFields count="3">
    <pivotField axis="axisRow" allDrilled="1" subtotalTop="0" showAll="0" dataSourceSort="1" defaultSubtotal="0" defaultAttributeDrillState="1">
      <items count="1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s>
    </pivotField>
    <pivotField dataField="1" subtotalTop="0" showAll="0" defaultSubtotal="0"/>
    <pivotField allDrilled="1" subtotalTop="0" showAll="0" dataSourceSort="1" defaultSubtotal="0" defaultAttributeDrillState="1"/>
  </pivotFields>
  <rowFields count="1">
    <field x="0"/>
  </rowFields>
  <rowItems count="1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t="grand">
      <x/>
    </i>
  </rowItems>
  <colItems count="1">
    <i/>
  </colItems>
  <dataFields count="1">
    <dataField name="Sum of Rating" fld="1" baseField="0" baseItem="0"/>
  </dataFields>
  <chartFormats count="220">
    <chartFormat chart="5" format="0" series="1">
      <pivotArea type="data" outline="0" fieldPosition="0">
        <references count="1">
          <reference field="4294967294" count="1" selected="0">
            <x v="0"/>
          </reference>
        </references>
      </pivotArea>
    </chartFormat>
    <chartFormat chart="11" format="111" series="1">
      <pivotArea type="data" outline="0" fieldPosition="0">
        <references count="1">
          <reference field="4294967294" count="1" selected="0">
            <x v="0"/>
          </reference>
        </references>
      </pivotArea>
    </chartFormat>
    <chartFormat chart="11" format="112">
      <pivotArea type="data" outline="0" fieldPosition="0">
        <references count="2">
          <reference field="4294967294" count="1" selected="0">
            <x v="0"/>
          </reference>
          <reference field="0" count="1" selected="0">
            <x v="0"/>
          </reference>
        </references>
      </pivotArea>
    </chartFormat>
    <chartFormat chart="11" format="113">
      <pivotArea type="data" outline="0" fieldPosition="0">
        <references count="2">
          <reference field="4294967294" count="1" selected="0">
            <x v="0"/>
          </reference>
          <reference field="0" count="1" selected="0">
            <x v="1"/>
          </reference>
        </references>
      </pivotArea>
    </chartFormat>
    <chartFormat chart="11" format="114">
      <pivotArea type="data" outline="0" fieldPosition="0">
        <references count="2">
          <reference field="4294967294" count="1" selected="0">
            <x v="0"/>
          </reference>
          <reference field="0" count="1" selected="0">
            <x v="2"/>
          </reference>
        </references>
      </pivotArea>
    </chartFormat>
    <chartFormat chart="11" format="115">
      <pivotArea type="data" outline="0" fieldPosition="0">
        <references count="2">
          <reference field="4294967294" count="1" selected="0">
            <x v="0"/>
          </reference>
          <reference field="0" count="1" selected="0">
            <x v="3"/>
          </reference>
        </references>
      </pivotArea>
    </chartFormat>
    <chartFormat chart="11" format="116">
      <pivotArea type="data" outline="0" fieldPosition="0">
        <references count="2">
          <reference field="4294967294" count="1" selected="0">
            <x v="0"/>
          </reference>
          <reference field="0" count="1" selected="0">
            <x v="4"/>
          </reference>
        </references>
      </pivotArea>
    </chartFormat>
    <chartFormat chart="11" format="117">
      <pivotArea type="data" outline="0" fieldPosition="0">
        <references count="2">
          <reference field="4294967294" count="1" selected="0">
            <x v="0"/>
          </reference>
          <reference field="0" count="1" selected="0">
            <x v="5"/>
          </reference>
        </references>
      </pivotArea>
    </chartFormat>
    <chartFormat chart="11" format="118">
      <pivotArea type="data" outline="0" fieldPosition="0">
        <references count="2">
          <reference field="4294967294" count="1" selected="0">
            <x v="0"/>
          </reference>
          <reference field="0" count="1" selected="0">
            <x v="6"/>
          </reference>
        </references>
      </pivotArea>
    </chartFormat>
    <chartFormat chart="11" format="119">
      <pivotArea type="data" outline="0" fieldPosition="0">
        <references count="2">
          <reference field="4294967294" count="1" selected="0">
            <x v="0"/>
          </reference>
          <reference field="0" count="1" selected="0">
            <x v="7"/>
          </reference>
        </references>
      </pivotArea>
    </chartFormat>
    <chartFormat chart="11" format="120">
      <pivotArea type="data" outline="0" fieldPosition="0">
        <references count="2">
          <reference field="4294967294" count="1" selected="0">
            <x v="0"/>
          </reference>
          <reference field="0" count="1" selected="0">
            <x v="8"/>
          </reference>
        </references>
      </pivotArea>
    </chartFormat>
    <chartFormat chart="11" format="121">
      <pivotArea type="data" outline="0" fieldPosition="0">
        <references count="2">
          <reference field="4294967294" count="1" selected="0">
            <x v="0"/>
          </reference>
          <reference field="0" count="1" selected="0">
            <x v="9"/>
          </reference>
        </references>
      </pivotArea>
    </chartFormat>
    <chartFormat chart="11" format="122">
      <pivotArea type="data" outline="0" fieldPosition="0">
        <references count="2">
          <reference field="4294967294" count="1" selected="0">
            <x v="0"/>
          </reference>
          <reference field="0" count="1" selected="0">
            <x v="10"/>
          </reference>
        </references>
      </pivotArea>
    </chartFormat>
    <chartFormat chart="11" format="123">
      <pivotArea type="data" outline="0" fieldPosition="0">
        <references count="2">
          <reference field="4294967294" count="1" selected="0">
            <x v="0"/>
          </reference>
          <reference field="0" count="1" selected="0">
            <x v="11"/>
          </reference>
        </references>
      </pivotArea>
    </chartFormat>
    <chartFormat chart="11" format="124">
      <pivotArea type="data" outline="0" fieldPosition="0">
        <references count="2">
          <reference field="4294967294" count="1" selected="0">
            <x v="0"/>
          </reference>
          <reference field="0" count="1" selected="0">
            <x v="12"/>
          </reference>
        </references>
      </pivotArea>
    </chartFormat>
    <chartFormat chart="11" format="125">
      <pivotArea type="data" outline="0" fieldPosition="0">
        <references count="2">
          <reference field="4294967294" count="1" selected="0">
            <x v="0"/>
          </reference>
          <reference field="0" count="1" selected="0">
            <x v="13"/>
          </reference>
        </references>
      </pivotArea>
    </chartFormat>
    <chartFormat chart="11" format="126">
      <pivotArea type="data" outline="0" fieldPosition="0">
        <references count="2">
          <reference field="4294967294" count="1" selected="0">
            <x v="0"/>
          </reference>
          <reference field="0" count="1" selected="0">
            <x v="14"/>
          </reference>
        </references>
      </pivotArea>
    </chartFormat>
    <chartFormat chart="11" format="127">
      <pivotArea type="data" outline="0" fieldPosition="0">
        <references count="2">
          <reference field="4294967294" count="1" selected="0">
            <x v="0"/>
          </reference>
          <reference field="0" count="1" selected="0">
            <x v="15"/>
          </reference>
        </references>
      </pivotArea>
    </chartFormat>
    <chartFormat chart="11" format="128">
      <pivotArea type="data" outline="0" fieldPosition="0">
        <references count="2">
          <reference field="4294967294" count="1" selected="0">
            <x v="0"/>
          </reference>
          <reference field="0" count="1" selected="0">
            <x v="16"/>
          </reference>
        </references>
      </pivotArea>
    </chartFormat>
    <chartFormat chart="11" format="129">
      <pivotArea type="data" outline="0" fieldPosition="0">
        <references count="2">
          <reference field="4294967294" count="1" selected="0">
            <x v="0"/>
          </reference>
          <reference field="0" count="1" selected="0">
            <x v="17"/>
          </reference>
        </references>
      </pivotArea>
    </chartFormat>
    <chartFormat chart="11" format="130">
      <pivotArea type="data" outline="0" fieldPosition="0">
        <references count="2">
          <reference field="4294967294" count="1" selected="0">
            <x v="0"/>
          </reference>
          <reference field="0" count="1" selected="0">
            <x v="18"/>
          </reference>
        </references>
      </pivotArea>
    </chartFormat>
    <chartFormat chart="11" format="131">
      <pivotArea type="data" outline="0" fieldPosition="0">
        <references count="2">
          <reference field="4294967294" count="1" selected="0">
            <x v="0"/>
          </reference>
          <reference field="0" count="1" selected="0">
            <x v="19"/>
          </reference>
        </references>
      </pivotArea>
    </chartFormat>
    <chartFormat chart="11" format="132">
      <pivotArea type="data" outline="0" fieldPosition="0">
        <references count="2">
          <reference field="4294967294" count="1" selected="0">
            <x v="0"/>
          </reference>
          <reference field="0" count="1" selected="0">
            <x v="20"/>
          </reference>
        </references>
      </pivotArea>
    </chartFormat>
    <chartFormat chart="11" format="133">
      <pivotArea type="data" outline="0" fieldPosition="0">
        <references count="2">
          <reference field="4294967294" count="1" selected="0">
            <x v="0"/>
          </reference>
          <reference field="0" count="1" selected="0">
            <x v="21"/>
          </reference>
        </references>
      </pivotArea>
    </chartFormat>
    <chartFormat chart="11" format="134">
      <pivotArea type="data" outline="0" fieldPosition="0">
        <references count="2">
          <reference field="4294967294" count="1" selected="0">
            <x v="0"/>
          </reference>
          <reference field="0" count="1" selected="0">
            <x v="22"/>
          </reference>
        </references>
      </pivotArea>
    </chartFormat>
    <chartFormat chart="11" format="135">
      <pivotArea type="data" outline="0" fieldPosition="0">
        <references count="2">
          <reference field="4294967294" count="1" selected="0">
            <x v="0"/>
          </reference>
          <reference field="0" count="1" selected="0">
            <x v="23"/>
          </reference>
        </references>
      </pivotArea>
    </chartFormat>
    <chartFormat chart="11" format="136">
      <pivotArea type="data" outline="0" fieldPosition="0">
        <references count="2">
          <reference field="4294967294" count="1" selected="0">
            <x v="0"/>
          </reference>
          <reference field="0" count="1" selected="0">
            <x v="24"/>
          </reference>
        </references>
      </pivotArea>
    </chartFormat>
    <chartFormat chart="11" format="137">
      <pivotArea type="data" outline="0" fieldPosition="0">
        <references count="2">
          <reference field="4294967294" count="1" selected="0">
            <x v="0"/>
          </reference>
          <reference field="0" count="1" selected="0">
            <x v="25"/>
          </reference>
        </references>
      </pivotArea>
    </chartFormat>
    <chartFormat chart="11" format="138">
      <pivotArea type="data" outline="0" fieldPosition="0">
        <references count="2">
          <reference field="4294967294" count="1" selected="0">
            <x v="0"/>
          </reference>
          <reference field="0" count="1" selected="0">
            <x v="26"/>
          </reference>
        </references>
      </pivotArea>
    </chartFormat>
    <chartFormat chart="11" format="139">
      <pivotArea type="data" outline="0" fieldPosition="0">
        <references count="2">
          <reference field="4294967294" count="1" selected="0">
            <x v="0"/>
          </reference>
          <reference field="0" count="1" selected="0">
            <x v="27"/>
          </reference>
        </references>
      </pivotArea>
    </chartFormat>
    <chartFormat chart="11" format="140">
      <pivotArea type="data" outline="0" fieldPosition="0">
        <references count="2">
          <reference field="4294967294" count="1" selected="0">
            <x v="0"/>
          </reference>
          <reference field="0" count="1" selected="0">
            <x v="28"/>
          </reference>
        </references>
      </pivotArea>
    </chartFormat>
    <chartFormat chart="11" format="141">
      <pivotArea type="data" outline="0" fieldPosition="0">
        <references count="2">
          <reference field="4294967294" count="1" selected="0">
            <x v="0"/>
          </reference>
          <reference field="0" count="1" selected="0">
            <x v="29"/>
          </reference>
        </references>
      </pivotArea>
    </chartFormat>
    <chartFormat chart="11" format="142">
      <pivotArea type="data" outline="0" fieldPosition="0">
        <references count="2">
          <reference field="4294967294" count="1" selected="0">
            <x v="0"/>
          </reference>
          <reference field="0" count="1" selected="0">
            <x v="30"/>
          </reference>
        </references>
      </pivotArea>
    </chartFormat>
    <chartFormat chart="11" format="143">
      <pivotArea type="data" outline="0" fieldPosition="0">
        <references count="2">
          <reference field="4294967294" count="1" selected="0">
            <x v="0"/>
          </reference>
          <reference field="0" count="1" selected="0">
            <x v="31"/>
          </reference>
        </references>
      </pivotArea>
    </chartFormat>
    <chartFormat chart="11" format="144">
      <pivotArea type="data" outline="0" fieldPosition="0">
        <references count="2">
          <reference field="4294967294" count="1" selected="0">
            <x v="0"/>
          </reference>
          <reference field="0" count="1" selected="0">
            <x v="32"/>
          </reference>
        </references>
      </pivotArea>
    </chartFormat>
    <chartFormat chart="11" format="145">
      <pivotArea type="data" outline="0" fieldPosition="0">
        <references count="2">
          <reference field="4294967294" count="1" selected="0">
            <x v="0"/>
          </reference>
          <reference field="0" count="1" selected="0">
            <x v="33"/>
          </reference>
        </references>
      </pivotArea>
    </chartFormat>
    <chartFormat chart="11" format="146">
      <pivotArea type="data" outline="0" fieldPosition="0">
        <references count="2">
          <reference field="4294967294" count="1" selected="0">
            <x v="0"/>
          </reference>
          <reference field="0" count="1" selected="0">
            <x v="34"/>
          </reference>
        </references>
      </pivotArea>
    </chartFormat>
    <chartFormat chart="11" format="147">
      <pivotArea type="data" outline="0" fieldPosition="0">
        <references count="2">
          <reference field="4294967294" count="1" selected="0">
            <x v="0"/>
          </reference>
          <reference field="0" count="1" selected="0">
            <x v="35"/>
          </reference>
        </references>
      </pivotArea>
    </chartFormat>
    <chartFormat chart="11" format="148">
      <pivotArea type="data" outline="0" fieldPosition="0">
        <references count="2">
          <reference field="4294967294" count="1" selected="0">
            <x v="0"/>
          </reference>
          <reference field="0" count="1" selected="0">
            <x v="36"/>
          </reference>
        </references>
      </pivotArea>
    </chartFormat>
    <chartFormat chart="11" format="149">
      <pivotArea type="data" outline="0" fieldPosition="0">
        <references count="2">
          <reference field="4294967294" count="1" selected="0">
            <x v="0"/>
          </reference>
          <reference field="0" count="1" selected="0">
            <x v="37"/>
          </reference>
        </references>
      </pivotArea>
    </chartFormat>
    <chartFormat chart="11" format="150">
      <pivotArea type="data" outline="0" fieldPosition="0">
        <references count="2">
          <reference field="4294967294" count="1" selected="0">
            <x v="0"/>
          </reference>
          <reference field="0" count="1" selected="0">
            <x v="38"/>
          </reference>
        </references>
      </pivotArea>
    </chartFormat>
    <chartFormat chart="11" format="151">
      <pivotArea type="data" outline="0" fieldPosition="0">
        <references count="2">
          <reference field="4294967294" count="1" selected="0">
            <x v="0"/>
          </reference>
          <reference field="0" count="1" selected="0">
            <x v="39"/>
          </reference>
        </references>
      </pivotArea>
    </chartFormat>
    <chartFormat chart="11" format="152">
      <pivotArea type="data" outline="0" fieldPosition="0">
        <references count="2">
          <reference field="4294967294" count="1" selected="0">
            <x v="0"/>
          </reference>
          <reference field="0" count="1" selected="0">
            <x v="40"/>
          </reference>
        </references>
      </pivotArea>
    </chartFormat>
    <chartFormat chart="11" format="153">
      <pivotArea type="data" outline="0" fieldPosition="0">
        <references count="2">
          <reference field="4294967294" count="1" selected="0">
            <x v="0"/>
          </reference>
          <reference field="0" count="1" selected="0">
            <x v="41"/>
          </reference>
        </references>
      </pivotArea>
    </chartFormat>
    <chartFormat chart="11" format="154">
      <pivotArea type="data" outline="0" fieldPosition="0">
        <references count="2">
          <reference field="4294967294" count="1" selected="0">
            <x v="0"/>
          </reference>
          <reference field="0" count="1" selected="0">
            <x v="42"/>
          </reference>
        </references>
      </pivotArea>
    </chartFormat>
    <chartFormat chart="11" format="155">
      <pivotArea type="data" outline="0" fieldPosition="0">
        <references count="2">
          <reference field="4294967294" count="1" selected="0">
            <x v="0"/>
          </reference>
          <reference field="0" count="1" selected="0">
            <x v="43"/>
          </reference>
        </references>
      </pivotArea>
    </chartFormat>
    <chartFormat chart="11" format="156">
      <pivotArea type="data" outline="0" fieldPosition="0">
        <references count="2">
          <reference field="4294967294" count="1" selected="0">
            <x v="0"/>
          </reference>
          <reference field="0" count="1" selected="0">
            <x v="44"/>
          </reference>
        </references>
      </pivotArea>
    </chartFormat>
    <chartFormat chart="11" format="157">
      <pivotArea type="data" outline="0" fieldPosition="0">
        <references count="2">
          <reference field="4294967294" count="1" selected="0">
            <x v="0"/>
          </reference>
          <reference field="0" count="1" selected="0">
            <x v="45"/>
          </reference>
        </references>
      </pivotArea>
    </chartFormat>
    <chartFormat chart="11" format="158">
      <pivotArea type="data" outline="0" fieldPosition="0">
        <references count="2">
          <reference field="4294967294" count="1" selected="0">
            <x v="0"/>
          </reference>
          <reference field="0" count="1" selected="0">
            <x v="46"/>
          </reference>
        </references>
      </pivotArea>
    </chartFormat>
    <chartFormat chart="11" format="159">
      <pivotArea type="data" outline="0" fieldPosition="0">
        <references count="2">
          <reference field="4294967294" count="1" selected="0">
            <x v="0"/>
          </reference>
          <reference field="0" count="1" selected="0">
            <x v="47"/>
          </reference>
        </references>
      </pivotArea>
    </chartFormat>
    <chartFormat chart="11" format="160">
      <pivotArea type="data" outline="0" fieldPosition="0">
        <references count="2">
          <reference field="4294967294" count="1" selected="0">
            <x v="0"/>
          </reference>
          <reference field="0" count="1" selected="0">
            <x v="48"/>
          </reference>
        </references>
      </pivotArea>
    </chartFormat>
    <chartFormat chart="11" format="161">
      <pivotArea type="data" outline="0" fieldPosition="0">
        <references count="2">
          <reference field="4294967294" count="1" selected="0">
            <x v="0"/>
          </reference>
          <reference field="0" count="1" selected="0">
            <x v="49"/>
          </reference>
        </references>
      </pivotArea>
    </chartFormat>
    <chartFormat chart="11" format="162">
      <pivotArea type="data" outline="0" fieldPosition="0">
        <references count="2">
          <reference field="4294967294" count="1" selected="0">
            <x v="0"/>
          </reference>
          <reference field="0" count="1" selected="0">
            <x v="50"/>
          </reference>
        </references>
      </pivotArea>
    </chartFormat>
    <chartFormat chart="11" format="163">
      <pivotArea type="data" outline="0" fieldPosition="0">
        <references count="2">
          <reference field="4294967294" count="1" selected="0">
            <x v="0"/>
          </reference>
          <reference field="0" count="1" selected="0">
            <x v="51"/>
          </reference>
        </references>
      </pivotArea>
    </chartFormat>
    <chartFormat chart="11" format="164">
      <pivotArea type="data" outline="0" fieldPosition="0">
        <references count="2">
          <reference field="4294967294" count="1" selected="0">
            <x v="0"/>
          </reference>
          <reference field="0" count="1" selected="0">
            <x v="52"/>
          </reference>
        </references>
      </pivotArea>
    </chartFormat>
    <chartFormat chart="11" format="165">
      <pivotArea type="data" outline="0" fieldPosition="0">
        <references count="2">
          <reference field="4294967294" count="1" selected="0">
            <x v="0"/>
          </reference>
          <reference field="0" count="1" selected="0">
            <x v="53"/>
          </reference>
        </references>
      </pivotArea>
    </chartFormat>
    <chartFormat chart="11" format="166">
      <pivotArea type="data" outline="0" fieldPosition="0">
        <references count="2">
          <reference field="4294967294" count="1" selected="0">
            <x v="0"/>
          </reference>
          <reference field="0" count="1" selected="0">
            <x v="54"/>
          </reference>
        </references>
      </pivotArea>
    </chartFormat>
    <chartFormat chart="11" format="167">
      <pivotArea type="data" outline="0" fieldPosition="0">
        <references count="2">
          <reference field="4294967294" count="1" selected="0">
            <x v="0"/>
          </reference>
          <reference field="0" count="1" selected="0">
            <x v="55"/>
          </reference>
        </references>
      </pivotArea>
    </chartFormat>
    <chartFormat chart="11" format="168">
      <pivotArea type="data" outline="0" fieldPosition="0">
        <references count="2">
          <reference field="4294967294" count="1" selected="0">
            <x v="0"/>
          </reference>
          <reference field="0" count="1" selected="0">
            <x v="56"/>
          </reference>
        </references>
      </pivotArea>
    </chartFormat>
    <chartFormat chart="11" format="169">
      <pivotArea type="data" outline="0" fieldPosition="0">
        <references count="2">
          <reference field="4294967294" count="1" selected="0">
            <x v="0"/>
          </reference>
          <reference field="0" count="1" selected="0">
            <x v="57"/>
          </reference>
        </references>
      </pivotArea>
    </chartFormat>
    <chartFormat chart="11" format="170">
      <pivotArea type="data" outline="0" fieldPosition="0">
        <references count="2">
          <reference field="4294967294" count="1" selected="0">
            <x v="0"/>
          </reference>
          <reference field="0" count="1" selected="0">
            <x v="58"/>
          </reference>
        </references>
      </pivotArea>
    </chartFormat>
    <chartFormat chart="11" format="171">
      <pivotArea type="data" outline="0" fieldPosition="0">
        <references count="2">
          <reference field="4294967294" count="1" selected="0">
            <x v="0"/>
          </reference>
          <reference field="0" count="1" selected="0">
            <x v="59"/>
          </reference>
        </references>
      </pivotArea>
    </chartFormat>
    <chartFormat chart="11" format="172">
      <pivotArea type="data" outline="0" fieldPosition="0">
        <references count="2">
          <reference field="4294967294" count="1" selected="0">
            <x v="0"/>
          </reference>
          <reference field="0" count="1" selected="0">
            <x v="60"/>
          </reference>
        </references>
      </pivotArea>
    </chartFormat>
    <chartFormat chart="11" format="173">
      <pivotArea type="data" outline="0" fieldPosition="0">
        <references count="2">
          <reference field="4294967294" count="1" selected="0">
            <x v="0"/>
          </reference>
          <reference field="0" count="1" selected="0">
            <x v="61"/>
          </reference>
        </references>
      </pivotArea>
    </chartFormat>
    <chartFormat chart="11" format="174">
      <pivotArea type="data" outline="0" fieldPosition="0">
        <references count="2">
          <reference field="4294967294" count="1" selected="0">
            <x v="0"/>
          </reference>
          <reference field="0" count="1" selected="0">
            <x v="62"/>
          </reference>
        </references>
      </pivotArea>
    </chartFormat>
    <chartFormat chart="11" format="175">
      <pivotArea type="data" outline="0" fieldPosition="0">
        <references count="2">
          <reference field="4294967294" count="1" selected="0">
            <x v="0"/>
          </reference>
          <reference field="0" count="1" selected="0">
            <x v="63"/>
          </reference>
        </references>
      </pivotArea>
    </chartFormat>
    <chartFormat chart="11" format="176">
      <pivotArea type="data" outline="0" fieldPosition="0">
        <references count="2">
          <reference field="4294967294" count="1" selected="0">
            <x v="0"/>
          </reference>
          <reference field="0" count="1" selected="0">
            <x v="64"/>
          </reference>
        </references>
      </pivotArea>
    </chartFormat>
    <chartFormat chart="11" format="177">
      <pivotArea type="data" outline="0" fieldPosition="0">
        <references count="2">
          <reference field="4294967294" count="1" selected="0">
            <x v="0"/>
          </reference>
          <reference field="0" count="1" selected="0">
            <x v="65"/>
          </reference>
        </references>
      </pivotArea>
    </chartFormat>
    <chartFormat chart="11" format="178">
      <pivotArea type="data" outline="0" fieldPosition="0">
        <references count="2">
          <reference field="4294967294" count="1" selected="0">
            <x v="0"/>
          </reference>
          <reference field="0" count="1" selected="0">
            <x v="66"/>
          </reference>
        </references>
      </pivotArea>
    </chartFormat>
    <chartFormat chart="11" format="179">
      <pivotArea type="data" outline="0" fieldPosition="0">
        <references count="2">
          <reference field="4294967294" count="1" selected="0">
            <x v="0"/>
          </reference>
          <reference field="0" count="1" selected="0">
            <x v="67"/>
          </reference>
        </references>
      </pivotArea>
    </chartFormat>
    <chartFormat chart="11" format="180">
      <pivotArea type="data" outline="0" fieldPosition="0">
        <references count="2">
          <reference field="4294967294" count="1" selected="0">
            <x v="0"/>
          </reference>
          <reference field="0" count="1" selected="0">
            <x v="68"/>
          </reference>
        </references>
      </pivotArea>
    </chartFormat>
    <chartFormat chart="11" format="181">
      <pivotArea type="data" outline="0" fieldPosition="0">
        <references count="2">
          <reference field="4294967294" count="1" selected="0">
            <x v="0"/>
          </reference>
          <reference field="0" count="1" selected="0">
            <x v="69"/>
          </reference>
        </references>
      </pivotArea>
    </chartFormat>
    <chartFormat chart="11" format="182">
      <pivotArea type="data" outline="0" fieldPosition="0">
        <references count="2">
          <reference field="4294967294" count="1" selected="0">
            <x v="0"/>
          </reference>
          <reference field="0" count="1" selected="0">
            <x v="70"/>
          </reference>
        </references>
      </pivotArea>
    </chartFormat>
    <chartFormat chart="11" format="183">
      <pivotArea type="data" outline="0" fieldPosition="0">
        <references count="2">
          <reference field="4294967294" count="1" selected="0">
            <x v="0"/>
          </reference>
          <reference field="0" count="1" selected="0">
            <x v="71"/>
          </reference>
        </references>
      </pivotArea>
    </chartFormat>
    <chartFormat chart="11" format="184">
      <pivotArea type="data" outline="0" fieldPosition="0">
        <references count="2">
          <reference field="4294967294" count="1" selected="0">
            <x v="0"/>
          </reference>
          <reference field="0" count="1" selected="0">
            <x v="72"/>
          </reference>
        </references>
      </pivotArea>
    </chartFormat>
    <chartFormat chart="11" format="185">
      <pivotArea type="data" outline="0" fieldPosition="0">
        <references count="2">
          <reference field="4294967294" count="1" selected="0">
            <x v="0"/>
          </reference>
          <reference field="0" count="1" selected="0">
            <x v="73"/>
          </reference>
        </references>
      </pivotArea>
    </chartFormat>
    <chartFormat chart="11" format="186">
      <pivotArea type="data" outline="0" fieldPosition="0">
        <references count="2">
          <reference field="4294967294" count="1" selected="0">
            <x v="0"/>
          </reference>
          <reference field="0" count="1" selected="0">
            <x v="74"/>
          </reference>
        </references>
      </pivotArea>
    </chartFormat>
    <chartFormat chart="11" format="187">
      <pivotArea type="data" outline="0" fieldPosition="0">
        <references count="2">
          <reference field="4294967294" count="1" selected="0">
            <x v="0"/>
          </reference>
          <reference field="0" count="1" selected="0">
            <x v="75"/>
          </reference>
        </references>
      </pivotArea>
    </chartFormat>
    <chartFormat chart="11" format="188">
      <pivotArea type="data" outline="0" fieldPosition="0">
        <references count="2">
          <reference field="4294967294" count="1" selected="0">
            <x v="0"/>
          </reference>
          <reference field="0" count="1" selected="0">
            <x v="76"/>
          </reference>
        </references>
      </pivotArea>
    </chartFormat>
    <chartFormat chart="11" format="189">
      <pivotArea type="data" outline="0" fieldPosition="0">
        <references count="2">
          <reference field="4294967294" count="1" selected="0">
            <x v="0"/>
          </reference>
          <reference field="0" count="1" selected="0">
            <x v="77"/>
          </reference>
        </references>
      </pivotArea>
    </chartFormat>
    <chartFormat chart="11" format="190">
      <pivotArea type="data" outline="0" fieldPosition="0">
        <references count="2">
          <reference field="4294967294" count="1" selected="0">
            <x v="0"/>
          </reference>
          <reference field="0" count="1" selected="0">
            <x v="78"/>
          </reference>
        </references>
      </pivotArea>
    </chartFormat>
    <chartFormat chart="11" format="191">
      <pivotArea type="data" outline="0" fieldPosition="0">
        <references count="2">
          <reference field="4294967294" count="1" selected="0">
            <x v="0"/>
          </reference>
          <reference field="0" count="1" selected="0">
            <x v="79"/>
          </reference>
        </references>
      </pivotArea>
    </chartFormat>
    <chartFormat chart="11" format="192">
      <pivotArea type="data" outline="0" fieldPosition="0">
        <references count="2">
          <reference field="4294967294" count="1" selected="0">
            <x v="0"/>
          </reference>
          <reference field="0" count="1" selected="0">
            <x v="80"/>
          </reference>
        </references>
      </pivotArea>
    </chartFormat>
    <chartFormat chart="11" format="193">
      <pivotArea type="data" outline="0" fieldPosition="0">
        <references count="2">
          <reference field="4294967294" count="1" selected="0">
            <x v="0"/>
          </reference>
          <reference field="0" count="1" selected="0">
            <x v="81"/>
          </reference>
        </references>
      </pivotArea>
    </chartFormat>
    <chartFormat chart="11" format="194">
      <pivotArea type="data" outline="0" fieldPosition="0">
        <references count="2">
          <reference field="4294967294" count="1" selected="0">
            <x v="0"/>
          </reference>
          <reference field="0" count="1" selected="0">
            <x v="82"/>
          </reference>
        </references>
      </pivotArea>
    </chartFormat>
    <chartFormat chart="11" format="195">
      <pivotArea type="data" outline="0" fieldPosition="0">
        <references count="2">
          <reference field="4294967294" count="1" selected="0">
            <x v="0"/>
          </reference>
          <reference field="0" count="1" selected="0">
            <x v="83"/>
          </reference>
        </references>
      </pivotArea>
    </chartFormat>
    <chartFormat chart="11" format="196">
      <pivotArea type="data" outline="0" fieldPosition="0">
        <references count="2">
          <reference field="4294967294" count="1" selected="0">
            <x v="0"/>
          </reference>
          <reference field="0" count="1" selected="0">
            <x v="84"/>
          </reference>
        </references>
      </pivotArea>
    </chartFormat>
    <chartFormat chart="11" format="197">
      <pivotArea type="data" outline="0" fieldPosition="0">
        <references count="2">
          <reference field="4294967294" count="1" selected="0">
            <x v="0"/>
          </reference>
          <reference field="0" count="1" selected="0">
            <x v="85"/>
          </reference>
        </references>
      </pivotArea>
    </chartFormat>
    <chartFormat chart="11" format="198">
      <pivotArea type="data" outline="0" fieldPosition="0">
        <references count="2">
          <reference field="4294967294" count="1" selected="0">
            <x v="0"/>
          </reference>
          <reference field="0" count="1" selected="0">
            <x v="86"/>
          </reference>
        </references>
      </pivotArea>
    </chartFormat>
    <chartFormat chart="11" format="199">
      <pivotArea type="data" outline="0" fieldPosition="0">
        <references count="2">
          <reference field="4294967294" count="1" selected="0">
            <x v="0"/>
          </reference>
          <reference field="0" count="1" selected="0">
            <x v="87"/>
          </reference>
        </references>
      </pivotArea>
    </chartFormat>
    <chartFormat chart="11" format="200">
      <pivotArea type="data" outline="0" fieldPosition="0">
        <references count="2">
          <reference field="4294967294" count="1" selected="0">
            <x v="0"/>
          </reference>
          <reference field="0" count="1" selected="0">
            <x v="88"/>
          </reference>
        </references>
      </pivotArea>
    </chartFormat>
    <chartFormat chart="11" format="201">
      <pivotArea type="data" outline="0" fieldPosition="0">
        <references count="2">
          <reference field="4294967294" count="1" selected="0">
            <x v="0"/>
          </reference>
          <reference field="0" count="1" selected="0">
            <x v="89"/>
          </reference>
        </references>
      </pivotArea>
    </chartFormat>
    <chartFormat chart="11" format="202">
      <pivotArea type="data" outline="0" fieldPosition="0">
        <references count="2">
          <reference field="4294967294" count="1" selected="0">
            <x v="0"/>
          </reference>
          <reference field="0" count="1" selected="0">
            <x v="90"/>
          </reference>
        </references>
      </pivotArea>
    </chartFormat>
    <chartFormat chart="11" format="203">
      <pivotArea type="data" outline="0" fieldPosition="0">
        <references count="2">
          <reference field="4294967294" count="1" selected="0">
            <x v="0"/>
          </reference>
          <reference field="0" count="1" selected="0">
            <x v="91"/>
          </reference>
        </references>
      </pivotArea>
    </chartFormat>
    <chartFormat chart="11" format="204">
      <pivotArea type="data" outline="0" fieldPosition="0">
        <references count="2">
          <reference field="4294967294" count="1" selected="0">
            <x v="0"/>
          </reference>
          <reference field="0" count="1" selected="0">
            <x v="92"/>
          </reference>
        </references>
      </pivotArea>
    </chartFormat>
    <chartFormat chart="11" format="205">
      <pivotArea type="data" outline="0" fieldPosition="0">
        <references count="2">
          <reference field="4294967294" count="1" selected="0">
            <x v="0"/>
          </reference>
          <reference field="0" count="1" selected="0">
            <x v="93"/>
          </reference>
        </references>
      </pivotArea>
    </chartFormat>
    <chartFormat chart="11" format="206">
      <pivotArea type="data" outline="0" fieldPosition="0">
        <references count="2">
          <reference field="4294967294" count="1" selected="0">
            <x v="0"/>
          </reference>
          <reference field="0" count="1" selected="0">
            <x v="94"/>
          </reference>
        </references>
      </pivotArea>
    </chartFormat>
    <chartFormat chart="11" format="207">
      <pivotArea type="data" outline="0" fieldPosition="0">
        <references count="2">
          <reference field="4294967294" count="1" selected="0">
            <x v="0"/>
          </reference>
          <reference field="0" count="1" selected="0">
            <x v="95"/>
          </reference>
        </references>
      </pivotArea>
    </chartFormat>
    <chartFormat chart="11" format="208">
      <pivotArea type="data" outline="0" fieldPosition="0">
        <references count="2">
          <reference field="4294967294" count="1" selected="0">
            <x v="0"/>
          </reference>
          <reference field="0" count="1" selected="0">
            <x v="96"/>
          </reference>
        </references>
      </pivotArea>
    </chartFormat>
    <chartFormat chart="11" format="209">
      <pivotArea type="data" outline="0" fieldPosition="0">
        <references count="2">
          <reference field="4294967294" count="1" selected="0">
            <x v="0"/>
          </reference>
          <reference field="0" count="1" selected="0">
            <x v="97"/>
          </reference>
        </references>
      </pivotArea>
    </chartFormat>
    <chartFormat chart="11" format="210">
      <pivotArea type="data" outline="0" fieldPosition="0">
        <references count="2">
          <reference field="4294967294" count="1" selected="0">
            <x v="0"/>
          </reference>
          <reference field="0" count="1" selected="0">
            <x v="98"/>
          </reference>
        </references>
      </pivotArea>
    </chartFormat>
    <chartFormat chart="11" format="211">
      <pivotArea type="data" outline="0" fieldPosition="0">
        <references count="2">
          <reference field="4294967294" count="1" selected="0">
            <x v="0"/>
          </reference>
          <reference field="0" count="1" selected="0">
            <x v="99"/>
          </reference>
        </references>
      </pivotArea>
    </chartFormat>
    <chartFormat chart="11" format="212">
      <pivotArea type="data" outline="0" fieldPosition="0">
        <references count="2">
          <reference field="4294967294" count="1" selected="0">
            <x v="0"/>
          </reference>
          <reference field="0" count="1" selected="0">
            <x v="100"/>
          </reference>
        </references>
      </pivotArea>
    </chartFormat>
    <chartFormat chart="11" format="213">
      <pivotArea type="data" outline="0" fieldPosition="0">
        <references count="2">
          <reference field="4294967294" count="1" selected="0">
            <x v="0"/>
          </reference>
          <reference field="0" count="1" selected="0">
            <x v="101"/>
          </reference>
        </references>
      </pivotArea>
    </chartFormat>
    <chartFormat chart="11" format="214">
      <pivotArea type="data" outline="0" fieldPosition="0">
        <references count="2">
          <reference field="4294967294" count="1" selected="0">
            <x v="0"/>
          </reference>
          <reference field="0" count="1" selected="0">
            <x v="102"/>
          </reference>
        </references>
      </pivotArea>
    </chartFormat>
    <chartFormat chart="11" format="215">
      <pivotArea type="data" outline="0" fieldPosition="0">
        <references count="2">
          <reference field="4294967294" count="1" selected="0">
            <x v="0"/>
          </reference>
          <reference field="0" count="1" selected="0">
            <x v="103"/>
          </reference>
        </references>
      </pivotArea>
    </chartFormat>
    <chartFormat chart="11" format="216">
      <pivotArea type="data" outline="0" fieldPosition="0">
        <references count="2">
          <reference field="4294967294" count="1" selected="0">
            <x v="0"/>
          </reference>
          <reference field="0" count="1" selected="0">
            <x v="104"/>
          </reference>
        </references>
      </pivotArea>
    </chartFormat>
    <chartFormat chart="11" format="217">
      <pivotArea type="data" outline="0" fieldPosition="0">
        <references count="2">
          <reference field="4294967294" count="1" selected="0">
            <x v="0"/>
          </reference>
          <reference field="0" count="1" selected="0">
            <x v="105"/>
          </reference>
        </references>
      </pivotArea>
    </chartFormat>
    <chartFormat chart="11" format="218">
      <pivotArea type="data" outline="0" fieldPosition="0">
        <references count="2">
          <reference field="4294967294" count="1" selected="0">
            <x v="0"/>
          </reference>
          <reference field="0" count="1" selected="0">
            <x v="106"/>
          </reference>
        </references>
      </pivotArea>
    </chartFormat>
    <chartFormat chart="11" format="219">
      <pivotArea type="data" outline="0" fieldPosition="0">
        <references count="2">
          <reference field="4294967294" count="1" selected="0">
            <x v="0"/>
          </reference>
          <reference field="0" count="1" selected="0">
            <x v="107"/>
          </reference>
        </references>
      </pivotArea>
    </chartFormat>
    <chartFormat chart="11" format="220">
      <pivotArea type="data" outline="0" fieldPosition="0">
        <references count="2">
          <reference field="4294967294" count="1" selected="0">
            <x v="0"/>
          </reference>
          <reference field="0" count="1" selected="0">
            <x v="108"/>
          </reference>
        </references>
      </pivotArea>
    </chartFormat>
    <chartFormat chart="5" format="1">
      <pivotArea type="data" outline="0" fieldPosition="0">
        <references count="2">
          <reference field="4294967294" count="1" selected="0">
            <x v="0"/>
          </reference>
          <reference field="0" count="1" selected="0">
            <x v="0"/>
          </reference>
        </references>
      </pivotArea>
    </chartFormat>
    <chartFormat chart="5" format="2">
      <pivotArea type="data" outline="0" fieldPosition="0">
        <references count="2">
          <reference field="4294967294" count="1" selected="0">
            <x v="0"/>
          </reference>
          <reference field="0" count="1" selected="0">
            <x v="1"/>
          </reference>
        </references>
      </pivotArea>
    </chartFormat>
    <chartFormat chart="5" format="3">
      <pivotArea type="data" outline="0" fieldPosition="0">
        <references count="2">
          <reference field="4294967294" count="1" selected="0">
            <x v="0"/>
          </reference>
          <reference field="0" count="1" selected="0">
            <x v="2"/>
          </reference>
        </references>
      </pivotArea>
    </chartFormat>
    <chartFormat chart="5" format="4">
      <pivotArea type="data" outline="0" fieldPosition="0">
        <references count="2">
          <reference field="4294967294" count="1" selected="0">
            <x v="0"/>
          </reference>
          <reference field="0" count="1" selected="0">
            <x v="3"/>
          </reference>
        </references>
      </pivotArea>
    </chartFormat>
    <chartFormat chart="5" format="5">
      <pivotArea type="data" outline="0" fieldPosition="0">
        <references count="2">
          <reference field="4294967294" count="1" selected="0">
            <x v="0"/>
          </reference>
          <reference field="0" count="1" selected="0">
            <x v="4"/>
          </reference>
        </references>
      </pivotArea>
    </chartFormat>
    <chartFormat chart="5" format="6">
      <pivotArea type="data" outline="0" fieldPosition="0">
        <references count="2">
          <reference field="4294967294" count="1" selected="0">
            <x v="0"/>
          </reference>
          <reference field="0" count="1" selected="0">
            <x v="5"/>
          </reference>
        </references>
      </pivotArea>
    </chartFormat>
    <chartFormat chart="5" format="7">
      <pivotArea type="data" outline="0" fieldPosition="0">
        <references count="2">
          <reference field="4294967294" count="1" selected="0">
            <x v="0"/>
          </reference>
          <reference field="0" count="1" selected="0">
            <x v="6"/>
          </reference>
        </references>
      </pivotArea>
    </chartFormat>
    <chartFormat chart="5" format="8">
      <pivotArea type="data" outline="0" fieldPosition="0">
        <references count="2">
          <reference field="4294967294" count="1" selected="0">
            <x v="0"/>
          </reference>
          <reference field="0" count="1" selected="0">
            <x v="7"/>
          </reference>
        </references>
      </pivotArea>
    </chartFormat>
    <chartFormat chart="5" format="9">
      <pivotArea type="data" outline="0" fieldPosition="0">
        <references count="2">
          <reference field="4294967294" count="1" selected="0">
            <x v="0"/>
          </reference>
          <reference field="0" count="1" selected="0">
            <x v="8"/>
          </reference>
        </references>
      </pivotArea>
    </chartFormat>
    <chartFormat chart="5" format="10">
      <pivotArea type="data" outline="0" fieldPosition="0">
        <references count="2">
          <reference field="4294967294" count="1" selected="0">
            <x v="0"/>
          </reference>
          <reference field="0" count="1" selected="0">
            <x v="9"/>
          </reference>
        </references>
      </pivotArea>
    </chartFormat>
    <chartFormat chart="5" format="11">
      <pivotArea type="data" outline="0" fieldPosition="0">
        <references count="2">
          <reference field="4294967294" count="1" selected="0">
            <x v="0"/>
          </reference>
          <reference field="0" count="1" selected="0">
            <x v="10"/>
          </reference>
        </references>
      </pivotArea>
    </chartFormat>
    <chartFormat chart="5" format="12">
      <pivotArea type="data" outline="0" fieldPosition="0">
        <references count="2">
          <reference field="4294967294" count="1" selected="0">
            <x v="0"/>
          </reference>
          <reference field="0" count="1" selected="0">
            <x v="11"/>
          </reference>
        </references>
      </pivotArea>
    </chartFormat>
    <chartFormat chart="5" format="13">
      <pivotArea type="data" outline="0" fieldPosition="0">
        <references count="2">
          <reference field="4294967294" count="1" selected="0">
            <x v="0"/>
          </reference>
          <reference field="0" count="1" selected="0">
            <x v="12"/>
          </reference>
        </references>
      </pivotArea>
    </chartFormat>
    <chartFormat chart="5" format="14">
      <pivotArea type="data" outline="0" fieldPosition="0">
        <references count="2">
          <reference field="4294967294" count="1" selected="0">
            <x v="0"/>
          </reference>
          <reference field="0" count="1" selected="0">
            <x v="13"/>
          </reference>
        </references>
      </pivotArea>
    </chartFormat>
    <chartFormat chart="5" format="15">
      <pivotArea type="data" outline="0" fieldPosition="0">
        <references count="2">
          <reference field="4294967294" count="1" selected="0">
            <x v="0"/>
          </reference>
          <reference field="0" count="1" selected="0">
            <x v="14"/>
          </reference>
        </references>
      </pivotArea>
    </chartFormat>
    <chartFormat chart="5" format="16">
      <pivotArea type="data" outline="0" fieldPosition="0">
        <references count="2">
          <reference field="4294967294" count="1" selected="0">
            <x v="0"/>
          </reference>
          <reference field="0" count="1" selected="0">
            <x v="15"/>
          </reference>
        </references>
      </pivotArea>
    </chartFormat>
    <chartFormat chart="5" format="17">
      <pivotArea type="data" outline="0" fieldPosition="0">
        <references count="2">
          <reference field="4294967294" count="1" selected="0">
            <x v="0"/>
          </reference>
          <reference field="0" count="1" selected="0">
            <x v="16"/>
          </reference>
        </references>
      </pivotArea>
    </chartFormat>
    <chartFormat chart="5" format="18">
      <pivotArea type="data" outline="0" fieldPosition="0">
        <references count="2">
          <reference field="4294967294" count="1" selected="0">
            <x v="0"/>
          </reference>
          <reference field="0" count="1" selected="0">
            <x v="17"/>
          </reference>
        </references>
      </pivotArea>
    </chartFormat>
    <chartFormat chart="5" format="19">
      <pivotArea type="data" outline="0" fieldPosition="0">
        <references count="2">
          <reference field="4294967294" count="1" selected="0">
            <x v="0"/>
          </reference>
          <reference field="0" count="1" selected="0">
            <x v="18"/>
          </reference>
        </references>
      </pivotArea>
    </chartFormat>
    <chartFormat chart="5" format="20">
      <pivotArea type="data" outline="0" fieldPosition="0">
        <references count="2">
          <reference field="4294967294" count="1" selected="0">
            <x v="0"/>
          </reference>
          <reference field="0" count="1" selected="0">
            <x v="19"/>
          </reference>
        </references>
      </pivotArea>
    </chartFormat>
    <chartFormat chart="5" format="21">
      <pivotArea type="data" outline="0" fieldPosition="0">
        <references count="2">
          <reference field="4294967294" count="1" selected="0">
            <x v="0"/>
          </reference>
          <reference field="0" count="1" selected="0">
            <x v="20"/>
          </reference>
        </references>
      </pivotArea>
    </chartFormat>
    <chartFormat chart="5" format="22">
      <pivotArea type="data" outline="0" fieldPosition="0">
        <references count="2">
          <reference field="4294967294" count="1" selected="0">
            <x v="0"/>
          </reference>
          <reference field="0" count="1" selected="0">
            <x v="21"/>
          </reference>
        </references>
      </pivotArea>
    </chartFormat>
    <chartFormat chart="5" format="23">
      <pivotArea type="data" outline="0" fieldPosition="0">
        <references count="2">
          <reference field="4294967294" count="1" selected="0">
            <x v="0"/>
          </reference>
          <reference field="0" count="1" selected="0">
            <x v="22"/>
          </reference>
        </references>
      </pivotArea>
    </chartFormat>
    <chartFormat chart="5" format="24">
      <pivotArea type="data" outline="0" fieldPosition="0">
        <references count="2">
          <reference field="4294967294" count="1" selected="0">
            <x v="0"/>
          </reference>
          <reference field="0" count="1" selected="0">
            <x v="23"/>
          </reference>
        </references>
      </pivotArea>
    </chartFormat>
    <chartFormat chart="5" format="25">
      <pivotArea type="data" outline="0" fieldPosition="0">
        <references count="2">
          <reference field="4294967294" count="1" selected="0">
            <x v="0"/>
          </reference>
          <reference field="0" count="1" selected="0">
            <x v="24"/>
          </reference>
        </references>
      </pivotArea>
    </chartFormat>
    <chartFormat chart="5" format="26">
      <pivotArea type="data" outline="0" fieldPosition="0">
        <references count="2">
          <reference field="4294967294" count="1" selected="0">
            <x v="0"/>
          </reference>
          <reference field="0" count="1" selected="0">
            <x v="25"/>
          </reference>
        </references>
      </pivotArea>
    </chartFormat>
    <chartFormat chart="5" format="27">
      <pivotArea type="data" outline="0" fieldPosition="0">
        <references count="2">
          <reference field="4294967294" count="1" selected="0">
            <x v="0"/>
          </reference>
          <reference field="0" count="1" selected="0">
            <x v="26"/>
          </reference>
        </references>
      </pivotArea>
    </chartFormat>
    <chartFormat chart="5" format="28">
      <pivotArea type="data" outline="0" fieldPosition="0">
        <references count="2">
          <reference field="4294967294" count="1" selected="0">
            <x v="0"/>
          </reference>
          <reference field="0" count="1" selected="0">
            <x v="27"/>
          </reference>
        </references>
      </pivotArea>
    </chartFormat>
    <chartFormat chart="5" format="29">
      <pivotArea type="data" outline="0" fieldPosition="0">
        <references count="2">
          <reference field="4294967294" count="1" selected="0">
            <x v="0"/>
          </reference>
          <reference field="0" count="1" selected="0">
            <x v="28"/>
          </reference>
        </references>
      </pivotArea>
    </chartFormat>
    <chartFormat chart="5" format="30">
      <pivotArea type="data" outline="0" fieldPosition="0">
        <references count="2">
          <reference field="4294967294" count="1" selected="0">
            <x v="0"/>
          </reference>
          <reference field="0" count="1" selected="0">
            <x v="29"/>
          </reference>
        </references>
      </pivotArea>
    </chartFormat>
    <chartFormat chart="5" format="31">
      <pivotArea type="data" outline="0" fieldPosition="0">
        <references count="2">
          <reference field="4294967294" count="1" selected="0">
            <x v="0"/>
          </reference>
          <reference field="0" count="1" selected="0">
            <x v="30"/>
          </reference>
        </references>
      </pivotArea>
    </chartFormat>
    <chartFormat chart="5" format="32">
      <pivotArea type="data" outline="0" fieldPosition="0">
        <references count="2">
          <reference field="4294967294" count="1" selected="0">
            <x v="0"/>
          </reference>
          <reference field="0" count="1" selected="0">
            <x v="31"/>
          </reference>
        </references>
      </pivotArea>
    </chartFormat>
    <chartFormat chart="5" format="33">
      <pivotArea type="data" outline="0" fieldPosition="0">
        <references count="2">
          <reference field="4294967294" count="1" selected="0">
            <x v="0"/>
          </reference>
          <reference field="0" count="1" selected="0">
            <x v="32"/>
          </reference>
        </references>
      </pivotArea>
    </chartFormat>
    <chartFormat chart="5" format="34">
      <pivotArea type="data" outline="0" fieldPosition="0">
        <references count="2">
          <reference field="4294967294" count="1" selected="0">
            <x v="0"/>
          </reference>
          <reference field="0" count="1" selected="0">
            <x v="33"/>
          </reference>
        </references>
      </pivotArea>
    </chartFormat>
    <chartFormat chart="5" format="35">
      <pivotArea type="data" outline="0" fieldPosition="0">
        <references count="2">
          <reference field="4294967294" count="1" selected="0">
            <x v="0"/>
          </reference>
          <reference field="0" count="1" selected="0">
            <x v="34"/>
          </reference>
        </references>
      </pivotArea>
    </chartFormat>
    <chartFormat chart="5" format="36">
      <pivotArea type="data" outline="0" fieldPosition="0">
        <references count="2">
          <reference field="4294967294" count="1" selected="0">
            <x v="0"/>
          </reference>
          <reference field="0" count="1" selected="0">
            <x v="35"/>
          </reference>
        </references>
      </pivotArea>
    </chartFormat>
    <chartFormat chart="5" format="37">
      <pivotArea type="data" outline="0" fieldPosition="0">
        <references count="2">
          <reference field="4294967294" count="1" selected="0">
            <x v="0"/>
          </reference>
          <reference field="0" count="1" selected="0">
            <x v="36"/>
          </reference>
        </references>
      </pivotArea>
    </chartFormat>
    <chartFormat chart="5" format="38">
      <pivotArea type="data" outline="0" fieldPosition="0">
        <references count="2">
          <reference field="4294967294" count="1" selected="0">
            <x v="0"/>
          </reference>
          <reference field="0" count="1" selected="0">
            <x v="37"/>
          </reference>
        </references>
      </pivotArea>
    </chartFormat>
    <chartFormat chart="5" format="39">
      <pivotArea type="data" outline="0" fieldPosition="0">
        <references count="2">
          <reference field="4294967294" count="1" selected="0">
            <x v="0"/>
          </reference>
          <reference field="0" count="1" selected="0">
            <x v="38"/>
          </reference>
        </references>
      </pivotArea>
    </chartFormat>
    <chartFormat chart="5" format="40">
      <pivotArea type="data" outline="0" fieldPosition="0">
        <references count="2">
          <reference field="4294967294" count="1" selected="0">
            <x v="0"/>
          </reference>
          <reference field="0" count="1" selected="0">
            <x v="39"/>
          </reference>
        </references>
      </pivotArea>
    </chartFormat>
    <chartFormat chart="5" format="41">
      <pivotArea type="data" outline="0" fieldPosition="0">
        <references count="2">
          <reference field="4294967294" count="1" selected="0">
            <x v="0"/>
          </reference>
          <reference field="0" count="1" selected="0">
            <x v="40"/>
          </reference>
        </references>
      </pivotArea>
    </chartFormat>
    <chartFormat chart="5" format="42">
      <pivotArea type="data" outline="0" fieldPosition="0">
        <references count="2">
          <reference field="4294967294" count="1" selected="0">
            <x v="0"/>
          </reference>
          <reference field="0" count="1" selected="0">
            <x v="41"/>
          </reference>
        </references>
      </pivotArea>
    </chartFormat>
    <chartFormat chart="5" format="43">
      <pivotArea type="data" outline="0" fieldPosition="0">
        <references count="2">
          <reference field="4294967294" count="1" selected="0">
            <x v="0"/>
          </reference>
          <reference field="0" count="1" selected="0">
            <x v="42"/>
          </reference>
        </references>
      </pivotArea>
    </chartFormat>
    <chartFormat chart="5" format="44">
      <pivotArea type="data" outline="0" fieldPosition="0">
        <references count="2">
          <reference field="4294967294" count="1" selected="0">
            <x v="0"/>
          </reference>
          <reference field="0" count="1" selected="0">
            <x v="43"/>
          </reference>
        </references>
      </pivotArea>
    </chartFormat>
    <chartFormat chart="5" format="45">
      <pivotArea type="data" outline="0" fieldPosition="0">
        <references count="2">
          <reference field="4294967294" count="1" selected="0">
            <x v="0"/>
          </reference>
          <reference field="0" count="1" selected="0">
            <x v="44"/>
          </reference>
        </references>
      </pivotArea>
    </chartFormat>
    <chartFormat chart="5" format="46">
      <pivotArea type="data" outline="0" fieldPosition="0">
        <references count="2">
          <reference field="4294967294" count="1" selected="0">
            <x v="0"/>
          </reference>
          <reference field="0" count="1" selected="0">
            <x v="45"/>
          </reference>
        </references>
      </pivotArea>
    </chartFormat>
    <chartFormat chart="5" format="47">
      <pivotArea type="data" outline="0" fieldPosition="0">
        <references count="2">
          <reference field="4294967294" count="1" selected="0">
            <x v="0"/>
          </reference>
          <reference field="0" count="1" selected="0">
            <x v="46"/>
          </reference>
        </references>
      </pivotArea>
    </chartFormat>
    <chartFormat chart="5" format="48">
      <pivotArea type="data" outline="0" fieldPosition="0">
        <references count="2">
          <reference field="4294967294" count="1" selected="0">
            <x v="0"/>
          </reference>
          <reference field="0" count="1" selected="0">
            <x v="47"/>
          </reference>
        </references>
      </pivotArea>
    </chartFormat>
    <chartFormat chart="5" format="49">
      <pivotArea type="data" outline="0" fieldPosition="0">
        <references count="2">
          <reference field="4294967294" count="1" selected="0">
            <x v="0"/>
          </reference>
          <reference field="0" count="1" selected="0">
            <x v="48"/>
          </reference>
        </references>
      </pivotArea>
    </chartFormat>
    <chartFormat chart="5" format="50">
      <pivotArea type="data" outline="0" fieldPosition="0">
        <references count="2">
          <reference field="4294967294" count="1" selected="0">
            <x v="0"/>
          </reference>
          <reference field="0" count="1" selected="0">
            <x v="49"/>
          </reference>
        </references>
      </pivotArea>
    </chartFormat>
    <chartFormat chart="5" format="51">
      <pivotArea type="data" outline="0" fieldPosition="0">
        <references count="2">
          <reference field="4294967294" count="1" selected="0">
            <x v="0"/>
          </reference>
          <reference field="0" count="1" selected="0">
            <x v="50"/>
          </reference>
        </references>
      </pivotArea>
    </chartFormat>
    <chartFormat chart="5" format="52">
      <pivotArea type="data" outline="0" fieldPosition="0">
        <references count="2">
          <reference field="4294967294" count="1" selected="0">
            <x v="0"/>
          </reference>
          <reference field="0" count="1" selected="0">
            <x v="51"/>
          </reference>
        </references>
      </pivotArea>
    </chartFormat>
    <chartFormat chart="5" format="53">
      <pivotArea type="data" outline="0" fieldPosition="0">
        <references count="2">
          <reference field="4294967294" count="1" selected="0">
            <x v="0"/>
          </reference>
          <reference field="0" count="1" selected="0">
            <x v="52"/>
          </reference>
        </references>
      </pivotArea>
    </chartFormat>
    <chartFormat chart="5" format="54">
      <pivotArea type="data" outline="0" fieldPosition="0">
        <references count="2">
          <reference field="4294967294" count="1" selected="0">
            <x v="0"/>
          </reference>
          <reference field="0" count="1" selected="0">
            <x v="53"/>
          </reference>
        </references>
      </pivotArea>
    </chartFormat>
    <chartFormat chart="5" format="55">
      <pivotArea type="data" outline="0" fieldPosition="0">
        <references count="2">
          <reference field="4294967294" count="1" selected="0">
            <x v="0"/>
          </reference>
          <reference field="0" count="1" selected="0">
            <x v="54"/>
          </reference>
        </references>
      </pivotArea>
    </chartFormat>
    <chartFormat chart="5" format="56">
      <pivotArea type="data" outline="0" fieldPosition="0">
        <references count="2">
          <reference field="4294967294" count="1" selected="0">
            <x v="0"/>
          </reference>
          <reference field="0" count="1" selected="0">
            <x v="55"/>
          </reference>
        </references>
      </pivotArea>
    </chartFormat>
    <chartFormat chart="5" format="57">
      <pivotArea type="data" outline="0" fieldPosition="0">
        <references count="2">
          <reference field="4294967294" count="1" selected="0">
            <x v="0"/>
          </reference>
          <reference field="0" count="1" selected="0">
            <x v="56"/>
          </reference>
        </references>
      </pivotArea>
    </chartFormat>
    <chartFormat chart="5" format="58">
      <pivotArea type="data" outline="0" fieldPosition="0">
        <references count="2">
          <reference field="4294967294" count="1" selected="0">
            <x v="0"/>
          </reference>
          <reference field="0" count="1" selected="0">
            <x v="57"/>
          </reference>
        </references>
      </pivotArea>
    </chartFormat>
    <chartFormat chart="5" format="59">
      <pivotArea type="data" outline="0" fieldPosition="0">
        <references count="2">
          <reference field="4294967294" count="1" selected="0">
            <x v="0"/>
          </reference>
          <reference field="0" count="1" selected="0">
            <x v="58"/>
          </reference>
        </references>
      </pivotArea>
    </chartFormat>
    <chartFormat chart="5" format="60">
      <pivotArea type="data" outline="0" fieldPosition="0">
        <references count="2">
          <reference field="4294967294" count="1" selected="0">
            <x v="0"/>
          </reference>
          <reference field="0" count="1" selected="0">
            <x v="59"/>
          </reference>
        </references>
      </pivotArea>
    </chartFormat>
    <chartFormat chart="5" format="61">
      <pivotArea type="data" outline="0" fieldPosition="0">
        <references count="2">
          <reference field="4294967294" count="1" selected="0">
            <x v="0"/>
          </reference>
          <reference field="0" count="1" selected="0">
            <x v="60"/>
          </reference>
        </references>
      </pivotArea>
    </chartFormat>
    <chartFormat chart="5" format="62">
      <pivotArea type="data" outline="0" fieldPosition="0">
        <references count="2">
          <reference field="4294967294" count="1" selected="0">
            <x v="0"/>
          </reference>
          <reference field="0" count="1" selected="0">
            <x v="61"/>
          </reference>
        </references>
      </pivotArea>
    </chartFormat>
    <chartFormat chart="5" format="63">
      <pivotArea type="data" outline="0" fieldPosition="0">
        <references count="2">
          <reference field="4294967294" count="1" selected="0">
            <x v="0"/>
          </reference>
          <reference field="0" count="1" selected="0">
            <x v="62"/>
          </reference>
        </references>
      </pivotArea>
    </chartFormat>
    <chartFormat chart="5" format="64">
      <pivotArea type="data" outline="0" fieldPosition="0">
        <references count="2">
          <reference field="4294967294" count="1" selected="0">
            <x v="0"/>
          </reference>
          <reference field="0" count="1" selected="0">
            <x v="63"/>
          </reference>
        </references>
      </pivotArea>
    </chartFormat>
    <chartFormat chart="5" format="65">
      <pivotArea type="data" outline="0" fieldPosition="0">
        <references count="2">
          <reference field="4294967294" count="1" selected="0">
            <x v="0"/>
          </reference>
          <reference field="0" count="1" selected="0">
            <x v="64"/>
          </reference>
        </references>
      </pivotArea>
    </chartFormat>
    <chartFormat chart="5" format="66">
      <pivotArea type="data" outline="0" fieldPosition="0">
        <references count="2">
          <reference field="4294967294" count="1" selected="0">
            <x v="0"/>
          </reference>
          <reference field="0" count="1" selected="0">
            <x v="65"/>
          </reference>
        </references>
      </pivotArea>
    </chartFormat>
    <chartFormat chart="5" format="67">
      <pivotArea type="data" outline="0" fieldPosition="0">
        <references count="2">
          <reference field="4294967294" count="1" selected="0">
            <x v="0"/>
          </reference>
          <reference field="0" count="1" selected="0">
            <x v="66"/>
          </reference>
        </references>
      </pivotArea>
    </chartFormat>
    <chartFormat chart="5" format="68">
      <pivotArea type="data" outline="0" fieldPosition="0">
        <references count="2">
          <reference field="4294967294" count="1" selected="0">
            <x v="0"/>
          </reference>
          <reference field="0" count="1" selected="0">
            <x v="67"/>
          </reference>
        </references>
      </pivotArea>
    </chartFormat>
    <chartFormat chart="5" format="69">
      <pivotArea type="data" outline="0" fieldPosition="0">
        <references count="2">
          <reference field="4294967294" count="1" selected="0">
            <x v="0"/>
          </reference>
          <reference field="0" count="1" selected="0">
            <x v="68"/>
          </reference>
        </references>
      </pivotArea>
    </chartFormat>
    <chartFormat chart="5" format="70">
      <pivotArea type="data" outline="0" fieldPosition="0">
        <references count="2">
          <reference field="4294967294" count="1" selected="0">
            <x v="0"/>
          </reference>
          <reference field="0" count="1" selected="0">
            <x v="69"/>
          </reference>
        </references>
      </pivotArea>
    </chartFormat>
    <chartFormat chart="5" format="71">
      <pivotArea type="data" outline="0" fieldPosition="0">
        <references count="2">
          <reference field="4294967294" count="1" selected="0">
            <x v="0"/>
          </reference>
          <reference field="0" count="1" selected="0">
            <x v="70"/>
          </reference>
        </references>
      </pivotArea>
    </chartFormat>
    <chartFormat chart="5" format="72">
      <pivotArea type="data" outline="0" fieldPosition="0">
        <references count="2">
          <reference field="4294967294" count="1" selected="0">
            <x v="0"/>
          </reference>
          <reference field="0" count="1" selected="0">
            <x v="71"/>
          </reference>
        </references>
      </pivotArea>
    </chartFormat>
    <chartFormat chart="5" format="73">
      <pivotArea type="data" outline="0" fieldPosition="0">
        <references count="2">
          <reference field="4294967294" count="1" selected="0">
            <x v="0"/>
          </reference>
          <reference field="0" count="1" selected="0">
            <x v="72"/>
          </reference>
        </references>
      </pivotArea>
    </chartFormat>
    <chartFormat chart="5" format="74">
      <pivotArea type="data" outline="0" fieldPosition="0">
        <references count="2">
          <reference field="4294967294" count="1" selected="0">
            <x v="0"/>
          </reference>
          <reference field="0" count="1" selected="0">
            <x v="73"/>
          </reference>
        </references>
      </pivotArea>
    </chartFormat>
    <chartFormat chart="5" format="75">
      <pivotArea type="data" outline="0" fieldPosition="0">
        <references count="2">
          <reference field="4294967294" count="1" selected="0">
            <x v="0"/>
          </reference>
          <reference field="0" count="1" selected="0">
            <x v="74"/>
          </reference>
        </references>
      </pivotArea>
    </chartFormat>
    <chartFormat chart="5" format="76">
      <pivotArea type="data" outline="0" fieldPosition="0">
        <references count="2">
          <reference field="4294967294" count="1" selected="0">
            <x v="0"/>
          </reference>
          <reference field="0" count="1" selected="0">
            <x v="75"/>
          </reference>
        </references>
      </pivotArea>
    </chartFormat>
    <chartFormat chart="5" format="77">
      <pivotArea type="data" outline="0" fieldPosition="0">
        <references count="2">
          <reference field="4294967294" count="1" selected="0">
            <x v="0"/>
          </reference>
          <reference field="0" count="1" selected="0">
            <x v="76"/>
          </reference>
        </references>
      </pivotArea>
    </chartFormat>
    <chartFormat chart="5" format="78">
      <pivotArea type="data" outline="0" fieldPosition="0">
        <references count="2">
          <reference field="4294967294" count="1" selected="0">
            <x v="0"/>
          </reference>
          <reference field="0" count="1" selected="0">
            <x v="77"/>
          </reference>
        </references>
      </pivotArea>
    </chartFormat>
    <chartFormat chart="5" format="79">
      <pivotArea type="data" outline="0" fieldPosition="0">
        <references count="2">
          <reference field="4294967294" count="1" selected="0">
            <x v="0"/>
          </reference>
          <reference field="0" count="1" selected="0">
            <x v="78"/>
          </reference>
        </references>
      </pivotArea>
    </chartFormat>
    <chartFormat chart="5" format="80">
      <pivotArea type="data" outline="0" fieldPosition="0">
        <references count="2">
          <reference field="4294967294" count="1" selected="0">
            <x v="0"/>
          </reference>
          <reference field="0" count="1" selected="0">
            <x v="79"/>
          </reference>
        </references>
      </pivotArea>
    </chartFormat>
    <chartFormat chart="5" format="81">
      <pivotArea type="data" outline="0" fieldPosition="0">
        <references count="2">
          <reference field="4294967294" count="1" selected="0">
            <x v="0"/>
          </reference>
          <reference field="0" count="1" selected="0">
            <x v="80"/>
          </reference>
        </references>
      </pivotArea>
    </chartFormat>
    <chartFormat chart="5" format="82">
      <pivotArea type="data" outline="0" fieldPosition="0">
        <references count="2">
          <reference field="4294967294" count="1" selected="0">
            <x v="0"/>
          </reference>
          <reference field="0" count="1" selected="0">
            <x v="81"/>
          </reference>
        </references>
      </pivotArea>
    </chartFormat>
    <chartFormat chart="5" format="83">
      <pivotArea type="data" outline="0" fieldPosition="0">
        <references count="2">
          <reference field="4294967294" count="1" selected="0">
            <x v="0"/>
          </reference>
          <reference field="0" count="1" selected="0">
            <x v="82"/>
          </reference>
        </references>
      </pivotArea>
    </chartFormat>
    <chartFormat chart="5" format="84">
      <pivotArea type="data" outline="0" fieldPosition="0">
        <references count="2">
          <reference field="4294967294" count="1" selected="0">
            <x v="0"/>
          </reference>
          <reference field="0" count="1" selected="0">
            <x v="83"/>
          </reference>
        </references>
      </pivotArea>
    </chartFormat>
    <chartFormat chart="5" format="85">
      <pivotArea type="data" outline="0" fieldPosition="0">
        <references count="2">
          <reference field="4294967294" count="1" selected="0">
            <x v="0"/>
          </reference>
          <reference field="0" count="1" selected="0">
            <x v="84"/>
          </reference>
        </references>
      </pivotArea>
    </chartFormat>
    <chartFormat chart="5" format="86">
      <pivotArea type="data" outline="0" fieldPosition="0">
        <references count="2">
          <reference field="4294967294" count="1" selected="0">
            <x v="0"/>
          </reference>
          <reference field="0" count="1" selected="0">
            <x v="85"/>
          </reference>
        </references>
      </pivotArea>
    </chartFormat>
    <chartFormat chart="5" format="87">
      <pivotArea type="data" outline="0" fieldPosition="0">
        <references count="2">
          <reference field="4294967294" count="1" selected="0">
            <x v="0"/>
          </reference>
          <reference field="0" count="1" selected="0">
            <x v="86"/>
          </reference>
        </references>
      </pivotArea>
    </chartFormat>
    <chartFormat chart="5" format="88">
      <pivotArea type="data" outline="0" fieldPosition="0">
        <references count="2">
          <reference field="4294967294" count="1" selected="0">
            <x v="0"/>
          </reference>
          <reference field="0" count="1" selected="0">
            <x v="87"/>
          </reference>
        </references>
      </pivotArea>
    </chartFormat>
    <chartFormat chart="5" format="89">
      <pivotArea type="data" outline="0" fieldPosition="0">
        <references count="2">
          <reference field="4294967294" count="1" selected="0">
            <x v="0"/>
          </reference>
          <reference field="0" count="1" selected="0">
            <x v="88"/>
          </reference>
        </references>
      </pivotArea>
    </chartFormat>
    <chartFormat chart="5" format="90">
      <pivotArea type="data" outline="0" fieldPosition="0">
        <references count="2">
          <reference field="4294967294" count="1" selected="0">
            <x v="0"/>
          </reference>
          <reference field="0" count="1" selected="0">
            <x v="89"/>
          </reference>
        </references>
      </pivotArea>
    </chartFormat>
    <chartFormat chart="5" format="91">
      <pivotArea type="data" outline="0" fieldPosition="0">
        <references count="2">
          <reference field="4294967294" count="1" selected="0">
            <x v="0"/>
          </reference>
          <reference field="0" count="1" selected="0">
            <x v="90"/>
          </reference>
        </references>
      </pivotArea>
    </chartFormat>
    <chartFormat chart="5" format="92">
      <pivotArea type="data" outline="0" fieldPosition="0">
        <references count="2">
          <reference field="4294967294" count="1" selected="0">
            <x v="0"/>
          </reference>
          <reference field="0" count="1" selected="0">
            <x v="91"/>
          </reference>
        </references>
      </pivotArea>
    </chartFormat>
    <chartFormat chart="5" format="93">
      <pivotArea type="data" outline="0" fieldPosition="0">
        <references count="2">
          <reference field="4294967294" count="1" selected="0">
            <x v="0"/>
          </reference>
          <reference field="0" count="1" selected="0">
            <x v="92"/>
          </reference>
        </references>
      </pivotArea>
    </chartFormat>
    <chartFormat chart="5" format="94">
      <pivotArea type="data" outline="0" fieldPosition="0">
        <references count="2">
          <reference field="4294967294" count="1" selected="0">
            <x v="0"/>
          </reference>
          <reference field="0" count="1" selected="0">
            <x v="93"/>
          </reference>
        </references>
      </pivotArea>
    </chartFormat>
    <chartFormat chart="5" format="95">
      <pivotArea type="data" outline="0" fieldPosition="0">
        <references count="2">
          <reference field="4294967294" count="1" selected="0">
            <x v="0"/>
          </reference>
          <reference field="0" count="1" selected="0">
            <x v="94"/>
          </reference>
        </references>
      </pivotArea>
    </chartFormat>
    <chartFormat chart="5" format="96">
      <pivotArea type="data" outline="0" fieldPosition="0">
        <references count="2">
          <reference field="4294967294" count="1" selected="0">
            <x v="0"/>
          </reference>
          <reference field="0" count="1" selected="0">
            <x v="95"/>
          </reference>
        </references>
      </pivotArea>
    </chartFormat>
    <chartFormat chart="5" format="97">
      <pivotArea type="data" outline="0" fieldPosition="0">
        <references count="2">
          <reference field="4294967294" count="1" selected="0">
            <x v="0"/>
          </reference>
          <reference field="0" count="1" selected="0">
            <x v="96"/>
          </reference>
        </references>
      </pivotArea>
    </chartFormat>
    <chartFormat chart="5" format="98">
      <pivotArea type="data" outline="0" fieldPosition="0">
        <references count="2">
          <reference field="4294967294" count="1" selected="0">
            <x v="0"/>
          </reference>
          <reference field="0" count="1" selected="0">
            <x v="97"/>
          </reference>
        </references>
      </pivotArea>
    </chartFormat>
    <chartFormat chart="5" format="99">
      <pivotArea type="data" outline="0" fieldPosition="0">
        <references count="2">
          <reference field="4294967294" count="1" selected="0">
            <x v="0"/>
          </reference>
          <reference field="0" count="1" selected="0">
            <x v="98"/>
          </reference>
        </references>
      </pivotArea>
    </chartFormat>
    <chartFormat chart="5" format="100">
      <pivotArea type="data" outline="0" fieldPosition="0">
        <references count="2">
          <reference field="4294967294" count="1" selected="0">
            <x v="0"/>
          </reference>
          <reference field="0" count="1" selected="0">
            <x v="99"/>
          </reference>
        </references>
      </pivotArea>
    </chartFormat>
    <chartFormat chart="5" format="101">
      <pivotArea type="data" outline="0" fieldPosition="0">
        <references count="2">
          <reference field="4294967294" count="1" selected="0">
            <x v="0"/>
          </reference>
          <reference field="0" count="1" selected="0">
            <x v="100"/>
          </reference>
        </references>
      </pivotArea>
    </chartFormat>
    <chartFormat chart="5" format="102">
      <pivotArea type="data" outline="0" fieldPosition="0">
        <references count="2">
          <reference field="4294967294" count="1" selected="0">
            <x v="0"/>
          </reference>
          <reference field="0" count="1" selected="0">
            <x v="101"/>
          </reference>
        </references>
      </pivotArea>
    </chartFormat>
    <chartFormat chart="5" format="103">
      <pivotArea type="data" outline="0" fieldPosition="0">
        <references count="2">
          <reference field="4294967294" count="1" selected="0">
            <x v="0"/>
          </reference>
          <reference field="0" count="1" selected="0">
            <x v="102"/>
          </reference>
        </references>
      </pivotArea>
    </chartFormat>
    <chartFormat chart="5" format="104">
      <pivotArea type="data" outline="0" fieldPosition="0">
        <references count="2">
          <reference field="4294967294" count="1" selected="0">
            <x v="0"/>
          </reference>
          <reference field="0" count="1" selected="0">
            <x v="103"/>
          </reference>
        </references>
      </pivotArea>
    </chartFormat>
    <chartFormat chart="5" format="105">
      <pivotArea type="data" outline="0" fieldPosition="0">
        <references count="2">
          <reference field="4294967294" count="1" selected="0">
            <x v="0"/>
          </reference>
          <reference field="0" count="1" selected="0">
            <x v="104"/>
          </reference>
        </references>
      </pivotArea>
    </chartFormat>
    <chartFormat chart="5" format="106">
      <pivotArea type="data" outline="0" fieldPosition="0">
        <references count="2">
          <reference field="4294967294" count="1" selected="0">
            <x v="0"/>
          </reference>
          <reference field="0" count="1" selected="0">
            <x v="105"/>
          </reference>
        </references>
      </pivotArea>
    </chartFormat>
    <chartFormat chart="5" format="107">
      <pivotArea type="data" outline="0" fieldPosition="0">
        <references count="2">
          <reference field="4294967294" count="1" selected="0">
            <x v="0"/>
          </reference>
          <reference field="0" count="1" selected="0">
            <x v="106"/>
          </reference>
        </references>
      </pivotArea>
    </chartFormat>
    <chartFormat chart="5" format="108">
      <pivotArea type="data" outline="0" fieldPosition="0">
        <references count="2">
          <reference field="4294967294" count="1" selected="0">
            <x v="0"/>
          </reference>
          <reference field="0" count="1" selected="0">
            <x v="107"/>
          </reference>
        </references>
      </pivotArea>
    </chartFormat>
    <chartFormat chart="5" format="109">
      <pivotArea type="data" outline="0" fieldPosition="0">
        <references count="2">
          <reference field="4294967294" count="1" selected="0">
            <x v="0"/>
          </reference>
          <reference field="0" count="1" selected="0">
            <x v="108"/>
          </reference>
        </references>
      </pivotArea>
    </chartFormat>
  </chartFormats>
  <pivotHierarchies count="3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B63D52-F042-4724-A149-721F87113E30}"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14" firstHeaderRow="1" firstDataRow="1" firstDataCol="1" rowPageCount="1" colPageCount="1"/>
  <pivotFields count="3">
    <pivotField axis="axisRow" allDrilled="1" subtotalTop="0" showAll="0" dataSourceSort="1" defaultSubtotal="0" defaultAttributeDrillState="1">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s>
    </pivotField>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1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t="grand">
      <x/>
    </i>
  </rowItems>
  <pageFields count="1">
    <pageField fld="1" hier="15" name="[Range 1].[Rating classification].[All]" cap="All"/>
  </pageFields>
  <pivotHierarchies count="3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 Data!$A$1:$H$110">
        <x15:activeTabTopLevelEntity name="[Range 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734460-C7AF-4419-9BFA-EF4AEE22614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7" firstHeaderRow="1" firstDataRow="1" firstDataCol="1"/>
  <pivotFields count="8">
    <pivotField dataField="1" showAll="0"/>
    <pivotField numFmtId="2" showAll="0"/>
    <pivotField numFmtId="2" showAll="0"/>
    <pivotField numFmtId="2" showAll="0"/>
    <pivotField numFmtId="9" showAll="0"/>
    <pivotField showAll="0"/>
    <pivotField showAll="0"/>
    <pivotField axis="axisRow" showAll="0">
      <items count="4">
        <item x="2"/>
        <item x="1"/>
        <item x="0"/>
        <item t="default"/>
      </items>
    </pivotField>
  </pivotFields>
  <rowFields count="1">
    <field x="7"/>
  </rowFields>
  <rowItems count="4">
    <i>
      <x/>
    </i>
    <i>
      <x v="1"/>
    </i>
    <i>
      <x v="2"/>
    </i>
    <i t="grand">
      <x/>
    </i>
  </rowItems>
  <colItems count="1">
    <i/>
  </colItems>
  <dataFields count="1">
    <dataField name="Count of Product" fld="0" subtotal="count" baseField="0" baseItem="0"/>
  </dataFields>
  <chartFormats count="8">
    <chartFormat chart="2"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2" format="6">
      <pivotArea type="data" outline="0" fieldPosition="0">
        <references count="2">
          <reference field="4294967294" count="1" selected="0">
            <x v="0"/>
          </reference>
          <reference field="7" count="1" selected="0">
            <x v="0"/>
          </reference>
        </references>
      </pivotArea>
    </chartFormat>
    <chartFormat chart="22" format="7">
      <pivotArea type="data" outline="0" fieldPosition="0">
        <references count="2">
          <reference field="4294967294" count="1" selected="0">
            <x v="0"/>
          </reference>
          <reference field="7" count="1" selected="0">
            <x v="1"/>
          </reference>
        </references>
      </pivotArea>
    </chartFormat>
    <chartFormat chart="22" format="8">
      <pivotArea type="data" outline="0" fieldPosition="0">
        <references count="2">
          <reference field="4294967294" count="1" selected="0">
            <x v="0"/>
          </reference>
          <reference field="7" count="1" selected="0">
            <x v="2"/>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2"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1" xr10:uid="{578949D7-CC0C-4241-B5A1-2DE0A90410D5}" sourceName="[Range 1].[Discount]">
  <pivotTables>
    <pivotTable tabId="14" name="PivotTable6"/>
    <pivotTable tabId="15" name="PivotTable7"/>
    <pivotTable tabId="16" name="PivotTable8"/>
    <pivotTable tabId="8" name="PivotTable3"/>
  </pivotTables>
  <data>
    <olap pivotCacheId="103258140">
      <levels count="2">
        <level uniqueName="[Range 1].[Discount].[(All)]" sourceCaption="(All)" count="0"/>
        <level uniqueName="[Range 1].[Discount].[Discount]" sourceCaption="Discount" count="46">
          <ranges>
            <range startItem="0">
              <i n="[Range 1].[Discount].&amp;[1.E-2]" c="0.01"/>
              <i n="[Range 1].[Discount].&amp;[2.E-2]" c="0.02"/>
              <i n="[Range 1].[Discount].&amp;[3.E-2]" c="0.03"/>
              <i n="[Range 1].[Discount].&amp;[4.E-2]" c="0.04"/>
              <i n="[Range 1].[Discount].&amp;[8.E-2]" c="0.08"/>
              <i n="[Range 1].[Discount].&amp;[9.E-2]" c="0.09"/>
              <i n="[Range 1].[Discount].&amp;[1.1E-1]" c="0.11"/>
              <i n="[Range 1].[Discount].&amp;[1.3E-1]" c="0.13"/>
              <i n="[Range 1].[Discount].&amp;[1.4E-1]" c="0.14"/>
              <i n="[Range 1].[Discount].&amp;[1.8E-1]" c="0.18"/>
              <i n="[Range 1].[Discount].&amp;[1.9E-1]" c="0.19"/>
              <i n="[Range 1].[Discount].&amp;[2.E-1]" c="0.2"/>
              <i n="[Range 1].[Discount].&amp;[2.1E-1]" c="0.21"/>
              <i n="[Range 1].[Discount].&amp;[2.2E-1]" c="0.22"/>
              <i n="[Range 1].[Discount].&amp;[2.3E-1]" c="0.23"/>
              <i n="[Range 1].[Discount].&amp;[2.4E-1]" c="0.24"/>
              <i n="[Range 1].[Discount].&amp;[2.5E-1]" c="0.25"/>
              <i n="[Range 1].[Discount].&amp;[2.6E-1]" c="0.26"/>
              <i n="[Range 1].[Discount].&amp;[2.7E-1]" c="0.27"/>
              <i n="[Range 1].[Discount].&amp;[2.9E-1]" c="0.29"/>
              <i n="[Range 1].[Discount].&amp;[3.E-1]" c="0.3"/>
              <i n="[Range 1].[Discount].&amp;[3.2E-1]" c="0.32"/>
              <i n="[Range 1].[Discount].&amp;[3.3E-1]" c="0.33"/>
              <i n="[Range 1].[Discount].&amp;[3.4E-1]" c="0.34"/>
              <i n="[Range 1].[Discount].&amp;[3.5E-1]" c="0.35"/>
              <i n="[Range 1].[Discount].&amp;[3.6E-1]" c="0.36"/>
              <i n="[Range 1].[Discount].&amp;[3.7E-1]" c="0.37"/>
              <i n="[Range 1].[Discount].&amp;[3.8E-1]" c="0.38"/>
              <i n="[Range 1].[Discount].&amp;[3.9E-1]" c="0.39"/>
              <i n="[Range 1].[Discount].&amp;[4.E-1]" c="0.4"/>
              <i n="[Range 1].[Discount].&amp;[4.1E-1]" c="0.41"/>
              <i n="[Range 1].[Discount].&amp;[4.2E-1]" c="0.42"/>
              <i n="[Range 1].[Discount].&amp;[4.3E-1]" c="0.43"/>
              <i n="[Range 1].[Discount].&amp;[4.5E-1]" c="0.45"/>
              <i n="[Range 1].[Discount].&amp;[4.6E-1]" c="0.46"/>
              <i n="[Range 1].[Discount].&amp;[4.7E-1]" c="0.47"/>
              <i n="[Range 1].[Discount].&amp;[4.8E-1]" c="0.48"/>
              <i n="[Range 1].[Discount].&amp;[4.9E-1]" c="0.49"/>
              <i n="[Range 1].[Discount].&amp;[5.E-1]" c="0.5"/>
              <i n="[Range 1].[Discount].&amp;[5.1E-1]" c="0.51"/>
              <i n="[Range 1].[Discount].&amp;[5.2E-1]" c="0.52"/>
              <i n="[Range 1].[Discount].&amp;[5.3E-1]" c="0.53"/>
              <i n="[Range 1].[Discount].&amp;[5.4E-1]" c="0.54"/>
              <i n="[Range 1].[Discount].&amp;[5.5E-1]" c="0.55"/>
              <i n="[Range 1].[Discount].&amp;[6.4E-1]" c="0.64"/>
              <i n="[Range 1].[Discount].&amp;" c="(blank)"/>
            </range>
          </ranges>
        </level>
      </levels>
      <selections count="1">
        <selection n="[Range 1].[Discou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CF72B9D4-9839-490E-91B9-6826E57BC1FA}" sourceName="[Range 1].[Product]">
  <pivotTables>
    <pivotTable tabId="14" name="PivotTable6"/>
    <pivotTable tabId="15" name="PivotTable7"/>
    <pivotTable tabId="16" name="PivotTable8"/>
    <pivotTable tabId="8" name="PivotTable3"/>
  </pivotTables>
  <data>
    <olap pivotCacheId="103258140">
      <levels count="2">
        <level uniqueName="[Range 1].[Product].[(All)]" sourceCaption="(All)" count="0"/>
        <level uniqueName="[Range 1].[Product].[Product]" sourceCaption="Product" count="110">
          <ranges>
            <range startItem="0">
              <i n="[Range 1].[Product].&amp;[1/2/3 Seater Elastic Sofa Cover,Living Room/Home Decor Chair Cover-Grey]" c="1/2/3 Seater Elastic Sofa Cover,Living Room/Home Decor Chair Cover-Grey"/>
              <i n="[Range 1].[Product].&amp;[100 Pcs Crochet Hook Tool Set Knitting Hook Set With Box]" c="100 Pcs Crochet Hook Tool Set Knitting Hook Set With Box"/>
              <i n="[Range 1].[Product].&amp;[115  Piece Set Of Multifunctional Precision Screwdrivers]" c="115  Piece Set Of Multifunctional Precision Screwdrivers"/>
              <i n="[Range 1].[Product].&amp;[12 Litre Black Insulated Lunch Box]" c="12 Litre Black Insulated Lunch Box"/>
              <i n="[Range 1].[Product].&amp;[12 Litre Insulated Lunch Box Grey]" c="12 Litre Insulated Lunch Box Grey"/>
              <i n="[Range 1].[Product].&amp;[120W Cordless Vacuum Cleaners Handheld Electric Vacuum Cleaner]" c="120W Cordless Vacuum Cleaners Handheld Electric Vacuum Cleaner"/>
              <i n="[Range 1].[Product].&amp;[12V 19500rpm Handheld Electric Angle Grinder Tool - UK - Yellow/Black]" c="12V 19500rpm Handheld Electric Angle Grinder Tool - UK - Yellow/Black"/>
              <i n="[Range 1].[Product].&amp;[13 In 1 Home Repair Tools Box Kit Set]" c="13 In 1 Home Repair Tools Box Kit Set"/>
              <i n="[Range 1].[Product].&amp;[137 Pieces Cake Decorating Tool Set Baking Supplies]" c="137 Pieces Cake Decorating Tool Set Baking Supplies"/>
              <i n="[Range 1].[Product].&amp;[1PC Refrigerator Food Seal Pocket Fridge Bags]" c="1PC Refrigerator Food Seal Pocket Fridge Bags"/>
              <i n="[Range 1].[Product].&amp;[2 Pairs Cowhide Split Leather Work Gloves.32Ã¢Â„Â‰ Or Above Welding Gloves]" c="2 Pairs Cowhide Split Leather Work Gloves.32Ã¢Â„Â‰ Or Above Welding Gloves"/>
              <i n="[Range 1].[Product].&amp;[220V 60W Electric Soldering Iron Kits With Tools, Tips, And Multimeter]" c="220V 60W Electric Soldering Iron Kits With Tools, Tips, And Multimeter"/>
              <i n="[Range 1].[Product].&amp;[24 Grid Wall-mounted Sundries Organiser Fabric Closet Bag Storage Rack]" c="24 Grid Wall-mounted Sundries Organiser Fabric Closet Bag Storage Rack"/>
              <i n="[Range 1].[Product].&amp;[2PCS Ice Silk Square Cushion Cover Pillowcases - 65x65cm]" c="2PCS Ice Silk Square Cushion Cover Pillowcases - 65x65cm"/>
              <i n="[Range 1].[Product].&amp;[2pcs Solar Street Light Flood Light Outdoor]" c="2pcs Solar Street Light Flood Light Outdoor"/>
              <i n="[Range 1].[Product].&amp;[2PCS/LOT Solar LED Outdoor Intelligent Light Controlled Wall Lamp]" c="2PCS/LOT Solar LED Outdoor Intelligent Light Controlled Wall Lamp"/>
              <i n="[Range 1].[Product].&amp;[32PCS Portable Cordless Drill Set With Cyclic Battery Drive -26 Variable Speed]" c="32PCS Portable Cordless Drill Set With Cyclic Battery Drive -26 Variable Speed"/>
              <i n="[Range 1].[Product].&amp;[380ML USB Rechargeable Portable Small Blenders And Juicers]" c="380ML USB Rechargeable Portable Small Blenders And Juicers"/>
              <i n="[Range 1].[Product].&amp;[3D Waterproof EVA Plastic Shower Curtain 1.8*2Mtrs]" c="3D Waterproof EVA Plastic Shower Curtain 1.8*2Mtrs"/>
              <i n="[Range 1].[Product].&amp;[3PCS Rotary Scraper Thermomix For Kitchen]" c="3PCS Rotary Scraper Thermomix For Kitchen"/>
              <i n="[Range 1].[Product].&amp;[3PCS Single Head Knitting Crochet Sweater Needle Set]" c="3PCS Single Head Knitting Crochet Sweater Needle Set"/>
              <i n="[Range 1].[Product].&amp;[4 Piece Coloured Stainless Steel Kitchenware Set]" c="4 Piece Coloured Stainless Steel Kitchenware Set"/>
              <i n="[Range 1].[Product].&amp;[40cm Gold DIY Acrylic Wall Sticker Clock]" c="40cm Gold DIY Acrylic Wall Sticker Clock"/>
              <i n="[Range 1].[Product].&amp;[4M Float Switch Water Level Controller -Water Tank]" c="4M Float Switch Water Level Controller -Water Tank"/>
              <i n="[Range 1].[Product].&amp;[4pcs Bathroom/Kitchen Towel Rack,Roll Paper Holder,Towel Bars,Hook]" c="4pcs Bathroom/Kitchen Towel Rack,Roll Paper Holder,Towel Bars,Hook"/>
              <i n="[Range 1].[Product].&amp;[5 Pieces/set Of Stainless Steel Induction Cooker Pots]" c="5 Pieces/set Of Stainless Steel Induction Cooker Pots"/>
              <i n="[Range 1].[Product].&amp;[52 Pieces Cake Decorating Tool Set Gift Kit Baking Supplies]" c="52 Pieces Cake Decorating Tool Set Gift Kit Baking Supplies"/>
              <i n="[Range 1].[Product].&amp;[53 Pieces/Set Yarn Knitting Crochet Hooks With Bag - Pansies]" c="53 Pieces/Set Yarn Knitting Crochet Hooks With Bag - Pansies"/>
              <i n="[Range 1].[Product].&amp;[53Pcs/Set Yarn Knitting Crochet Hooks With Bag - Fortune Cat]" c="53Pcs/Set Yarn Knitting Crochet Hooks With Bag - Fortune Cat"/>
              <i n="[Range 1].[Product].&amp;[5m Waterproof Spherical LED String Lights Outdoor Ball Chain Lights Party Lighting Decoration Adjustable]" c="5m Waterproof Spherical LED String Lights Outdoor Ball Chain Lights Party Lighting Decoration Adjustable"/>
              <i n="[Range 1].[Product].&amp;[5-PCS Stainless Steel Cooking Pot Set With Steamed Slices]" c="5-PCS Stainless Steel Cooking Pot Set With Steamed Slices"/>
              <i n="[Range 1].[Product].&amp;[6 In 1 Bottle Can Opener Multifunctional Easy Opener]" c="6 In 1 Bottle Can Opener Multifunctional Easy Opener"/>
              <i n="[Range 1].[Product].&amp;[6 Layers Steel Pipe Assembling Dustproof Storage Shoe Cabinet]" c="6 Layers Steel Pipe Assembling Dustproof Storage Shoe Cabinet"/>
              <i n="[Range 1].[Product].&amp;[60W Hot Melt Glue Sprayer - Efficient And Stable Glue Dispensing]" c="60W Hot Melt Glue Sprayer - Efficient And Stable Glue Dispensing"/>
              <i n="[Range 1].[Product].&amp;[7PCS Silicone Thumb Knife Finger Protector Vegetable Harvesting Knife]" c="7PCS Silicone Thumb Knife Finger Protector Vegetable Harvesting Knife"/>
              <i n="[Range 1].[Product].&amp;[7-piece Set Of Storage Bags, Travel Storage Bags, Shoe Bags]" c="7-piece Set Of Storage Bags, Travel Storage Bags, Shoe Bags"/>
              <i n="[Range 1].[Product].&amp;[8in1 Screwdriver With LED Light]" c="8in1 Screwdriver With LED Light"/>
              <i n="[Range 1].[Product].&amp;[9pcs Gas Mask, For Painting, Dust, Formaldehyde Grinding, Polishing]" c="9pcs Gas Mask, For Painting, Dust, Formaldehyde Grinding, Polishing"/>
              <i n="[Range 1].[Product].&amp;[Agapeon Toothbrush Holder And Toothpaste Dispenser]" c="Agapeon Toothbrush Holder And Toothpaste Dispenser"/>
              <i n="[Range 1].[Product].&amp;[Angle Measuring Tool Full Metal Multi Angle Measuring Tool]" c="Angle Measuring Tool Full Metal Multi Angle Measuring Tool"/>
              <i n="[Range 1].[Product].&amp;[Anti-Skid Absorbent Insulation Coaster  For Home Office]" c="Anti-Skid Absorbent Insulation Coaster  For Home Office"/>
              <i n="[Range 1].[Product].&amp;[Artificial Potted Flowers Room Decorative Flowers (2 Pieces)]" c="Artificial Potted Flowers Room Decorative Flowers (2 Pieces)"/>
              <i n="[Range 1].[Product].&amp;[Baby Early Education Shape And Color Cognitive Training Toys]" c="Baby Early Education Shape And Color Cognitive Training Toys"/>
              <i n="[Range 1].[Product].&amp;[Balloon Insert, Birthday Party Balloon Set, PU Leather]" c="Balloon Insert, Birthday Party Balloon Set, PU Leather"/>
              <i n="[Range 1].[Product].&amp;[Bedroom Simple Floor Hanging Clothes Rack Single Pole Hat Rack - White]" c="Bedroom Simple Floor Hanging Clothes Rack Single Pole Hat Rack - White"/>
              <i n="[Range 1].[Product].&amp;[Black Simple Water Cup Wine Coaster Anti Slip Absorbent]" c="Black Simple Water Cup Wine Coaster Anti Slip Absorbent"/>
              <i n="[Range 1].[Product].&amp;[Brush &amp; Paintbrush Cleaning Tool Pink]" c="Brush &amp; Paintbrush Cleaning Tool Pink"/>
              <i n="[Range 1].[Product].&amp;[Car Phone Charging Stand]" c="Car Phone Charging Stand"/>
              <i n="[Range 1].[Product].&amp;[Cartoon Car Decoration Cute Individuality For Car Home Desk]" c="Cartoon Car Decoration Cute Individuality For Car Home Desk"/>
              <i n="[Range 1].[Product].&amp;[Cartoon Embroidered Mini Towel Bear Cotton Wash Cloth Hand 4pcs]" c="Cartoon Embroidered Mini Towel Bear Cotton Wash Cloth Hand 4pcs"/>
              <i n="[Range 1].[Product].&amp;[Christmas Elk Fence Yard Lawn Decorations Cute For Holidays]" c="Christmas Elk Fence Yard Lawn Decorations Cute For Holidays"/>
              <i n="[Range 1].[Product].&amp;[Christmas Fence Garden Decorations Outdoor For Holiday Home]" c="Christmas Fence Garden Decorations Outdoor For Holiday Home"/>
              <i n="[Range 1].[Product].&amp;[Classic Black Cat Cotton Hemp Pillow Case For Home Car]" c="Classic Black Cat Cotton Hemp Pillow Case For Home Car"/>
              <i n="[Range 1].[Product].&amp;[Creative Owl Shape Keychain Black]" c="Creative Owl Shape Keychain Black"/>
              <i n="[Range 1].[Product].&amp;[Cushion Silicone Butt Cushion Summer Ice Cushion Honeycomb Gel Cushion]" c="Cushion Silicone Butt Cushion Summer Ice Cushion Honeycomb Gel Cushion"/>
              <i n="[Range 1].[Product].&amp;[Cute Christmas Fence Garden Decorations For Holiday Home]" c="Cute Christmas Fence Garden Decorations For Holiday Home"/>
              <i n="[Range 1].[Product].&amp;[Desk Foldable Fan Adjustable Fan Strong Wind 3 Gear Usb]" c="Desk Foldable Fan Adjustable Fan Strong Wind 3 Gear Usb"/>
              <i n="[Range 1].[Product].&amp;[DIY File Folder, Office Drawer File Holder, Pen Holder, Desktop Storage Rack]" c="DIY File Folder, Office Drawer File Holder, Pen Holder, Desktop Storage Rack"/>
              <i n="[Range 1].[Product].&amp;[Electric LED UV Mosquito Killer Lamp, Outdoor/Indoor Fly Killer Trap Light -USB]" c="Electric LED UV Mosquito Killer Lamp, Outdoor/Indoor Fly Killer Trap Light -USB"/>
              <i n="[Range 1].[Product].&amp;[Electronic Digital Display Vernier Caliper]" c="Electronic Digital Display Vernier Caliper"/>
              <i n="[Range 1].[Product].&amp;[Exfoliate And Exfoliate Face Towel - Black]" c="Exfoliate And Exfoliate Face Towel - Black"/>
              <i n="[Range 1].[Product].&amp;[Foldable Overbed Table/Desk]" c="Foldable Overbed Table/Desk"/>
              <i n="[Range 1].[Product].&amp;[Genebre 115 In 1 Screwdriver Repairing Tool Set For IPhone Cellphone Hand Tool]" c="Genebre 115 In 1 Screwdriver Repairing Tool Set For IPhone Cellphone Hand Tool"/>
              <i n="[Range 1].[Product].&amp;[Household Pineapple Peeler Peeler]" c="Household Pineapple Peeler Peeler"/>
              <i n="[Range 1].[Product].&amp;[Intelligent  LED Body Sensor Wireless Lighting Night Light USB]" c="Intelligent  LED Body Sensor Wireless Lighting Night Light USB"/>
              <i n="[Range 1].[Product].&amp;[Konka Healty Electric Kettle, 24-hour Heat Preservation,1.5L,800W, White]" c="Konka Healty Electric Kettle, 24-hour Heat Preservation,1.5L,800W, White"/>
              <i n="[Range 1].[Product].&amp;[Large Lazy Inflatable Sofa Chairs PVC Lounger Seat Bag]" c="Large Lazy Inflatable Sofa Chairs PVC Lounger Seat Bag"/>
              <i n="[Range 1].[Product].&amp;[LASA 3 Tier Bamboo Shoe Bench Storage Shelf]" c="LASA 3 Tier Bamboo Shoe Bench Storage Shelf"/>
              <i n="[Range 1].[Product].&amp;[LASA Aluminum Folding Truck Hand Cart - 68kg Max]" c="LASA Aluminum Folding Truck Hand Cart - 68kg Max"/>
              <i n="[Range 1].[Product].&amp;[LASA Digital Thermometer And Hydrometer]" c="LASA Digital Thermometer And Hydrometer"/>
              <i n="[Range 1].[Product].&amp;[LASA FOLDING TABLE SERVING STAND]" c="LASA FOLDING TABLE SERVING STAND"/>
              <i n="[Range 1].[Product].&amp;[LASA Stainless Steel Double Wall Mount Soap Dispenser - 500ml]" c="LASA Stainless Steel Double Wall Mount Soap Dispenser - 500ml"/>
              <i n="[Range 1].[Product].&amp;[LED Eye Protection  Desk Lamp , Study, Reading, USB Fan - Double Pen Holder]" c="LED Eye Protection  Desk Lamp , Study, Reading, USB Fan - Double Pen Holder"/>
              <i n="[Range 1].[Product].&amp;[LED Romantic Spaceship Starry Sky Projector,Children's Bedroom Night Light-Blue]" c="LED Romantic Spaceship Starry Sky Projector,Children's Bedroom Night Light-Blue"/>
              <i n="[Range 1].[Product].&amp;[LED Solar Street Light-fake Camera]" c="LED Solar Street Light-fake Camera"/>
              <i n="[Range 1].[Product].&amp;[LED Wall Digital Alarm Clock Study Home 12 / 24H Clock Calendar]" c="LED Wall Digital Alarm Clock Study Home 12 / 24H Clock Calendar"/>
              <i n="[Range 1].[Product].&amp;[Memory Foam Neck Pillow Cover, With Pillow Core - 50*30cm]" c="Memory Foam Neck Pillow Cover, With Pillow Core - 50*30cm"/>
              <i n="[Range 1].[Product].&amp;[Metal Decorative Hooks Key Hangers Entryway Wall Hooks Towel Hooks - Home]" c="Metal Decorative Hooks Key Hangers Entryway Wall Hooks Towel Hooks - Home"/>
              <i n="[Range 1].[Product].&amp;[Metal Wall Clock Silver Dial Crystal Jewelry Round Home Decoration Wall Clock]" c="Metal Wall Clock Silver Dial Crystal Jewelry Round Home Decoration Wall Clock"/>
              <i n="[Range 1].[Product].&amp;[Modern Sofa Throw Pillow Cover-45x45cm-Blue&amp;Red]" c="Modern Sofa Throw Pillow Cover-45x45cm-Blue&amp;Red"/>
              <i n="[Range 1].[Product].&amp;[Multifunction Laser Level With Adjustment Tripod]" c="Multifunction Laser Level With Adjustment Tripod"/>
              <i n="[Range 1].[Product].&amp;[Multifunctional Hanging Storage Box Storage Bag (4 Layers)]" c="Multifunctional Hanging Storage Box Storage Bag (4 Layers)"/>
              <i n="[Range 1].[Product].&amp;[MultiFunctional Storage Rack Multi-layer BooKESelf]" c="MultiFunctional Storage Rack Multi-layer BooKESelf"/>
              <i n="[Range 1].[Product].&amp;[Multi-purpose Rice Drainage Basket And Fruit And Vegetable Drainage Sieve]" c="Multi-purpose Rice Drainage Basket And Fruit And Vegetable Drainage Sieve"/>
              <i n="[Range 1].[Product].&amp;[Mythco 120COB Solar Wall Ligt With Motion Sensor And Remote Control 3 Modes]" c="Mythco 120COB Solar Wall Ligt With Motion Sensor And Remote Control 3 Modes"/>
              <i n="[Range 1].[Product].&amp;[Office Chair Lumbar Back Support Spine Posture Correction Pillow Car Cushion]" c="Office Chair Lumbar Back Support Spine Posture Correction Pillow Car Cushion"/>
              <i n="[Range 1].[Product].&amp;[Outdoor Portable Water Bottle With Medicine Box - 600ML - Black]" c="Outdoor Portable Water Bottle With Medicine Box - 600ML - Black"/>
              <i n="[Range 1].[Product].&amp;[Peacock  Throw Pillow Cushion Case For Home Car]" c="Peacock  Throw Pillow Cushion Case For Home Car"/>
              <i n="[Range 1].[Product].&amp;[Pen Grips For Kids Pen Grip Posture Correction Tool For Kids]" c="Pen Grips For Kids Pen Grip Posture Correction Tool For Kids"/>
              <i n="[Range 1].[Product].&amp;[Pilates Cloth Bag Waterproof Durable High Capacity Purple]" c="Pilates Cloth Bag Waterproof Durable High Capacity Purple"/>
              <i n="[Range 1].[Product].&amp;[Portable Home Small Air Humidifier 3-Speed Fan - Green]" c="Portable Home Small Air Humidifier 3-Speed Fan - Green"/>
              <i n="[Range 1].[Product].&amp;[Portable Mini Cordless Car Vacuum Cleaner - Blue]" c="Portable Mini Cordless Car Vacuum Cleaner - Blue"/>
              <i n="[Range 1].[Product].&amp;[Portable Soap Dispenser Kitchen Detergent Press Box Kitchen Tools]" c="Portable Soap Dispenser Kitchen Detergent Press Box Kitchen Tools"/>
              <i n="[Range 1].[Product].&amp;[Portable Wardrobe Nonwoven With 3 Hanging Rods And 6 Storage Shelves]" c="Portable Wardrobe Nonwoven With 3 Hanging Rods And 6 Storage Shelves"/>
              <i n="[Range 1].[Product].&amp;[Portable Wine Table With Folding Round Table]" c="Portable Wine Table With Folding Round Table"/>
              <i n="[Range 1].[Product].&amp;[Punch-free Great Load Bearing Bathroom Storage Rack Wall Shelf-White]" c="Punch-free Great Load Bearing Bathroom Storage Rack Wall Shelf-White"/>
              <i n="[Range 1].[Product].&amp;[Sewing Machine Needle Threader Stitch Insertion Tool Automatic Quick Sewing]" c="Sewing Machine Needle Threader Stitch Insertion Tool Automatic Quick Sewing"/>
              <i n="[Range 1].[Product].&amp;[Shower Cap Wide Elastic Band Cover Reusable Bashroom Cap]" c="Shower Cap Wide Elastic Band Cover Reusable Bashroom Cap"/>
              <i n="[Range 1].[Product].&amp;[Shower Nozzle Cleaning Unclogging Needle Mini Crevice Small Hole Cleaning Brush]" c="Shower Nozzle Cleaning Unclogging Needle Mini Crevice Small Hole Cleaning Brush"/>
              <i n="[Range 1].[Product].&amp;[Simple Metal Dog Art Sculpture Decoration For Home Office]" c="Simple Metal Dog Art Sculpture Decoration For Home Office"/>
              <i n="[Range 1].[Product].&amp;[Thickening Multipurpose Non Stick Easy To Clean Heat Resistant Spoon Pad]" c="Thickening Multipurpose Non Stick Easy To Clean Heat Resistant Spoon Pad"/>
              <i n="[Range 1].[Product].&amp;[VIC Wireless Vacuum Cleaner Dual Use For Home And Car 120W High Power Powerful]" c="VIC Wireless Vacuum Cleaner Dual Use For Home And Car 120W High Power Powerful"/>
              <i n="[Range 1].[Product].&amp;[Wall Clock With Hidden Safe Box]" c="Wall Clock With Hidden Safe Box"/>
              <i n="[Range 1].[Product].&amp;[Wall Mount Automatic Toothpaste Dispenser Toothbrush Holder Toothpaste Squeezer]" c="Wall Mount Automatic Toothpaste Dispenser Toothbrush Holder Toothpaste Squeezer"/>
              <i n="[Range 1].[Product].&amp;[Wall-mounted Sticker Punch-free Plug Fixer]" c="Wall-mounted Sticker Punch-free Plug Fixer"/>
              <i n="[Range 1].[Product].&amp;[Wall-Mounted Toothbrush Toothpaste Holder With Multiple Slots]" c="Wall-Mounted Toothbrush Toothpaste Holder With Multiple Slots"/>
              <i n="[Range 1].[Product].&amp;[Watercolour Gold Foil Textured Print Pillow Cover]" c="Watercolour Gold Foil Textured Print Pillow Cover"/>
              <i n="[Range 1].[Product].&amp;[Weighing Scale Digital Bathroom Body Fat Scale USB-Black]" c="Weighing Scale Digital Bathroom Body Fat Scale USB-Black"/>
              <i n="[Range 1].[Product].&amp;[Wrought Iron Bathroom Shelf Wall Mounted Free Punch Toilet Rack]" c="Wrought Iron Bathroom Shelf Wall Mounted Free Punch Toilet Rack"/>
              <i n="[Range 1].[Product].&amp;" c="(blank)"/>
            </range>
          </ranges>
        </level>
      </levels>
      <selections count="1">
        <selection n="[Range 1].[Produc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classification1" xr10:uid="{EAA65027-9694-4AC0-B161-BA603E87B848}" sourceName="[Range 1].[Rating classification]">
  <pivotTables>
    <pivotTable tabId="14" name="PivotTable6"/>
    <pivotTable tabId="15" name="PivotTable7"/>
    <pivotTable tabId="16" name="PivotTable8"/>
    <pivotTable tabId="8" name="PivotTable3"/>
  </pivotTables>
  <data>
    <olap pivotCacheId="103258140">
      <levels count="2">
        <level uniqueName="[Range 1].[Rating classification].[(All)]" sourceCaption="(All)" count="0"/>
        <level uniqueName="[Range 1].[Rating classification].[Rating classification]" sourceCaption="Rating classification" count="4">
          <ranges>
            <range startItem="0">
              <i n="[Range 1].[Rating classification].&amp;[Average]" c="Average"/>
              <i n="[Range 1].[Rating classification].&amp;[Excellent]" c="Excellent"/>
              <i n="[Range 1].[Rating classification].&amp;[Poor]" c="Poor"/>
              <i n="[Range 1].[Rating classification].&amp;" c="(blank)"/>
            </range>
          </ranges>
        </level>
      </levels>
      <selections count="1">
        <selection n="[Range 1].[Rating classificat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 xr10:uid="{85306ADA-968A-4F80-A21E-32736466313D}" sourceName="[Range 1].[Review]">
  <pivotTables>
    <pivotTable tabId="14" name="PivotTable6"/>
    <pivotTable tabId="15" name="PivotTable7"/>
    <pivotTable tabId="16" name="PivotTable8"/>
    <pivotTable tabId="8" name="PivotTable3"/>
  </pivotTables>
  <data>
    <olap pivotCacheId="103258140">
      <levels count="2">
        <level uniqueName="[Range 1].[Review].[(All)]" sourceCaption="(All)" count="0"/>
        <level uniqueName="[Range 1].[Review].[Review]" sourceCaption="Review" count="25">
          <ranges>
            <range startItem="0">
              <i n="[Range 1].[Review].&amp;[-69]" c="-69"/>
              <i n="[Range 1].[Review].&amp;[-55]" c="-55"/>
              <i n="[Range 1].[Review].&amp;[-49]" c="-49"/>
              <i n="[Range 1].[Review].&amp;[-44]" c="-44"/>
              <i n="[Range 1].[Review].&amp;[-39]" c="-39"/>
              <i n="[Range 1].[Review].&amp;[-36]" c="-36"/>
              <i n="[Range 1].[Review].&amp;[-32]" c="-32"/>
              <i n="[Range 1].[Review].&amp;[-24]" c="-24"/>
              <i n="[Range 1].[Review].&amp;[-20]" c="-20"/>
              <i n="[Range 1].[Review].&amp;[-17]" c="-17"/>
              <i n="[Range 1].[Review].&amp;[-16]" c="-16"/>
              <i n="[Range 1].[Review].&amp;[-15]" c="-15"/>
              <i n="[Range 1].[Review].&amp;[-14]" c="-14"/>
              <i n="[Range 1].[Review].&amp;[-13]" c="-13"/>
              <i n="[Range 1].[Review].&amp;[-12]" c="-12"/>
              <i n="[Range 1].[Review].&amp;[-10]" c="-10"/>
              <i n="[Range 1].[Review].&amp;[-9]" c="-9"/>
              <i n="[Range 1].[Review].&amp;[-7]" c="-7"/>
              <i n="[Range 1].[Review].&amp;[-6]" c="-6"/>
              <i n="[Range 1].[Review].&amp;[-5]" c="-5"/>
              <i n="[Range 1].[Review].&amp;[-3]" c="-3"/>
              <i n="[Range 1].[Review].&amp;[-2]" c="-2"/>
              <i n="[Range 1].[Review].&amp;[-1]" c="-1"/>
              <i n="[Range 1].[Review].&amp;[0]" c="0"/>
              <i n="[Range 1].[Review].&amp;" c="(blank)"/>
            </range>
          </ranges>
        </level>
      </levels>
      <selections count="1">
        <selection n="[Range 1].[Review].[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6EFA2FBD-53A2-43AD-92ED-65BF546CF52C}" sourceName="[Range 1].[Rating]">
  <pivotTables>
    <pivotTable tabId="14" name="PivotTable6"/>
    <pivotTable tabId="15" name="PivotTable7"/>
    <pivotTable tabId="16" name="PivotTable8"/>
    <pivotTable tabId="8" name="PivotTable3"/>
  </pivotTables>
  <data>
    <olap pivotCacheId="103258140">
      <levels count="2">
        <level uniqueName="[Range 1].[Rating].[(All)]" sourceCaption="(All)" count="0"/>
        <level uniqueName="[Range 1].[Rating].[Rating]" sourceCaption="Rating" count="24">
          <ranges>
            <range startItem="0">
              <i n="[Range 1].[Rating].&amp;[0]" c="0"/>
              <i n="[Range 1].[Rating].&amp;[2.]" c="2"/>
              <i n="[Range 1].[Rating].&amp;[2.1]" c="2.1"/>
              <i n="[Range 1].[Rating].&amp;[2.2]" c="2.2"/>
              <i n="[Range 1].[Rating].&amp;[2.3]" c="2.3"/>
              <i n="[Range 1].[Rating].&amp;[2.5]" c="2.5"/>
              <i n="[Range 1].[Rating].&amp;[2.6]" c="2.6"/>
              <i n="[Range 1].[Rating].&amp;[2.7]" c="2.7"/>
              <i n="[Range 1].[Rating].&amp;[2.8]" c="2.8"/>
              <i n="[Range 1].[Rating].&amp;[2.9]" c="2.9"/>
              <i n="[Range 1].[Rating].&amp;[3.]" c="3"/>
              <i n="[Range 1].[Rating].&amp;[3.3]" c="3.3"/>
              <i n="[Range 1].[Rating].&amp;[3.8]" c="3.8"/>
              <i n="[Range 1].[Rating].&amp;[4.]" c="4"/>
              <i n="[Range 1].[Rating].&amp;[4.1]" c="4.1"/>
              <i n="[Range 1].[Rating].&amp;[4.2]" c="4.2"/>
              <i n="[Range 1].[Rating].&amp;[4.3]" c="4.3"/>
              <i n="[Range 1].[Rating].&amp;[4.4]" c="4.4"/>
              <i n="[Range 1].[Rating].&amp;[4.5]" c="4.5"/>
              <i n="[Range 1].[Rating].&amp;[4.6]" c="4.6"/>
              <i n="[Range 1].[Rating].&amp;[4.7]" c="4.7"/>
              <i n="[Range 1].[Rating].&amp;[4.8]" c="4.8"/>
              <i n="[Range 1].[Rating].&amp;[5.]" c="5"/>
              <i n="[Range 1].[Rating].&amp;" c="(blank)"/>
            </range>
          </ranges>
        </level>
      </levels>
      <selections count="1">
        <selection n="[Range 1].[Rating].[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1" xr10:uid="{AD73B869-6317-432A-8405-963E2E4CA530}" cache="Slicer_Discount1" caption="Discount" columnCount="2" level="1" rowHeight="241300"/>
  <slicer name="Product 1" xr10:uid="{3629A8DA-6EB2-4C8E-91FF-ABE3F0BA37DD}" cache="Slicer_Product1" caption="Product" startItem="24" columnCount="2" level="1" rowHeight="241300"/>
  <slicer name="Rating classification 1" xr10:uid="{096B92F9-B7ED-417E-A721-32CFF7CA80E5}" cache="Slicer_Rating_classification1" caption="Rating classification" level="1" rowHeight="241300"/>
  <slicer name="Review 1" xr10:uid="{150A6B39-C4A6-4C13-8BEE-CDC0EDB6E72C}" cache="Slicer_Review" caption="Review" startItem="6" columnCount="2" level="1" rowHeight="241300"/>
  <slicer name="Rating 1" xr10:uid="{09452E45-480F-4A5B-BB2F-D09764CE4ABB}" cache="Slicer_Rating" caption="Rating" columnCount="2"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xr10:uid="{B9D44318-5656-4436-98F7-B9EBE6F0F20F}" cache="Slicer_Discount1" caption="Discount" level="1" rowHeight="241300"/>
  <slicer name="Product" xr10:uid="{D6B33811-FA28-4ACB-A797-7806C68A900F}" cache="Slicer_Product1" caption="Product" level="1" rowHeight="241300"/>
  <slicer name="Rating classification" xr10:uid="{3867D5A7-8EE7-4E63-8859-7C34D25FADD2}" cache="Slicer_Rating_classification1" caption="Rating classification" level="1" rowHeight="241300"/>
  <slicer name="Review" xr10:uid="{179CD1CA-CC7E-49CB-9C68-EA044F47E8D8}" cache="Slicer_Review" caption="Review" level="1" rowHeight="241300"/>
  <slicer name="Rating" xr10:uid="{E2DAB033-4B31-46FC-BC9F-B5366100019C}" cache="Slicer_Rating" caption="Rating"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9D3F6-7489-4520-B6DE-CD3C0841D80D}">
  <dimension ref="A1:H114"/>
  <sheetViews>
    <sheetView workbookViewId="0">
      <selection activeCell="A33" sqref="A33"/>
    </sheetView>
  </sheetViews>
  <sheetFormatPr defaultRowHeight="14.5" x14ac:dyDescent="0.35"/>
  <cols>
    <col min="1" max="1" width="79.54296875" style="3" customWidth="1"/>
    <col min="2" max="2" width="28" style="5" customWidth="1"/>
    <col min="3" max="3" width="23.08984375" style="5" customWidth="1"/>
    <col min="4" max="4" width="18.81640625" style="5" customWidth="1"/>
    <col min="5" max="5" width="15.6328125" style="3" customWidth="1"/>
    <col min="6" max="6" width="10.36328125" style="3" customWidth="1"/>
    <col min="7" max="7" width="25" style="3" customWidth="1"/>
    <col min="8" max="8" width="18.90625" style="3" customWidth="1"/>
    <col min="9" max="16384" width="8.7265625" style="3"/>
  </cols>
  <sheetData>
    <row r="1" spans="1:8" x14ac:dyDescent="0.35">
      <c r="A1" s="2" t="s">
        <v>0</v>
      </c>
      <c r="B1" s="6" t="s">
        <v>1</v>
      </c>
      <c r="C1" s="6" t="s">
        <v>2</v>
      </c>
      <c r="D1" s="9" t="s">
        <v>114</v>
      </c>
      <c r="E1" s="2" t="s">
        <v>3</v>
      </c>
      <c r="F1" s="2" t="s">
        <v>4</v>
      </c>
      <c r="G1" s="2" t="s">
        <v>113</v>
      </c>
      <c r="H1" s="8" t="s">
        <v>116</v>
      </c>
    </row>
    <row r="2" spans="1:8" x14ac:dyDescent="0.35">
      <c r="A2" s="3" t="s">
        <v>111</v>
      </c>
      <c r="B2" s="7">
        <v>450</v>
      </c>
      <c r="C2" s="7">
        <v>900</v>
      </c>
      <c r="D2" s="5">
        <f t="shared" ref="D2:D33" si="0">C2-B2</f>
        <v>450</v>
      </c>
      <c r="E2" s="4">
        <v>0.5</v>
      </c>
      <c r="F2" s="5">
        <v>-1</v>
      </c>
      <c r="G2" s="3">
        <v>2</v>
      </c>
      <c r="H2" s="3" t="str">
        <f t="shared" ref="H2:H10" si="1">IF(G2&lt;=3,"Poor",IF(G2&lt;=4,"Average","Excellent"))</f>
        <v>Poor</v>
      </c>
    </row>
    <row r="3" spans="1:8" x14ac:dyDescent="0.35">
      <c r="A3" s="3" t="s">
        <v>82</v>
      </c>
      <c r="B3" s="7">
        <v>979</v>
      </c>
      <c r="C3" s="7">
        <v>1920</v>
      </c>
      <c r="D3" s="5">
        <f t="shared" si="0"/>
        <v>941</v>
      </c>
      <c r="E3" s="4">
        <v>0.49</v>
      </c>
      <c r="F3" s="5">
        <v>-1</v>
      </c>
      <c r="G3" s="3">
        <v>5</v>
      </c>
      <c r="H3" s="3" t="str">
        <f t="shared" si="1"/>
        <v>Excellent</v>
      </c>
    </row>
    <row r="4" spans="1:8" x14ac:dyDescent="0.35">
      <c r="A4" s="3" t="s">
        <v>85</v>
      </c>
      <c r="B4" s="7">
        <v>330</v>
      </c>
      <c r="C4" s="7">
        <v>647</v>
      </c>
      <c r="D4" s="5">
        <f t="shared" si="0"/>
        <v>317</v>
      </c>
      <c r="E4" s="4">
        <v>0.49</v>
      </c>
      <c r="F4" s="5">
        <v>-1</v>
      </c>
      <c r="G4" s="3">
        <v>4</v>
      </c>
      <c r="H4" s="3" t="str">
        <f t="shared" si="1"/>
        <v>Average</v>
      </c>
    </row>
    <row r="5" spans="1:8" x14ac:dyDescent="0.35">
      <c r="A5" s="3" t="s">
        <v>81</v>
      </c>
      <c r="B5" s="7">
        <v>1189</v>
      </c>
      <c r="C5" s="7">
        <v>2199</v>
      </c>
      <c r="D5" s="5">
        <f t="shared" si="0"/>
        <v>1010</v>
      </c>
      <c r="E5" s="4">
        <v>0.46</v>
      </c>
      <c r="F5" s="5">
        <v>-1</v>
      </c>
      <c r="G5" s="3">
        <v>3</v>
      </c>
      <c r="H5" s="3" t="str">
        <f t="shared" si="1"/>
        <v>Poor</v>
      </c>
    </row>
    <row r="6" spans="1:8" x14ac:dyDescent="0.35">
      <c r="A6" s="3" t="s">
        <v>39</v>
      </c>
      <c r="B6" s="7">
        <v>1620</v>
      </c>
      <c r="C6" s="7">
        <v>2690</v>
      </c>
      <c r="D6" s="5">
        <f t="shared" si="0"/>
        <v>1070</v>
      </c>
      <c r="E6" s="4">
        <v>0.4</v>
      </c>
      <c r="F6" s="5">
        <v>-1</v>
      </c>
      <c r="G6" s="3">
        <v>5</v>
      </c>
      <c r="H6" s="3" t="str">
        <f t="shared" si="1"/>
        <v>Excellent</v>
      </c>
    </row>
    <row r="7" spans="1:8" x14ac:dyDescent="0.35">
      <c r="A7" s="3" t="s">
        <v>102</v>
      </c>
      <c r="B7" s="7">
        <v>3640</v>
      </c>
      <c r="C7" s="7">
        <v>4588</v>
      </c>
      <c r="D7" s="5">
        <f t="shared" si="0"/>
        <v>948</v>
      </c>
      <c r="E7" s="4">
        <v>0.21</v>
      </c>
      <c r="F7" s="5">
        <v>-1</v>
      </c>
      <c r="G7" s="3">
        <v>5</v>
      </c>
      <c r="H7" s="3" t="str">
        <f t="shared" si="1"/>
        <v>Excellent</v>
      </c>
    </row>
    <row r="8" spans="1:8" x14ac:dyDescent="0.35">
      <c r="A8" s="3" t="s">
        <v>40</v>
      </c>
      <c r="B8" s="7">
        <v>171</v>
      </c>
      <c r="C8" s="7">
        <v>360</v>
      </c>
      <c r="D8" s="5">
        <f t="shared" si="0"/>
        <v>189</v>
      </c>
      <c r="E8" s="4">
        <v>0.53</v>
      </c>
      <c r="F8" s="5">
        <v>-2</v>
      </c>
      <c r="G8" s="3">
        <v>5</v>
      </c>
      <c r="H8" s="3" t="str">
        <f t="shared" si="1"/>
        <v>Excellent</v>
      </c>
    </row>
    <row r="9" spans="1:8" x14ac:dyDescent="0.35">
      <c r="A9" s="3" t="s">
        <v>20</v>
      </c>
      <c r="B9" s="7">
        <v>332</v>
      </c>
      <c r="C9" s="7">
        <v>684</v>
      </c>
      <c r="D9" s="5">
        <f t="shared" si="0"/>
        <v>352</v>
      </c>
      <c r="E9" s="4">
        <v>0.51</v>
      </c>
      <c r="F9" s="5">
        <v>-2</v>
      </c>
      <c r="G9" s="3">
        <v>5</v>
      </c>
      <c r="H9" s="3" t="str">
        <f t="shared" si="1"/>
        <v>Excellent</v>
      </c>
    </row>
    <row r="10" spans="1:8" x14ac:dyDescent="0.35">
      <c r="A10" s="3" t="s">
        <v>21</v>
      </c>
      <c r="B10" s="7">
        <v>195</v>
      </c>
      <c r="C10" s="7">
        <v>360</v>
      </c>
      <c r="D10" s="5">
        <f t="shared" si="0"/>
        <v>165</v>
      </c>
      <c r="E10" s="4">
        <v>0.46</v>
      </c>
      <c r="F10" s="5">
        <v>-2</v>
      </c>
      <c r="G10" s="3">
        <v>5</v>
      </c>
      <c r="H10" s="3" t="str">
        <f t="shared" si="1"/>
        <v>Excellent</v>
      </c>
    </row>
    <row r="11" spans="1:8" x14ac:dyDescent="0.35">
      <c r="A11" s="3" t="s">
        <v>5</v>
      </c>
      <c r="B11" s="7">
        <v>950</v>
      </c>
      <c r="C11" s="7">
        <v>1525</v>
      </c>
      <c r="D11" s="5">
        <f t="shared" si="0"/>
        <v>575</v>
      </c>
      <c r="E11" s="4">
        <v>0.38</v>
      </c>
      <c r="F11" s="5">
        <v>-2</v>
      </c>
      <c r="G11" s="3">
        <v>4.5</v>
      </c>
      <c r="H11" s="3" t="str">
        <f>IF(G11&lt;=3,"Poor",IF(G11&lt;4,"Average","Excellent"))</f>
        <v>Excellent</v>
      </c>
    </row>
    <row r="12" spans="1:8" x14ac:dyDescent="0.35">
      <c r="A12" s="3" t="s">
        <v>42</v>
      </c>
      <c r="B12" s="7">
        <v>1980</v>
      </c>
      <c r="C12" s="7">
        <v>3200</v>
      </c>
      <c r="D12" s="5">
        <f t="shared" si="0"/>
        <v>1220</v>
      </c>
      <c r="E12" s="4">
        <v>0.38</v>
      </c>
      <c r="F12" s="5">
        <v>-2</v>
      </c>
      <c r="G12" s="3">
        <v>4.5</v>
      </c>
      <c r="H12" s="3" t="str">
        <f t="shared" ref="H12:H42" si="2">IF(G12&lt;=3,"Poor",IF(G12&lt;=4,"Average","Excellent"))</f>
        <v>Excellent</v>
      </c>
    </row>
    <row r="13" spans="1:8" x14ac:dyDescent="0.35">
      <c r="A13" s="3" t="s">
        <v>12</v>
      </c>
      <c r="B13" s="7">
        <v>988</v>
      </c>
      <c r="C13" s="7">
        <v>1580</v>
      </c>
      <c r="D13" s="5">
        <f t="shared" si="0"/>
        <v>592</v>
      </c>
      <c r="E13" s="4">
        <v>0.37</v>
      </c>
      <c r="F13" s="5">
        <v>-2</v>
      </c>
      <c r="G13" s="3">
        <v>4</v>
      </c>
      <c r="H13" s="3" t="str">
        <f t="shared" si="2"/>
        <v>Average</v>
      </c>
    </row>
    <row r="14" spans="1:8" x14ac:dyDescent="0.35">
      <c r="A14" s="3" t="s">
        <v>22</v>
      </c>
      <c r="B14" s="7">
        <v>2025</v>
      </c>
      <c r="C14" s="7">
        <v>3971</v>
      </c>
      <c r="D14" s="5">
        <f t="shared" si="0"/>
        <v>1946</v>
      </c>
      <c r="E14" s="4">
        <v>0.49</v>
      </c>
      <c r="F14" s="5">
        <v>-3</v>
      </c>
      <c r="G14" s="3">
        <v>5</v>
      </c>
      <c r="H14" s="3" t="str">
        <f t="shared" si="2"/>
        <v>Excellent</v>
      </c>
    </row>
    <row r="15" spans="1:8" x14ac:dyDescent="0.35">
      <c r="A15" s="3" t="s">
        <v>13</v>
      </c>
      <c r="B15" s="7">
        <v>1274</v>
      </c>
      <c r="C15" s="7">
        <v>2800</v>
      </c>
      <c r="D15" s="5">
        <f t="shared" si="0"/>
        <v>1526</v>
      </c>
      <c r="E15" s="4">
        <v>0.55000000000000004</v>
      </c>
      <c r="F15" s="5">
        <v>-5</v>
      </c>
      <c r="G15" s="3">
        <v>4.8</v>
      </c>
      <c r="H15" s="3" t="str">
        <f t="shared" si="2"/>
        <v>Excellent</v>
      </c>
    </row>
    <row r="16" spans="1:8" x14ac:dyDescent="0.35">
      <c r="A16" s="3" t="s">
        <v>14</v>
      </c>
      <c r="B16" s="7">
        <v>1600</v>
      </c>
      <c r="C16" s="7">
        <v>2929</v>
      </c>
      <c r="D16" s="5">
        <f t="shared" si="0"/>
        <v>1329</v>
      </c>
      <c r="E16" s="4">
        <v>0.45</v>
      </c>
      <c r="F16" s="5">
        <v>-5</v>
      </c>
      <c r="G16" s="3">
        <v>3.8</v>
      </c>
      <c r="H16" s="3" t="str">
        <f t="shared" si="2"/>
        <v>Average</v>
      </c>
    </row>
    <row r="17" spans="1:8" x14ac:dyDescent="0.35">
      <c r="A17" s="3" t="s">
        <v>74</v>
      </c>
      <c r="B17" s="7">
        <v>509</v>
      </c>
      <c r="C17" s="7">
        <v>899</v>
      </c>
      <c r="D17" s="5">
        <f t="shared" si="0"/>
        <v>390</v>
      </c>
      <c r="E17" s="4">
        <v>0.43</v>
      </c>
      <c r="F17" s="5">
        <v>-5</v>
      </c>
      <c r="G17" s="3">
        <v>3</v>
      </c>
      <c r="H17" s="3" t="str">
        <f t="shared" si="2"/>
        <v>Poor</v>
      </c>
    </row>
    <row r="18" spans="1:8" x14ac:dyDescent="0.35">
      <c r="A18" s="3" t="s">
        <v>70</v>
      </c>
      <c r="B18" s="7">
        <v>3750</v>
      </c>
      <c r="C18" s="7">
        <v>6143</v>
      </c>
      <c r="D18" s="5">
        <f t="shared" si="0"/>
        <v>2393</v>
      </c>
      <c r="E18" s="4">
        <v>0.39</v>
      </c>
      <c r="F18" s="5">
        <v>-5</v>
      </c>
      <c r="G18" s="3">
        <v>3</v>
      </c>
      <c r="H18" s="3" t="str">
        <f t="shared" si="2"/>
        <v>Poor</v>
      </c>
    </row>
    <row r="19" spans="1:8" x14ac:dyDescent="0.35">
      <c r="A19" s="3" t="s">
        <v>72</v>
      </c>
      <c r="B19" s="7">
        <v>2300</v>
      </c>
      <c r="C19" s="7">
        <v>3240</v>
      </c>
      <c r="D19" s="5">
        <f t="shared" si="0"/>
        <v>940</v>
      </c>
      <c r="E19" s="4">
        <v>0.28999999999999998</v>
      </c>
      <c r="F19" s="5">
        <v>-5</v>
      </c>
      <c r="G19" s="3">
        <v>3</v>
      </c>
      <c r="H19" s="3" t="str">
        <f t="shared" si="2"/>
        <v>Poor</v>
      </c>
    </row>
    <row r="20" spans="1:8" x14ac:dyDescent="0.35">
      <c r="A20" s="3" t="s">
        <v>9</v>
      </c>
      <c r="B20" s="7">
        <v>1740</v>
      </c>
      <c r="C20" s="7">
        <v>2356</v>
      </c>
      <c r="D20" s="5">
        <f t="shared" si="0"/>
        <v>616</v>
      </c>
      <c r="E20" s="4">
        <v>0.26</v>
      </c>
      <c r="F20" s="5">
        <v>-5</v>
      </c>
      <c r="G20" s="3">
        <v>4.8</v>
      </c>
      <c r="H20" s="3" t="str">
        <f t="shared" si="2"/>
        <v>Excellent</v>
      </c>
    </row>
    <row r="21" spans="1:8" x14ac:dyDescent="0.35">
      <c r="A21" s="3" t="s">
        <v>23</v>
      </c>
      <c r="B21" s="7">
        <v>2999</v>
      </c>
      <c r="C21" s="7">
        <v>3699</v>
      </c>
      <c r="D21" s="5">
        <f t="shared" si="0"/>
        <v>700</v>
      </c>
      <c r="E21" s="4">
        <v>0.19</v>
      </c>
      <c r="F21" s="5">
        <v>-5</v>
      </c>
      <c r="G21" s="3">
        <v>4.5999999999999996</v>
      </c>
      <c r="H21" s="3" t="str">
        <f t="shared" si="2"/>
        <v>Excellent</v>
      </c>
    </row>
    <row r="22" spans="1:8" x14ac:dyDescent="0.35">
      <c r="A22" s="3" t="s">
        <v>75</v>
      </c>
      <c r="B22" s="7">
        <v>968</v>
      </c>
      <c r="C22" s="7">
        <v>1814</v>
      </c>
      <c r="D22" s="5">
        <f t="shared" si="0"/>
        <v>846</v>
      </c>
      <c r="E22" s="4">
        <v>0.47</v>
      </c>
      <c r="F22" s="5">
        <v>-6</v>
      </c>
      <c r="G22" s="3">
        <v>2.2000000000000002</v>
      </c>
      <c r="H22" s="3" t="str">
        <f t="shared" si="2"/>
        <v>Poor</v>
      </c>
    </row>
    <row r="23" spans="1:8" x14ac:dyDescent="0.35">
      <c r="A23" s="3" t="s">
        <v>68</v>
      </c>
      <c r="B23" s="7">
        <v>990</v>
      </c>
      <c r="C23" s="7">
        <v>1814</v>
      </c>
      <c r="D23" s="5">
        <f t="shared" si="0"/>
        <v>824</v>
      </c>
      <c r="E23" s="4">
        <v>0.45</v>
      </c>
      <c r="F23" s="5">
        <v>-6</v>
      </c>
      <c r="G23" s="3">
        <v>2.2000000000000002</v>
      </c>
      <c r="H23" s="3" t="str">
        <f t="shared" si="2"/>
        <v>Poor</v>
      </c>
    </row>
    <row r="24" spans="1:8" x14ac:dyDescent="0.35">
      <c r="A24" s="3" t="s">
        <v>73</v>
      </c>
      <c r="B24" s="7">
        <v>345</v>
      </c>
      <c r="C24" s="7">
        <v>602</v>
      </c>
      <c r="D24" s="5">
        <f t="shared" si="0"/>
        <v>257</v>
      </c>
      <c r="E24" s="4">
        <v>0.43</v>
      </c>
      <c r="F24" s="5">
        <v>-6</v>
      </c>
      <c r="G24" s="3">
        <v>2.2999999999999998</v>
      </c>
      <c r="H24" s="3" t="str">
        <f t="shared" si="2"/>
        <v>Poor</v>
      </c>
    </row>
    <row r="25" spans="1:8" x14ac:dyDescent="0.35">
      <c r="A25" s="3" t="s">
        <v>18</v>
      </c>
      <c r="B25" s="7">
        <v>501</v>
      </c>
      <c r="C25" s="7">
        <v>860</v>
      </c>
      <c r="D25" s="5">
        <f t="shared" si="0"/>
        <v>359</v>
      </c>
      <c r="E25" s="4">
        <v>0.42</v>
      </c>
      <c r="F25" s="5">
        <v>-6</v>
      </c>
      <c r="G25" s="3">
        <v>4.5</v>
      </c>
      <c r="H25" s="3" t="str">
        <f t="shared" si="2"/>
        <v>Excellent</v>
      </c>
    </row>
    <row r="26" spans="1:8" x14ac:dyDescent="0.35">
      <c r="A26" s="3" t="s">
        <v>27</v>
      </c>
      <c r="B26" s="7">
        <v>880</v>
      </c>
      <c r="C26" s="7">
        <v>1350</v>
      </c>
      <c r="D26" s="5">
        <f t="shared" si="0"/>
        <v>470</v>
      </c>
      <c r="E26" s="4">
        <v>0.35</v>
      </c>
      <c r="F26" s="5">
        <v>-6</v>
      </c>
      <c r="G26" s="3">
        <v>4</v>
      </c>
      <c r="H26" s="3" t="str">
        <f t="shared" si="2"/>
        <v>Average</v>
      </c>
    </row>
    <row r="27" spans="1:8" x14ac:dyDescent="0.35">
      <c r="A27" s="3" t="s">
        <v>62</v>
      </c>
      <c r="B27" s="7">
        <v>2170</v>
      </c>
      <c r="C27" s="7">
        <v>2500</v>
      </c>
      <c r="D27" s="5">
        <f t="shared" si="0"/>
        <v>330</v>
      </c>
      <c r="E27" s="4">
        <v>0.13</v>
      </c>
      <c r="F27" s="5">
        <v>-6</v>
      </c>
      <c r="G27" s="3">
        <v>2.5</v>
      </c>
      <c r="H27" s="3" t="str">
        <f t="shared" si="2"/>
        <v>Poor</v>
      </c>
    </row>
    <row r="28" spans="1:8" x14ac:dyDescent="0.35">
      <c r="A28" s="3" t="s">
        <v>29</v>
      </c>
      <c r="B28" s="7">
        <v>2048</v>
      </c>
      <c r="C28" s="7">
        <v>4500</v>
      </c>
      <c r="D28" s="5">
        <f t="shared" si="0"/>
        <v>2452</v>
      </c>
      <c r="E28" s="4">
        <v>0.54</v>
      </c>
      <c r="F28" s="5">
        <v>-7</v>
      </c>
      <c r="G28" s="3">
        <v>4.3</v>
      </c>
      <c r="H28" s="3" t="str">
        <f t="shared" si="2"/>
        <v>Excellent</v>
      </c>
    </row>
    <row r="29" spans="1:8" x14ac:dyDescent="0.35">
      <c r="A29" s="3" t="s">
        <v>69</v>
      </c>
      <c r="B29" s="7">
        <v>1000</v>
      </c>
      <c r="C29" s="7">
        <v>2000</v>
      </c>
      <c r="D29" s="5">
        <f t="shared" si="0"/>
        <v>1000</v>
      </c>
      <c r="E29" s="4">
        <v>0.5</v>
      </c>
      <c r="F29" s="5">
        <v>-7</v>
      </c>
      <c r="G29" s="3">
        <v>2.2999999999999998</v>
      </c>
      <c r="H29" s="3" t="str">
        <f t="shared" si="2"/>
        <v>Poor</v>
      </c>
    </row>
    <row r="30" spans="1:8" x14ac:dyDescent="0.35">
      <c r="A30" s="3" t="s">
        <v>76</v>
      </c>
      <c r="B30" s="7">
        <v>1570</v>
      </c>
      <c r="C30" s="7">
        <v>2988</v>
      </c>
      <c r="D30" s="5">
        <f t="shared" si="0"/>
        <v>1418</v>
      </c>
      <c r="E30" s="4">
        <v>0.47</v>
      </c>
      <c r="F30" s="5">
        <v>-7</v>
      </c>
      <c r="G30" s="3">
        <v>2.1</v>
      </c>
      <c r="H30" s="3" t="str">
        <f t="shared" si="2"/>
        <v>Poor</v>
      </c>
    </row>
    <row r="31" spans="1:8" x14ac:dyDescent="0.35">
      <c r="A31" s="3" t="s">
        <v>8</v>
      </c>
      <c r="B31" s="7">
        <v>1580</v>
      </c>
      <c r="C31" s="7">
        <v>2499</v>
      </c>
      <c r="D31" s="5">
        <f t="shared" si="0"/>
        <v>919</v>
      </c>
      <c r="E31" s="4">
        <v>0.37</v>
      </c>
      <c r="F31" s="5">
        <v>-7</v>
      </c>
      <c r="G31" s="3">
        <v>4.7</v>
      </c>
      <c r="H31" s="3" t="str">
        <f t="shared" si="2"/>
        <v>Excellent</v>
      </c>
    </row>
    <row r="32" spans="1:8" x14ac:dyDescent="0.35">
      <c r="A32" s="3" t="s">
        <v>34</v>
      </c>
      <c r="B32" s="7">
        <v>185</v>
      </c>
      <c r="C32" s="7">
        <v>382</v>
      </c>
      <c r="D32" s="5">
        <f t="shared" si="0"/>
        <v>197</v>
      </c>
      <c r="E32" s="4">
        <v>0.52</v>
      </c>
      <c r="F32" s="5">
        <v>-9</v>
      </c>
      <c r="G32" s="3">
        <v>4.3</v>
      </c>
      <c r="H32" s="3" t="str">
        <f t="shared" si="2"/>
        <v>Excellent</v>
      </c>
    </row>
    <row r="33" spans="1:8" x14ac:dyDescent="0.35">
      <c r="A33" s="3" t="s">
        <v>36</v>
      </c>
      <c r="B33" s="7">
        <v>1820</v>
      </c>
      <c r="C33" s="7">
        <v>3490</v>
      </c>
      <c r="D33" s="5">
        <f t="shared" si="0"/>
        <v>1670</v>
      </c>
      <c r="E33" s="4">
        <v>0.48</v>
      </c>
      <c r="F33" s="5">
        <v>-9</v>
      </c>
      <c r="G33" s="3">
        <v>4.3</v>
      </c>
      <c r="H33" s="3" t="str">
        <f t="shared" si="2"/>
        <v>Excellent</v>
      </c>
    </row>
    <row r="34" spans="1:8" x14ac:dyDescent="0.35">
      <c r="A34" s="3" t="s">
        <v>19</v>
      </c>
      <c r="B34" s="7">
        <v>1680</v>
      </c>
      <c r="C34" s="7">
        <v>2499</v>
      </c>
      <c r="D34" s="5">
        <f t="shared" ref="D34:D65" si="3">C34-B34</f>
        <v>819</v>
      </c>
      <c r="E34" s="4">
        <v>0.33</v>
      </c>
      <c r="F34" s="5">
        <v>-9</v>
      </c>
      <c r="G34" s="3">
        <v>4.2</v>
      </c>
      <c r="H34" s="3" t="str">
        <f t="shared" si="2"/>
        <v>Excellent</v>
      </c>
    </row>
    <row r="35" spans="1:8" x14ac:dyDescent="0.35">
      <c r="A35" s="3" t="s">
        <v>63</v>
      </c>
      <c r="B35" s="7">
        <v>458</v>
      </c>
      <c r="C35" s="7">
        <v>986</v>
      </c>
      <c r="D35" s="5">
        <f t="shared" si="3"/>
        <v>528</v>
      </c>
      <c r="E35" s="4">
        <v>0.54</v>
      </c>
      <c r="F35" s="5">
        <v>-10</v>
      </c>
      <c r="G35" s="3">
        <v>3</v>
      </c>
      <c r="H35" s="3" t="str">
        <f t="shared" si="2"/>
        <v>Poor</v>
      </c>
    </row>
    <row r="36" spans="1:8" x14ac:dyDescent="0.35">
      <c r="A36" s="3" t="s">
        <v>17</v>
      </c>
      <c r="B36" s="7">
        <v>552</v>
      </c>
      <c r="C36" s="7">
        <v>1035</v>
      </c>
      <c r="D36" s="5">
        <f t="shared" si="3"/>
        <v>483</v>
      </c>
      <c r="E36" s="4">
        <v>0.47</v>
      </c>
      <c r="F36" s="5">
        <v>-12</v>
      </c>
      <c r="G36" s="3">
        <v>4.8</v>
      </c>
      <c r="H36" s="3" t="str">
        <f t="shared" si="2"/>
        <v>Excellent</v>
      </c>
    </row>
    <row r="37" spans="1:8" x14ac:dyDescent="0.35">
      <c r="A37" s="3" t="s">
        <v>35</v>
      </c>
      <c r="B37" s="7">
        <v>980</v>
      </c>
      <c r="C37" s="7">
        <v>1490</v>
      </c>
      <c r="D37" s="5">
        <f t="shared" si="3"/>
        <v>510</v>
      </c>
      <c r="E37" s="4">
        <v>0.34</v>
      </c>
      <c r="F37" s="5">
        <v>-12</v>
      </c>
      <c r="G37" s="3">
        <v>4.7</v>
      </c>
      <c r="H37" s="3" t="str">
        <f t="shared" si="2"/>
        <v>Excellent</v>
      </c>
    </row>
    <row r="38" spans="1:8" x14ac:dyDescent="0.35">
      <c r="A38" s="3" t="s">
        <v>15</v>
      </c>
      <c r="B38" s="7">
        <v>799</v>
      </c>
      <c r="C38" s="7">
        <v>999</v>
      </c>
      <c r="D38" s="5">
        <f t="shared" si="3"/>
        <v>200</v>
      </c>
      <c r="E38" s="4">
        <v>0.2</v>
      </c>
      <c r="F38" s="5">
        <v>-12</v>
      </c>
      <c r="G38" s="3">
        <v>4.0999999999999996</v>
      </c>
      <c r="H38" s="3" t="str">
        <f t="shared" si="2"/>
        <v>Excellent</v>
      </c>
    </row>
    <row r="39" spans="1:8" x14ac:dyDescent="0.35">
      <c r="A39" s="3" t="s">
        <v>31</v>
      </c>
      <c r="B39" s="7">
        <v>2880</v>
      </c>
      <c r="C39" s="7">
        <v>3520</v>
      </c>
      <c r="D39" s="5">
        <f t="shared" si="3"/>
        <v>640</v>
      </c>
      <c r="E39" s="4">
        <v>0.18</v>
      </c>
      <c r="F39" s="5">
        <v>-12</v>
      </c>
      <c r="G39" s="3">
        <v>3.8</v>
      </c>
      <c r="H39" s="3" t="str">
        <f t="shared" si="2"/>
        <v>Average</v>
      </c>
    </row>
    <row r="40" spans="1:8" x14ac:dyDescent="0.35">
      <c r="A40" s="3" t="s">
        <v>64</v>
      </c>
      <c r="B40" s="7">
        <v>2115</v>
      </c>
      <c r="C40" s="7">
        <v>4700</v>
      </c>
      <c r="D40" s="5">
        <f t="shared" si="3"/>
        <v>2585</v>
      </c>
      <c r="E40" s="4">
        <v>0.55000000000000004</v>
      </c>
      <c r="F40" s="5">
        <v>-13</v>
      </c>
      <c r="G40" s="3">
        <v>2.1</v>
      </c>
      <c r="H40" s="3" t="str">
        <f t="shared" si="2"/>
        <v>Poor</v>
      </c>
    </row>
    <row r="41" spans="1:8" x14ac:dyDescent="0.35">
      <c r="A41" s="3" t="s">
        <v>25</v>
      </c>
      <c r="B41" s="7">
        <v>38</v>
      </c>
      <c r="C41" s="7">
        <v>80</v>
      </c>
      <c r="D41" s="5">
        <f t="shared" si="3"/>
        <v>42</v>
      </c>
      <c r="E41" s="4">
        <v>0.53</v>
      </c>
      <c r="F41" s="5">
        <v>-13</v>
      </c>
      <c r="G41" s="3">
        <v>3.3</v>
      </c>
      <c r="H41" s="3" t="str">
        <f t="shared" si="2"/>
        <v>Average</v>
      </c>
    </row>
    <row r="42" spans="1:8" x14ac:dyDescent="0.35">
      <c r="A42" s="3" t="s">
        <v>32</v>
      </c>
      <c r="B42" s="7">
        <v>1350</v>
      </c>
      <c r="C42" s="7">
        <v>1990</v>
      </c>
      <c r="D42" s="5">
        <f t="shared" si="3"/>
        <v>640</v>
      </c>
      <c r="E42" s="4">
        <v>0.32</v>
      </c>
      <c r="F42" s="5">
        <v>-13</v>
      </c>
      <c r="G42" s="3">
        <v>3.8</v>
      </c>
      <c r="H42" s="3" t="str">
        <f t="shared" si="2"/>
        <v>Average</v>
      </c>
    </row>
    <row r="43" spans="1:8" x14ac:dyDescent="0.35">
      <c r="A43" s="3" t="s">
        <v>6</v>
      </c>
      <c r="B43" s="7">
        <v>527</v>
      </c>
      <c r="C43" s="7">
        <v>999</v>
      </c>
      <c r="D43" s="5">
        <f t="shared" si="3"/>
        <v>472</v>
      </c>
      <c r="E43" s="4">
        <v>0.47</v>
      </c>
      <c r="F43" s="5">
        <v>-14</v>
      </c>
      <c r="G43" s="3">
        <v>4.0999999999999996</v>
      </c>
      <c r="H43" s="3" t="str">
        <f>IF(G43&lt;=3,"Poor",IF(G43&lt;4,"Average","Excellent"))</f>
        <v>Excellent</v>
      </c>
    </row>
    <row r="44" spans="1:8" x14ac:dyDescent="0.35">
      <c r="A44" s="3" t="s">
        <v>28</v>
      </c>
      <c r="B44" s="7">
        <v>1650</v>
      </c>
      <c r="C44" s="7">
        <v>2150</v>
      </c>
      <c r="D44" s="5">
        <f t="shared" si="3"/>
        <v>500</v>
      </c>
      <c r="E44" s="4">
        <v>0.23</v>
      </c>
      <c r="F44" s="5">
        <v>-14</v>
      </c>
      <c r="G44" s="3">
        <v>4.4000000000000004</v>
      </c>
      <c r="H44" s="3" t="str">
        <f t="shared" ref="H44:H50" si="4">IF(G44&lt;=3,"Poor",IF(G44&lt;=4,"Average","Excellent"))</f>
        <v>Excellent</v>
      </c>
    </row>
    <row r="45" spans="1:8" x14ac:dyDescent="0.35">
      <c r="A45" s="3" t="s">
        <v>66</v>
      </c>
      <c r="B45" s="7">
        <v>325</v>
      </c>
      <c r="C45" s="7">
        <v>680</v>
      </c>
      <c r="D45" s="5">
        <f t="shared" si="3"/>
        <v>355</v>
      </c>
      <c r="E45" s="4">
        <v>0.52</v>
      </c>
      <c r="F45" s="5">
        <v>-15</v>
      </c>
      <c r="G45" s="3">
        <v>2.7</v>
      </c>
      <c r="H45" s="3" t="str">
        <f t="shared" si="4"/>
        <v>Poor</v>
      </c>
    </row>
    <row r="46" spans="1:8" x14ac:dyDescent="0.35">
      <c r="A46" s="3" t="s">
        <v>10</v>
      </c>
      <c r="B46" s="7">
        <v>2999</v>
      </c>
      <c r="C46" s="7">
        <v>3290</v>
      </c>
      <c r="D46" s="5">
        <f t="shared" si="3"/>
        <v>291</v>
      </c>
      <c r="E46" s="4">
        <v>0.09</v>
      </c>
      <c r="F46" s="5">
        <v>-15</v>
      </c>
      <c r="G46" s="3">
        <v>4</v>
      </c>
      <c r="H46" s="3" t="str">
        <f t="shared" si="4"/>
        <v>Average</v>
      </c>
    </row>
    <row r="47" spans="1:8" x14ac:dyDescent="0.35">
      <c r="A47" s="3" t="s">
        <v>67</v>
      </c>
      <c r="B47" s="7">
        <v>1220</v>
      </c>
      <c r="C47" s="7">
        <v>1555</v>
      </c>
      <c r="D47" s="5">
        <f t="shared" si="3"/>
        <v>335</v>
      </c>
      <c r="E47" s="4">
        <v>0.22</v>
      </c>
      <c r="F47" s="5">
        <v>-16</v>
      </c>
      <c r="G47" s="3">
        <v>2.9</v>
      </c>
      <c r="H47" s="3" t="str">
        <f t="shared" si="4"/>
        <v>Poor</v>
      </c>
    </row>
    <row r="48" spans="1:8" x14ac:dyDescent="0.35">
      <c r="A48" s="3" t="s">
        <v>71</v>
      </c>
      <c r="B48" s="7">
        <v>382</v>
      </c>
      <c r="C48" s="7">
        <v>700</v>
      </c>
      <c r="D48" s="5">
        <f t="shared" si="3"/>
        <v>318</v>
      </c>
      <c r="E48" s="4">
        <v>0.45</v>
      </c>
      <c r="F48" s="5">
        <v>-17</v>
      </c>
      <c r="G48" s="3">
        <v>2.6</v>
      </c>
      <c r="H48" s="3" t="str">
        <f t="shared" si="4"/>
        <v>Poor</v>
      </c>
    </row>
    <row r="49" spans="1:8" x14ac:dyDescent="0.35">
      <c r="A49" s="3" t="s">
        <v>33</v>
      </c>
      <c r="B49" s="7">
        <v>1758</v>
      </c>
      <c r="C49" s="7">
        <v>2499</v>
      </c>
      <c r="D49" s="5">
        <f t="shared" si="3"/>
        <v>741</v>
      </c>
      <c r="E49" s="4">
        <v>0.3</v>
      </c>
      <c r="F49" s="5">
        <v>-20</v>
      </c>
      <c r="G49" s="3">
        <v>4.0999999999999996</v>
      </c>
      <c r="H49" s="3" t="str">
        <f t="shared" si="4"/>
        <v>Excellent</v>
      </c>
    </row>
    <row r="50" spans="1:8" x14ac:dyDescent="0.35">
      <c r="A50" s="3" t="s">
        <v>37</v>
      </c>
      <c r="B50" s="7">
        <v>1940</v>
      </c>
      <c r="C50" s="7">
        <v>2650</v>
      </c>
      <c r="D50" s="5">
        <f t="shared" si="3"/>
        <v>710</v>
      </c>
      <c r="E50" s="4">
        <v>0.27</v>
      </c>
      <c r="F50" s="5">
        <v>-20</v>
      </c>
      <c r="G50" s="3">
        <v>4.7</v>
      </c>
      <c r="H50" s="3" t="str">
        <f t="shared" si="4"/>
        <v>Excellent</v>
      </c>
    </row>
    <row r="51" spans="1:8" x14ac:dyDescent="0.35">
      <c r="A51" s="3" t="s">
        <v>7</v>
      </c>
      <c r="B51" s="7">
        <v>2199</v>
      </c>
      <c r="C51" s="7">
        <v>2923</v>
      </c>
      <c r="D51" s="5">
        <f t="shared" si="3"/>
        <v>724</v>
      </c>
      <c r="E51" s="4">
        <v>0.25</v>
      </c>
      <c r="F51" s="5">
        <v>-24</v>
      </c>
      <c r="G51" s="3">
        <v>4.5999999999999996</v>
      </c>
      <c r="H51" s="3" t="str">
        <f>IF(G51&lt;=3,"Poor",IF(G51&lt;4,"Average","Excellent"))</f>
        <v>Excellent</v>
      </c>
    </row>
    <row r="52" spans="1:8" x14ac:dyDescent="0.35">
      <c r="A52" s="3" t="s">
        <v>38</v>
      </c>
      <c r="B52" s="7">
        <v>1980</v>
      </c>
      <c r="C52" s="7">
        <v>2699</v>
      </c>
      <c r="D52" s="5">
        <f t="shared" si="3"/>
        <v>719</v>
      </c>
      <c r="E52" s="4">
        <v>0.27</v>
      </c>
      <c r="F52" s="5">
        <v>-32</v>
      </c>
      <c r="G52" s="3">
        <v>4.5</v>
      </c>
      <c r="H52" s="3" t="str">
        <f t="shared" ref="H52:H83" si="5">IF(G52&lt;=3,"Poor",IF(G52&lt;=4,"Average","Excellent"))</f>
        <v>Excellent</v>
      </c>
    </row>
    <row r="53" spans="1:8" x14ac:dyDescent="0.35">
      <c r="A53" s="3" t="s">
        <v>41</v>
      </c>
      <c r="B53" s="7">
        <v>389</v>
      </c>
      <c r="C53" s="7">
        <v>656</v>
      </c>
      <c r="D53" s="5">
        <f t="shared" si="3"/>
        <v>267</v>
      </c>
      <c r="E53" s="4">
        <v>0.41</v>
      </c>
      <c r="F53" s="5">
        <v>-36</v>
      </c>
      <c r="G53" s="3">
        <v>4.3</v>
      </c>
      <c r="H53" s="3" t="str">
        <f t="shared" si="5"/>
        <v>Excellent</v>
      </c>
    </row>
    <row r="54" spans="1:8" x14ac:dyDescent="0.35">
      <c r="A54" s="3" t="s">
        <v>16</v>
      </c>
      <c r="B54" s="7">
        <v>990</v>
      </c>
      <c r="C54" s="7">
        <v>1500</v>
      </c>
      <c r="D54" s="5">
        <f t="shared" si="3"/>
        <v>510</v>
      </c>
      <c r="E54" s="4">
        <v>0.34</v>
      </c>
      <c r="F54" s="5">
        <v>-39</v>
      </c>
      <c r="G54" s="3">
        <v>4.7</v>
      </c>
      <c r="H54" s="3" t="str">
        <f t="shared" si="5"/>
        <v>Excellent</v>
      </c>
    </row>
    <row r="55" spans="1:8" x14ac:dyDescent="0.35">
      <c r="A55" s="3" t="s">
        <v>24</v>
      </c>
      <c r="B55" s="7">
        <v>998</v>
      </c>
      <c r="C55" s="7">
        <v>1966</v>
      </c>
      <c r="D55" s="5">
        <f t="shared" si="3"/>
        <v>968</v>
      </c>
      <c r="E55" s="4">
        <v>0.49</v>
      </c>
      <c r="F55" s="5">
        <v>-44</v>
      </c>
      <c r="G55" s="3">
        <v>4.5999999999999996</v>
      </c>
      <c r="H55" s="3" t="str">
        <f t="shared" si="5"/>
        <v>Excellent</v>
      </c>
    </row>
    <row r="56" spans="1:8" x14ac:dyDescent="0.35">
      <c r="A56" s="3" t="s">
        <v>30</v>
      </c>
      <c r="B56" s="7">
        <v>420</v>
      </c>
      <c r="C56" s="7">
        <v>647</v>
      </c>
      <c r="D56" s="5">
        <f t="shared" si="3"/>
        <v>227</v>
      </c>
      <c r="E56" s="4">
        <v>0.35</v>
      </c>
      <c r="F56" s="5">
        <v>-49</v>
      </c>
      <c r="G56" s="3">
        <v>4.5999999999999996</v>
      </c>
      <c r="H56" s="3" t="str">
        <f t="shared" si="5"/>
        <v>Excellent</v>
      </c>
    </row>
    <row r="57" spans="1:8" x14ac:dyDescent="0.35">
      <c r="A57" s="3" t="s">
        <v>11</v>
      </c>
      <c r="B57" s="7">
        <v>2319</v>
      </c>
      <c r="C57" s="7">
        <v>3032</v>
      </c>
      <c r="D57" s="5">
        <f t="shared" si="3"/>
        <v>713</v>
      </c>
      <c r="E57" s="4">
        <v>0.24</v>
      </c>
      <c r="F57" s="5">
        <v>-55</v>
      </c>
      <c r="G57" s="3">
        <v>4.5999999999999996</v>
      </c>
      <c r="H57" s="3" t="str">
        <f t="shared" si="5"/>
        <v>Excellent</v>
      </c>
    </row>
    <row r="58" spans="1:8" x14ac:dyDescent="0.35">
      <c r="A58" s="3" t="s">
        <v>65</v>
      </c>
      <c r="B58" s="7">
        <v>445</v>
      </c>
      <c r="C58" s="7">
        <v>873</v>
      </c>
      <c r="D58" s="5">
        <f t="shared" si="3"/>
        <v>428</v>
      </c>
      <c r="E58" s="4">
        <v>0.49</v>
      </c>
      <c r="F58" s="5">
        <v>-69</v>
      </c>
      <c r="G58" s="3">
        <v>2.8</v>
      </c>
      <c r="H58" s="3" t="str">
        <f t="shared" si="5"/>
        <v>Poor</v>
      </c>
    </row>
    <row r="59" spans="1:8" x14ac:dyDescent="0.35">
      <c r="A59" s="3" t="s">
        <v>110</v>
      </c>
      <c r="B59" s="7">
        <v>199</v>
      </c>
      <c r="C59" s="7">
        <v>553</v>
      </c>
      <c r="D59" s="5">
        <f t="shared" si="3"/>
        <v>354</v>
      </c>
      <c r="E59" s="4">
        <v>0.64</v>
      </c>
      <c r="H59" s="3" t="str">
        <f t="shared" si="5"/>
        <v>Poor</v>
      </c>
    </row>
    <row r="60" spans="1:8" x14ac:dyDescent="0.35">
      <c r="A60" s="3" t="s">
        <v>45</v>
      </c>
      <c r="B60" s="7">
        <v>238</v>
      </c>
      <c r="C60" s="7">
        <v>476</v>
      </c>
      <c r="D60" s="5">
        <f t="shared" si="3"/>
        <v>238</v>
      </c>
      <c r="E60" s="4">
        <v>0.5</v>
      </c>
      <c r="H60" s="3" t="str">
        <f t="shared" si="5"/>
        <v>Poor</v>
      </c>
    </row>
    <row r="61" spans="1:8" x14ac:dyDescent="0.35">
      <c r="A61" s="3" t="s">
        <v>48</v>
      </c>
      <c r="B61" s="7">
        <v>999</v>
      </c>
      <c r="C61" s="7">
        <v>2000</v>
      </c>
      <c r="D61" s="5">
        <f t="shared" si="3"/>
        <v>1001</v>
      </c>
      <c r="E61" s="4">
        <v>0.5</v>
      </c>
      <c r="H61" s="3" t="str">
        <f t="shared" si="5"/>
        <v>Poor</v>
      </c>
    </row>
    <row r="62" spans="1:8" x14ac:dyDescent="0.35">
      <c r="A62" s="3" t="s">
        <v>53</v>
      </c>
      <c r="B62" s="7">
        <v>299</v>
      </c>
      <c r="C62" s="7">
        <v>600</v>
      </c>
      <c r="D62" s="5">
        <f t="shared" si="3"/>
        <v>301</v>
      </c>
      <c r="E62" s="4">
        <v>0.5</v>
      </c>
      <c r="H62" s="3" t="str">
        <f t="shared" si="5"/>
        <v>Poor</v>
      </c>
    </row>
    <row r="63" spans="1:8" x14ac:dyDescent="0.35">
      <c r="A63" s="3" t="s">
        <v>91</v>
      </c>
      <c r="B63" s="7">
        <v>850</v>
      </c>
      <c r="C63" s="7">
        <v>1700</v>
      </c>
      <c r="D63" s="5">
        <f t="shared" si="3"/>
        <v>850</v>
      </c>
      <c r="E63" s="4">
        <v>0.5</v>
      </c>
      <c r="H63" s="3" t="str">
        <f t="shared" si="5"/>
        <v>Poor</v>
      </c>
    </row>
    <row r="64" spans="1:8" x14ac:dyDescent="0.35">
      <c r="A64" s="3" t="s">
        <v>95</v>
      </c>
      <c r="B64" s="7">
        <v>1200</v>
      </c>
      <c r="C64" s="7">
        <v>2400</v>
      </c>
      <c r="D64" s="5">
        <f t="shared" si="3"/>
        <v>1200</v>
      </c>
      <c r="E64" s="4">
        <v>0.5</v>
      </c>
      <c r="H64" s="3" t="str">
        <f t="shared" si="5"/>
        <v>Poor</v>
      </c>
    </row>
    <row r="65" spans="1:8" x14ac:dyDescent="0.35">
      <c r="A65" s="3" t="s">
        <v>44</v>
      </c>
      <c r="B65" s="7">
        <v>475</v>
      </c>
      <c r="C65" s="7">
        <v>931</v>
      </c>
      <c r="D65" s="5">
        <f t="shared" si="3"/>
        <v>456</v>
      </c>
      <c r="E65" s="4">
        <v>0.49</v>
      </c>
      <c r="H65" s="3" t="str">
        <f t="shared" si="5"/>
        <v>Poor</v>
      </c>
    </row>
    <row r="66" spans="1:8" x14ac:dyDescent="0.35">
      <c r="A66" s="3" t="s">
        <v>50</v>
      </c>
      <c r="B66" s="7">
        <v>671</v>
      </c>
      <c r="C66" s="7">
        <v>1316</v>
      </c>
      <c r="D66" s="5">
        <f t="shared" ref="D66:D97" si="6">C66-B66</f>
        <v>645</v>
      </c>
      <c r="E66" s="4">
        <v>0.49</v>
      </c>
      <c r="H66" s="3" t="str">
        <f t="shared" si="5"/>
        <v>Poor</v>
      </c>
    </row>
    <row r="67" spans="1:8" x14ac:dyDescent="0.35">
      <c r="A67" s="3" t="s">
        <v>60</v>
      </c>
      <c r="B67" s="7">
        <v>799</v>
      </c>
      <c r="C67" s="7">
        <v>1567</v>
      </c>
      <c r="D67" s="5">
        <f t="shared" si="6"/>
        <v>768</v>
      </c>
      <c r="E67" s="4">
        <v>0.49</v>
      </c>
      <c r="H67" s="3" t="str">
        <f t="shared" si="5"/>
        <v>Poor</v>
      </c>
    </row>
    <row r="68" spans="1:8" x14ac:dyDescent="0.35">
      <c r="A68" s="3" t="s">
        <v>80</v>
      </c>
      <c r="B68" s="7">
        <v>230</v>
      </c>
      <c r="C68" s="7">
        <v>450</v>
      </c>
      <c r="D68" s="5">
        <f t="shared" si="6"/>
        <v>220</v>
      </c>
      <c r="E68" s="4">
        <v>0.49</v>
      </c>
      <c r="H68" s="3" t="str">
        <f t="shared" si="5"/>
        <v>Poor</v>
      </c>
    </row>
    <row r="69" spans="1:8" x14ac:dyDescent="0.35">
      <c r="A69" s="3" t="s">
        <v>52</v>
      </c>
      <c r="B69" s="7">
        <v>176</v>
      </c>
      <c r="C69" s="7">
        <v>345</v>
      </c>
      <c r="D69" s="5">
        <f t="shared" si="6"/>
        <v>169</v>
      </c>
      <c r="E69" s="4">
        <v>0.49</v>
      </c>
      <c r="H69" s="3" t="str">
        <f t="shared" si="5"/>
        <v>Poor</v>
      </c>
    </row>
    <row r="70" spans="1:8" x14ac:dyDescent="0.35">
      <c r="A70" s="3" t="s">
        <v>87</v>
      </c>
      <c r="B70" s="7">
        <v>274</v>
      </c>
      <c r="C70" s="7">
        <v>537</v>
      </c>
      <c r="D70" s="5">
        <f t="shared" si="6"/>
        <v>263</v>
      </c>
      <c r="E70" s="4">
        <v>0.49</v>
      </c>
      <c r="H70" s="3" t="str">
        <f t="shared" si="5"/>
        <v>Poor</v>
      </c>
    </row>
    <row r="71" spans="1:8" x14ac:dyDescent="0.35">
      <c r="A71" s="3" t="s">
        <v>98</v>
      </c>
      <c r="B71" s="7">
        <v>248</v>
      </c>
      <c r="C71" s="7">
        <v>486</v>
      </c>
      <c r="D71" s="5">
        <f t="shared" si="6"/>
        <v>238</v>
      </c>
      <c r="E71" s="4">
        <v>0.49</v>
      </c>
      <c r="H71" s="3" t="str">
        <f t="shared" si="5"/>
        <v>Poor</v>
      </c>
    </row>
    <row r="72" spans="1:8" x14ac:dyDescent="0.35">
      <c r="A72" s="3" t="s">
        <v>100</v>
      </c>
      <c r="B72" s="7">
        <v>525</v>
      </c>
      <c r="C72" s="7">
        <v>1029</v>
      </c>
      <c r="D72" s="5">
        <f t="shared" si="6"/>
        <v>504</v>
      </c>
      <c r="E72" s="4">
        <v>0.49</v>
      </c>
      <c r="H72" s="3" t="str">
        <f t="shared" si="5"/>
        <v>Poor</v>
      </c>
    </row>
    <row r="73" spans="1:8" x14ac:dyDescent="0.35">
      <c r="A73" s="3" t="s">
        <v>59</v>
      </c>
      <c r="B73" s="7">
        <v>699</v>
      </c>
      <c r="C73" s="7">
        <v>1343</v>
      </c>
      <c r="D73" s="5">
        <f t="shared" si="6"/>
        <v>644</v>
      </c>
      <c r="E73" s="4">
        <v>0.48</v>
      </c>
      <c r="H73" s="3" t="str">
        <f t="shared" si="5"/>
        <v>Poor</v>
      </c>
    </row>
    <row r="74" spans="1:8" x14ac:dyDescent="0.35">
      <c r="A74" s="3" t="s">
        <v>92</v>
      </c>
      <c r="B74" s="7">
        <v>1300</v>
      </c>
      <c r="C74" s="7">
        <v>2500</v>
      </c>
      <c r="D74" s="5">
        <f t="shared" si="6"/>
        <v>1200</v>
      </c>
      <c r="E74" s="4">
        <v>0.48</v>
      </c>
      <c r="H74" s="3" t="str">
        <f t="shared" si="5"/>
        <v>Poor</v>
      </c>
    </row>
    <row r="75" spans="1:8" x14ac:dyDescent="0.35">
      <c r="A75" s="3" t="s">
        <v>93</v>
      </c>
      <c r="B75" s="7">
        <v>105</v>
      </c>
      <c r="C75" s="7">
        <v>200</v>
      </c>
      <c r="D75" s="5">
        <f t="shared" si="6"/>
        <v>95</v>
      </c>
      <c r="E75" s="4">
        <v>0.48</v>
      </c>
      <c r="H75" s="3" t="str">
        <f t="shared" si="5"/>
        <v>Poor</v>
      </c>
    </row>
    <row r="76" spans="1:8" x14ac:dyDescent="0.35">
      <c r="A76" s="3" t="s">
        <v>77</v>
      </c>
      <c r="B76" s="7">
        <v>790</v>
      </c>
      <c r="C76" s="7">
        <v>1485</v>
      </c>
      <c r="D76" s="5">
        <f t="shared" si="6"/>
        <v>695</v>
      </c>
      <c r="E76" s="4">
        <v>0.47</v>
      </c>
      <c r="H76" s="3" t="str">
        <f t="shared" si="5"/>
        <v>Poor</v>
      </c>
    </row>
    <row r="77" spans="1:8" x14ac:dyDescent="0.35">
      <c r="A77" s="3" t="s">
        <v>94</v>
      </c>
      <c r="B77" s="7">
        <v>899</v>
      </c>
      <c r="C77" s="7">
        <v>1699</v>
      </c>
      <c r="D77" s="5">
        <f t="shared" si="6"/>
        <v>800</v>
      </c>
      <c r="E77" s="4">
        <v>0.47</v>
      </c>
      <c r="H77" s="3" t="str">
        <f t="shared" si="5"/>
        <v>Poor</v>
      </c>
    </row>
    <row r="78" spans="1:8" x14ac:dyDescent="0.35">
      <c r="A78" s="3" t="s">
        <v>112</v>
      </c>
      <c r="B78" s="7">
        <v>169</v>
      </c>
      <c r="C78" s="7">
        <v>320</v>
      </c>
      <c r="D78" s="5">
        <f t="shared" si="6"/>
        <v>151</v>
      </c>
      <c r="E78" s="4">
        <v>0.47</v>
      </c>
      <c r="H78" s="3" t="str">
        <f t="shared" si="5"/>
        <v>Poor</v>
      </c>
    </row>
    <row r="79" spans="1:8" x14ac:dyDescent="0.35">
      <c r="A79" s="3" t="s">
        <v>115</v>
      </c>
      <c r="B79" s="7">
        <v>2200</v>
      </c>
      <c r="C79" s="7">
        <v>4080</v>
      </c>
      <c r="D79" s="5">
        <f t="shared" si="6"/>
        <v>1880</v>
      </c>
      <c r="E79" s="4">
        <v>0.46</v>
      </c>
      <c r="H79" s="3" t="str">
        <f t="shared" si="5"/>
        <v>Poor</v>
      </c>
    </row>
    <row r="80" spans="1:8" x14ac:dyDescent="0.35">
      <c r="A80" s="3" t="s">
        <v>58</v>
      </c>
      <c r="B80" s="7">
        <v>499</v>
      </c>
      <c r="C80" s="7">
        <v>900</v>
      </c>
      <c r="D80" s="5">
        <f t="shared" si="6"/>
        <v>401</v>
      </c>
      <c r="E80" s="4">
        <v>0.45</v>
      </c>
      <c r="H80" s="3" t="str">
        <f t="shared" si="5"/>
        <v>Poor</v>
      </c>
    </row>
    <row r="81" spans="1:8" x14ac:dyDescent="0.35">
      <c r="A81" s="3" t="s">
        <v>78</v>
      </c>
      <c r="B81" s="7">
        <v>690</v>
      </c>
      <c r="C81" s="7">
        <v>1200</v>
      </c>
      <c r="D81" s="5">
        <f t="shared" si="6"/>
        <v>510</v>
      </c>
      <c r="E81" s="4">
        <v>0.43</v>
      </c>
      <c r="H81" s="3" t="str">
        <f t="shared" si="5"/>
        <v>Poor</v>
      </c>
    </row>
    <row r="82" spans="1:8" x14ac:dyDescent="0.35">
      <c r="A82" s="3" t="s">
        <v>90</v>
      </c>
      <c r="B82" s="7">
        <v>630</v>
      </c>
      <c r="C82" s="7">
        <v>1100</v>
      </c>
      <c r="D82" s="5">
        <f t="shared" si="6"/>
        <v>470</v>
      </c>
      <c r="E82" s="4">
        <v>0.43</v>
      </c>
      <c r="H82" s="3" t="str">
        <f t="shared" si="5"/>
        <v>Poor</v>
      </c>
    </row>
    <row r="83" spans="1:8" x14ac:dyDescent="0.35">
      <c r="A83" s="3" t="s">
        <v>26</v>
      </c>
      <c r="B83" s="7">
        <v>1860</v>
      </c>
      <c r="C83" s="7">
        <v>3220</v>
      </c>
      <c r="D83" s="5">
        <f t="shared" si="6"/>
        <v>1360</v>
      </c>
      <c r="E83" s="4">
        <v>0.42</v>
      </c>
      <c r="H83" s="3" t="str">
        <f t="shared" si="5"/>
        <v>Poor</v>
      </c>
    </row>
    <row r="84" spans="1:8" x14ac:dyDescent="0.35">
      <c r="A84" s="3" t="s">
        <v>46</v>
      </c>
      <c r="B84" s="7">
        <v>610</v>
      </c>
      <c r="C84" s="7">
        <v>1060</v>
      </c>
      <c r="D84" s="5">
        <f t="shared" si="6"/>
        <v>450</v>
      </c>
      <c r="E84" s="4">
        <v>0.42</v>
      </c>
      <c r="H84" s="3" t="str">
        <f t="shared" ref="H84:H110" si="7">IF(G84&lt;=3,"Poor",IF(G84&lt;=4,"Average","Excellent"))</f>
        <v>Poor</v>
      </c>
    </row>
    <row r="85" spans="1:8" x14ac:dyDescent="0.35">
      <c r="A85" s="3" t="s">
        <v>101</v>
      </c>
      <c r="B85" s="7">
        <v>1080</v>
      </c>
      <c r="C85" s="7">
        <v>1874</v>
      </c>
      <c r="D85" s="5">
        <f t="shared" si="6"/>
        <v>794</v>
      </c>
      <c r="E85" s="4">
        <v>0.42</v>
      </c>
      <c r="H85" s="3" t="str">
        <f t="shared" si="7"/>
        <v>Poor</v>
      </c>
    </row>
    <row r="86" spans="1:8" x14ac:dyDescent="0.35">
      <c r="A86" s="3" t="s">
        <v>57</v>
      </c>
      <c r="B86" s="7">
        <v>799</v>
      </c>
      <c r="C86" s="7">
        <v>1343</v>
      </c>
      <c r="D86" s="5">
        <f t="shared" si="6"/>
        <v>544</v>
      </c>
      <c r="E86" s="4">
        <v>0.41</v>
      </c>
      <c r="H86" s="3" t="str">
        <f t="shared" si="7"/>
        <v>Poor</v>
      </c>
    </row>
    <row r="87" spans="1:8" x14ac:dyDescent="0.35">
      <c r="A87" s="3" t="s">
        <v>103</v>
      </c>
      <c r="B87" s="7">
        <v>1420</v>
      </c>
      <c r="C87" s="7">
        <v>2420</v>
      </c>
      <c r="D87" s="5">
        <f t="shared" si="6"/>
        <v>1000</v>
      </c>
      <c r="E87" s="4">
        <v>0.41</v>
      </c>
      <c r="H87" s="3" t="str">
        <f t="shared" si="7"/>
        <v>Poor</v>
      </c>
    </row>
    <row r="88" spans="1:8" x14ac:dyDescent="0.35">
      <c r="A88" s="3" t="s">
        <v>43</v>
      </c>
      <c r="B88" s="7">
        <v>2750</v>
      </c>
      <c r="C88" s="7">
        <v>4471</v>
      </c>
      <c r="D88" s="5">
        <f t="shared" si="6"/>
        <v>1721</v>
      </c>
      <c r="E88" s="4">
        <v>0.38</v>
      </c>
      <c r="H88" s="3" t="str">
        <f t="shared" si="7"/>
        <v>Poor</v>
      </c>
    </row>
    <row r="89" spans="1:8" x14ac:dyDescent="0.35">
      <c r="A89" s="3" t="s">
        <v>51</v>
      </c>
      <c r="B89" s="7">
        <v>1200</v>
      </c>
      <c r="C89" s="7">
        <v>1950</v>
      </c>
      <c r="D89" s="5">
        <f t="shared" si="6"/>
        <v>750</v>
      </c>
      <c r="E89" s="4">
        <v>0.38</v>
      </c>
      <c r="H89" s="3" t="str">
        <f t="shared" si="7"/>
        <v>Poor</v>
      </c>
    </row>
    <row r="90" spans="1:8" x14ac:dyDescent="0.35">
      <c r="A90" s="3" t="s">
        <v>83</v>
      </c>
      <c r="B90" s="7">
        <v>1460</v>
      </c>
      <c r="C90" s="7">
        <v>2290</v>
      </c>
      <c r="D90" s="5">
        <f t="shared" si="6"/>
        <v>830</v>
      </c>
      <c r="E90" s="4">
        <v>0.36</v>
      </c>
      <c r="H90" s="3" t="str">
        <f t="shared" si="7"/>
        <v>Poor</v>
      </c>
    </row>
    <row r="91" spans="1:8" x14ac:dyDescent="0.35">
      <c r="A91" s="3" t="s">
        <v>106</v>
      </c>
      <c r="B91" s="7">
        <v>1150</v>
      </c>
      <c r="C91" s="7">
        <v>1737</v>
      </c>
      <c r="D91" s="5">
        <f t="shared" si="6"/>
        <v>587</v>
      </c>
      <c r="E91" s="4">
        <v>0.34</v>
      </c>
      <c r="H91" s="3" t="str">
        <f t="shared" si="7"/>
        <v>Poor</v>
      </c>
    </row>
    <row r="92" spans="1:8" x14ac:dyDescent="0.35">
      <c r="A92" s="3" t="s">
        <v>107</v>
      </c>
      <c r="B92" s="7">
        <v>1190</v>
      </c>
      <c r="C92" s="7">
        <v>1810</v>
      </c>
      <c r="D92" s="5">
        <f t="shared" si="6"/>
        <v>620</v>
      </c>
      <c r="E92" s="4">
        <v>0.34</v>
      </c>
      <c r="H92" s="3" t="str">
        <f t="shared" si="7"/>
        <v>Poor</v>
      </c>
    </row>
    <row r="93" spans="1:8" x14ac:dyDescent="0.35">
      <c r="A93" s="3" t="s">
        <v>49</v>
      </c>
      <c r="B93" s="7">
        <v>1190</v>
      </c>
      <c r="C93" s="7">
        <v>1785</v>
      </c>
      <c r="D93" s="5">
        <f t="shared" si="6"/>
        <v>595</v>
      </c>
      <c r="E93" s="4">
        <v>0.33</v>
      </c>
      <c r="H93" s="3" t="str">
        <f t="shared" si="7"/>
        <v>Poor</v>
      </c>
    </row>
    <row r="94" spans="1:8" x14ac:dyDescent="0.35">
      <c r="A94" s="3" t="s">
        <v>61</v>
      </c>
      <c r="B94" s="7">
        <v>2799</v>
      </c>
      <c r="C94" s="7">
        <v>3810</v>
      </c>
      <c r="D94" s="5">
        <f t="shared" si="6"/>
        <v>1011</v>
      </c>
      <c r="E94" s="4">
        <v>0.27</v>
      </c>
      <c r="H94" s="3" t="str">
        <f t="shared" si="7"/>
        <v>Poor</v>
      </c>
    </row>
    <row r="95" spans="1:8" x14ac:dyDescent="0.35">
      <c r="A95" s="3" t="s">
        <v>105</v>
      </c>
      <c r="B95" s="7">
        <v>198</v>
      </c>
      <c r="C95" s="7">
        <v>260</v>
      </c>
      <c r="D95" s="5">
        <f t="shared" si="6"/>
        <v>62</v>
      </c>
      <c r="E95" s="4">
        <v>0.24</v>
      </c>
      <c r="H95" s="3" t="str">
        <f t="shared" si="7"/>
        <v>Poor</v>
      </c>
    </row>
    <row r="96" spans="1:8" x14ac:dyDescent="0.35">
      <c r="A96" s="3" t="s">
        <v>55</v>
      </c>
      <c r="B96" s="7">
        <v>299</v>
      </c>
      <c r="C96" s="7">
        <v>384</v>
      </c>
      <c r="D96" s="5">
        <f t="shared" si="6"/>
        <v>85</v>
      </c>
      <c r="E96" s="4">
        <v>0.22</v>
      </c>
      <c r="H96" s="3" t="str">
        <f t="shared" si="7"/>
        <v>Poor</v>
      </c>
    </row>
    <row r="97" spans="1:8" x14ac:dyDescent="0.35">
      <c r="A97" s="3" t="s">
        <v>86</v>
      </c>
      <c r="B97" s="7">
        <v>1466</v>
      </c>
      <c r="C97" s="7">
        <v>1699</v>
      </c>
      <c r="D97" s="5">
        <f t="shared" si="6"/>
        <v>233</v>
      </c>
      <c r="E97" s="4">
        <v>0.14000000000000001</v>
      </c>
      <c r="H97" s="3" t="str">
        <f t="shared" si="7"/>
        <v>Poor</v>
      </c>
    </row>
    <row r="98" spans="1:8" x14ac:dyDescent="0.35">
      <c r="A98" s="3" t="s">
        <v>89</v>
      </c>
      <c r="B98" s="7">
        <v>1468</v>
      </c>
      <c r="C98" s="7">
        <v>1699</v>
      </c>
      <c r="D98" s="5">
        <f t="shared" ref="D98:D110" si="8">C98-B98</f>
        <v>231</v>
      </c>
      <c r="E98" s="4">
        <v>0.14000000000000001</v>
      </c>
      <c r="H98" s="3" t="str">
        <f t="shared" si="7"/>
        <v>Poor</v>
      </c>
    </row>
    <row r="99" spans="1:8" x14ac:dyDescent="0.35">
      <c r="A99" s="3" t="s">
        <v>88</v>
      </c>
      <c r="B99" s="7">
        <v>799</v>
      </c>
      <c r="C99" s="7">
        <v>900</v>
      </c>
      <c r="D99" s="5">
        <f t="shared" si="8"/>
        <v>101</v>
      </c>
      <c r="E99" s="4">
        <v>0.11</v>
      </c>
      <c r="H99" s="3" t="str">
        <f t="shared" si="7"/>
        <v>Poor</v>
      </c>
    </row>
    <row r="100" spans="1:8" x14ac:dyDescent="0.35">
      <c r="A100" s="3" t="s">
        <v>96</v>
      </c>
      <c r="B100" s="7">
        <v>1526</v>
      </c>
      <c r="C100" s="7">
        <v>1660</v>
      </c>
      <c r="D100" s="5">
        <f t="shared" si="8"/>
        <v>134</v>
      </c>
      <c r="E100" s="4">
        <v>0.08</v>
      </c>
      <c r="H100" s="3" t="str">
        <f t="shared" si="7"/>
        <v>Poor</v>
      </c>
    </row>
    <row r="101" spans="1:8" x14ac:dyDescent="0.35">
      <c r="A101" s="3" t="s">
        <v>79</v>
      </c>
      <c r="B101" s="7">
        <v>1732</v>
      </c>
      <c r="C101" s="7">
        <v>1799</v>
      </c>
      <c r="D101" s="5">
        <f t="shared" si="8"/>
        <v>67</v>
      </c>
      <c r="E101" s="4">
        <v>0.04</v>
      </c>
      <c r="H101" s="3" t="str">
        <f t="shared" si="7"/>
        <v>Poor</v>
      </c>
    </row>
    <row r="102" spans="1:8" x14ac:dyDescent="0.35">
      <c r="A102" s="3" t="s">
        <v>99</v>
      </c>
      <c r="B102" s="7">
        <v>3546</v>
      </c>
      <c r="C102" s="7">
        <v>3699</v>
      </c>
      <c r="D102" s="5">
        <f t="shared" si="8"/>
        <v>153</v>
      </c>
      <c r="E102" s="4">
        <v>0.04</v>
      </c>
      <c r="H102" s="3" t="str">
        <f t="shared" si="7"/>
        <v>Poor</v>
      </c>
    </row>
    <row r="103" spans="1:8" x14ac:dyDescent="0.35">
      <c r="A103" s="3" t="s">
        <v>56</v>
      </c>
      <c r="B103" s="7">
        <v>1459</v>
      </c>
      <c r="C103" s="7">
        <v>1499</v>
      </c>
      <c r="D103" s="5">
        <f t="shared" si="8"/>
        <v>40</v>
      </c>
      <c r="E103" s="4">
        <v>0.03</v>
      </c>
      <c r="H103" s="3" t="str">
        <f t="shared" si="7"/>
        <v>Poor</v>
      </c>
    </row>
    <row r="104" spans="1:8" x14ac:dyDescent="0.35">
      <c r="A104" s="3" t="s">
        <v>47</v>
      </c>
      <c r="B104" s="7">
        <v>2132</v>
      </c>
      <c r="C104" s="7">
        <v>2169</v>
      </c>
      <c r="D104" s="5">
        <f t="shared" si="8"/>
        <v>37</v>
      </c>
      <c r="E104" s="4">
        <v>0.02</v>
      </c>
      <c r="H104" s="3" t="str">
        <f t="shared" si="7"/>
        <v>Poor</v>
      </c>
    </row>
    <row r="105" spans="1:8" x14ac:dyDescent="0.35">
      <c r="A105" s="3" t="s">
        <v>54</v>
      </c>
      <c r="B105" s="7">
        <v>1660</v>
      </c>
      <c r="C105" s="7">
        <v>1699</v>
      </c>
      <c r="D105" s="5">
        <f t="shared" si="8"/>
        <v>39</v>
      </c>
      <c r="E105" s="4">
        <v>0.02</v>
      </c>
      <c r="H105" s="3" t="str">
        <f t="shared" si="7"/>
        <v>Poor</v>
      </c>
    </row>
    <row r="106" spans="1:8" x14ac:dyDescent="0.35">
      <c r="A106" s="3" t="s">
        <v>84</v>
      </c>
      <c r="B106" s="7">
        <v>1666</v>
      </c>
      <c r="C106" s="7">
        <v>1699</v>
      </c>
      <c r="D106" s="5">
        <f t="shared" si="8"/>
        <v>33</v>
      </c>
      <c r="E106" s="4">
        <v>0.02</v>
      </c>
      <c r="H106" s="3" t="str">
        <f t="shared" si="7"/>
        <v>Poor</v>
      </c>
    </row>
    <row r="107" spans="1:8" x14ac:dyDescent="0.35">
      <c r="A107" s="3" t="s">
        <v>97</v>
      </c>
      <c r="B107" s="7">
        <v>1462</v>
      </c>
      <c r="C107" s="7">
        <v>1499</v>
      </c>
      <c r="D107" s="5">
        <f t="shared" si="8"/>
        <v>37</v>
      </c>
      <c r="E107" s="4">
        <v>0.02</v>
      </c>
      <c r="H107" s="3" t="str">
        <f t="shared" si="7"/>
        <v>Poor</v>
      </c>
    </row>
    <row r="108" spans="1:8" x14ac:dyDescent="0.35">
      <c r="A108" s="3" t="s">
        <v>108</v>
      </c>
      <c r="B108" s="7">
        <v>1658</v>
      </c>
      <c r="C108" s="7">
        <v>1699</v>
      </c>
      <c r="D108" s="5">
        <f t="shared" si="8"/>
        <v>41</v>
      </c>
      <c r="E108" s="4">
        <v>0.02</v>
      </c>
      <c r="H108" s="3" t="str">
        <f t="shared" si="7"/>
        <v>Poor</v>
      </c>
    </row>
    <row r="109" spans="1:8" x14ac:dyDescent="0.35">
      <c r="A109" s="3" t="s">
        <v>109</v>
      </c>
      <c r="B109" s="7">
        <v>1768</v>
      </c>
      <c r="C109" s="7">
        <v>1799</v>
      </c>
      <c r="D109" s="5">
        <f t="shared" si="8"/>
        <v>31</v>
      </c>
      <c r="E109" s="4">
        <v>0.02</v>
      </c>
      <c r="H109" s="3" t="str">
        <f t="shared" si="7"/>
        <v>Poor</v>
      </c>
    </row>
    <row r="110" spans="1:8" x14ac:dyDescent="0.35">
      <c r="A110" s="3" t="s">
        <v>104</v>
      </c>
      <c r="B110" s="7">
        <v>1875</v>
      </c>
      <c r="C110" s="7">
        <v>1899</v>
      </c>
      <c r="D110" s="5">
        <f t="shared" si="8"/>
        <v>24</v>
      </c>
      <c r="E110" s="4">
        <v>0.01</v>
      </c>
      <c r="H110" s="3" t="str">
        <f t="shared" si="7"/>
        <v>Poor</v>
      </c>
    </row>
    <row r="114" spans="1:2" x14ac:dyDescent="0.35">
      <c r="A114" s="3" t="s">
        <v>133</v>
      </c>
      <c r="B114" s="5">
        <v>109</v>
      </c>
    </row>
  </sheetData>
  <sortState xmlns:xlrd2="http://schemas.microsoft.com/office/spreadsheetml/2017/richdata2" ref="A2:H117">
    <sortCondition descending="1" ref="F2:F117"/>
  </sortState>
  <dataConsolidate/>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1F335-BAF4-466A-ADA2-4D66454C1CE1}">
  <dimension ref="A2:E81"/>
  <sheetViews>
    <sheetView workbookViewId="0">
      <selection activeCell="C11" sqref="C11"/>
    </sheetView>
  </sheetViews>
  <sheetFormatPr defaultRowHeight="14.5" x14ac:dyDescent="0.35"/>
  <cols>
    <col min="1" max="1" width="70.453125" customWidth="1"/>
    <col min="2" max="2" width="39.1796875" customWidth="1"/>
    <col min="3" max="3" width="62.36328125" customWidth="1"/>
    <col min="4" max="4" width="33.08984375" customWidth="1"/>
    <col min="5" max="5" width="21.7265625" customWidth="1"/>
  </cols>
  <sheetData>
    <row r="2" spans="1:5" x14ac:dyDescent="0.35">
      <c r="A2" t="s">
        <v>147</v>
      </c>
    </row>
    <row r="3" spans="1:5" x14ac:dyDescent="0.35">
      <c r="A3" s="3" t="s">
        <v>117</v>
      </c>
      <c r="B3" s="5">
        <f>AVERAGE('Original data'!B2:B110)</f>
        <v>1209.6972477064221</v>
      </c>
      <c r="D3" s="3" t="s">
        <v>135</v>
      </c>
      <c r="E3" s="3">
        <v>109</v>
      </c>
    </row>
    <row r="4" spans="1:5" x14ac:dyDescent="0.35">
      <c r="A4" s="3" t="s">
        <v>118</v>
      </c>
      <c r="B4" s="5">
        <f>AVERAGE('Original data'!C2:C110)</f>
        <v>1840.880733944954</v>
      </c>
      <c r="D4" s="19" t="s">
        <v>119</v>
      </c>
      <c r="E4" s="4">
        <v>0.362752293577982</v>
      </c>
    </row>
    <row r="5" spans="1:5" x14ac:dyDescent="0.35">
      <c r="A5" s="18" t="s">
        <v>119</v>
      </c>
      <c r="B5" s="4">
        <f>AVERAGE('Original data'!E2:E110)</f>
        <v>0.36275229357798178</v>
      </c>
      <c r="D5" s="18" t="s">
        <v>120</v>
      </c>
      <c r="E5" s="17">
        <v>3.8894736842105302</v>
      </c>
    </row>
    <row r="6" spans="1:5" x14ac:dyDescent="0.35">
      <c r="A6" s="3" t="s">
        <v>134</v>
      </c>
      <c r="B6" s="10">
        <f>AVERAGE('Original data'!F2:F110)</f>
        <v>-12.684210526315789</v>
      </c>
      <c r="D6" s="3" t="s">
        <v>136</v>
      </c>
      <c r="E6" s="5">
        <f>SUM('Original data'!F2:F58)</f>
        <v>-723</v>
      </c>
    </row>
    <row r="7" spans="1:5" x14ac:dyDescent="0.35">
      <c r="A7" s="18" t="s">
        <v>120</v>
      </c>
      <c r="B7" s="17">
        <f>AVERAGE('Original data'!G2:G110)</f>
        <v>3.8894736842105258</v>
      </c>
    </row>
    <row r="9" spans="1:5" x14ac:dyDescent="0.35">
      <c r="A9" s="3" t="s">
        <v>143</v>
      </c>
      <c r="B9" s="5">
        <f>MAX('Original data'!B2:B110)</f>
        <v>3750</v>
      </c>
    </row>
    <row r="10" spans="1:5" x14ac:dyDescent="0.35">
      <c r="A10" s="3" t="s">
        <v>144</v>
      </c>
      <c r="B10" s="5">
        <f>MIN('Original data'!B2:B110)</f>
        <v>38</v>
      </c>
    </row>
    <row r="13" spans="1:5" x14ac:dyDescent="0.35">
      <c r="A13" s="1" t="s">
        <v>121</v>
      </c>
      <c r="B13" t="s">
        <v>113</v>
      </c>
    </row>
    <row r="14" spans="1:5" x14ac:dyDescent="0.35">
      <c r="A14" s="3" t="s">
        <v>39</v>
      </c>
      <c r="B14" s="3">
        <v>5</v>
      </c>
    </row>
    <row r="15" spans="1:5" x14ac:dyDescent="0.35">
      <c r="A15" s="3" t="s">
        <v>82</v>
      </c>
      <c r="B15" s="3">
        <v>5</v>
      </c>
    </row>
    <row r="16" spans="1:5" x14ac:dyDescent="0.35">
      <c r="A16" s="3" t="s">
        <v>102</v>
      </c>
      <c r="B16" s="3">
        <v>5</v>
      </c>
    </row>
    <row r="17" spans="1:4" x14ac:dyDescent="0.35">
      <c r="A17" s="3" t="s">
        <v>20</v>
      </c>
      <c r="B17" s="3">
        <v>5</v>
      </c>
    </row>
    <row r="18" spans="1:4" x14ac:dyDescent="0.35">
      <c r="A18" s="3" t="s">
        <v>21</v>
      </c>
      <c r="B18" s="3">
        <v>5</v>
      </c>
    </row>
    <row r="19" spans="1:4" x14ac:dyDescent="0.35">
      <c r="A19" s="3" t="s">
        <v>40</v>
      </c>
      <c r="B19" s="3">
        <v>5</v>
      </c>
    </row>
    <row r="20" spans="1:4" x14ac:dyDescent="0.35">
      <c r="A20" s="3" t="s">
        <v>22</v>
      </c>
      <c r="B20" s="3">
        <v>5</v>
      </c>
    </row>
    <row r="23" spans="1:4" ht="43.5" x14ac:dyDescent="0.35">
      <c r="A23" s="11" t="s">
        <v>123</v>
      </c>
      <c r="B23" s="14" t="s">
        <v>124</v>
      </c>
    </row>
    <row r="24" spans="1:4" x14ac:dyDescent="0.35">
      <c r="A24" s="2" t="s">
        <v>0</v>
      </c>
      <c r="B24" s="2" t="s">
        <v>4</v>
      </c>
      <c r="C24" s="2" t="s">
        <v>113</v>
      </c>
      <c r="D24" s="8" t="s">
        <v>116</v>
      </c>
    </row>
    <row r="25" spans="1:4" x14ac:dyDescent="0.35">
      <c r="A25" s="3" t="s">
        <v>39</v>
      </c>
      <c r="B25" s="5">
        <v>-1</v>
      </c>
      <c r="C25" s="3">
        <v>5</v>
      </c>
      <c r="D25" s="3" t="s">
        <v>122</v>
      </c>
    </row>
    <row r="26" spans="1:4" x14ac:dyDescent="0.35">
      <c r="A26" s="3" t="s">
        <v>82</v>
      </c>
      <c r="B26" s="5">
        <v>-1</v>
      </c>
      <c r="C26" s="3">
        <v>5</v>
      </c>
      <c r="D26" s="3" t="s">
        <v>122</v>
      </c>
    </row>
    <row r="27" spans="1:4" x14ac:dyDescent="0.35">
      <c r="A27" s="3" t="s">
        <v>102</v>
      </c>
      <c r="B27" s="5">
        <v>-1</v>
      </c>
      <c r="C27" s="3">
        <v>5</v>
      </c>
      <c r="D27" s="3" t="s">
        <v>122</v>
      </c>
    </row>
    <row r="28" spans="1:4" x14ac:dyDescent="0.35">
      <c r="A28" s="3" t="s">
        <v>20</v>
      </c>
      <c r="B28" s="5">
        <v>-2</v>
      </c>
      <c r="C28" s="3">
        <v>5</v>
      </c>
      <c r="D28" s="3" t="s">
        <v>122</v>
      </c>
    </row>
    <row r="29" spans="1:4" x14ac:dyDescent="0.35">
      <c r="A29" s="3" t="s">
        <v>21</v>
      </c>
      <c r="B29" s="5">
        <v>-2</v>
      </c>
      <c r="C29" s="3">
        <v>5</v>
      </c>
      <c r="D29" s="3" t="s">
        <v>122</v>
      </c>
    </row>
    <row r="30" spans="1:4" x14ac:dyDescent="0.35">
      <c r="A30" s="3" t="s">
        <v>40</v>
      </c>
      <c r="B30" s="5">
        <v>-2</v>
      </c>
      <c r="C30" s="3">
        <v>5</v>
      </c>
      <c r="D30" s="3" t="s">
        <v>122</v>
      </c>
    </row>
    <row r="31" spans="1:4" x14ac:dyDescent="0.35">
      <c r="A31" s="3" t="s">
        <v>22</v>
      </c>
      <c r="B31" s="5">
        <v>-3</v>
      </c>
      <c r="C31" s="3">
        <v>5</v>
      </c>
      <c r="D31" s="3" t="s">
        <v>122</v>
      </c>
    </row>
    <row r="34" spans="1:5" ht="47.5" customHeight="1" x14ac:dyDescent="0.35">
      <c r="A34" s="11" t="s">
        <v>125</v>
      </c>
      <c r="B34" s="14" t="s">
        <v>145</v>
      </c>
    </row>
    <row r="35" spans="1:5" x14ac:dyDescent="0.35">
      <c r="A35" s="2" t="s">
        <v>0</v>
      </c>
      <c r="B35" s="2" t="s">
        <v>3</v>
      </c>
      <c r="C35" s="2" t="s">
        <v>4</v>
      </c>
      <c r="D35" s="2" t="s">
        <v>113</v>
      </c>
      <c r="E35" s="8" t="s">
        <v>116</v>
      </c>
    </row>
    <row r="36" spans="1:5" x14ac:dyDescent="0.35">
      <c r="A36" s="3" t="s">
        <v>110</v>
      </c>
      <c r="B36" s="4">
        <v>0.64</v>
      </c>
      <c r="C36" s="3"/>
      <c r="D36" s="3"/>
      <c r="E36" s="3" t="str">
        <f t="shared" ref="E36:E45" si="0">IF(D36&lt;=3,"Poor",IF(D36&lt;=4,"Average","Excellent"))</f>
        <v>Poor</v>
      </c>
    </row>
    <row r="37" spans="1:5" x14ac:dyDescent="0.35">
      <c r="A37" s="3" t="s">
        <v>13</v>
      </c>
      <c r="B37" s="4">
        <v>0.55000000000000004</v>
      </c>
      <c r="C37" s="5">
        <v>-5</v>
      </c>
      <c r="D37" s="3">
        <v>4.8</v>
      </c>
      <c r="E37" s="3" t="str">
        <f t="shared" si="0"/>
        <v>Excellent</v>
      </c>
    </row>
    <row r="38" spans="1:5" x14ac:dyDescent="0.35">
      <c r="A38" s="3" t="s">
        <v>64</v>
      </c>
      <c r="B38" s="4">
        <v>0.55000000000000004</v>
      </c>
      <c r="C38" s="5">
        <v>-13</v>
      </c>
      <c r="D38" s="3">
        <v>2.1</v>
      </c>
      <c r="E38" s="3" t="str">
        <f t="shared" si="0"/>
        <v>Poor</v>
      </c>
    </row>
    <row r="39" spans="1:5" x14ac:dyDescent="0.35">
      <c r="A39" s="3" t="s">
        <v>29</v>
      </c>
      <c r="B39" s="4">
        <v>0.54</v>
      </c>
      <c r="C39" s="5">
        <v>-7</v>
      </c>
      <c r="D39" s="3">
        <v>4.3</v>
      </c>
      <c r="E39" s="3" t="str">
        <f t="shared" si="0"/>
        <v>Excellent</v>
      </c>
    </row>
    <row r="40" spans="1:5" x14ac:dyDescent="0.35">
      <c r="A40" s="3" t="s">
        <v>63</v>
      </c>
      <c r="B40" s="4">
        <v>0.54</v>
      </c>
      <c r="C40" s="5">
        <v>-10</v>
      </c>
      <c r="D40" s="3">
        <v>3</v>
      </c>
      <c r="E40" s="3" t="str">
        <f t="shared" si="0"/>
        <v>Poor</v>
      </c>
    </row>
    <row r="41" spans="1:5" x14ac:dyDescent="0.35">
      <c r="A41" s="3" t="s">
        <v>40</v>
      </c>
      <c r="B41" s="4">
        <v>0.53</v>
      </c>
      <c r="C41" s="5">
        <v>-2</v>
      </c>
      <c r="D41" s="3">
        <v>5</v>
      </c>
      <c r="E41" s="3" t="str">
        <f t="shared" si="0"/>
        <v>Excellent</v>
      </c>
    </row>
    <row r="42" spans="1:5" x14ac:dyDescent="0.35">
      <c r="A42" s="3" t="s">
        <v>25</v>
      </c>
      <c r="B42" s="4">
        <v>0.53</v>
      </c>
      <c r="C42" s="5">
        <v>-13</v>
      </c>
      <c r="D42" s="3">
        <v>3.3</v>
      </c>
      <c r="E42" s="3" t="str">
        <f t="shared" si="0"/>
        <v>Average</v>
      </c>
    </row>
    <row r="43" spans="1:5" x14ac:dyDescent="0.35">
      <c r="A43" s="3" t="s">
        <v>34</v>
      </c>
      <c r="B43" s="4">
        <v>0.52</v>
      </c>
      <c r="C43" s="5">
        <v>-9</v>
      </c>
      <c r="D43" s="3">
        <v>4.3</v>
      </c>
      <c r="E43" s="3" t="str">
        <f t="shared" si="0"/>
        <v>Excellent</v>
      </c>
    </row>
    <row r="44" spans="1:5" x14ac:dyDescent="0.35">
      <c r="A44" s="3" t="s">
        <v>66</v>
      </c>
      <c r="B44" s="4">
        <v>0.52</v>
      </c>
      <c r="C44" s="5">
        <v>-15</v>
      </c>
      <c r="D44" s="3">
        <v>2.7</v>
      </c>
      <c r="E44" s="3" t="str">
        <f t="shared" si="0"/>
        <v>Poor</v>
      </c>
    </row>
    <row r="45" spans="1:5" x14ac:dyDescent="0.35">
      <c r="A45" s="3" t="s">
        <v>20</v>
      </c>
      <c r="B45" s="4">
        <v>0.51</v>
      </c>
      <c r="C45" s="5">
        <v>-2</v>
      </c>
      <c r="D45" s="3">
        <v>5</v>
      </c>
      <c r="E45" s="3" t="str">
        <f t="shared" si="0"/>
        <v>Excellent</v>
      </c>
    </row>
    <row r="48" spans="1:5" x14ac:dyDescent="0.35">
      <c r="A48" s="1" t="s">
        <v>126</v>
      </c>
    </row>
    <row r="49" spans="1:4" x14ac:dyDescent="0.35">
      <c r="A49" s="2" t="s">
        <v>0</v>
      </c>
      <c r="B49" s="3" t="s">
        <v>139</v>
      </c>
    </row>
    <row r="50" spans="1:4" x14ac:dyDescent="0.35">
      <c r="A50" s="3" t="s">
        <v>110</v>
      </c>
      <c r="B50" s="4">
        <v>0.64</v>
      </c>
    </row>
    <row r="51" spans="1:4" x14ac:dyDescent="0.35">
      <c r="A51" s="3" t="s">
        <v>13</v>
      </c>
      <c r="B51" s="4">
        <v>0.55000000000000004</v>
      </c>
    </row>
    <row r="52" spans="1:4" x14ac:dyDescent="0.35">
      <c r="A52" s="3" t="s">
        <v>64</v>
      </c>
      <c r="B52" s="4">
        <v>0.55000000000000004</v>
      </c>
    </row>
    <row r="53" spans="1:4" x14ac:dyDescent="0.35">
      <c r="A53" s="3" t="s">
        <v>29</v>
      </c>
      <c r="B53" s="4">
        <v>0.54</v>
      </c>
    </row>
    <row r="54" spans="1:4" x14ac:dyDescent="0.35">
      <c r="A54" s="3" t="s">
        <v>63</v>
      </c>
      <c r="B54" s="4">
        <v>0.54</v>
      </c>
    </row>
    <row r="55" spans="1:4" x14ac:dyDescent="0.35">
      <c r="A55" s="3" t="s">
        <v>40</v>
      </c>
      <c r="B55" s="4">
        <v>0.53</v>
      </c>
    </row>
    <row r="56" spans="1:4" x14ac:dyDescent="0.35">
      <c r="A56" s="3" t="s">
        <v>25</v>
      </c>
      <c r="B56" s="4">
        <v>0.53</v>
      </c>
    </row>
    <row r="57" spans="1:4" x14ac:dyDescent="0.35">
      <c r="A57" s="3" t="s">
        <v>34</v>
      </c>
      <c r="B57" s="4">
        <v>0.52</v>
      </c>
    </row>
    <row r="58" spans="1:4" x14ac:dyDescent="0.35">
      <c r="A58" s="3" t="s">
        <v>66</v>
      </c>
      <c r="B58" s="4">
        <v>0.52</v>
      </c>
    </row>
    <row r="59" spans="1:4" x14ac:dyDescent="0.35">
      <c r="A59" s="3" t="s">
        <v>20</v>
      </c>
      <c r="B59" s="4">
        <v>0.51</v>
      </c>
    </row>
    <row r="62" spans="1:4" ht="29" x14ac:dyDescent="0.35">
      <c r="A62" s="1" t="s">
        <v>127</v>
      </c>
      <c r="B62" s="14" t="s">
        <v>128</v>
      </c>
      <c r="C62" s="14" t="s">
        <v>129</v>
      </c>
    </row>
    <row r="63" spans="1:4" x14ac:dyDescent="0.35">
      <c r="A63" s="3" t="s">
        <v>111</v>
      </c>
      <c r="B63" s="5">
        <v>-1</v>
      </c>
      <c r="C63" s="3" t="s">
        <v>33</v>
      </c>
      <c r="D63" s="5">
        <v>-20</v>
      </c>
    </row>
    <row r="64" spans="1:4" x14ac:dyDescent="0.35">
      <c r="A64" s="3" t="s">
        <v>82</v>
      </c>
      <c r="B64" s="5">
        <v>-1</v>
      </c>
      <c r="C64" s="3" t="s">
        <v>37</v>
      </c>
      <c r="D64" s="5">
        <v>-20</v>
      </c>
    </row>
    <row r="65" spans="1:4" x14ac:dyDescent="0.35">
      <c r="A65" s="3" t="s">
        <v>85</v>
      </c>
      <c r="B65" s="5">
        <v>-1</v>
      </c>
      <c r="C65" s="3" t="s">
        <v>7</v>
      </c>
      <c r="D65" s="5">
        <v>-24</v>
      </c>
    </row>
    <row r="66" spans="1:4" x14ac:dyDescent="0.35">
      <c r="A66" s="3" t="s">
        <v>81</v>
      </c>
      <c r="B66" s="5">
        <v>-1</v>
      </c>
      <c r="C66" s="3" t="s">
        <v>38</v>
      </c>
      <c r="D66" s="5">
        <v>-32</v>
      </c>
    </row>
    <row r="67" spans="1:4" x14ac:dyDescent="0.35">
      <c r="A67" s="3" t="s">
        <v>39</v>
      </c>
      <c r="B67" s="5">
        <v>-1</v>
      </c>
      <c r="C67" s="3" t="s">
        <v>41</v>
      </c>
      <c r="D67" s="5">
        <v>-36</v>
      </c>
    </row>
    <row r="68" spans="1:4" x14ac:dyDescent="0.35">
      <c r="A68" s="3" t="s">
        <v>102</v>
      </c>
      <c r="B68" s="5">
        <v>-1</v>
      </c>
      <c r="C68" s="3" t="s">
        <v>16</v>
      </c>
      <c r="D68" s="5">
        <v>-39</v>
      </c>
    </row>
    <row r="69" spans="1:4" x14ac:dyDescent="0.35">
      <c r="A69" s="3" t="s">
        <v>40</v>
      </c>
      <c r="B69" s="5">
        <v>-2</v>
      </c>
      <c r="C69" s="3" t="s">
        <v>24</v>
      </c>
      <c r="D69" s="5">
        <v>-44</v>
      </c>
    </row>
    <row r="70" spans="1:4" x14ac:dyDescent="0.35">
      <c r="A70" s="3" t="s">
        <v>20</v>
      </c>
      <c r="B70" s="5">
        <v>-2</v>
      </c>
      <c r="C70" s="3" t="s">
        <v>30</v>
      </c>
      <c r="D70" s="5">
        <v>-49</v>
      </c>
    </row>
    <row r="71" spans="1:4" x14ac:dyDescent="0.35">
      <c r="A71" s="3" t="s">
        <v>21</v>
      </c>
      <c r="B71" s="5">
        <v>-2</v>
      </c>
      <c r="C71" s="3" t="s">
        <v>11</v>
      </c>
      <c r="D71" s="5">
        <v>-55</v>
      </c>
    </row>
    <row r="72" spans="1:4" x14ac:dyDescent="0.35">
      <c r="A72" s="3" t="s">
        <v>5</v>
      </c>
      <c r="B72" s="5">
        <v>-2</v>
      </c>
      <c r="C72" s="12" t="s">
        <v>65</v>
      </c>
      <c r="D72" s="5">
        <v>-69</v>
      </c>
    </row>
    <row r="73" spans="1:4" x14ac:dyDescent="0.35">
      <c r="D73" s="13"/>
    </row>
    <row r="74" spans="1:4" x14ac:dyDescent="0.35">
      <c r="D74" s="13"/>
    </row>
    <row r="75" spans="1:4" x14ac:dyDescent="0.35">
      <c r="D75" s="13"/>
    </row>
    <row r="76" spans="1:4" x14ac:dyDescent="0.35">
      <c r="D76" s="13"/>
    </row>
    <row r="77" spans="1:4" x14ac:dyDescent="0.35">
      <c r="D77" s="13"/>
    </row>
    <row r="78" spans="1:4" x14ac:dyDescent="0.35">
      <c r="D78" s="13"/>
    </row>
    <row r="79" spans="1:4" x14ac:dyDescent="0.35">
      <c r="D79" s="13"/>
    </row>
    <row r="80" spans="1:4" x14ac:dyDescent="0.35">
      <c r="D80" s="13"/>
    </row>
    <row r="81" spans="4:4" x14ac:dyDescent="0.35">
      <c r="D81"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A4DC0-C09A-49FD-8029-41AE35003E4D}">
  <dimension ref="A1"/>
  <sheetViews>
    <sheetView showGridLines="0" tabSelected="1" workbookViewId="0">
      <selection activeCell="T8" sqref="T8"/>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1F4BA-0A18-4F95-A6F4-E205B7192FB9}">
  <dimension ref="A3:B27"/>
  <sheetViews>
    <sheetView workbookViewId="0">
      <selection activeCell="U16" sqref="U16"/>
    </sheetView>
  </sheetViews>
  <sheetFormatPr defaultRowHeight="14.5" x14ac:dyDescent="0.35"/>
  <cols>
    <col min="1" max="2" width="12.6328125" bestFit="1" customWidth="1"/>
  </cols>
  <sheetData>
    <row r="3" spans="1:2" x14ac:dyDescent="0.35">
      <c r="A3" s="15" t="s">
        <v>131</v>
      </c>
      <c r="B3" t="s">
        <v>130</v>
      </c>
    </row>
    <row r="4" spans="1:2" x14ac:dyDescent="0.35">
      <c r="A4" s="16">
        <v>-69</v>
      </c>
      <c r="B4">
        <v>2.8</v>
      </c>
    </row>
    <row r="5" spans="1:2" x14ac:dyDescent="0.35">
      <c r="A5" s="16">
        <v>-55</v>
      </c>
      <c r="B5">
        <v>4.5999999999999996</v>
      </c>
    </row>
    <row r="6" spans="1:2" x14ac:dyDescent="0.35">
      <c r="A6" s="16">
        <v>-49</v>
      </c>
      <c r="B6">
        <v>4.5999999999999996</v>
      </c>
    </row>
    <row r="7" spans="1:2" x14ac:dyDescent="0.35">
      <c r="A7" s="16">
        <v>-44</v>
      </c>
      <c r="B7">
        <v>4.5999999999999996</v>
      </c>
    </row>
    <row r="8" spans="1:2" x14ac:dyDescent="0.35">
      <c r="A8" s="16">
        <v>-39</v>
      </c>
      <c r="B8">
        <v>4.7</v>
      </c>
    </row>
    <row r="9" spans="1:2" x14ac:dyDescent="0.35">
      <c r="A9" s="16">
        <v>-36</v>
      </c>
      <c r="B9">
        <v>4.3</v>
      </c>
    </row>
    <row r="10" spans="1:2" x14ac:dyDescent="0.35">
      <c r="A10" s="16">
        <v>-32</v>
      </c>
      <c r="B10">
        <v>4.5</v>
      </c>
    </row>
    <row r="11" spans="1:2" x14ac:dyDescent="0.35">
      <c r="A11" s="16">
        <v>-24</v>
      </c>
      <c r="B11">
        <v>4.5999999999999996</v>
      </c>
    </row>
    <row r="12" spans="1:2" x14ac:dyDescent="0.35">
      <c r="A12" s="16">
        <v>-20</v>
      </c>
      <c r="B12">
        <v>8.8000000000000007</v>
      </c>
    </row>
    <row r="13" spans="1:2" x14ac:dyDescent="0.35">
      <c r="A13" s="16">
        <v>-17</v>
      </c>
      <c r="B13">
        <v>2.6</v>
      </c>
    </row>
    <row r="14" spans="1:2" x14ac:dyDescent="0.35">
      <c r="A14" s="16">
        <v>-16</v>
      </c>
      <c r="B14">
        <v>2.9</v>
      </c>
    </row>
    <row r="15" spans="1:2" x14ac:dyDescent="0.35">
      <c r="A15" s="16">
        <v>-15</v>
      </c>
      <c r="B15">
        <v>6.7</v>
      </c>
    </row>
    <row r="16" spans="1:2" x14ac:dyDescent="0.35">
      <c r="A16" s="16">
        <v>-14</v>
      </c>
      <c r="B16">
        <v>8.5</v>
      </c>
    </row>
    <row r="17" spans="1:2" x14ac:dyDescent="0.35">
      <c r="A17" s="16">
        <v>-13</v>
      </c>
      <c r="B17">
        <v>9.1999999999999993</v>
      </c>
    </row>
    <row r="18" spans="1:2" x14ac:dyDescent="0.35">
      <c r="A18" s="16">
        <v>-12</v>
      </c>
      <c r="B18">
        <v>17.399999999999999</v>
      </c>
    </row>
    <row r="19" spans="1:2" x14ac:dyDescent="0.35">
      <c r="A19" s="16">
        <v>-10</v>
      </c>
      <c r="B19">
        <v>3</v>
      </c>
    </row>
    <row r="20" spans="1:2" x14ac:dyDescent="0.35">
      <c r="A20" s="16">
        <v>-9</v>
      </c>
      <c r="B20">
        <v>12.8</v>
      </c>
    </row>
    <row r="21" spans="1:2" x14ac:dyDescent="0.35">
      <c r="A21" s="16">
        <v>-7</v>
      </c>
      <c r="B21">
        <v>13.399999999999999</v>
      </c>
    </row>
    <row r="22" spans="1:2" x14ac:dyDescent="0.35">
      <c r="A22" s="16">
        <v>-6</v>
      </c>
      <c r="B22">
        <v>17.7</v>
      </c>
    </row>
    <row r="23" spans="1:2" x14ac:dyDescent="0.35">
      <c r="A23" s="16">
        <v>-5</v>
      </c>
      <c r="B23">
        <v>27</v>
      </c>
    </row>
    <row r="24" spans="1:2" x14ac:dyDescent="0.35">
      <c r="A24" s="16">
        <v>-3</v>
      </c>
      <c r="B24">
        <v>5</v>
      </c>
    </row>
    <row r="25" spans="1:2" x14ac:dyDescent="0.35">
      <c r="A25" s="16">
        <v>-2</v>
      </c>
      <c r="B25">
        <v>28</v>
      </c>
    </row>
    <row r="26" spans="1:2" x14ac:dyDescent="0.35">
      <c r="A26" s="16">
        <v>-1</v>
      </c>
      <c r="B26">
        <v>24</v>
      </c>
    </row>
    <row r="27" spans="1:2" x14ac:dyDescent="0.35">
      <c r="A27" s="16" t="s">
        <v>132</v>
      </c>
      <c r="B27">
        <v>221.69999999999996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84DC6-7CBC-42A3-AFBD-94BBE5CBCD71}">
  <dimension ref="A3:B28"/>
  <sheetViews>
    <sheetView topLeftCell="A4" workbookViewId="0">
      <selection activeCell="J8" sqref="J8"/>
    </sheetView>
  </sheetViews>
  <sheetFormatPr defaultRowHeight="14.5" x14ac:dyDescent="0.35"/>
  <cols>
    <col min="1" max="1" width="12.6328125" bestFit="1" customWidth="1"/>
    <col min="2" max="2" width="22.90625" bestFit="1" customWidth="1"/>
  </cols>
  <sheetData>
    <row r="3" spans="1:2" x14ac:dyDescent="0.35">
      <c r="A3" s="15" t="s">
        <v>131</v>
      </c>
      <c r="B3" t="s">
        <v>138</v>
      </c>
    </row>
    <row r="4" spans="1:2" x14ac:dyDescent="0.35">
      <c r="A4" s="16">
        <v>-69</v>
      </c>
      <c r="B4">
        <v>428</v>
      </c>
    </row>
    <row r="5" spans="1:2" x14ac:dyDescent="0.35">
      <c r="A5" s="16">
        <v>-55</v>
      </c>
      <c r="B5">
        <v>713</v>
      </c>
    </row>
    <row r="6" spans="1:2" x14ac:dyDescent="0.35">
      <c r="A6" s="16">
        <v>-49</v>
      </c>
      <c r="B6">
        <v>227</v>
      </c>
    </row>
    <row r="7" spans="1:2" x14ac:dyDescent="0.35">
      <c r="A7" s="16">
        <v>-44</v>
      </c>
      <c r="B7">
        <v>968</v>
      </c>
    </row>
    <row r="8" spans="1:2" x14ac:dyDescent="0.35">
      <c r="A8" s="16">
        <v>-39</v>
      </c>
      <c r="B8">
        <v>510</v>
      </c>
    </row>
    <row r="9" spans="1:2" x14ac:dyDescent="0.35">
      <c r="A9" s="16">
        <v>-36</v>
      </c>
      <c r="B9">
        <v>267</v>
      </c>
    </row>
    <row r="10" spans="1:2" x14ac:dyDescent="0.35">
      <c r="A10" s="16">
        <v>-32</v>
      </c>
      <c r="B10">
        <v>719</v>
      </c>
    </row>
    <row r="11" spans="1:2" x14ac:dyDescent="0.35">
      <c r="A11" s="16">
        <v>-24</v>
      </c>
      <c r="B11">
        <v>724</v>
      </c>
    </row>
    <row r="12" spans="1:2" x14ac:dyDescent="0.35">
      <c r="A12" s="16">
        <v>-20</v>
      </c>
      <c r="B12">
        <v>1451</v>
      </c>
    </row>
    <row r="13" spans="1:2" x14ac:dyDescent="0.35">
      <c r="A13" s="16">
        <v>-17</v>
      </c>
      <c r="B13">
        <v>318</v>
      </c>
    </row>
    <row r="14" spans="1:2" x14ac:dyDescent="0.35">
      <c r="A14" s="16">
        <v>-16</v>
      </c>
      <c r="B14">
        <v>335</v>
      </c>
    </row>
    <row r="15" spans="1:2" x14ac:dyDescent="0.35">
      <c r="A15" s="16">
        <v>-15</v>
      </c>
      <c r="B15">
        <v>646</v>
      </c>
    </row>
    <row r="16" spans="1:2" x14ac:dyDescent="0.35">
      <c r="A16" s="16">
        <v>-14</v>
      </c>
      <c r="B16">
        <v>972</v>
      </c>
    </row>
    <row r="17" spans="1:2" x14ac:dyDescent="0.35">
      <c r="A17" s="16">
        <v>-13</v>
      </c>
      <c r="B17">
        <v>3267</v>
      </c>
    </row>
    <row r="18" spans="1:2" x14ac:dyDescent="0.35">
      <c r="A18" s="16">
        <v>-12</v>
      </c>
      <c r="B18">
        <v>1833</v>
      </c>
    </row>
    <row r="19" spans="1:2" x14ac:dyDescent="0.35">
      <c r="A19" s="16">
        <v>-10</v>
      </c>
      <c r="B19">
        <v>528</v>
      </c>
    </row>
    <row r="20" spans="1:2" x14ac:dyDescent="0.35">
      <c r="A20" s="16">
        <v>-9</v>
      </c>
      <c r="B20">
        <v>2686</v>
      </c>
    </row>
    <row r="21" spans="1:2" x14ac:dyDescent="0.35">
      <c r="A21" s="16">
        <v>-7</v>
      </c>
      <c r="B21">
        <v>5789</v>
      </c>
    </row>
    <row r="22" spans="1:2" x14ac:dyDescent="0.35">
      <c r="A22" s="16">
        <v>-6</v>
      </c>
      <c r="B22">
        <v>3086</v>
      </c>
    </row>
    <row r="23" spans="1:2" x14ac:dyDescent="0.35">
      <c r="A23" s="16">
        <v>-5</v>
      </c>
      <c r="B23">
        <v>7894</v>
      </c>
    </row>
    <row r="24" spans="1:2" x14ac:dyDescent="0.35">
      <c r="A24" s="16">
        <v>-3</v>
      </c>
      <c r="B24">
        <v>1946</v>
      </c>
    </row>
    <row r="25" spans="1:2" x14ac:dyDescent="0.35">
      <c r="A25" s="16">
        <v>-2</v>
      </c>
      <c r="B25">
        <v>3093</v>
      </c>
    </row>
    <row r="26" spans="1:2" x14ac:dyDescent="0.35">
      <c r="A26" s="16">
        <v>-1</v>
      </c>
      <c r="B26">
        <v>4736</v>
      </c>
    </row>
    <row r="27" spans="1:2" x14ac:dyDescent="0.35">
      <c r="A27" s="16">
        <v>0</v>
      </c>
      <c r="B27">
        <v>25663</v>
      </c>
    </row>
    <row r="28" spans="1:2" x14ac:dyDescent="0.35">
      <c r="A28" s="16" t="s">
        <v>132</v>
      </c>
      <c r="B28">
        <v>68799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83B9-F9D4-4368-8C5B-1136C0E2DB86}">
  <dimension ref="A3:B113"/>
  <sheetViews>
    <sheetView workbookViewId="0">
      <selection activeCell="G29" sqref="G29"/>
    </sheetView>
  </sheetViews>
  <sheetFormatPr defaultRowHeight="14.5" x14ac:dyDescent="0.35"/>
  <cols>
    <col min="1" max="1" width="91.36328125" bestFit="1" customWidth="1"/>
    <col min="2" max="2" width="12.6328125" bestFit="1" customWidth="1"/>
  </cols>
  <sheetData>
    <row r="3" spans="1:2" x14ac:dyDescent="0.35">
      <c r="A3" s="15" t="s">
        <v>131</v>
      </c>
      <c r="B3" t="s">
        <v>130</v>
      </c>
    </row>
    <row r="4" spans="1:2" x14ac:dyDescent="0.35">
      <c r="A4" s="16" t="s">
        <v>42</v>
      </c>
      <c r="B4">
        <v>4.5</v>
      </c>
    </row>
    <row r="5" spans="1:2" x14ac:dyDescent="0.35">
      <c r="A5" s="16" t="s">
        <v>16</v>
      </c>
      <c r="B5">
        <v>4.7</v>
      </c>
    </row>
    <row r="6" spans="1:2" x14ac:dyDescent="0.35">
      <c r="A6" s="16" t="s">
        <v>5</v>
      </c>
      <c r="B6">
        <v>4.5</v>
      </c>
    </row>
    <row r="7" spans="1:2" x14ac:dyDescent="0.35">
      <c r="A7" s="16" t="s">
        <v>32</v>
      </c>
      <c r="B7">
        <v>3.8</v>
      </c>
    </row>
    <row r="8" spans="1:2" x14ac:dyDescent="0.35">
      <c r="A8" s="16" t="s">
        <v>35</v>
      </c>
      <c r="B8">
        <v>4.7</v>
      </c>
    </row>
    <row r="9" spans="1:2" x14ac:dyDescent="0.35">
      <c r="A9" s="16" t="s">
        <v>65</v>
      </c>
      <c r="B9">
        <v>2.8</v>
      </c>
    </row>
    <row r="10" spans="1:2" x14ac:dyDescent="0.35">
      <c r="A10" s="16" t="s">
        <v>61</v>
      </c>
      <c r="B10">
        <v>0</v>
      </c>
    </row>
    <row r="11" spans="1:2" x14ac:dyDescent="0.35">
      <c r="A11" s="16" t="s">
        <v>14</v>
      </c>
      <c r="B11">
        <v>3.8</v>
      </c>
    </row>
    <row r="12" spans="1:2" x14ac:dyDescent="0.35">
      <c r="A12" s="16" t="s">
        <v>11</v>
      </c>
      <c r="B12">
        <v>4.5999999999999996</v>
      </c>
    </row>
    <row r="13" spans="1:2" x14ac:dyDescent="0.35">
      <c r="A13" s="16" t="s">
        <v>105</v>
      </c>
      <c r="B13">
        <v>0</v>
      </c>
    </row>
    <row r="14" spans="1:2" x14ac:dyDescent="0.35">
      <c r="A14" s="16" t="s">
        <v>84</v>
      </c>
      <c r="B14">
        <v>0</v>
      </c>
    </row>
    <row r="15" spans="1:2" x14ac:dyDescent="0.35">
      <c r="A15" s="16" t="s">
        <v>10</v>
      </c>
      <c r="B15">
        <v>4</v>
      </c>
    </row>
    <row r="16" spans="1:2" x14ac:dyDescent="0.35">
      <c r="A16" s="16" t="s">
        <v>104</v>
      </c>
      <c r="B16">
        <v>0</v>
      </c>
    </row>
    <row r="17" spans="1:2" x14ac:dyDescent="0.35">
      <c r="A17" s="16" t="s">
        <v>95</v>
      </c>
      <c r="B17">
        <v>0</v>
      </c>
    </row>
    <row r="18" spans="1:2" x14ac:dyDescent="0.35">
      <c r="A18" s="16" t="s">
        <v>51</v>
      </c>
      <c r="B18">
        <v>0</v>
      </c>
    </row>
    <row r="19" spans="1:2" x14ac:dyDescent="0.35">
      <c r="A19" s="16" t="s">
        <v>77</v>
      </c>
      <c r="B19">
        <v>0</v>
      </c>
    </row>
    <row r="20" spans="1:2" x14ac:dyDescent="0.35">
      <c r="A20" s="16" t="s">
        <v>70</v>
      </c>
      <c r="B20">
        <v>3</v>
      </c>
    </row>
    <row r="21" spans="1:2" x14ac:dyDescent="0.35">
      <c r="A21" s="16" t="s">
        <v>69</v>
      </c>
      <c r="B21">
        <v>2.2999999999999998</v>
      </c>
    </row>
    <row r="22" spans="1:2" x14ac:dyDescent="0.35">
      <c r="A22" s="16" t="s">
        <v>24</v>
      </c>
      <c r="B22">
        <v>4.5999999999999996</v>
      </c>
    </row>
    <row r="23" spans="1:2" x14ac:dyDescent="0.35">
      <c r="A23" s="16" t="s">
        <v>78</v>
      </c>
      <c r="B23">
        <v>0</v>
      </c>
    </row>
    <row r="24" spans="1:2" x14ac:dyDescent="0.35">
      <c r="A24" s="16" t="s">
        <v>25</v>
      </c>
      <c r="B24">
        <v>3.3</v>
      </c>
    </row>
    <row r="25" spans="1:2" x14ac:dyDescent="0.35">
      <c r="A25" s="16" t="s">
        <v>98</v>
      </c>
      <c r="B25">
        <v>0</v>
      </c>
    </row>
    <row r="26" spans="1:2" x14ac:dyDescent="0.35">
      <c r="A26" s="16" t="s">
        <v>17</v>
      </c>
      <c r="B26">
        <v>4.8</v>
      </c>
    </row>
    <row r="27" spans="1:2" x14ac:dyDescent="0.35">
      <c r="A27" s="16" t="s">
        <v>44</v>
      </c>
      <c r="B27">
        <v>0</v>
      </c>
    </row>
    <row r="28" spans="1:2" x14ac:dyDescent="0.35">
      <c r="A28" s="16" t="s">
        <v>26</v>
      </c>
      <c r="B28">
        <v>0</v>
      </c>
    </row>
    <row r="29" spans="1:2" x14ac:dyDescent="0.35">
      <c r="A29" s="16" t="s">
        <v>62</v>
      </c>
      <c r="B29">
        <v>2.5</v>
      </c>
    </row>
    <row r="30" spans="1:2" x14ac:dyDescent="0.35">
      <c r="A30" s="16" t="s">
        <v>33</v>
      </c>
      <c r="B30">
        <v>4.0999999999999996</v>
      </c>
    </row>
    <row r="31" spans="1:2" x14ac:dyDescent="0.35">
      <c r="A31" s="16" t="s">
        <v>38</v>
      </c>
      <c r="B31">
        <v>4.5</v>
      </c>
    </row>
    <row r="32" spans="1:2" x14ac:dyDescent="0.35">
      <c r="A32" s="16" t="s">
        <v>37</v>
      </c>
      <c r="B32">
        <v>4.7</v>
      </c>
    </row>
    <row r="33" spans="1:2" x14ac:dyDescent="0.35">
      <c r="A33" s="16" t="s">
        <v>83</v>
      </c>
      <c r="B33">
        <v>0</v>
      </c>
    </row>
    <row r="34" spans="1:2" x14ac:dyDescent="0.35">
      <c r="A34" s="16" t="s">
        <v>64</v>
      </c>
      <c r="B34">
        <v>2.1</v>
      </c>
    </row>
    <row r="35" spans="1:2" x14ac:dyDescent="0.35">
      <c r="A35" s="16" t="s">
        <v>110</v>
      </c>
      <c r="B35">
        <v>0</v>
      </c>
    </row>
    <row r="36" spans="1:2" x14ac:dyDescent="0.35">
      <c r="A36" s="16" t="s">
        <v>94</v>
      </c>
      <c r="B36">
        <v>0</v>
      </c>
    </row>
    <row r="37" spans="1:2" x14ac:dyDescent="0.35">
      <c r="A37" s="16" t="s">
        <v>49</v>
      </c>
      <c r="B37">
        <v>0</v>
      </c>
    </row>
    <row r="38" spans="1:2" x14ac:dyDescent="0.35">
      <c r="A38" s="16" t="s">
        <v>80</v>
      </c>
      <c r="B38">
        <v>0</v>
      </c>
    </row>
    <row r="39" spans="1:2" x14ac:dyDescent="0.35">
      <c r="A39" s="16" t="s">
        <v>75</v>
      </c>
      <c r="B39">
        <v>2.2000000000000002</v>
      </c>
    </row>
    <row r="40" spans="1:2" x14ac:dyDescent="0.35">
      <c r="A40" s="16" t="s">
        <v>101</v>
      </c>
      <c r="B40">
        <v>0</v>
      </c>
    </row>
    <row r="41" spans="1:2" x14ac:dyDescent="0.35">
      <c r="A41" s="16" t="s">
        <v>103</v>
      </c>
      <c r="B41">
        <v>0</v>
      </c>
    </row>
    <row r="42" spans="1:2" x14ac:dyDescent="0.35">
      <c r="A42" s="16" t="s">
        <v>71</v>
      </c>
      <c r="B42">
        <v>2.6</v>
      </c>
    </row>
    <row r="43" spans="1:2" x14ac:dyDescent="0.35">
      <c r="A43" s="16" t="s">
        <v>60</v>
      </c>
      <c r="B43">
        <v>0</v>
      </c>
    </row>
    <row r="44" spans="1:2" x14ac:dyDescent="0.35">
      <c r="A44" s="16" t="s">
        <v>20</v>
      </c>
      <c r="B44">
        <v>5</v>
      </c>
    </row>
    <row r="45" spans="1:2" x14ac:dyDescent="0.35">
      <c r="A45" s="16" t="s">
        <v>68</v>
      </c>
      <c r="B45">
        <v>2.2000000000000002</v>
      </c>
    </row>
    <row r="46" spans="1:2" x14ac:dyDescent="0.35">
      <c r="A46" s="16" t="s">
        <v>100</v>
      </c>
      <c r="B46">
        <v>0</v>
      </c>
    </row>
    <row r="47" spans="1:2" x14ac:dyDescent="0.35">
      <c r="A47" s="16" t="s">
        <v>46</v>
      </c>
      <c r="B47">
        <v>0</v>
      </c>
    </row>
    <row r="48" spans="1:2" x14ac:dyDescent="0.35">
      <c r="A48" s="16" t="s">
        <v>82</v>
      </c>
      <c r="B48">
        <v>5</v>
      </c>
    </row>
    <row r="49" spans="1:2" x14ac:dyDescent="0.35">
      <c r="A49" s="16" t="s">
        <v>112</v>
      </c>
      <c r="B49">
        <v>0</v>
      </c>
    </row>
    <row r="50" spans="1:2" x14ac:dyDescent="0.35">
      <c r="A50" s="16" t="s">
        <v>53</v>
      </c>
      <c r="B50">
        <v>0</v>
      </c>
    </row>
    <row r="51" spans="1:2" x14ac:dyDescent="0.35">
      <c r="A51" s="16" t="s">
        <v>50</v>
      </c>
      <c r="B51">
        <v>0</v>
      </c>
    </row>
    <row r="52" spans="1:2" x14ac:dyDescent="0.35">
      <c r="A52" s="16" t="s">
        <v>87</v>
      </c>
      <c r="B52">
        <v>0</v>
      </c>
    </row>
    <row r="53" spans="1:2" x14ac:dyDescent="0.35">
      <c r="A53" s="16" t="s">
        <v>107</v>
      </c>
      <c r="B53">
        <v>0</v>
      </c>
    </row>
    <row r="54" spans="1:2" x14ac:dyDescent="0.35">
      <c r="A54" s="16" t="s">
        <v>48</v>
      </c>
      <c r="B54">
        <v>0</v>
      </c>
    </row>
    <row r="55" spans="1:2" x14ac:dyDescent="0.35">
      <c r="A55" s="16" t="s">
        <v>59</v>
      </c>
      <c r="B55">
        <v>0</v>
      </c>
    </row>
    <row r="56" spans="1:2" x14ac:dyDescent="0.35">
      <c r="A56" s="16" t="s">
        <v>40</v>
      </c>
      <c r="B56">
        <v>5</v>
      </c>
    </row>
    <row r="57" spans="1:2" x14ac:dyDescent="0.35">
      <c r="A57" s="16" t="s">
        <v>52</v>
      </c>
      <c r="B57">
        <v>0</v>
      </c>
    </row>
    <row r="58" spans="1:2" x14ac:dyDescent="0.35">
      <c r="A58" s="16" t="s">
        <v>79</v>
      </c>
      <c r="B58">
        <v>0</v>
      </c>
    </row>
    <row r="59" spans="1:2" x14ac:dyDescent="0.35">
      <c r="A59" s="16" t="s">
        <v>57</v>
      </c>
      <c r="B59">
        <v>0</v>
      </c>
    </row>
    <row r="60" spans="1:2" x14ac:dyDescent="0.35">
      <c r="A60" s="16" t="s">
        <v>12</v>
      </c>
      <c r="B60">
        <v>4</v>
      </c>
    </row>
    <row r="61" spans="1:2" x14ac:dyDescent="0.35">
      <c r="A61" s="16" t="s">
        <v>39</v>
      </c>
      <c r="B61">
        <v>5</v>
      </c>
    </row>
    <row r="62" spans="1:2" x14ac:dyDescent="0.35">
      <c r="A62" s="16" t="s">
        <v>76</v>
      </c>
      <c r="B62">
        <v>2.1</v>
      </c>
    </row>
    <row r="63" spans="1:2" x14ac:dyDescent="0.35">
      <c r="A63" s="16" t="s">
        <v>30</v>
      </c>
      <c r="B63">
        <v>4.5999999999999996</v>
      </c>
    </row>
    <row r="64" spans="1:2" x14ac:dyDescent="0.35">
      <c r="A64" s="16" t="s">
        <v>34</v>
      </c>
      <c r="B64">
        <v>4.3</v>
      </c>
    </row>
    <row r="65" spans="1:2" x14ac:dyDescent="0.35">
      <c r="A65" s="16" t="s">
        <v>28</v>
      </c>
      <c r="B65">
        <v>4.4000000000000004</v>
      </c>
    </row>
    <row r="66" spans="1:2" x14ac:dyDescent="0.35">
      <c r="A66" s="16" t="s">
        <v>15</v>
      </c>
      <c r="B66">
        <v>4.0999999999999996</v>
      </c>
    </row>
    <row r="67" spans="1:2" x14ac:dyDescent="0.35">
      <c r="A67" s="16" t="s">
        <v>85</v>
      </c>
      <c r="B67">
        <v>4</v>
      </c>
    </row>
    <row r="68" spans="1:2" x14ac:dyDescent="0.35">
      <c r="A68" s="16" t="s">
        <v>66</v>
      </c>
      <c r="B68">
        <v>2.7</v>
      </c>
    </row>
    <row r="69" spans="1:2" x14ac:dyDescent="0.35">
      <c r="A69" s="16" t="s">
        <v>102</v>
      </c>
      <c r="B69">
        <v>5</v>
      </c>
    </row>
    <row r="70" spans="1:2" x14ac:dyDescent="0.35">
      <c r="A70" s="16" t="s">
        <v>72</v>
      </c>
      <c r="B70">
        <v>3</v>
      </c>
    </row>
    <row r="71" spans="1:2" x14ac:dyDescent="0.35">
      <c r="A71" s="16" t="s">
        <v>29</v>
      </c>
      <c r="B71">
        <v>4.3</v>
      </c>
    </row>
    <row r="72" spans="1:2" x14ac:dyDescent="0.35">
      <c r="A72" s="16" t="s">
        <v>22</v>
      </c>
      <c r="B72">
        <v>5</v>
      </c>
    </row>
    <row r="73" spans="1:2" x14ac:dyDescent="0.35">
      <c r="A73" s="16" t="s">
        <v>18</v>
      </c>
      <c r="B73">
        <v>4.5</v>
      </c>
    </row>
    <row r="74" spans="1:2" x14ac:dyDescent="0.35">
      <c r="A74" s="16" t="s">
        <v>13</v>
      </c>
      <c r="B74">
        <v>4.8</v>
      </c>
    </row>
    <row r="75" spans="1:2" x14ac:dyDescent="0.35">
      <c r="A75" s="16" t="s">
        <v>43</v>
      </c>
      <c r="B75">
        <v>0</v>
      </c>
    </row>
    <row r="76" spans="1:2" x14ac:dyDescent="0.35">
      <c r="A76" s="16" t="s">
        <v>36</v>
      </c>
      <c r="B76">
        <v>4.3</v>
      </c>
    </row>
    <row r="77" spans="1:2" x14ac:dyDescent="0.35">
      <c r="A77" s="16" t="s">
        <v>27</v>
      </c>
      <c r="B77">
        <v>4</v>
      </c>
    </row>
    <row r="78" spans="1:2" x14ac:dyDescent="0.35">
      <c r="A78" s="16" t="s">
        <v>106</v>
      </c>
      <c r="B78">
        <v>0</v>
      </c>
    </row>
    <row r="79" spans="1:2" x14ac:dyDescent="0.35">
      <c r="A79" s="16" t="s">
        <v>23</v>
      </c>
      <c r="B79">
        <v>4.5999999999999996</v>
      </c>
    </row>
    <row r="80" spans="1:2" x14ac:dyDescent="0.35">
      <c r="A80" s="16" t="s">
        <v>81</v>
      </c>
      <c r="B80">
        <v>3</v>
      </c>
    </row>
    <row r="81" spans="1:2" x14ac:dyDescent="0.35">
      <c r="A81" s="16" t="s">
        <v>6</v>
      </c>
      <c r="B81">
        <v>4.0999999999999996</v>
      </c>
    </row>
    <row r="82" spans="1:2" x14ac:dyDescent="0.35">
      <c r="A82" s="16" t="s">
        <v>99</v>
      </c>
      <c r="B82">
        <v>0</v>
      </c>
    </row>
    <row r="83" spans="1:2" x14ac:dyDescent="0.35">
      <c r="A83" s="16" t="s">
        <v>45</v>
      </c>
      <c r="B83">
        <v>0</v>
      </c>
    </row>
    <row r="84" spans="1:2" x14ac:dyDescent="0.35">
      <c r="A84" s="16" t="s">
        <v>19</v>
      </c>
      <c r="B84">
        <v>4.2</v>
      </c>
    </row>
    <row r="85" spans="1:2" x14ac:dyDescent="0.35">
      <c r="A85" s="16" t="s">
        <v>90</v>
      </c>
      <c r="B85">
        <v>0</v>
      </c>
    </row>
    <row r="86" spans="1:2" x14ac:dyDescent="0.35">
      <c r="A86" s="16" t="s">
        <v>115</v>
      </c>
      <c r="B86">
        <v>0</v>
      </c>
    </row>
    <row r="87" spans="1:2" x14ac:dyDescent="0.35">
      <c r="A87" s="16" t="s">
        <v>56</v>
      </c>
      <c r="B87">
        <v>0</v>
      </c>
    </row>
    <row r="88" spans="1:2" x14ac:dyDescent="0.35">
      <c r="A88" s="16" t="s">
        <v>63</v>
      </c>
      <c r="B88">
        <v>3</v>
      </c>
    </row>
    <row r="89" spans="1:2" x14ac:dyDescent="0.35">
      <c r="A89" s="16" t="s">
        <v>86</v>
      </c>
      <c r="B89">
        <v>0</v>
      </c>
    </row>
    <row r="90" spans="1:2" x14ac:dyDescent="0.35">
      <c r="A90" s="16" t="s">
        <v>88</v>
      </c>
      <c r="B90">
        <v>0</v>
      </c>
    </row>
    <row r="91" spans="1:2" x14ac:dyDescent="0.35">
      <c r="A91" s="16" t="s">
        <v>21</v>
      </c>
      <c r="B91">
        <v>5</v>
      </c>
    </row>
    <row r="92" spans="1:2" x14ac:dyDescent="0.35">
      <c r="A92" s="16" t="s">
        <v>54</v>
      </c>
      <c r="B92">
        <v>0</v>
      </c>
    </row>
    <row r="93" spans="1:2" x14ac:dyDescent="0.35">
      <c r="A93" s="16" t="s">
        <v>55</v>
      </c>
      <c r="B93">
        <v>0</v>
      </c>
    </row>
    <row r="94" spans="1:2" x14ac:dyDescent="0.35">
      <c r="A94" s="16" t="s">
        <v>9</v>
      </c>
      <c r="B94">
        <v>4.8</v>
      </c>
    </row>
    <row r="95" spans="1:2" x14ac:dyDescent="0.35">
      <c r="A95" s="16" t="s">
        <v>7</v>
      </c>
      <c r="B95">
        <v>4.5999999999999996</v>
      </c>
    </row>
    <row r="96" spans="1:2" x14ac:dyDescent="0.35">
      <c r="A96" s="16" t="s">
        <v>97</v>
      </c>
      <c r="B96">
        <v>0</v>
      </c>
    </row>
    <row r="97" spans="1:2" x14ac:dyDescent="0.35">
      <c r="A97" s="16" t="s">
        <v>31</v>
      </c>
      <c r="B97">
        <v>3.8</v>
      </c>
    </row>
    <row r="98" spans="1:2" x14ac:dyDescent="0.35">
      <c r="A98" s="16" t="s">
        <v>92</v>
      </c>
      <c r="B98">
        <v>0</v>
      </c>
    </row>
    <row r="99" spans="1:2" x14ac:dyDescent="0.35">
      <c r="A99" s="16" t="s">
        <v>41</v>
      </c>
      <c r="B99">
        <v>4.3</v>
      </c>
    </row>
    <row r="100" spans="1:2" x14ac:dyDescent="0.35">
      <c r="A100" s="16" t="s">
        <v>93</v>
      </c>
      <c r="B100">
        <v>0</v>
      </c>
    </row>
    <row r="101" spans="1:2" x14ac:dyDescent="0.35">
      <c r="A101" s="16" t="s">
        <v>47</v>
      </c>
      <c r="B101">
        <v>0</v>
      </c>
    </row>
    <row r="102" spans="1:2" x14ac:dyDescent="0.35">
      <c r="A102" s="16" t="s">
        <v>108</v>
      </c>
      <c r="B102">
        <v>0</v>
      </c>
    </row>
    <row r="103" spans="1:2" x14ac:dyDescent="0.35">
      <c r="A103" s="16" t="s">
        <v>58</v>
      </c>
      <c r="B103">
        <v>0</v>
      </c>
    </row>
    <row r="104" spans="1:2" x14ac:dyDescent="0.35">
      <c r="A104" s="16" t="s">
        <v>109</v>
      </c>
      <c r="B104">
        <v>0</v>
      </c>
    </row>
    <row r="105" spans="1:2" x14ac:dyDescent="0.35">
      <c r="A105" s="16" t="s">
        <v>67</v>
      </c>
      <c r="B105">
        <v>2.9</v>
      </c>
    </row>
    <row r="106" spans="1:2" x14ac:dyDescent="0.35">
      <c r="A106" s="16" t="s">
        <v>91</v>
      </c>
      <c r="B106">
        <v>0</v>
      </c>
    </row>
    <row r="107" spans="1:2" x14ac:dyDescent="0.35">
      <c r="A107" s="16" t="s">
        <v>96</v>
      </c>
      <c r="B107">
        <v>0</v>
      </c>
    </row>
    <row r="108" spans="1:2" x14ac:dyDescent="0.35">
      <c r="A108" s="16" t="s">
        <v>111</v>
      </c>
      <c r="B108">
        <v>2</v>
      </c>
    </row>
    <row r="109" spans="1:2" x14ac:dyDescent="0.35">
      <c r="A109" s="16" t="s">
        <v>89</v>
      </c>
      <c r="B109">
        <v>0</v>
      </c>
    </row>
    <row r="110" spans="1:2" x14ac:dyDescent="0.35">
      <c r="A110" s="16" t="s">
        <v>73</v>
      </c>
      <c r="B110">
        <v>2.2999999999999998</v>
      </c>
    </row>
    <row r="111" spans="1:2" x14ac:dyDescent="0.35">
      <c r="A111" s="16" t="s">
        <v>8</v>
      </c>
      <c r="B111">
        <v>4.7</v>
      </c>
    </row>
    <row r="112" spans="1:2" x14ac:dyDescent="0.35">
      <c r="A112" s="16" t="s">
        <v>74</v>
      </c>
      <c r="B112">
        <v>3</v>
      </c>
    </row>
    <row r="113" spans="1:2" x14ac:dyDescent="0.35">
      <c r="A113" s="16" t="s">
        <v>132</v>
      </c>
      <c r="B113">
        <v>221.7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0ED08-8F61-43C1-95CE-477B3C3C84E3}">
  <dimension ref="A1:B114"/>
  <sheetViews>
    <sheetView workbookViewId="0">
      <selection activeCell="E33" sqref="E33"/>
    </sheetView>
  </sheetViews>
  <sheetFormatPr defaultRowHeight="14.5" x14ac:dyDescent="0.35"/>
  <cols>
    <col min="1" max="1" width="91.36328125" bestFit="1" customWidth="1"/>
    <col min="2" max="2" width="5.54296875" bestFit="1" customWidth="1"/>
    <col min="3" max="3" width="8.7265625" bestFit="1" customWidth="1"/>
    <col min="4" max="4" width="4.90625" bestFit="1" customWidth="1"/>
    <col min="5" max="5" width="10.7265625" bestFit="1" customWidth="1"/>
  </cols>
  <sheetData>
    <row r="1" spans="1:2" x14ac:dyDescent="0.35">
      <c r="A1" s="15" t="s">
        <v>116</v>
      </c>
      <c r="B1" t="s" vm="1">
        <v>140</v>
      </c>
    </row>
    <row r="3" spans="1:2" x14ac:dyDescent="0.35">
      <c r="A3" s="15" t="s">
        <v>131</v>
      </c>
    </row>
    <row r="4" spans="1:2" x14ac:dyDescent="0.35">
      <c r="A4" s="16" t="s">
        <v>42</v>
      </c>
    </row>
    <row r="5" spans="1:2" x14ac:dyDescent="0.35">
      <c r="A5" s="16" t="s">
        <v>16</v>
      </c>
    </row>
    <row r="6" spans="1:2" x14ac:dyDescent="0.35">
      <c r="A6" s="16" t="s">
        <v>5</v>
      </c>
    </row>
    <row r="7" spans="1:2" x14ac:dyDescent="0.35">
      <c r="A7" s="16" t="s">
        <v>32</v>
      </c>
    </row>
    <row r="8" spans="1:2" x14ac:dyDescent="0.35">
      <c r="A8" s="16" t="s">
        <v>35</v>
      </c>
    </row>
    <row r="9" spans="1:2" x14ac:dyDescent="0.35">
      <c r="A9" s="16" t="s">
        <v>65</v>
      </c>
    </row>
    <row r="10" spans="1:2" x14ac:dyDescent="0.35">
      <c r="A10" s="16" t="s">
        <v>61</v>
      </c>
    </row>
    <row r="11" spans="1:2" x14ac:dyDescent="0.35">
      <c r="A11" s="16" t="s">
        <v>14</v>
      </c>
    </row>
    <row r="12" spans="1:2" x14ac:dyDescent="0.35">
      <c r="A12" s="16" t="s">
        <v>11</v>
      </c>
    </row>
    <row r="13" spans="1:2" x14ac:dyDescent="0.35">
      <c r="A13" s="16" t="s">
        <v>105</v>
      </c>
    </row>
    <row r="14" spans="1:2" x14ac:dyDescent="0.35">
      <c r="A14" s="16" t="s">
        <v>84</v>
      </c>
    </row>
    <row r="15" spans="1:2" x14ac:dyDescent="0.35">
      <c r="A15" s="16" t="s">
        <v>10</v>
      </c>
    </row>
    <row r="16" spans="1:2" x14ac:dyDescent="0.35">
      <c r="A16" s="16" t="s">
        <v>104</v>
      </c>
    </row>
    <row r="17" spans="1:1" x14ac:dyDescent="0.35">
      <c r="A17" s="16" t="s">
        <v>95</v>
      </c>
    </row>
    <row r="18" spans="1:1" x14ac:dyDescent="0.35">
      <c r="A18" s="16" t="s">
        <v>51</v>
      </c>
    </row>
    <row r="19" spans="1:1" x14ac:dyDescent="0.35">
      <c r="A19" s="16" t="s">
        <v>77</v>
      </c>
    </row>
    <row r="20" spans="1:1" x14ac:dyDescent="0.35">
      <c r="A20" s="16" t="s">
        <v>70</v>
      </c>
    </row>
    <row r="21" spans="1:1" x14ac:dyDescent="0.35">
      <c r="A21" s="16" t="s">
        <v>69</v>
      </c>
    </row>
    <row r="22" spans="1:1" x14ac:dyDescent="0.35">
      <c r="A22" s="16" t="s">
        <v>24</v>
      </c>
    </row>
    <row r="23" spans="1:1" x14ac:dyDescent="0.35">
      <c r="A23" s="16" t="s">
        <v>78</v>
      </c>
    </row>
    <row r="24" spans="1:1" x14ac:dyDescent="0.35">
      <c r="A24" s="16" t="s">
        <v>25</v>
      </c>
    </row>
    <row r="25" spans="1:1" x14ac:dyDescent="0.35">
      <c r="A25" s="16" t="s">
        <v>98</v>
      </c>
    </row>
    <row r="26" spans="1:1" x14ac:dyDescent="0.35">
      <c r="A26" s="16" t="s">
        <v>17</v>
      </c>
    </row>
    <row r="27" spans="1:1" x14ac:dyDescent="0.35">
      <c r="A27" s="16" t="s">
        <v>44</v>
      </c>
    </row>
    <row r="28" spans="1:1" x14ac:dyDescent="0.35">
      <c r="A28" s="16" t="s">
        <v>26</v>
      </c>
    </row>
    <row r="29" spans="1:1" x14ac:dyDescent="0.35">
      <c r="A29" s="16" t="s">
        <v>62</v>
      </c>
    </row>
    <row r="30" spans="1:1" x14ac:dyDescent="0.35">
      <c r="A30" s="16" t="s">
        <v>33</v>
      </c>
    </row>
    <row r="31" spans="1:1" x14ac:dyDescent="0.35">
      <c r="A31" s="16" t="s">
        <v>38</v>
      </c>
    </row>
    <row r="32" spans="1:1" x14ac:dyDescent="0.35">
      <c r="A32" s="16" t="s">
        <v>37</v>
      </c>
    </row>
    <row r="33" spans="1:1" x14ac:dyDescent="0.35">
      <c r="A33" s="16" t="s">
        <v>83</v>
      </c>
    </row>
    <row r="34" spans="1:1" x14ac:dyDescent="0.35">
      <c r="A34" s="16" t="s">
        <v>64</v>
      </c>
    </row>
    <row r="35" spans="1:1" x14ac:dyDescent="0.35">
      <c r="A35" s="16" t="s">
        <v>110</v>
      </c>
    </row>
    <row r="36" spans="1:1" x14ac:dyDescent="0.35">
      <c r="A36" s="16" t="s">
        <v>94</v>
      </c>
    </row>
    <row r="37" spans="1:1" x14ac:dyDescent="0.35">
      <c r="A37" s="16" t="s">
        <v>49</v>
      </c>
    </row>
    <row r="38" spans="1:1" x14ac:dyDescent="0.35">
      <c r="A38" s="16" t="s">
        <v>80</v>
      </c>
    </row>
    <row r="39" spans="1:1" x14ac:dyDescent="0.35">
      <c r="A39" s="16" t="s">
        <v>75</v>
      </c>
    </row>
    <row r="40" spans="1:1" x14ac:dyDescent="0.35">
      <c r="A40" s="16" t="s">
        <v>101</v>
      </c>
    </row>
    <row r="41" spans="1:1" x14ac:dyDescent="0.35">
      <c r="A41" s="16" t="s">
        <v>103</v>
      </c>
    </row>
    <row r="42" spans="1:1" x14ac:dyDescent="0.35">
      <c r="A42" s="16" t="s">
        <v>71</v>
      </c>
    </row>
    <row r="43" spans="1:1" x14ac:dyDescent="0.35">
      <c r="A43" s="16" t="s">
        <v>60</v>
      </c>
    </row>
    <row r="44" spans="1:1" x14ac:dyDescent="0.35">
      <c r="A44" s="16" t="s">
        <v>20</v>
      </c>
    </row>
    <row r="45" spans="1:1" x14ac:dyDescent="0.35">
      <c r="A45" s="16" t="s">
        <v>68</v>
      </c>
    </row>
    <row r="46" spans="1:1" x14ac:dyDescent="0.35">
      <c r="A46" s="16" t="s">
        <v>100</v>
      </c>
    </row>
    <row r="47" spans="1:1" x14ac:dyDescent="0.35">
      <c r="A47" s="16" t="s">
        <v>46</v>
      </c>
    </row>
    <row r="48" spans="1:1" x14ac:dyDescent="0.35">
      <c r="A48" s="16" t="s">
        <v>82</v>
      </c>
    </row>
    <row r="49" spans="1:1" x14ac:dyDescent="0.35">
      <c r="A49" s="16" t="s">
        <v>112</v>
      </c>
    </row>
    <row r="50" spans="1:1" x14ac:dyDescent="0.35">
      <c r="A50" s="16" t="s">
        <v>53</v>
      </c>
    </row>
    <row r="51" spans="1:1" x14ac:dyDescent="0.35">
      <c r="A51" s="16" t="s">
        <v>50</v>
      </c>
    </row>
    <row r="52" spans="1:1" x14ac:dyDescent="0.35">
      <c r="A52" s="16" t="s">
        <v>87</v>
      </c>
    </row>
    <row r="53" spans="1:1" x14ac:dyDescent="0.35">
      <c r="A53" s="16" t="s">
        <v>107</v>
      </c>
    </row>
    <row r="54" spans="1:1" x14ac:dyDescent="0.35">
      <c r="A54" s="16" t="s">
        <v>48</v>
      </c>
    </row>
    <row r="55" spans="1:1" x14ac:dyDescent="0.35">
      <c r="A55" s="16" t="s">
        <v>59</v>
      </c>
    </row>
    <row r="56" spans="1:1" x14ac:dyDescent="0.35">
      <c r="A56" s="16" t="s">
        <v>40</v>
      </c>
    </row>
    <row r="57" spans="1:1" x14ac:dyDescent="0.35">
      <c r="A57" s="16" t="s">
        <v>52</v>
      </c>
    </row>
    <row r="58" spans="1:1" x14ac:dyDescent="0.35">
      <c r="A58" s="16" t="s">
        <v>79</v>
      </c>
    </row>
    <row r="59" spans="1:1" x14ac:dyDescent="0.35">
      <c r="A59" s="16" t="s">
        <v>57</v>
      </c>
    </row>
    <row r="60" spans="1:1" x14ac:dyDescent="0.35">
      <c r="A60" s="16" t="s">
        <v>12</v>
      </c>
    </row>
    <row r="61" spans="1:1" x14ac:dyDescent="0.35">
      <c r="A61" s="16" t="s">
        <v>39</v>
      </c>
    </row>
    <row r="62" spans="1:1" x14ac:dyDescent="0.35">
      <c r="A62" s="16" t="s">
        <v>76</v>
      </c>
    </row>
    <row r="63" spans="1:1" x14ac:dyDescent="0.35">
      <c r="A63" s="16" t="s">
        <v>30</v>
      </c>
    </row>
    <row r="64" spans="1:1" x14ac:dyDescent="0.35">
      <c r="A64" s="16" t="s">
        <v>34</v>
      </c>
    </row>
    <row r="65" spans="1:1" x14ac:dyDescent="0.35">
      <c r="A65" s="16" t="s">
        <v>28</v>
      </c>
    </row>
    <row r="66" spans="1:1" x14ac:dyDescent="0.35">
      <c r="A66" s="16" t="s">
        <v>15</v>
      </c>
    </row>
    <row r="67" spans="1:1" x14ac:dyDescent="0.35">
      <c r="A67" s="16" t="s">
        <v>85</v>
      </c>
    </row>
    <row r="68" spans="1:1" x14ac:dyDescent="0.35">
      <c r="A68" s="16" t="s">
        <v>66</v>
      </c>
    </row>
    <row r="69" spans="1:1" x14ac:dyDescent="0.35">
      <c r="A69" s="16" t="s">
        <v>102</v>
      </c>
    </row>
    <row r="70" spans="1:1" x14ac:dyDescent="0.35">
      <c r="A70" s="16" t="s">
        <v>72</v>
      </c>
    </row>
    <row r="71" spans="1:1" x14ac:dyDescent="0.35">
      <c r="A71" s="16" t="s">
        <v>29</v>
      </c>
    </row>
    <row r="72" spans="1:1" x14ac:dyDescent="0.35">
      <c r="A72" s="16" t="s">
        <v>22</v>
      </c>
    </row>
    <row r="73" spans="1:1" x14ac:dyDescent="0.35">
      <c r="A73" s="16" t="s">
        <v>18</v>
      </c>
    </row>
    <row r="74" spans="1:1" x14ac:dyDescent="0.35">
      <c r="A74" s="16" t="s">
        <v>13</v>
      </c>
    </row>
    <row r="75" spans="1:1" x14ac:dyDescent="0.35">
      <c r="A75" s="16" t="s">
        <v>43</v>
      </c>
    </row>
    <row r="76" spans="1:1" x14ac:dyDescent="0.35">
      <c r="A76" s="16" t="s">
        <v>36</v>
      </c>
    </row>
    <row r="77" spans="1:1" x14ac:dyDescent="0.35">
      <c r="A77" s="16" t="s">
        <v>27</v>
      </c>
    </row>
    <row r="78" spans="1:1" x14ac:dyDescent="0.35">
      <c r="A78" s="16" t="s">
        <v>106</v>
      </c>
    </row>
    <row r="79" spans="1:1" x14ac:dyDescent="0.35">
      <c r="A79" s="16" t="s">
        <v>23</v>
      </c>
    </row>
    <row r="80" spans="1:1" x14ac:dyDescent="0.35">
      <c r="A80" s="16" t="s">
        <v>81</v>
      </c>
    </row>
    <row r="81" spans="1:1" x14ac:dyDescent="0.35">
      <c r="A81" s="16" t="s">
        <v>6</v>
      </c>
    </row>
    <row r="82" spans="1:1" x14ac:dyDescent="0.35">
      <c r="A82" s="16" t="s">
        <v>99</v>
      </c>
    </row>
    <row r="83" spans="1:1" x14ac:dyDescent="0.35">
      <c r="A83" s="16" t="s">
        <v>45</v>
      </c>
    </row>
    <row r="84" spans="1:1" x14ac:dyDescent="0.35">
      <c r="A84" s="16" t="s">
        <v>19</v>
      </c>
    </row>
    <row r="85" spans="1:1" x14ac:dyDescent="0.35">
      <c r="A85" s="16" t="s">
        <v>90</v>
      </c>
    </row>
    <row r="86" spans="1:1" x14ac:dyDescent="0.35">
      <c r="A86" s="16" t="s">
        <v>115</v>
      </c>
    </row>
    <row r="87" spans="1:1" x14ac:dyDescent="0.35">
      <c r="A87" s="16" t="s">
        <v>56</v>
      </c>
    </row>
    <row r="88" spans="1:1" x14ac:dyDescent="0.35">
      <c r="A88" s="16" t="s">
        <v>63</v>
      </c>
    </row>
    <row r="89" spans="1:1" x14ac:dyDescent="0.35">
      <c r="A89" s="16" t="s">
        <v>86</v>
      </c>
    </row>
    <row r="90" spans="1:1" x14ac:dyDescent="0.35">
      <c r="A90" s="16" t="s">
        <v>88</v>
      </c>
    </row>
    <row r="91" spans="1:1" x14ac:dyDescent="0.35">
      <c r="A91" s="16" t="s">
        <v>21</v>
      </c>
    </row>
    <row r="92" spans="1:1" x14ac:dyDescent="0.35">
      <c r="A92" s="16" t="s">
        <v>54</v>
      </c>
    </row>
    <row r="93" spans="1:1" x14ac:dyDescent="0.35">
      <c r="A93" s="16" t="s">
        <v>55</v>
      </c>
    </row>
    <row r="94" spans="1:1" x14ac:dyDescent="0.35">
      <c r="A94" s="16" t="s">
        <v>9</v>
      </c>
    </row>
    <row r="95" spans="1:1" x14ac:dyDescent="0.35">
      <c r="A95" s="16" t="s">
        <v>7</v>
      </c>
    </row>
    <row r="96" spans="1:1" x14ac:dyDescent="0.35">
      <c r="A96" s="16" t="s">
        <v>97</v>
      </c>
    </row>
    <row r="97" spans="1:1" x14ac:dyDescent="0.35">
      <c r="A97" s="16" t="s">
        <v>31</v>
      </c>
    </row>
    <row r="98" spans="1:1" x14ac:dyDescent="0.35">
      <c r="A98" s="16" t="s">
        <v>92</v>
      </c>
    </row>
    <row r="99" spans="1:1" x14ac:dyDescent="0.35">
      <c r="A99" s="16" t="s">
        <v>41</v>
      </c>
    </row>
    <row r="100" spans="1:1" x14ac:dyDescent="0.35">
      <c r="A100" s="16" t="s">
        <v>93</v>
      </c>
    </row>
    <row r="101" spans="1:1" x14ac:dyDescent="0.35">
      <c r="A101" s="16" t="s">
        <v>47</v>
      </c>
    </row>
    <row r="102" spans="1:1" x14ac:dyDescent="0.35">
      <c r="A102" s="16" t="s">
        <v>108</v>
      </c>
    </row>
    <row r="103" spans="1:1" x14ac:dyDescent="0.35">
      <c r="A103" s="16" t="s">
        <v>58</v>
      </c>
    </row>
    <row r="104" spans="1:1" x14ac:dyDescent="0.35">
      <c r="A104" s="16" t="s">
        <v>109</v>
      </c>
    </row>
    <row r="105" spans="1:1" x14ac:dyDescent="0.35">
      <c r="A105" s="16" t="s">
        <v>67</v>
      </c>
    </row>
    <row r="106" spans="1:1" x14ac:dyDescent="0.35">
      <c r="A106" s="16" t="s">
        <v>91</v>
      </c>
    </row>
    <row r="107" spans="1:1" x14ac:dyDescent="0.35">
      <c r="A107" s="16" t="s">
        <v>96</v>
      </c>
    </row>
    <row r="108" spans="1:1" x14ac:dyDescent="0.35">
      <c r="A108" s="16" t="s">
        <v>111</v>
      </c>
    </row>
    <row r="109" spans="1:1" x14ac:dyDescent="0.35">
      <c r="A109" s="16" t="s">
        <v>89</v>
      </c>
    </row>
    <row r="110" spans="1:1" x14ac:dyDescent="0.35">
      <c r="A110" s="16" t="s">
        <v>73</v>
      </c>
    </row>
    <row r="111" spans="1:1" x14ac:dyDescent="0.35">
      <c r="A111" s="16" t="s">
        <v>8</v>
      </c>
    </row>
    <row r="112" spans="1:1" x14ac:dyDescent="0.35">
      <c r="A112" s="16" t="s">
        <v>74</v>
      </c>
    </row>
    <row r="113" spans="1:1" x14ac:dyDescent="0.35">
      <c r="A113" s="16" t="s">
        <v>137</v>
      </c>
    </row>
    <row r="114" spans="1:1" x14ac:dyDescent="0.35">
      <c r="A114" s="16" t="s">
        <v>132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C62D7-E72B-4A53-8655-9D641A2DFC2D}">
  <dimension ref="A3:B7"/>
  <sheetViews>
    <sheetView workbookViewId="0">
      <selection activeCell="J12" sqref="J12"/>
    </sheetView>
  </sheetViews>
  <sheetFormatPr defaultRowHeight="14.5" x14ac:dyDescent="0.35"/>
  <cols>
    <col min="1" max="1" width="12.6328125" bestFit="1" customWidth="1"/>
    <col min="2" max="2" width="15.26953125" bestFit="1" customWidth="1"/>
  </cols>
  <sheetData>
    <row r="3" spans="1:2" x14ac:dyDescent="0.35">
      <c r="A3" s="15" t="s">
        <v>131</v>
      </c>
      <c r="B3" t="s">
        <v>146</v>
      </c>
    </row>
    <row r="4" spans="1:2" x14ac:dyDescent="0.35">
      <c r="A4" s="16" t="s">
        <v>142</v>
      </c>
      <c r="B4">
        <v>8</v>
      </c>
    </row>
    <row r="5" spans="1:2" x14ac:dyDescent="0.35">
      <c r="A5" s="16" t="s">
        <v>122</v>
      </c>
      <c r="B5">
        <v>32</v>
      </c>
    </row>
    <row r="6" spans="1:2" x14ac:dyDescent="0.35">
      <c r="A6" s="16" t="s">
        <v>141</v>
      </c>
      <c r="B6">
        <v>69</v>
      </c>
    </row>
    <row r="7" spans="1:2" x14ac:dyDescent="0.35">
      <c r="A7" s="16" t="s">
        <v>132</v>
      </c>
      <c r="B7">
        <v>109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8D544-885F-4A95-A956-E8711E690346}">
  <dimension ref="A1:H110"/>
  <sheetViews>
    <sheetView workbookViewId="0">
      <selection activeCell="C32" sqref="C32"/>
    </sheetView>
  </sheetViews>
  <sheetFormatPr defaultRowHeight="14.5" x14ac:dyDescent="0.35"/>
  <cols>
    <col min="1" max="1" width="79.54296875" style="3" customWidth="1"/>
    <col min="2" max="2" width="28" style="5" customWidth="1"/>
    <col min="3" max="3" width="23.08984375" style="5" customWidth="1"/>
    <col min="4" max="4" width="18.81640625" style="5" customWidth="1"/>
    <col min="5" max="5" width="15.6328125" style="3" customWidth="1"/>
    <col min="6" max="6" width="10.36328125" style="3" customWidth="1"/>
    <col min="7" max="7" width="25" style="3" customWidth="1"/>
    <col min="8" max="8" width="18.90625" style="3" customWidth="1"/>
    <col min="9" max="16384" width="8.7265625" style="3"/>
  </cols>
  <sheetData>
    <row r="1" spans="1:8" x14ac:dyDescent="0.35">
      <c r="A1" s="2" t="s">
        <v>0</v>
      </c>
      <c r="B1" s="6" t="s">
        <v>1</v>
      </c>
      <c r="C1" s="6" t="s">
        <v>2</v>
      </c>
      <c r="D1" s="9" t="s">
        <v>114</v>
      </c>
      <c r="E1" s="2" t="s">
        <v>3</v>
      </c>
      <c r="F1" s="2" t="s">
        <v>4</v>
      </c>
      <c r="G1" s="2" t="s">
        <v>113</v>
      </c>
      <c r="H1" s="8" t="s">
        <v>116</v>
      </c>
    </row>
    <row r="2" spans="1:8" x14ac:dyDescent="0.35">
      <c r="A2" s="3" t="s">
        <v>111</v>
      </c>
      <c r="B2" s="7">
        <v>450</v>
      </c>
      <c r="C2" s="7">
        <v>900</v>
      </c>
      <c r="D2" s="5">
        <f t="shared" ref="D2:D33" si="0">C2-B2</f>
        <v>450</v>
      </c>
      <c r="E2" s="4">
        <v>0.5</v>
      </c>
      <c r="F2" s="5">
        <v>-1</v>
      </c>
      <c r="G2" s="3">
        <v>2</v>
      </c>
      <c r="H2" s="3" t="str">
        <f t="shared" ref="H2:H10" si="1">IF(G2&lt;=3,"Poor",IF(G2&lt;=4,"Average","Excellent"))</f>
        <v>Poor</v>
      </c>
    </row>
    <row r="3" spans="1:8" x14ac:dyDescent="0.35">
      <c r="A3" s="3" t="s">
        <v>82</v>
      </c>
      <c r="B3" s="7">
        <v>979</v>
      </c>
      <c r="C3" s="7">
        <v>1920</v>
      </c>
      <c r="D3" s="5">
        <f t="shared" si="0"/>
        <v>941</v>
      </c>
      <c r="E3" s="4">
        <v>0.49</v>
      </c>
      <c r="F3" s="5">
        <v>-1</v>
      </c>
      <c r="G3" s="3">
        <v>5</v>
      </c>
      <c r="H3" s="3" t="str">
        <f t="shared" si="1"/>
        <v>Excellent</v>
      </c>
    </row>
    <row r="4" spans="1:8" x14ac:dyDescent="0.35">
      <c r="A4" s="3" t="s">
        <v>85</v>
      </c>
      <c r="B4" s="7">
        <v>330</v>
      </c>
      <c r="C4" s="7">
        <v>647</v>
      </c>
      <c r="D4" s="5">
        <f t="shared" si="0"/>
        <v>317</v>
      </c>
      <c r="E4" s="4">
        <v>0.49</v>
      </c>
      <c r="F4" s="5">
        <v>-1</v>
      </c>
      <c r="G4" s="3">
        <v>4</v>
      </c>
      <c r="H4" s="3" t="str">
        <f t="shared" si="1"/>
        <v>Average</v>
      </c>
    </row>
    <row r="5" spans="1:8" x14ac:dyDescent="0.35">
      <c r="A5" s="3" t="s">
        <v>81</v>
      </c>
      <c r="B5" s="7">
        <v>1189</v>
      </c>
      <c r="C5" s="7">
        <v>2199</v>
      </c>
      <c r="D5" s="5">
        <f t="shared" si="0"/>
        <v>1010</v>
      </c>
      <c r="E5" s="4">
        <v>0.46</v>
      </c>
      <c r="F5" s="5">
        <v>-1</v>
      </c>
      <c r="G5" s="3">
        <v>3</v>
      </c>
      <c r="H5" s="3" t="str">
        <f t="shared" si="1"/>
        <v>Poor</v>
      </c>
    </row>
    <row r="6" spans="1:8" x14ac:dyDescent="0.35">
      <c r="A6" s="3" t="s">
        <v>39</v>
      </c>
      <c r="B6" s="7">
        <v>1620</v>
      </c>
      <c r="C6" s="7">
        <v>2690</v>
      </c>
      <c r="D6" s="5">
        <f t="shared" si="0"/>
        <v>1070</v>
      </c>
      <c r="E6" s="4">
        <v>0.4</v>
      </c>
      <c r="F6" s="5">
        <v>-1</v>
      </c>
      <c r="G6" s="3">
        <v>5</v>
      </c>
      <c r="H6" s="3" t="str">
        <f t="shared" si="1"/>
        <v>Excellent</v>
      </c>
    </row>
    <row r="7" spans="1:8" x14ac:dyDescent="0.35">
      <c r="A7" s="3" t="s">
        <v>102</v>
      </c>
      <c r="B7" s="7">
        <v>3640</v>
      </c>
      <c r="C7" s="7">
        <v>4588</v>
      </c>
      <c r="D7" s="5">
        <f t="shared" si="0"/>
        <v>948</v>
      </c>
      <c r="E7" s="4">
        <v>0.21</v>
      </c>
      <c r="F7" s="5">
        <v>-1</v>
      </c>
      <c r="G7" s="3">
        <v>5</v>
      </c>
      <c r="H7" s="3" t="str">
        <f t="shared" si="1"/>
        <v>Excellent</v>
      </c>
    </row>
    <row r="8" spans="1:8" x14ac:dyDescent="0.35">
      <c r="A8" s="3" t="s">
        <v>40</v>
      </c>
      <c r="B8" s="7">
        <v>171</v>
      </c>
      <c r="C8" s="7">
        <v>360</v>
      </c>
      <c r="D8" s="5">
        <f t="shared" si="0"/>
        <v>189</v>
      </c>
      <c r="E8" s="4">
        <v>0.53</v>
      </c>
      <c r="F8" s="5">
        <v>-2</v>
      </c>
      <c r="G8" s="3">
        <v>5</v>
      </c>
      <c r="H8" s="3" t="str">
        <f t="shared" si="1"/>
        <v>Excellent</v>
      </c>
    </row>
    <row r="9" spans="1:8" x14ac:dyDescent="0.35">
      <c r="A9" s="3" t="s">
        <v>20</v>
      </c>
      <c r="B9" s="7">
        <v>332</v>
      </c>
      <c r="C9" s="7">
        <v>684</v>
      </c>
      <c r="D9" s="5">
        <f t="shared" si="0"/>
        <v>352</v>
      </c>
      <c r="E9" s="4">
        <v>0.51</v>
      </c>
      <c r="F9" s="5">
        <v>-2</v>
      </c>
      <c r="G9" s="3">
        <v>5</v>
      </c>
      <c r="H9" s="3" t="str">
        <f t="shared" si="1"/>
        <v>Excellent</v>
      </c>
    </row>
    <row r="10" spans="1:8" x14ac:dyDescent="0.35">
      <c r="A10" s="3" t="s">
        <v>21</v>
      </c>
      <c r="B10" s="7">
        <v>195</v>
      </c>
      <c r="C10" s="7">
        <v>360</v>
      </c>
      <c r="D10" s="5">
        <f t="shared" si="0"/>
        <v>165</v>
      </c>
      <c r="E10" s="4">
        <v>0.46</v>
      </c>
      <c r="F10" s="5">
        <v>-2</v>
      </c>
      <c r="G10" s="3">
        <v>5</v>
      </c>
      <c r="H10" s="3" t="str">
        <f t="shared" si="1"/>
        <v>Excellent</v>
      </c>
    </row>
    <row r="11" spans="1:8" x14ac:dyDescent="0.35">
      <c r="A11" s="3" t="s">
        <v>5</v>
      </c>
      <c r="B11" s="7">
        <v>950</v>
      </c>
      <c r="C11" s="7">
        <v>1525</v>
      </c>
      <c r="D11" s="5">
        <f t="shared" si="0"/>
        <v>575</v>
      </c>
      <c r="E11" s="4">
        <v>0.38</v>
      </c>
      <c r="F11" s="5">
        <v>-2</v>
      </c>
      <c r="G11" s="3">
        <v>4.5</v>
      </c>
      <c r="H11" s="3" t="str">
        <f>IF(G11&lt;=3,"Poor",IF(G11&lt;4,"Average","Excellent"))</f>
        <v>Excellent</v>
      </c>
    </row>
    <row r="12" spans="1:8" x14ac:dyDescent="0.35">
      <c r="A12" s="3" t="s">
        <v>42</v>
      </c>
      <c r="B12" s="7">
        <v>1980</v>
      </c>
      <c r="C12" s="7">
        <v>3200</v>
      </c>
      <c r="D12" s="5">
        <f t="shared" si="0"/>
        <v>1220</v>
      </c>
      <c r="E12" s="4">
        <v>0.38</v>
      </c>
      <c r="F12" s="5">
        <v>-2</v>
      </c>
      <c r="G12" s="3">
        <v>4.5</v>
      </c>
      <c r="H12" s="3" t="str">
        <f t="shared" ref="H12:H42" si="2">IF(G12&lt;=3,"Poor",IF(G12&lt;=4,"Average","Excellent"))</f>
        <v>Excellent</v>
      </c>
    </row>
    <row r="13" spans="1:8" x14ac:dyDescent="0.35">
      <c r="A13" s="3" t="s">
        <v>12</v>
      </c>
      <c r="B13" s="7">
        <v>988</v>
      </c>
      <c r="C13" s="7">
        <v>1580</v>
      </c>
      <c r="D13" s="5">
        <f t="shared" si="0"/>
        <v>592</v>
      </c>
      <c r="E13" s="4">
        <v>0.37</v>
      </c>
      <c r="F13" s="5">
        <v>-2</v>
      </c>
      <c r="G13" s="3">
        <v>4</v>
      </c>
      <c r="H13" s="3" t="str">
        <f t="shared" si="2"/>
        <v>Average</v>
      </c>
    </row>
    <row r="14" spans="1:8" x14ac:dyDescent="0.35">
      <c r="A14" s="3" t="s">
        <v>22</v>
      </c>
      <c r="B14" s="7">
        <v>2025</v>
      </c>
      <c r="C14" s="7">
        <v>3971</v>
      </c>
      <c r="D14" s="5">
        <f t="shared" si="0"/>
        <v>1946</v>
      </c>
      <c r="E14" s="4">
        <v>0.49</v>
      </c>
      <c r="F14" s="5">
        <v>-3</v>
      </c>
      <c r="G14" s="3">
        <v>5</v>
      </c>
      <c r="H14" s="3" t="str">
        <f t="shared" si="2"/>
        <v>Excellent</v>
      </c>
    </row>
    <row r="15" spans="1:8" x14ac:dyDescent="0.35">
      <c r="A15" s="3" t="s">
        <v>13</v>
      </c>
      <c r="B15" s="7">
        <v>1274</v>
      </c>
      <c r="C15" s="7">
        <v>2800</v>
      </c>
      <c r="D15" s="5">
        <f t="shared" si="0"/>
        <v>1526</v>
      </c>
      <c r="E15" s="4">
        <v>0.55000000000000004</v>
      </c>
      <c r="F15" s="5">
        <v>-5</v>
      </c>
      <c r="G15" s="3">
        <v>4.8</v>
      </c>
      <c r="H15" s="3" t="str">
        <f t="shared" si="2"/>
        <v>Excellent</v>
      </c>
    </row>
    <row r="16" spans="1:8" x14ac:dyDescent="0.35">
      <c r="A16" s="3" t="s">
        <v>14</v>
      </c>
      <c r="B16" s="7">
        <v>1600</v>
      </c>
      <c r="C16" s="7">
        <v>2929</v>
      </c>
      <c r="D16" s="5">
        <f t="shared" si="0"/>
        <v>1329</v>
      </c>
      <c r="E16" s="4">
        <v>0.45</v>
      </c>
      <c r="F16" s="5">
        <v>-5</v>
      </c>
      <c r="G16" s="3">
        <v>3.8</v>
      </c>
      <c r="H16" s="3" t="str">
        <f t="shared" si="2"/>
        <v>Average</v>
      </c>
    </row>
    <row r="17" spans="1:8" x14ac:dyDescent="0.35">
      <c r="A17" s="3" t="s">
        <v>74</v>
      </c>
      <c r="B17" s="7">
        <v>509</v>
      </c>
      <c r="C17" s="7">
        <v>899</v>
      </c>
      <c r="D17" s="5">
        <f t="shared" si="0"/>
        <v>390</v>
      </c>
      <c r="E17" s="4">
        <v>0.43</v>
      </c>
      <c r="F17" s="5">
        <v>-5</v>
      </c>
      <c r="G17" s="3">
        <v>3</v>
      </c>
      <c r="H17" s="3" t="str">
        <f t="shared" si="2"/>
        <v>Poor</v>
      </c>
    </row>
    <row r="18" spans="1:8" x14ac:dyDescent="0.35">
      <c r="A18" s="3" t="s">
        <v>70</v>
      </c>
      <c r="B18" s="7">
        <v>3750</v>
      </c>
      <c r="C18" s="7">
        <v>6143</v>
      </c>
      <c r="D18" s="5">
        <f t="shared" si="0"/>
        <v>2393</v>
      </c>
      <c r="E18" s="4">
        <v>0.39</v>
      </c>
      <c r="F18" s="5">
        <v>-5</v>
      </c>
      <c r="G18" s="3">
        <v>3</v>
      </c>
      <c r="H18" s="3" t="str">
        <f t="shared" si="2"/>
        <v>Poor</v>
      </c>
    </row>
    <row r="19" spans="1:8" x14ac:dyDescent="0.35">
      <c r="A19" s="3" t="s">
        <v>72</v>
      </c>
      <c r="B19" s="7">
        <v>2300</v>
      </c>
      <c r="C19" s="7">
        <v>3240</v>
      </c>
      <c r="D19" s="5">
        <f t="shared" si="0"/>
        <v>940</v>
      </c>
      <c r="E19" s="4">
        <v>0.28999999999999998</v>
      </c>
      <c r="F19" s="5">
        <v>-5</v>
      </c>
      <c r="G19" s="3">
        <v>3</v>
      </c>
      <c r="H19" s="3" t="str">
        <f t="shared" si="2"/>
        <v>Poor</v>
      </c>
    </row>
    <row r="20" spans="1:8" x14ac:dyDescent="0.35">
      <c r="A20" s="3" t="s">
        <v>9</v>
      </c>
      <c r="B20" s="7">
        <v>1740</v>
      </c>
      <c r="C20" s="7">
        <v>2356</v>
      </c>
      <c r="D20" s="5">
        <f t="shared" si="0"/>
        <v>616</v>
      </c>
      <c r="E20" s="4">
        <v>0.26</v>
      </c>
      <c r="F20" s="5">
        <v>-5</v>
      </c>
      <c r="G20" s="3">
        <v>4.8</v>
      </c>
      <c r="H20" s="3" t="str">
        <f t="shared" si="2"/>
        <v>Excellent</v>
      </c>
    </row>
    <row r="21" spans="1:8" x14ac:dyDescent="0.35">
      <c r="A21" s="3" t="s">
        <v>23</v>
      </c>
      <c r="B21" s="7">
        <v>2999</v>
      </c>
      <c r="C21" s="7">
        <v>3699</v>
      </c>
      <c r="D21" s="5">
        <f t="shared" si="0"/>
        <v>700</v>
      </c>
      <c r="E21" s="4">
        <v>0.19</v>
      </c>
      <c r="F21" s="5">
        <v>-5</v>
      </c>
      <c r="G21" s="3">
        <v>4.5999999999999996</v>
      </c>
      <c r="H21" s="3" t="str">
        <f t="shared" si="2"/>
        <v>Excellent</v>
      </c>
    </row>
    <row r="22" spans="1:8" x14ac:dyDescent="0.35">
      <c r="A22" s="3" t="s">
        <v>75</v>
      </c>
      <c r="B22" s="7">
        <v>968</v>
      </c>
      <c r="C22" s="7">
        <v>1814</v>
      </c>
      <c r="D22" s="5">
        <f t="shared" si="0"/>
        <v>846</v>
      </c>
      <c r="E22" s="4">
        <v>0.47</v>
      </c>
      <c r="F22" s="5">
        <v>-6</v>
      </c>
      <c r="G22" s="3">
        <v>2.2000000000000002</v>
      </c>
      <c r="H22" s="3" t="str">
        <f t="shared" si="2"/>
        <v>Poor</v>
      </c>
    </row>
    <row r="23" spans="1:8" x14ac:dyDescent="0.35">
      <c r="A23" s="3" t="s">
        <v>68</v>
      </c>
      <c r="B23" s="7">
        <v>990</v>
      </c>
      <c r="C23" s="7">
        <v>1814</v>
      </c>
      <c r="D23" s="5">
        <f t="shared" si="0"/>
        <v>824</v>
      </c>
      <c r="E23" s="4">
        <v>0.45</v>
      </c>
      <c r="F23" s="5">
        <v>-6</v>
      </c>
      <c r="G23" s="3">
        <v>2.2000000000000002</v>
      </c>
      <c r="H23" s="3" t="str">
        <f t="shared" si="2"/>
        <v>Poor</v>
      </c>
    </row>
    <row r="24" spans="1:8" x14ac:dyDescent="0.35">
      <c r="A24" s="3" t="s">
        <v>73</v>
      </c>
      <c r="B24" s="7">
        <v>345</v>
      </c>
      <c r="C24" s="7">
        <v>602</v>
      </c>
      <c r="D24" s="5">
        <f t="shared" si="0"/>
        <v>257</v>
      </c>
      <c r="E24" s="4">
        <v>0.43</v>
      </c>
      <c r="F24" s="5">
        <v>-6</v>
      </c>
      <c r="G24" s="3">
        <v>2.2999999999999998</v>
      </c>
      <c r="H24" s="3" t="str">
        <f t="shared" si="2"/>
        <v>Poor</v>
      </c>
    </row>
    <row r="25" spans="1:8" x14ac:dyDescent="0.35">
      <c r="A25" s="3" t="s">
        <v>18</v>
      </c>
      <c r="B25" s="7">
        <v>501</v>
      </c>
      <c r="C25" s="7">
        <v>860</v>
      </c>
      <c r="D25" s="5">
        <f t="shared" si="0"/>
        <v>359</v>
      </c>
      <c r="E25" s="4">
        <v>0.42</v>
      </c>
      <c r="F25" s="5">
        <v>-6</v>
      </c>
      <c r="G25" s="3">
        <v>4.5</v>
      </c>
      <c r="H25" s="3" t="str">
        <f t="shared" si="2"/>
        <v>Excellent</v>
      </c>
    </row>
    <row r="26" spans="1:8" x14ac:dyDescent="0.35">
      <c r="A26" s="3" t="s">
        <v>27</v>
      </c>
      <c r="B26" s="7">
        <v>880</v>
      </c>
      <c r="C26" s="7">
        <v>1350</v>
      </c>
      <c r="D26" s="5">
        <f t="shared" si="0"/>
        <v>470</v>
      </c>
      <c r="E26" s="4">
        <v>0.35</v>
      </c>
      <c r="F26" s="5">
        <v>-6</v>
      </c>
      <c r="G26" s="3">
        <v>4</v>
      </c>
      <c r="H26" s="3" t="str">
        <f t="shared" si="2"/>
        <v>Average</v>
      </c>
    </row>
    <row r="27" spans="1:8" x14ac:dyDescent="0.35">
      <c r="A27" s="3" t="s">
        <v>62</v>
      </c>
      <c r="B27" s="7">
        <v>2170</v>
      </c>
      <c r="C27" s="7">
        <v>2500</v>
      </c>
      <c r="D27" s="5">
        <f t="shared" si="0"/>
        <v>330</v>
      </c>
      <c r="E27" s="4">
        <v>0.13</v>
      </c>
      <c r="F27" s="5">
        <v>-6</v>
      </c>
      <c r="G27" s="3">
        <v>2.5</v>
      </c>
      <c r="H27" s="3" t="str">
        <f t="shared" si="2"/>
        <v>Poor</v>
      </c>
    </row>
    <row r="28" spans="1:8" x14ac:dyDescent="0.35">
      <c r="A28" s="3" t="s">
        <v>29</v>
      </c>
      <c r="B28" s="7">
        <v>2048</v>
      </c>
      <c r="C28" s="7">
        <v>4500</v>
      </c>
      <c r="D28" s="5">
        <f t="shared" si="0"/>
        <v>2452</v>
      </c>
      <c r="E28" s="4">
        <v>0.54</v>
      </c>
      <c r="F28" s="5">
        <v>-7</v>
      </c>
      <c r="G28" s="3">
        <v>4.3</v>
      </c>
      <c r="H28" s="3" t="str">
        <f t="shared" si="2"/>
        <v>Excellent</v>
      </c>
    </row>
    <row r="29" spans="1:8" x14ac:dyDescent="0.35">
      <c r="A29" s="3" t="s">
        <v>69</v>
      </c>
      <c r="B29" s="7">
        <v>1000</v>
      </c>
      <c r="C29" s="7">
        <v>2000</v>
      </c>
      <c r="D29" s="5">
        <f t="shared" si="0"/>
        <v>1000</v>
      </c>
      <c r="E29" s="4">
        <v>0.5</v>
      </c>
      <c r="F29" s="5">
        <v>-7</v>
      </c>
      <c r="G29" s="3">
        <v>2.2999999999999998</v>
      </c>
      <c r="H29" s="3" t="str">
        <f t="shared" si="2"/>
        <v>Poor</v>
      </c>
    </row>
    <row r="30" spans="1:8" x14ac:dyDescent="0.35">
      <c r="A30" s="3" t="s">
        <v>76</v>
      </c>
      <c r="B30" s="7">
        <v>1570</v>
      </c>
      <c r="C30" s="7">
        <v>2988</v>
      </c>
      <c r="D30" s="5">
        <f t="shared" si="0"/>
        <v>1418</v>
      </c>
      <c r="E30" s="4">
        <v>0.47</v>
      </c>
      <c r="F30" s="5">
        <v>-7</v>
      </c>
      <c r="G30" s="3">
        <v>2.1</v>
      </c>
      <c r="H30" s="3" t="str">
        <f t="shared" si="2"/>
        <v>Poor</v>
      </c>
    </row>
    <row r="31" spans="1:8" x14ac:dyDescent="0.35">
      <c r="A31" s="3" t="s">
        <v>8</v>
      </c>
      <c r="B31" s="7">
        <v>1580</v>
      </c>
      <c r="C31" s="7">
        <v>2499</v>
      </c>
      <c r="D31" s="5">
        <f t="shared" si="0"/>
        <v>919</v>
      </c>
      <c r="E31" s="4">
        <v>0.37</v>
      </c>
      <c r="F31" s="5">
        <v>-7</v>
      </c>
      <c r="G31" s="3">
        <v>4.7</v>
      </c>
      <c r="H31" s="3" t="str">
        <f t="shared" si="2"/>
        <v>Excellent</v>
      </c>
    </row>
    <row r="32" spans="1:8" x14ac:dyDescent="0.35">
      <c r="A32" s="3" t="s">
        <v>34</v>
      </c>
      <c r="B32" s="7">
        <v>185</v>
      </c>
      <c r="C32" s="7">
        <v>382</v>
      </c>
      <c r="D32" s="5">
        <f t="shared" si="0"/>
        <v>197</v>
      </c>
      <c r="E32" s="4">
        <v>0.52</v>
      </c>
      <c r="F32" s="5">
        <v>-9</v>
      </c>
      <c r="G32" s="3">
        <v>4.3</v>
      </c>
      <c r="H32" s="3" t="str">
        <f t="shared" si="2"/>
        <v>Excellent</v>
      </c>
    </row>
    <row r="33" spans="1:8" x14ac:dyDescent="0.35">
      <c r="A33" s="3" t="s">
        <v>36</v>
      </c>
      <c r="B33" s="7">
        <v>1820</v>
      </c>
      <c r="C33" s="7">
        <v>3490</v>
      </c>
      <c r="D33" s="5">
        <f t="shared" si="0"/>
        <v>1670</v>
      </c>
      <c r="E33" s="4">
        <v>0.48</v>
      </c>
      <c r="F33" s="5">
        <v>-9</v>
      </c>
      <c r="G33" s="3">
        <v>4.3</v>
      </c>
      <c r="H33" s="3" t="str">
        <f t="shared" si="2"/>
        <v>Excellent</v>
      </c>
    </row>
    <row r="34" spans="1:8" x14ac:dyDescent="0.35">
      <c r="A34" s="3" t="s">
        <v>19</v>
      </c>
      <c r="B34" s="7">
        <v>1680</v>
      </c>
      <c r="C34" s="7">
        <v>2499</v>
      </c>
      <c r="D34" s="5">
        <f t="shared" ref="D34:D65" si="3">C34-B34</f>
        <v>819</v>
      </c>
      <c r="E34" s="4">
        <v>0.33</v>
      </c>
      <c r="F34" s="5">
        <v>-9</v>
      </c>
      <c r="G34" s="3">
        <v>4.2</v>
      </c>
      <c r="H34" s="3" t="str">
        <f t="shared" si="2"/>
        <v>Excellent</v>
      </c>
    </row>
    <row r="35" spans="1:8" x14ac:dyDescent="0.35">
      <c r="A35" s="3" t="s">
        <v>63</v>
      </c>
      <c r="B35" s="7">
        <v>458</v>
      </c>
      <c r="C35" s="7">
        <v>986</v>
      </c>
      <c r="D35" s="5">
        <f t="shared" si="3"/>
        <v>528</v>
      </c>
      <c r="E35" s="4">
        <v>0.54</v>
      </c>
      <c r="F35" s="5">
        <v>-10</v>
      </c>
      <c r="G35" s="3">
        <v>3</v>
      </c>
      <c r="H35" s="3" t="str">
        <f t="shared" si="2"/>
        <v>Poor</v>
      </c>
    </row>
    <row r="36" spans="1:8" x14ac:dyDescent="0.35">
      <c r="A36" s="3" t="s">
        <v>17</v>
      </c>
      <c r="B36" s="7">
        <v>552</v>
      </c>
      <c r="C36" s="7">
        <v>1035</v>
      </c>
      <c r="D36" s="5">
        <f t="shared" si="3"/>
        <v>483</v>
      </c>
      <c r="E36" s="4">
        <v>0.47</v>
      </c>
      <c r="F36" s="5">
        <v>-12</v>
      </c>
      <c r="G36" s="3">
        <v>4.8</v>
      </c>
      <c r="H36" s="3" t="str">
        <f t="shared" si="2"/>
        <v>Excellent</v>
      </c>
    </row>
    <row r="37" spans="1:8" x14ac:dyDescent="0.35">
      <c r="A37" s="3" t="s">
        <v>35</v>
      </c>
      <c r="B37" s="7">
        <v>980</v>
      </c>
      <c r="C37" s="7">
        <v>1490</v>
      </c>
      <c r="D37" s="5">
        <f t="shared" si="3"/>
        <v>510</v>
      </c>
      <c r="E37" s="4">
        <v>0.34</v>
      </c>
      <c r="F37" s="5">
        <v>-12</v>
      </c>
      <c r="G37" s="3">
        <v>4.7</v>
      </c>
      <c r="H37" s="3" t="str">
        <f t="shared" si="2"/>
        <v>Excellent</v>
      </c>
    </row>
    <row r="38" spans="1:8" x14ac:dyDescent="0.35">
      <c r="A38" s="3" t="s">
        <v>15</v>
      </c>
      <c r="B38" s="7">
        <v>799</v>
      </c>
      <c r="C38" s="7">
        <v>999</v>
      </c>
      <c r="D38" s="5">
        <f t="shared" si="3"/>
        <v>200</v>
      </c>
      <c r="E38" s="4">
        <v>0.2</v>
      </c>
      <c r="F38" s="5">
        <v>-12</v>
      </c>
      <c r="G38" s="3">
        <v>4.0999999999999996</v>
      </c>
      <c r="H38" s="3" t="str">
        <f t="shared" si="2"/>
        <v>Excellent</v>
      </c>
    </row>
    <row r="39" spans="1:8" x14ac:dyDescent="0.35">
      <c r="A39" s="3" t="s">
        <v>31</v>
      </c>
      <c r="B39" s="7">
        <v>2880</v>
      </c>
      <c r="C39" s="7">
        <v>3520</v>
      </c>
      <c r="D39" s="5">
        <f t="shared" si="3"/>
        <v>640</v>
      </c>
      <c r="E39" s="4">
        <v>0.18</v>
      </c>
      <c r="F39" s="5">
        <v>-12</v>
      </c>
      <c r="G39" s="3">
        <v>3.8</v>
      </c>
      <c r="H39" s="3" t="str">
        <f t="shared" si="2"/>
        <v>Average</v>
      </c>
    </row>
    <row r="40" spans="1:8" x14ac:dyDescent="0.35">
      <c r="A40" s="3" t="s">
        <v>64</v>
      </c>
      <c r="B40" s="7">
        <v>2115</v>
      </c>
      <c r="C40" s="7">
        <v>4700</v>
      </c>
      <c r="D40" s="5">
        <f t="shared" si="3"/>
        <v>2585</v>
      </c>
      <c r="E40" s="4">
        <v>0.55000000000000004</v>
      </c>
      <c r="F40" s="5">
        <v>-13</v>
      </c>
      <c r="G40" s="3">
        <v>2.1</v>
      </c>
      <c r="H40" s="3" t="str">
        <f t="shared" si="2"/>
        <v>Poor</v>
      </c>
    </row>
    <row r="41" spans="1:8" x14ac:dyDescent="0.35">
      <c r="A41" s="3" t="s">
        <v>25</v>
      </c>
      <c r="B41" s="7">
        <v>38</v>
      </c>
      <c r="C41" s="7">
        <v>80</v>
      </c>
      <c r="D41" s="5">
        <f t="shared" si="3"/>
        <v>42</v>
      </c>
      <c r="E41" s="4">
        <v>0.53</v>
      </c>
      <c r="F41" s="5">
        <v>-13</v>
      </c>
      <c r="G41" s="3">
        <v>3.3</v>
      </c>
      <c r="H41" s="3" t="str">
        <f t="shared" si="2"/>
        <v>Average</v>
      </c>
    </row>
    <row r="42" spans="1:8" x14ac:dyDescent="0.35">
      <c r="A42" s="3" t="s">
        <v>32</v>
      </c>
      <c r="B42" s="7">
        <v>1350</v>
      </c>
      <c r="C42" s="7">
        <v>1990</v>
      </c>
      <c r="D42" s="5">
        <f t="shared" si="3"/>
        <v>640</v>
      </c>
      <c r="E42" s="4">
        <v>0.32</v>
      </c>
      <c r="F42" s="5">
        <v>-13</v>
      </c>
      <c r="G42" s="3">
        <v>3.8</v>
      </c>
      <c r="H42" s="3" t="str">
        <f t="shared" si="2"/>
        <v>Average</v>
      </c>
    </row>
    <row r="43" spans="1:8" x14ac:dyDescent="0.35">
      <c r="A43" s="3" t="s">
        <v>6</v>
      </c>
      <c r="B43" s="7">
        <v>527</v>
      </c>
      <c r="C43" s="7">
        <v>999</v>
      </c>
      <c r="D43" s="5">
        <f t="shared" si="3"/>
        <v>472</v>
      </c>
      <c r="E43" s="4">
        <v>0.47</v>
      </c>
      <c r="F43" s="5">
        <v>-14</v>
      </c>
      <c r="G43" s="3">
        <v>4.0999999999999996</v>
      </c>
      <c r="H43" s="3" t="str">
        <f>IF(G43&lt;=3,"Poor",IF(G43&lt;4,"Average","Excellent"))</f>
        <v>Excellent</v>
      </c>
    </row>
    <row r="44" spans="1:8" x14ac:dyDescent="0.35">
      <c r="A44" s="3" t="s">
        <v>28</v>
      </c>
      <c r="B44" s="7">
        <v>1650</v>
      </c>
      <c r="C44" s="7">
        <v>2150</v>
      </c>
      <c r="D44" s="5">
        <f t="shared" si="3"/>
        <v>500</v>
      </c>
      <c r="E44" s="4">
        <v>0.23</v>
      </c>
      <c r="F44" s="5">
        <v>-14</v>
      </c>
      <c r="G44" s="3">
        <v>4.4000000000000004</v>
      </c>
      <c r="H44" s="3" t="str">
        <f t="shared" ref="H44:H50" si="4">IF(G44&lt;=3,"Poor",IF(G44&lt;=4,"Average","Excellent"))</f>
        <v>Excellent</v>
      </c>
    </row>
    <row r="45" spans="1:8" x14ac:dyDescent="0.35">
      <c r="A45" s="3" t="s">
        <v>66</v>
      </c>
      <c r="B45" s="7">
        <v>325</v>
      </c>
      <c r="C45" s="7">
        <v>680</v>
      </c>
      <c r="D45" s="5">
        <f t="shared" si="3"/>
        <v>355</v>
      </c>
      <c r="E45" s="4">
        <v>0.52</v>
      </c>
      <c r="F45" s="5">
        <v>-15</v>
      </c>
      <c r="G45" s="3">
        <v>2.7</v>
      </c>
      <c r="H45" s="3" t="str">
        <f t="shared" si="4"/>
        <v>Poor</v>
      </c>
    </row>
    <row r="46" spans="1:8" x14ac:dyDescent="0.35">
      <c r="A46" s="3" t="s">
        <v>10</v>
      </c>
      <c r="B46" s="7">
        <v>2999</v>
      </c>
      <c r="C46" s="7">
        <v>3290</v>
      </c>
      <c r="D46" s="5">
        <f t="shared" si="3"/>
        <v>291</v>
      </c>
      <c r="E46" s="4">
        <v>0.09</v>
      </c>
      <c r="F46" s="5">
        <v>-15</v>
      </c>
      <c r="G46" s="3">
        <v>4</v>
      </c>
      <c r="H46" s="3" t="str">
        <f t="shared" si="4"/>
        <v>Average</v>
      </c>
    </row>
    <row r="47" spans="1:8" x14ac:dyDescent="0.35">
      <c r="A47" s="3" t="s">
        <v>67</v>
      </c>
      <c r="B47" s="7">
        <v>1220</v>
      </c>
      <c r="C47" s="7">
        <v>1555</v>
      </c>
      <c r="D47" s="5">
        <f t="shared" si="3"/>
        <v>335</v>
      </c>
      <c r="E47" s="4">
        <v>0.22</v>
      </c>
      <c r="F47" s="5">
        <v>-16</v>
      </c>
      <c r="G47" s="3">
        <v>2.9</v>
      </c>
      <c r="H47" s="3" t="str">
        <f t="shared" si="4"/>
        <v>Poor</v>
      </c>
    </row>
    <row r="48" spans="1:8" x14ac:dyDescent="0.35">
      <c r="A48" s="3" t="s">
        <v>71</v>
      </c>
      <c r="B48" s="7">
        <v>382</v>
      </c>
      <c r="C48" s="7">
        <v>700</v>
      </c>
      <c r="D48" s="5">
        <f t="shared" si="3"/>
        <v>318</v>
      </c>
      <c r="E48" s="4">
        <v>0.45</v>
      </c>
      <c r="F48" s="5">
        <v>-17</v>
      </c>
      <c r="G48" s="3">
        <v>2.6</v>
      </c>
      <c r="H48" s="3" t="str">
        <f t="shared" si="4"/>
        <v>Poor</v>
      </c>
    </row>
    <row r="49" spans="1:8" x14ac:dyDescent="0.35">
      <c r="A49" s="3" t="s">
        <v>33</v>
      </c>
      <c r="B49" s="7">
        <v>1758</v>
      </c>
      <c r="C49" s="7">
        <v>2499</v>
      </c>
      <c r="D49" s="5">
        <f t="shared" si="3"/>
        <v>741</v>
      </c>
      <c r="E49" s="4">
        <v>0.3</v>
      </c>
      <c r="F49" s="5">
        <v>-20</v>
      </c>
      <c r="G49" s="3">
        <v>4.0999999999999996</v>
      </c>
      <c r="H49" s="3" t="str">
        <f t="shared" si="4"/>
        <v>Excellent</v>
      </c>
    </row>
    <row r="50" spans="1:8" x14ac:dyDescent="0.35">
      <c r="A50" s="3" t="s">
        <v>37</v>
      </c>
      <c r="B50" s="7">
        <v>1940</v>
      </c>
      <c r="C50" s="7">
        <v>2650</v>
      </c>
      <c r="D50" s="5">
        <f t="shared" si="3"/>
        <v>710</v>
      </c>
      <c r="E50" s="4">
        <v>0.27</v>
      </c>
      <c r="F50" s="5">
        <v>-20</v>
      </c>
      <c r="G50" s="3">
        <v>4.7</v>
      </c>
      <c r="H50" s="3" t="str">
        <f t="shared" si="4"/>
        <v>Excellent</v>
      </c>
    </row>
    <row r="51" spans="1:8" x14ac:dyDescent="0.35">
      <c r="A51" s="3" t="s">
        <v>7</v>
      </c>
      <c r="B51" s="7">
        <v>2199</v>
      </c>
      <c r="C51" s="7">
        <v>2923</v>
      </c>
      <c r="D51" s="5">
        <f t="shared" si="3"/>
        <v>724</v>
      </c>
      <c r="E51" s="4">
        <v>0.25</v>
      </c>
      <c r="F51" s="5">
        <v>-24</v>
      </c>
      <c r="G51" s="3">
        <v>4.5999999999999996</v>
      </c>
      <c r="H51" s="3" t="str">
        <f>IF(G51&lt;=3,"Poor",IF(G51&lt;4,"Average","Excellent"))</f>
        <v>Excellent</v>
      </c>
    </row>
    <row r="52" spans="1:8" x14ac:dyDescent="0.35">
      <c r="A52" s="3" t="s">
        <v>38</v>
      </c>
      <c r="B52" s="7">
        <v>1980</v>
      </c>
      <c r="C52" s="7">
        <v>2699</v>
      </c>
      <c r="D52" s="5">
        <f t="shared" si="3"/>
        <v>719</v>
      </c>
      <c r="E52" s="4">
        <v>0.27</v>
      </c>
      <c r="F52" s="5">
        <v>-32</v>
      </c>
      <c r="G52" s="3">
        <v>4.5</v>
      </c>
      <c r="H52" s="3" t="str">
        <f t="shared" ref="H52:H83" si="5">IF(G52&lt;=3,"Poor",IF(G52&lt;=4,"Average","Excellent"))</f>
        <v>Excellent</v>
      </c>
    </row>
    <row r="53" spans="1:8" x14ac:dyDescent="0.35">
      <c r="A53" s="3" t="s">
        <v>41</v>
      </c>
      <c r="B53" s="7">
        <v>389</v>
      </c>
      <c r="C53" s="7">
        <v>656</v>
      </c>
      <c r="D53" s="5">
        <f t="shared" si="3"/>
        <v>267</v>
      </c>
      <c r="E53" s="4">
        <v>0.41</v>
      </c>
      <c r="F53" s="5">
        <v>-36</v>
      </c>
      <c r="G53" s="3">
        <v>4.3</v>
      </c>
      <c r="H53" s="3" t="str">
        <f t="shared" si="5"/>
        <v>Excellent</v>
      </c>
    </row>
    <row r="54" spans="1:8" x14ac:dyDescent="0.35">
      <c r="A54" s="3" t="s">
        <v>16</v>
      </c>
      <c r="B54" s="7">
        <v>990</v>
      </c>
      <c r="C54" s="7">
        <v>1500</v>
      </c>
      <c r="D54" s="5">
        <f t="shared" si="3"/>
        <v>510</v>
      </c>
      <c r="E54" s="4">
        <v>0.34</v>
      </c>
      <c r="F54" s="5">
        <v>-39</v>
      </c>
      <c r="G54" s="3">
        <v>4.7</v>
      </c>
      <c r="H54" s="3" t="str">
        <f t="shared" si="5"/>
        <v>Excellent</v>
      </c>
    </row>
    <row r="55" spans="1:8" x14ac:dyDescent="0.35">
      <c r="A55" s="3" t="s">
        <v>24</v>
      </c>
      <c r="B55" s="7">
        <v>998</v>
      </c>
      <c r="C55" s="7">
        <v>1966</v>
      </c>
      <c r="D55" s="5">
        <f t="shared" si="3"/>
        <v>968</v>
      </c>
      <c r="E55" s="4">
        <v>0.49</v>
      </c>
      <c r="F55" s="5">
        <v>-44</v>
      </c>
      <c r="G55" s="3">
        <v>4.5999999999999996</v>
      </c>
      <c r="H55" s="3" t="str">
        <f t="shared" si="5"/>
        <v>Excellent</v>
      </c>
    </row>
    <row r="56" spans="1:8" x14ac:dyDescent="0.35">
      <c r="A56" s="3" t="s">
        <v>30</v>
      </c>
      <c r="B56" s="7">
        <v>420</v>
      </c>
      <c r="C56" s="7">
        <v>647</v>
      </c>
      <c r="D56" s="5">
        <f t="shared" si="3"/>
        <v>227</v>
      </c>
      <c r="E56" s="4">
        <v>0.35</v>
      </c>
      <c r="F56" s="5">
        <v>-49</v>
      </c>
      <c r="G56" s="3">
        <v>4.5999999999999996</v>
      </c>
      <c r="H56" s="3" t="str">
        <f t="shared" si="5"/>
        <v>Excellent</v>
      </c>
    </row>
    <row r="57" spans="1:8" x14ac:dyDescent="0.35">
      <c r="A57" s="3" t="s">
        <v>11</v>
      </c>
      <c r="B57" s="7">
        <v>2319</v>
      </c>
      <c r="C57" s="7">
        <v>3032</v>
      </c>
      <c r="D57" s="5">
        <f t="shared" si="3"/>
        <v>713</v>
      </c>
      <c r="E57" s="4">
        <v>0.24</v>
      </c>
      <c r="F57" s="5">
        <v>-55</v>
      </c>
      <c r="G57" s="3">
        <v>4.5999999999999996</v>
      </c>
      <c r="H57" s="3" t="str">
        <f t="shared" si="5"/>
        <v>Excellent</v>
      </c>
    </row>
    <row r="58" spans="1:8" x14ac:dyDescent="0.35">
      <c r="A58" s="3" t="s">
        <v>65</v>
      </c>
      <c r="B58" s="7">
        <v>445</v>
      </c>
      <c r="C58" s="7">
        <v>873</v>
      </c>
      <c r="D58" s="5">
        <f t="shared" si="3"/>
        <v>428</v>
      </c>
      <c r="E58" s="4">
        <v>0.49</v>
      </c>
      <c r="F58" s="5">
        <v>-69</v>
      </c>
      <c r="G58" s="3">
        <v>2.8</v>
      </c>
      <c r="H58" s="3" t="str">
        <f t="shared" si="5"/>
        <v>Poor</v>
      </c>
    </row>
    <row r="59" spans="1:8" x14ac:dyDescent="0.35">
      <c r="A59" s="3" t="s">
        <v>110</v>
      </c>
      <c r="B59" s="7">
        <v>199</v>
      </c>
      <c r="C59" s="7">
        <v>553</v>
      </c>
      <c r="D59" s="5">
        <f t="shared" si="3"/>
        <v>354</v>
      </c>
      <c r="E59" s="4">
        <v>0.64</v>
      </c>
      <c r="F59" s="3">
        <v>0</v>
      </c>
      <c r="G59" s="3">
        <v>0</v>
      </c>
      <c r="H59" s="3" t="str">
        <f t="shared" si="5"/>
        <v>Poor</v>
      </c>
    </row>
    <row r="60" spans="1:8" x14ac:dyDescent="0.35">
      <c r="A60" s="3" t="s">
        <v>45</v>
      </c>
      <c r="B60" s="7">
        <v>238</v>
      </c>
      <c r="C60" s="7">
        <v>476</v>
      </c>
      <c r="D60" s="5">
        <f t="shared" si="3"/>
        <v>238</v>
      </c>
      <c r="E60" s="4">
        <v>0.5</v>
      </c>
      <c r="F60" s="3">
        <v>0</v>
      </c>
      <c r="G60" s="3">
        <v>0</v>
      </c>
      <c r="H60" s="3" t="str">
        <f t="shared" si="5"/>
        <v>Poor</v>
      </c>
    </row>
    <row r="61" spans="1:8" x14ac:dyDescent="0.35">
      <c r="A61" s="3" t="s">
        <v>48</v>
      </c>
      <c r="B61" s="7">
        <v>999</v>
      </c>
      <c r="C61" s="7">
        <v>2000</v>
      </c>
      <c r="D61" s="5">
        <f t="shared" si="3"/>
        <v>1001</v>
      </c>
      <c r="E61" s="4">
        <v>0.5</v>
      </c>
      <c r="F61" s="3">
        <v>0</v>
      </c>
      <c r="G61" s="3">
        <v>0</v>
      </c>
      <c r="H61" s="3" t="str">
        <f t="shared" si="5"/>
        <v>Poor</v>
      </c>
    </row>
    <row r="62" spans="1:8" x14ac:dyDescent="0.35">
      <c r="A62" s="3" t="s">
        <v>53</v>
      </c>
      <c r="B62" s="7">
        <v>299</v>
      </c>
      <c r="C62" s="7">
        <v>600</v>
      </c>
      <c r="D62" s="5">
        <f t="shared" si="3"/>
        <v>301</v>
      </c>
      <c r="E62" s="4">
        <v>0.5</v>
      </c>
      <c r="F62" s="3">
        <v>0</v>
      </c>
      <c r="G62" s="3">
        <v>0</v>
      </c>
      <c r="H62" s="3" t="str">
        <f t="shared" si="5"/>
        <v>Poor</v>
      </c>
    </row>
    <row r="63" spans="1:8" x14ac:dyDescent="0.35">
      <c r="A63" s="3" t="s">
        <v>91</v>
      </c>
      <c r="B63" s="7">
        <v>850</v>
      </c>
      <c r="C63" s="7">
        <v>1700</v>
      </c>
      <c r="D63" s="5">
        <f t="shared" si="3"/>
        <v>850</v>
      </c>
      <c r="E63" s="4">
        <v>0.5</v>
      </c>
      <c r="F63" s="3">
        <v>0</v>
      </c>
      <c r="G63" s="3">
        <v>0</v>
      </c>
      <c r="H63" s="3" t="str">
        <f t="shared" si="5"/>
        <v>Poor</v>
      </c>
    </row>
    <row r="64" spans="1:8" x14ac:dyDescent="0.35">
      <c r="A64" s="3" t="s">
        <v>95</v>
      </c>
      <c r="B64" s="7">
        <v>1200</v>
      </c>
      <c r="C64" s="7">
        <v>2400</v>
      </c>
      <c r="D64" s="5">
        <f t="shared" si="3"/>
        <v>1200</v>
      </c>
      <c r="E64" s="4">
        <v>0.5</v>
      </c>
      <c r="F64" s="3">
        <v>0</v>
      </c>
      <c r="G64" s="3">
        <v>0</v>
      </c>
      <c r="H64" s="3" t="str">
        <f t="shared" si="5"/>
        <v>Poor</v>
      </c>
    </row>
    <row r="65" spans="1:8" x14ac:dyDescent="0.35">
      <c r="A65" s="3" t="s">
        <v>44</v>
      </c>
      <c r="B65" s="7">
        <v>475</v>
      </c>
      <c r="C65" s="7">
        <v>931</v>
      </c>
      <c r="D65" s="5">
        <f t="shared" si="3"/>
        <v>456</v>
      </c>
      <c r="E65" s="4">
        <v>0.49</v>
      </c>
      <c r="F65" s="3">
        <v>0</v>
      </c>
      <c r="G65" s="3">
        <v>0</v>
      </c>
      <c r="H65" s="3" t="str">
        <f t="shared" si="5"/>
        <v>Poor</v>
      </c>
    </row>
    <row r="66" spans="1:8" x14ac:dyDescent="0.35">
      <c r="A66" s="3" t="s">
        <v>50</v>
      </c>
      <c r="B66" s="7">
        <v>671</v>
      </c>
      <c r="C66" s="7">
        <v>1316</v>
      </c>
      <c r="D66" s="5">
        <f t="shared" ref="D66:D97" si="6">C66-B66</f>
        <v>645</v>
      </c>
      <c r="E66" s="4">
        <v>0.49</v>
      </c>
      <c r="F66" s="3">
        <v>0</v>
      </c>
      <c r="G66" s="3">
        <v>0</v>
      </c>
      <c r="H66" s="3" t="str">
        <f t="shared" si="5"/>
        <v>Poor</v>
      </c>
    </row>
    <row r="67" spans="1:8" x14ac:dyDescent="0.35">
      <c r="A67" s="3" t="s">
        <v>60</v>
      </c>
      <c r="B67" s="7">
        <v>799</v>
      </c>
      <c r="C67" s="7">
        <v>1567</v>
      </c>
      <c r="D67" s="5">
        <f t="shared" si="6"/>
        <v>768</v>
      </c>
      <c r="E67" s="4">
        <v>0.49</v>
      </c>
      <c r="F67" s="3">
        <v>0</v>
      </c>
      <c r="G67" s="3">
        <v>0</v>
      </c>
      <c r="H67" s="3" t="str">
        <f t="shared" si="5"/>
        <v>Poor</v>
      </c>
    </row>
    <row r="68" spans="1:8" x14ac:dyDescent="0.35">
      <c r="A68" s="3" t="s">
        <v>80</v>
      </c>
      <c r="B68" s="7">
        <v>230</v>
      </c>
      <c r="C68" s="7">
        <v>450</v>
      </c>
      <c r="D68" s="5">
        <f t="shared" si="6"/>
        <v>220</v>
      </c>
      <c r="E68" s="4">
        <v>0.49</v>
      </c>
      <c r="F68" s="3">
        <v>0</v>
      </c>
      <c r="G68" s="3">
        <v>0</v>
      </c>
      <c r="H68" s="3" t="str">
        <f t="shared" si="5"/>
        <v>Poor</v>
      </c>
    </row>
    <row r="69" spans="1:8" x14ac:dyDescent="0.35">
      <c r="A69" s="3" t="s">
        <v>52</v>
      </c>
      <c r="B69" s="7">
        <v>176</v>
      </c>
      <c r="C69" s="7">
        <v>345</v>
      </c>
      <c r="D69" s="5">
        <f t="shared" si="6"/>
        <v>169</v>
      </c>
      <c r="E69" s="4">
        <v>0.49</v>
      </c>
      <c r="F69" s="3">
        <v>0</v>
      </c>
      <c r="G69" s="3">
        <v>0</v>
      </c>
      <c r="H69" s="3" t="str">
        <f t="shared" si="5"/>
        <v>Poor</v>
      </c>
    </row>
    <row r="70" spans="1:8" x14ac:dyDescent="0.35">
      <c r="A70" s="3" t="s">
        <v>87</v>
      </c>
      <c r="B70" s="7">
        <v>274</v>
      </c>
      <c r="C70" s="7">
        <v>537</v>
      </c>
      <c r="D70" s="5">
        <f t="shared" si="6"/>
        <v>263</v>
      </c>
      <c r="E70" s="4">
        <v>0.49</v>
      </c>
      <c r="F70" s="3">
        <v>0</v>
      </c>
      <c r="G70" s="3">
        <v>0</v>
      </c>
      <c r="H70" s="3" t="str">
        <f t="shared" si="5"/>
        <v>Poor</v>
      </c>
    </row>
    <row r="71" spans="1:8" x14ac:dyDescent="0.35">
      <c r="A71" s="3" t="s">
        <v>98</v>
      </c>
      <c r="B71" s="7">
        <v>248</v>
      </c>
      <c r="C71" s="7">
        <v>486</v>
      </c>
      <c r="D71" s="5">
        <f t="shared" si="6"/>
        <v>238</v>
      </c>
      <c r="E71" s="4">
        <v>0.49</v>
      </c>
      <c r="F71" s="3">
        <v>0</v>
      </c>
      <c r="G71" s="3">
        <v>0</v>
      </c>
      <c r="H71" s="3" t="str">
        <f t="shared" si="5"/>
        <v>Poor</v>
      </c>
    </row>
    <row r="72" spans="1:8" x14ac:dyDescent="0.35">
      <c r="A72" s="3" t="s">
        <v>100</v>
      </c>
      <c r="B72" s="7">
        <v>525</v>
      </c>
      <c r="C72" s="7">
        <v>1029</v>
      </c>
      <c r="D72" s="5">
        <f t="shared" si="6"/>
        <v>504</v>
      </c>
      <c r="E72" s="4">
        <v>0.49</v>
      </c>
      <c r="F72" s="3">
        <v>0</v>
      </c>
      <c r="G72" s="3">
        <v>0</v>
      </c>
      <c r="H72" s="3" t="str">
        <f t="shared" si="5"/>
        <v>Poor</v>
      </c>
    </row>
    <row r="73" spans="1:8" x14ac:dyDescent="0.35">
      <c r="A73" s="3" t="s">
        <v>59</v>
      </c>
      <c r="B73" s="7">
        <v>699</v>
      </c>
      <c r="C73" s="7">
        <v>1343</v>
      </c>
      <c r="D73" s="5">
        <f t="shared" si="6"/>
        <v>644</v>
      </c>
      <c r="E73" s="4">
        <v>0.48</v>
      </c>
      <c r="F73" s="3">
        <v>0</v>
      </c>
      <c r="G73" s="3">
        <v>0</v>
      </c>
      <c r="H73" s="3" t="str">
        <f t="shared" si="5"/>
        <v>Poor</v>
      </c>
    </row>
    <row r="74" spans="1:8" x14ac:dyDescent="0.35">
      <c r="A74" s="3" t="s">
        <v>92</v>
      </c>
      <c r="B74" s="7">
        <v>1300</v>
      </c>
      <c r="C74" s="7">
        <v>2500</v>
      </c>
      <c r="D74" s="5">
        <f t="shared" si="6"/>
        <v>1200</v>
      </c>
      <c r="E74" s="4">
        <v>0.48</v>
      </c>
      <c r="F74" s="3">
        <v>0</v>
      </c>
      <c r="G74" s="3">
        <v>0</v>
      </c>
      <c r="H74" s="3" t="str">
        <f t="shared" si="5"/>
        <v>Poor</v>
      </c>
    </row>
    <row r="75" spans="1:8" x14ac:dyDescent="0.35">
      <c r="A75" s="3" t="s">
        <v>93</v>
      </c>
      <c r="B75" s="7">
        <v>105</v>
      </c>
      <c r="C75" s="7">
        <v>200</v>
      </c>
      <c r="D75" s="5">
        <f t="shared" si="6"/>
        <v>95</v>
      </c>
      <c r="E75" s="4">
        <v>0.48</v>
      </c>
      <c r="F75" s="3">
        <v>0</v>
      </c>
      <c r="G75" s="3">
        <v>0</v>
      </c>
      <c r="H75" s="3" t="str">
        <f t="shared" si="5"/>
        <v>Poor</v>
      </c>
    </row>
    <row r="76" spans="1:8" x14ac:dyDescent="0.35">
      <c r="A76" s="3" t="s">
        <v>77</v>
      </c>
      <c r="B76" s="7">
        <v>790</v>
      </c>
      <c r="C76" s="7">
        <v>1485</v>
      </c>
      <c r="D76" s="5">
        <f t="shared" si="6"/>
        <v>695</v>
      </c>
      <c r="E76" s="4">
        <v>0.47</v>
      </c>
      <c r="F76" s="3">
        <v>0</v>
      </c>
      <c r="G76" s="3">
        <v>0</v>
      </c>
      <c r="H76" s="3" t="str">
        <f t="shared" si="5"/>
        <v>Poor</v>
      </c>
    </row>
    <row r="77" spans="1:8" x14ac:dyDescent="0.35">
      <c r="A77" s="3" t="s">
        <v>94</v>
      </c>
      <c r="B77" s="7">
        <v>899</v>
      </c>
      <c r="C77" s="7">
        <v>1699</v>
      </c>
      <c r="D77" s="5">
        <f t="shared" si="6"/>
        <v>800</v>
      </c>
      <c r="E77" s="4">
        <v>0.47</v>
      </c>
      <c r="F77" s="3">
        <v>0</v>
      </c>
      <c r="G77" s="3">
        <v>0</v>
      </c>
      <c r="H77" s="3" t="str">
        <f t="shared" si="5"/>
        <v>Poor</v>
      </c>
    </row>
    <row r="78" spans="1:8" x14ac:dyDescent="0.35">
      <c r="A78" s="3" t="s">
        <v>112</v>
      </c>
      <c r="B78" s="7">
        <v>169</v>
      </c>
      <c r="C78" s="7">
        <v>320</v>
      </c>
      <c r="D78" s="5">
        <f t="shared" si="6"/>
        <v>151</v>
      </c>
      <c r="E78" s="4">
        <v>0.47</v>
      </c>
      <c r="F78" s="3">
        <v>0</v>
      </c>
      <c r="G78" s="3">
        <v>0</v>
      </c>
      <c r="H78" s="3" t="str">
        <f t="shared" si="5"/>
        <v>Poor</v>
      </c>
    </row>
    <row r="79" spans="1:8" x14ac:dyDescent="0.35">
      <c r="A79" s="3" t="s">
        <v>115</v>
      </c>
      <c r="B79" s="7">
        <v>2200</v>
      </c>
      <c r="C79" s="7">
        <v>4080</v>
      </c>
      <c r="D79" s="5">
        <f t="shared" si="6"/>
        <v>1880</v>
      </c>
      <c r="E79" s="4">
        <v>0.46</v>
      </c>
      <c r="F79" s="3">
        <v>0</v>
      </c>
      <c r="G79" s="3">
        <v>0</v>
      </c>
      <c r="H79" s="3" t="str">
        <f t="shared" si="5"/>
        <v>Poor</v>
      </c>
    </row>
    <row r="80" spans="1:8" x14ac:dyDescent="0.35">
      <c r="A80" s="3" t="s">
        <v>58</v>
      </c>
      <c r="B80" s="7">
        <v>499</v>
      </c>
      <c r="C80" s="7">
        <v>900</v>
      </c>
      <c r="D80" s="5">
        <f t="shared" si="6"/>
        <v>401</v>
      </c>
      <c r="E80" s="4">
        <v>0.45</v>
      </c>
      <c r="F80" s="3">
        <v>0</v>
      </c>
      <c r="G80" s="3">
        <v>0</v>
      </c>
      <c r="H80" s="3" t="str">
        <f t="shared" si="5"/>
        <v>Poor</v>
      </c>
    </row>
    <row r="81" spans="1:8" x14ac:dyDescent="0.35">
      <c r="A81" s="3" t="s">
        <v>78</v>
      </c>
      <c r="B81" s="7">
        <v>690</v>
      </c>
      <c r="C81" s="7">
        <v>1200</v>
      </c>
      <c r="D81" s="5">
        <f t="shared" si="6"/>
        <v>510</v>
      </c>
      <c r="E81" s="4">
        <v>0.43</v>
      </c>
      <c r="F81" s="3">
        <v>0</v>
      </c>
      <c r="G81" s="3">
        <v>0</v>
      </c>
      <c r="H81" s="3" t="str">
        <f t="shared" si="5"/>
        <v>Poor</v>
      </c>
    </row>
    <row r="82" spans="1:8" x14ac:dyDescent="0.35">
      <c r="A82" s="3" t="s">
        <v>90</v>
      </c>
      <c r="B82" s="7">
        <v>630</v>
      </c>
      <c r="C82" s="7">
        <v>1100</v>
      </c>
      <c r="D82" s="5">
        <f t="shared" si="6"/>
        <v>470</v>
      </c>
      <c r="E82" s="4">
        <v>0.43</v>
      </c>
      <c r="F82" s="3">
        <v>0</v>
      </c>
      <c r="G82" s="3">
        <v>0</v>
      </c>
      <c r="H82" s="3" t="str">
        <f t="shared" si="5"/>
        <v>Poor</v>
      </c>
    </row>
    <row r="83" spans="1:8" x14ac:dyDescent="0.35">
      <c r="A83" s="3" t="s">
        <v>26</v>
      </c>
      <c r="B83" s="7">
        <v>1860</v>
      </c>
      <c r="C83" s="7">
        <v>3220</v>
      </c>
      <c r="D83" s="5">
        <f t="shared" si="6"/>
        <v>1360</v>
      </c>
      <c r="E83" s="4">
        <v>0.42</v>
      </c>
      <c r="F83" s="3">
        <v>0</v>
      </c>
      <c r="G83" s="3">
        <v>0</v>
      </c>
      <c r="H83" s="3" t="str">
        <f t="shared" si="5"/>
        <v>Poor</v>
      </c>
    </row>
    <row r="84" spans="1:8" x14ac:dyDescent="0.35">
      <c r="A84" s="3" t="s">
        <v>46</v>
      </c>
      <c r="B84" s="7">
        <v>610</v>
      </c>
      <c r="C84" s="7">
        <v>1060</v>
      </c>
      <c r="D84" s="5">
        <f t="shared" si="6"/>
        <v>450</v>
      </c>
      <c r="E84" s="4">
        <v>0.42</v>
      </c>
      <c r="F84" s="3">
        <v>0</v>
      </c>
      <c r="G84" s="3">
        <v>0</v>
      </c>
      <c r="H84" s="3" t="str">
        <f t="shared" ref="H84:H110" si="7">IF(G84&lt;=3,"Poor",IF(G84&lt;=4,"Average","Excellent"))</f>
        <v>Poor</v>
      </c>
    </row>
    <row r="85" spans="1:8" x14ac:dyDescent="0.35">
      <c r="A85" s="3" t="s">
        <v>101</v>
      </c>
      <c r="B85" s="7">
        <v>1080</v>
      </c>
      <c r="C85" s="7">
        <v>1874</v>
      </c>
      <c r="D85" s="5">
        <f t="shared" si="6"/>
        <v>794</v>
      </c>
      <c r="E85" s="4">
        <v>0.42</v>
      </c>
      <c r="F85" s="3">
        <v>0</v>
      </c>
      <c r="G85" s="3">
        <v>0</v>
      </c>
      <c r="H85" s="3" t="str">
        <f t="shared" si="7"/>
        <v>Poor</v>
      </c>
    </row>
    <row r="86" spans="1:8" x14ac:dyDescent="0.35">
      <c r="A86" s="3" t="s">
        <v>57</v>
      </c>
      <c r="B86" s="7">
        <v>799</v>
      </c>
      <c r="C86" s="7">
        <v>1343</v>
      </c>
      <c r="D86" s="5">
        <f t="shared" si="6"/>
        <v>544</v>
      </c>
      <c r="E86" s="4">
        <v>0.41</v>
      </c>
      <c r="F86" s="3">
        <v>0</v>
      </c>
      <c r="G86" s="3">
        <v>0</v>
      </c>
      <c r="H86" s="3" t="str">
        <f t="shared" si="7"/>
        <v>Poor</v>
      </c>
    </row>
    <row r="87" spans="1:8" x14ac:dyDescent="0.35">
      <c r="A87" s="3" t="s">
        <v>103</v>
      </c>
      <c r="B87" s="7">
        <v>1420</v>
      </c>
      <c r="C87" s="7">
        <v>2420</v>
      </c>
      <c r="D87" s="5">
        <f t="shared" si="6"/>
        <v>1000</v>
      </c>
      <c r="E87" s="4">
        <v>0.41</v>
      </c>
      <c r="F87" s="3">
        <v>0</v>
      </c>
      <c r="G87" s="3">
        <v>0</v>
      </c>
      <c r="H87" s="3" t="str">
        <f t="shared" si="7"/>
        <v>Poor</v>
      </c>
    </row>
    <row r="88" spans="1:8" x14ac:dyDescent="0.35">
      <c r="A88" s="3" t="s">
        <v>43</v>
      </c>
      <c r="B88" s="7">
        <v>2750</v>
      </c>
      <c r="C88" s="7">
        <v>4471</v>
      </c>
      <c r="D88" s="5">
        <f t="shared" si="6"/>
        <v>1721</v>
      </c>
      <c r="E88" s="4">
        <v>0.38</v>
      </c>
      <c r="F88" s="3">
        <v>0</v>
      </c>
      <c r="G88" s="3">
        <v>0</v>
      </c>
      <c r="H88" s="3" t="str">
        <f t="shared" si="7"/>
        <v>Poor</v>
      </c>
    </row>
    <row r="89" spans="1:8" x14ac:dyDescent="0.35">
      <c r="A89" s="3" t="s">
        <v>51</v>
      </c>
      <c r="B89" s="7">
        <v>1200</v>
      </c>
      <c r="C89" s="7">
        <v>1950</v>
      </c>
      <c r="D89" s="5">
        <f t="shared" si="6"/>
        <v>750</v>
      </c>
      <c r="E89" s="4">
        <v>0.38</v>
      </c>
      <c r="F89" s="3">
        <v>0</v>
      </c>
      <c r="G89" s="3">
        <v>0</v>
      </c>
      <c r="H89" s="3" t="str">
        <f t="shared" si="7"/>
        <v>Poor</v>
      </c>
    </row>
    <row r="90" spans="1:8" x14ac:dyDescent="0.35">
      <c r="A90" s="3" t="s">
        <v>83</v>
      </c>
      <c r="B90" s="7">
        <v>1460</v>
      </c>
      <c r="C90" s="7">
        <v>2290</v>
      </c>
      <c r="D90" s="5">
        <f t="shared" si="6"/>
        <v>830</v>
      </c>
      <c r="E90" s="4">
        <v>0.36</v>
      </c>
      <c r="F90" s="3">
        <v>0</v>
      </c>
      <c r="G90" s="3">
        <v>0</v>
      </c>
      <c r="H90" s="3" t="str">
        <f t="shared" si="7"/>
        <v>Poor</v>
      </c>
    </row>
    <row r="91" spans="1:8" x14ac:dyDescent="0.35">
      <c r="A91" s="3" t="s">
        <v>106</v>
      </c>
      <c r="B91" s="7">
        <v>1150</v>
      </c>
      <c r="C91" s="7">
        <v>1737</v>
      </c>
      <c r="D91" s="5">
        <f t="shared" si="6"/>
        <v>587</v>
      </c>
      <c r="E91" s="4">
        <v>0.34</v>
      </c>
      <c r="F91" s="3">
        <v>0</v>
      </c>
      <c r="G91" s="3">
        <v>0</v>
      </c>
      <c r="H91" s="3" t="str">
        <f t="shared" si="7"/>
        <v>Poor</v>
      </c>
    </row>
    <row r="92" spans="1:8" x14ac:dyDescent="0.35">
      <c r="A92" s="3" t="s">
        <v>107</v>
      </c>
      <c r="B92" s="7">
        <v>1190</v>
      </c>
      <c r="C92" s="7">
        <v>1810</v>
      </c>
      <c r="D92" s="5">
        <f t="shared" si="6"/>
        <v>620</v>
      </c>
      <c r="E92" s="4">
        <v>0.34</v>
      </c>
      <c r="F92" s="3">
        <v>0</v>
      </c>
      <c r="G92" s="3">
        <v>0</v>
      </c>
      <c r="H92" s="3" t="str">
        <f t="shared" si="7"/>
        <v>Poor</v>
      </c>
    </row>
    <row r="93" spans="1:8" x14ac:dyDescent="0.35">
      <c r="A93" s="3" t="s">
        <v>49</v>
      </c>
      <c r="B93" s="7">
        <v>1190</v>
      </c>
      <c r="C93" s="7">
        <v>1785</v>
      </c>
      <c r="D93" s="5">
        <f t="shared" si="6"/>
        <v>595</v>
      </c>
      <c r="E93" s="4">
        <v>0.33</v>
      </c>
      <c r="F93" s="3">
        <v>0</v>
      </c>
      <c r="G93" s="3">
        <v>0</v>
      </c>
      <c r="H93" s="3" t="str">
        <f t="shared" si="7"/>
        <v>Poor</v>
      </c>
    </row>
    <row r="94" spans="1:8" x14ac:dyDescent="0.35">
      <c r="A94" s="3" t="s">
        <v>61</v>
      </c>
      <c r="B94" s="7">
        <v>2799</v>
      </c>
      <c r="C94" s="7">
        <v>3810</v>
      </c>
      <c r="D94" s="5">
        <f t="shared" si="6"/>
        <v>1011</v>
      </c>
      <c r="E94" s="4">
        <v>0.27</v>
      </c>
      <c r="F94" s="3">
        <v>0</v>
      </c>
      <c r="G94" s="3">
        <v>0</v>
      </c>
      <c r="H94" s="3" t="str">
        <f t="shared" si="7"/>
        <v>Poor</v>
      </c>
    </row>
    <row r="95" spans="1:8" x14ac:dyDescent="0.35">
      <c r="A95" s="3" t="s">
        <v>105</v>
      </c>
      <c r="B95" s="7">
        <v>198</v>
      </c>
      <c r="C95" s="7">
        <v>260</v>
      </c>
      <c r="D95" s="5">
        <f t="shared" si="6"/>
        <v>62</v>
      </c>
      <c r="E95" s="4">
        <v>0.24</v>
      </c>
      <c r="F95" s="3">
        <v>0</v>
      </c>
      <c r="G95" s="3">
        <v>0</v>
      </c>
      <c r="H95" s="3" t="str">
        <f t="shared" si="7"/>
        <v>Poor</v>
      </c>
    </row>
    <row r="96" spans="1:8" x14ac:dyDescent="0.35">
      <c r="A96" s="3" t="s">
        <v>55</v>
      </c>
      <c r="B96" s="7">
        <v>299</v>
      </c>
      <c r="C96" s="7">
        <v>384</v>
      </c>
      <c r="D96" s="5">
        <f t="shared" si="6"/>
        <v>85</v>
      </c>
      <c r="E96" s="4">
        <v>0.22</v>
      </c>
      <c r="F96" s="3">
        <v>0</v>
      </c>
      <c r="G96" s="3">
        <v>0</v>
      </c>
      <c r="H96" s="3" t="str">
        <f t="shared" si="7"/>
        <v>Poor</v>
      </c>
    </row>
    <row r="97" spans="1:8" x14ac:dyDescent="0.35">
      <c r="A97" s="3" t="s">
        <v>86</v>
      </c>
      <c r="B97" s="7">
        <v>1466</v>
      </c>
      <c r="C97" s="7">
        <v>1699</v>
      </c>
      <c r="D97" s="5">
        <f t="shared" si="6"/>
        <v>233</v>
      </c>
      <c r="E97" s="4">
        <v>0.14000000000000001</v>
      </c>
      <c r="F97" s="3">
        <v>0</v>
      </c>
      <c r="G97" s="3">
        <v>0</v>
      </c>
      <c r="H97" s="3" t="str">
        <f t="shared" si="7"/>
        <v>Poor</v>
      </c>
    </row>
    <row r="98" spans="1:8" x14ac:dyDescent="0.35">
      <c r="A98" s="3" t="s">
        <v>89</v>
      </c>
      <c r="B98" s="7">
        <v>1468</v>
      </c>
      <c r="C98" s="7">
        <v>1699</v>
      </c>
      <c r="D98" s="5">
        <f t="shared" ref="D98:D110" si="8">C98-B98</f>
        <v>231</v>
      </c>
      <c r="E98" s="4">
        <v>0.14000000000000001</v>
      </c>
      <c r="F98" s="3">
        <v>0</v>
      </c>
      <c r="G98" s="3">
        <v>0</v>
      </c>
      <c r="H98" s="3" t="str">
        <f t="shared" si="7"/>
        <v>Poor</v>
      </c>
    </row>
    <row r="99" spans="1:8" x14ac:dyDescent="0.35">
      <c r="A99" s="3" t="s">
        <v>88</v>
      </c>
      <c r="B99" s="7">
        <v>799</v>
      </c>
      <c r="C99" s="7">
        <v>900</v>
      </c>
      <c r="D99" s="5">
        <f t="shared" si="8"/>
        <v>101</v>
      </c>
      <c r="E99" s="4">
        <v>0.11</v>
      </c>
      <c r="F99" s="3">
        <v>0</v>
      </c>
      <c r="G99" s="3">
        <v>0</v>
      </c>
      <c r="H99" s="3" t="str">
        <f t="shared" si="7"/>
        <v>Poor</v>
      </c>
    </row>
    <row r="100" spans="1:8" x14ac:dyDescent="0.35">
      <c r="A100" s="3" t="s">
        <v>96</v>
      </c>
      <c r="B100" s="7">
        <v>1526</v>
      </c>
      <c r="C100" s="7">
        <v>1660</v>
      </c>
      <c r="D100" s="5">
        <f t="shared" si="8"/>
        <v>134</v>
      </c>
      <c r="E100" s="4">
        <v>0.08</v>
      </c>
      <c r="F100" s="3">
        <v>0</v>
      </c>
      <c r="G100" s="3">
        <v>0</v>
      </c>
      <c r="H100" s="3" t="str">
        <f t="shared" si="7"/>
        <v>Poor</v>
      </c>
    </row>
    <row r="101" spans="1:8" x14ac:dyDescent="0.35">
      <c r="A101" s="3" t="s">
        <v>79</v>
      </c>
      <c r="B101" s="7">
        <v>1732</v>
      </c>
      <c r="C101" s="7">
        <v>1799</v>
      </c>
      <c r="D101" s="5">
        <f t="shared" si="8"/>
        <v>67</v>
      </c>
      <c r="E101" s="4">
        <v>0.04</v>
      </c>
      <c r="F101" s="3">
        <v>0</v>
      </c>
      <c r="G101" s="3">
        <v>0</v>
      </c>
      <c r="H101" s="3" t="str">
        <f t="shared" si="7"/>
        <v>Poor</v>
      </c>
    </row>
    <row r="102" spans="1:8" x14ac:dyDescent="0.35">
      <c r="A102" s="3" t="s">
        <v>99</v>
      </c>
      <c r="B102" s="7">
        <v>3546</v>
      </c>
      <c r="C102" s="7">
        <v>3699</v>
      </c>
      <c r="D102" s="5">
        <f t="shared" si="8"/>
        <v>153</v>
      </c>
      <c r="E102" s="4">
        <v>0.04</v>
      </c>
      <c r="F102" s="3">
        <v>0</v>
      </c>
      <c r="G102" s="3">
        <v>0</v>
      </c>
      <c r="H102" s="3" t="str">
        <f t="shared" si="7"/>
        <v>Poor</v>
      </c>
    </row>
    <row r="103" spans="1:8" x14ac:dyDescent="0.35">
      <c r="A103" s="3" t="s">
        <v>56</v>
      </c>
      <c r="B103" s="7">
        <v>1459</v>
      </c>
      <c r="C103" s="7">
        <v>1499</v>
      </c>
      <c r="D103" s="5">
        <f t="shared" si="8"/>
        <v>40</v>
      </c>
      <c r="E103" s="4">
        <v>0.03</v>
      </c>
      <c r="F103" s="3">
        <v>0</v>
      </c>
      <c r="G103" s="3">
        <v>0</v>
      </c>
      <c r="H103" s="3" t="str">
        <f t="shared" si="7"/>
        <v>Poor</v>
      </c>
    </row>
    <row r="104" spans="1:8" x14ac:dyDescent="0.35">
      <c r="A104" s="3" t="s">
        <v>47</v>
      </c>
      <c r="B104" s="7">
        <v>2132</v>
      </c>
      <c r="C104" s="7">
        <v>2169</v>
      </c>
      <c r="D104" s="5">
        <f t="shared" si="8"/>
        <v>37</v>
      </c>
      <c r="E104" s="4">
        <v>0.02</v>
      </c>
      <c r="F104" s="3">
        <v>0</v>
      </c>
      <c r="G104" s="3">
        <v>0</v>
      </c>
      <c r="H104" s="3" t="str">
        <f t="shared" si="7"/>
        <v>Poor</v>
      </c>
    </row>
    <row r="105" spans="1:8" x14ac:dyDescent="0.35">
      <c r="A105" s="3" t="s">
        <v>54</v>
      </c>
      <c r="B105" s="7">
        <v>1660</v>
      </c>
      <c r="C105" s="7">
        <v>1699</v>
      </c>
      <c r="D105" s="5">
        <f t="shared" si="8"/>
        <v>39</v>
      </c>
      <c r="E105" s="4">
        <v>0.02</v>
      </c>
      <c r="F105" s="3">
        <v>0</v>
      </c>
      <c r="G105" s="3">
        <v>0</v>
      </c>
      <c r="H105" s="3" t="str">
        <f t="shared" si="7"/>
        <v>Poor</v>
      </c>
    </row>
    <row r="106" spans="1:8" x14ac:dyDescent="0.35">
      <c r="A106" s="3" t="s">
        <v>84</v>
      </c>
      <c r="B106" s="7">
        <v>1666</v>
      </c>
      <c r="C106" s="7">
        <v>1699</v>
      </c>
      <c r="D106" s="5">
        <f t="shared" si="8"/>
        <v>33</v>
      </c>
      <c r="E106" s="4">
        <v>0.02</v>
      </c>
      <c r="F106" s="3">
        <v>0</v>
      </c>
      <c r="G106" s="3">
        <v>0</v>
      </c>
      <c r="H106" s="3" t="str">
        <f t="shared" si="7"/>
        <v>Poor</v>
      </c>
    </row>
    <row r="107" spans="1:8" x14ac:dyDescent="0.35">
      <c r="A107" s="3" t="s">
        <v>97</v>
      </c>
      <c r="B107" s="7">
        <v>1462</v>
      </c>
      <c r="C107" s="7">
        <v>1499</v>
      </c>
      <c r="D107" s="5">
        <f t="shared" si="8"/>
        <v>37</v>
      </c>
      <c r="E107" s="4">
        <v>0.02</v>
      </c>
      <c r="F107" s="3">
        <v>0</v>
      </c>
      <c r="G107" s="3">
        <v>0</v>
      </c>
      <c r="H107" s="3" t="str">
        <f t="shared" si="7"/>
        <v>Poor</v>
      </c>
    </row>
    <row r="108" spans="1:8" x14ac:dyDescent="0.35">
      <c r="A108" s="3" t="s">
        <v>108</v>
      </c>
      <c r="B108" s="7">
        <v>1658</v>
      </c>
      <c r="C108" s="7">
        <v>1699</v>
      </c>
      <c r="D108" s="5">
        <f t="shared" si="8"/>
        <v>41</v>
      </c>
      <c r="E108" s="4">
        <v>0.02</v>
      </c>
      <c r="F108" s="3">
        <v>0</v>
      </c>
      <c r="G108" s="3">
        <v>0</v>
      </c>
      <c r="H108" s="3" t="str">
        <f t="shared" si="7"/>
        <v>Poor</v>
      </c>
    </row>
    <row r="109" spans="1:8" x14ac:dyDescent="0.35">
      <c r="A109" s="3" t="s">
        <v>109</v>
      </c>
      <c r="B109" s="7">
        <v>1768</v>
      </c>
      <c r="C109" s="7">
        <v>1799</v>
      </c>
      <c r="D109" s="5">
        <f t="shared" si="8"/>
        <v>31</v>
      </c>
      <c r="E109" s="4">
        <v>0.02</v>
      </c>
      <c r="F109" s="3">
        <v>0</v>
      </c>
      <c r="G109" s="3">
        <v>0</v>
      </c>
      <c r="H109" s="3" t="str">
        <f t="shared" si="7"/>
        <v>Poor</v>
      </c>
    </row>
    <row r="110" spans="1:8" x14ac:dyDescent="0.35">
      <c r="A110" s="3" t="s">
        <v>104</v>
      </c>
      <c r="B110" s="7">
        <v>1875</v>
      </c>
      <c r="C110" s="7">
        <v>1899</v>
      </c>
      <c r="D110" s="5">
        <f t="shared" si="8"/>
        <v>24</v>
      </c>
      <c r="E110" s="4">
        <v>0.01</v>
      </c>
      <c r="F110" s="3">
        <v>0</v>
      </c>
      <c r="G110" s="3">
        <v>0</v>
      </c>
      <c r="H110" s="3" t="str">
        <f t="shared" si="7"/>
        <v>Poor</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Original data</vt:lpstr>
      <vt:lpstr>Responses</vt:lpstr>
      <vt:lpstr>Dashboard</vt:lpstr>
      <vt:lpstr>ratings by reviews</vt:lpstr>
      <vt:lpstr>Discount  VS reviews</vt:lpstr>
      <vt:lpstr>Product by rating</vt:lpstr>
      <vt:lpstr>Product by rating category</vt:lpstr>
      <vt:lpstr>count of product by rating clas</vt:lpstr>
      <vt:lpstr>Pivot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Muthoni Murongo</cp:lastModifiedBy>
  <dcterms:created xsi:type="dcterms:W3CDTF">2025-06-10T11:44:35Z</dcterms:created>
  <dcterms:modified xsi:type="dcterms:W3CDTF">2025-06-13T17:25:41Z</dcterms:modified>
</cp:coreProperties>
</file>