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2\freq 100\"/>
    </mc:Choice>
  </mc:AlternateContent>
  <xr:revisionPtr revIDLastSave="0" documentId="13_ncr:1_{F7F13B65-E5CD-4768-9BFD-791F2B2A6645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<sst xmlns="http://schemas.openxmlformats.org/spreadsheetml/2006/main" count="1103" uniqueCount="115">
  <si>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</si>
  <si>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</si>
  <si>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</si>
  <si>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</si>
  <si>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</si>
  <si>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</si>
  <si>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</si>
  <si>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</si>
  <si>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</si>
  <si>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</si>
  <si>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</si>
  <si>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</si>
  <si>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</si>
  <si>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</si>
  <si>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</si>
  <si>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</si>
  <si>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</si>
  <si>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</si>
  <si>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</si>
  <si>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</si>
  <si>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</si>
  <si>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</si>
  <si>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</si>
  <si>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</si>
  <si>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</si>
  <si>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</si>
  <si>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</si>
  <si>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</si>
  <si>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</si>
  <si>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</si>
  <si>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</si>
  <si>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</si>
  <si>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</si>
  <si>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</si>
  <si>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</si>
  <si>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</si>
  <si>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</si>
  <si>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</si>
  <si>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</si>
  <si>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</si>
  <si>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</si>
  <si>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</si>
  <si>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</si>
  <si>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</si>
  <si>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</si>
  <si>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</si>
  <si>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</si>
  <si>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</si>
  <si>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</si>
  <si>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</si>
  <si>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</si>
  <si>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</si>
  <si>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</si>
  <si>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</si>
  <si>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</si>
  <si>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Average</t>
  </si>
  <si>
    <t>diastem</t>
  </si>
  <si>
    <t>Рассчёт сделан для частоты инверсий 100</t>
  </si>
  <si>
    <t>Number of reversals: 100</t>
  </si>
  <si>
    <t>Средняя длина дистем 200 000 лет</t>
  </si>
  <si>
    <t>Average diastem length, 200000.0 yr</t>
  </si>
  <si>
    <t>95% Confidence Interval: 3.9604, 21.7822</t>
  </si>
  <si>
    <t>Mean percent of lost thickness: 11.0445</t>
  </si>
  <si>
    <t>95% Confidence Interval: 6.8790, 25.4579</t>
  </si>
  <si>
    <t>Mean percent of lost zones thickness: 14.0298</t>
  </si>
  <si>
    <t>95% Confidence Interval: 6.0000, 25.0000</t>
  </si>
  <si>
    <t>Mean percent of lost zones: 13.3444</t>
  </si>
  <si>
    <t>95% Confidence Interval: 9.0909, 31.6832</t>
  </si>
  <si>
    <t>Mean percent of lost thickness: 18.3261</t>
  </si>
  <si>
    <t>95% Confidence Interval: 15.0321, 36.4509</t>
  </si>
  <si>
    <t>Mean percent of lost zones thickness: 23.5464</t>
  </si>
  <si>
    <t>95% Confidence Interval: 13.1313, 35.3535</t>
  </si>
  <si>
    <t>Mean percent of lost zones: 22.3741</t>
  </si>
  <si>
    <t>95% Confidence Interval: 16.8317, 39.6040</t>
  </si>
  <si>
    <t>Mean percent of lost thickness: 26.8357</t>
  </si>
  <si>
    <t>95% Confidence Interval: 24.7021, 46.1599</t>
  </si>
  <si>
    <t>Mean percent of lost zones thickness: 34.1293</t>
  </si>
  <si>
    <t>95% Confidence Interval: 23.2265, 45.0000</t>
  </si>
  <si>
    <t>Mean percent of lost zones: 32.5779</t>
  </si>
  <si>
    <t>95% Confidence Interval: 20.7921, 47.5248</t>
  </si>
  <si>
    <t>Mean percent of lost thickness: 33.5885</t>
  </si>
  <si>
    <t>95% Confidence Interval: 30.2131, 55.5916</t>
  </si>
  <si>
    <t>Mean percent of lost zones thickness: 42.6309</t>
  </si>
  <si>
    <t>95% Confidence Interval: 28.0000, 54.0000</t>
  </si>
  <si>
    <t>Mean percent of lost zones: 40.6031</t>
  </si>
  <si>
    <t>95% Confidence Interval: 18.8119, 53.4653</t>
  </si>
  <si>
    <t>Mean percent of lost thickness: 37.2552</t>
  </si>
  <si>
    <t>95% Confidence Interval: 28.4476, 61.8439</t>
  </si>
  <si>
    <t>Mean percent of lost zones thickness: 47.5195</t>
  </si>
  <si>
    <t>95% Confidence Interval: 26.0000, 60.0000</t>
  </si>
  <si>
    <t>Mean percent of lost zones: 45.1273</t>
  </si>
  <si>
    <t>95% Confidence Interval: 17.1632, 58.4158</t>
  </si>
  <si>
    <t>Mean percent of lost thickness: 37.9953</t>
  </si>
  <si>
    <t>95% Confidence Interval: 27.0705, 67.8615</t>
  </si>
  <si>
    <t>Mean percent of lost zones thickness: 48.3986</t>
  </si>
  <si>
    <t>95% Confidence Interval: 24.2364, 66.0000</t>
  </si>
  <si>
    <t>Mean percent of lost zones: 45.9829</t>
  </si>
  <si>
    <t>95% Confidence Interval: 18.8119, 59.4059</t>
  </si>
  <si>
    <t>Mean percent of lost thickness: 38.6202</t>
  </si>
  <si>
    <t>95% Confidence Interval: 28.4893, 69.7723</t>
  </si>
  <si>
    <t>Mean percent of lost zones thickness: 49.1879</t>
  </si>
  <si>
    <t>95% Confidence Interval: 26.0000, 67.0003</t>
  </si>
  <si>
    <t>Mean percent of lost zones: 46.6573</t>
  </si>
  <si>
    <t>95% Confidence Interval: 17.8218, 59.4059</t>
  </si>
  <si>
    <t>Mean percent of lost thickness: 38.4556</t>
  </si>
  <si>
    <t>95% Confidence Interval: 27.1339, 69.0743</t>
  </si>
  <si>
    <t>Mean percent of lost zones thickness: 49.0201</t>
  </si>
  <si>
    <t>95% Confidence Interval: 25.0000, 67.0000</t>
  </si>
  <si>
    <t>Mean percent of lost zones: 46.5426</t>
  </si>
  <si>
    <t>95% Confidence Interval: 19.1919, 60.0099</t>
  </si>
  <si>
    <t>Mean percent of lost thickness: 38.7024</t>
  </si>
  <si>
    <t>95% Confidence Interval: 29.4667, 70.9250</t>
  </si>
  <si>
    <t>Mean percent of lost zones thickness: 49.3471</t>
  </si>
  <si>
    <t>95% Confidence Interval: 27.0000, 68.0000</t>
  </si>
  <si>
    <t>Mean percent of lost zones: 46.8226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</si>
</sst>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10.7377</c:v>
                  </c:pt>
                  <c:pt idx="1">
                    <c:v>13.357099999999999</c:v>
                  </c:pt>
                  <c:pt idx="2">
                    <c:v>12.7683</c:v>
                  </c:pt>
                  <c:pt idx="3">
                    <c:v>13.936299999999996</c:v>
                  </c:pt>
                  <c:pt idx="4">
                    <c:v>16.210099999999997</c:v>
                  </c:pt>
                  <c:pt idx="5">
                    <c:v>20.420499999999997</c:v>
                  </c:pt>
                  <c:pt idx="6">
                    <c:v>20.785700000000006</c:v>
                  </c:pt>
                  <c:pt idx="7">
                    <c:v>20.950300000000006</c:v>
                  </c:pt>
                  <c:pt idx="8">
                    <c:v>21.307500000000005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7.0840999999999994</c:v>
                  </c:pt>
                  <c:pt idx="1">
                    <c:v>9.2352000000000007</c:v>
                  </c:pt>
                  <c:pt idx="2">
                    <c:v>10.003999999999998</c:v>
                  </c:pt>
                  <c:pt idx="3">
                    <c:v>12.796400000000002</c:v>
                  </c:pt>
                  <c:pt idx="4">
                    <c:v>18.443300000000001</c:v>
                  </c:pt>
                  <c:pt idx="5">
                    <c:v>20.832100000000001</c:v>
                  </c:pt>
                  <c:pt idx="6">
                    <c:v>19.808299999999996</c:v>
                  </c:pt>
                  <c:pt idx="7">
                    <c:v>20.633799999999997</c:v>
                  </c:pt>
                  <c:pt idx="8">
                    <c:v>19.510499999999997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11.044499999999999</c:v>
                </c:pt>
                <c:pt idx="1">
                  <c:v>18.3261</c:v>
                </c:pt>
                <c:pt idx="2">
                  <c:v>26.835699999999999</c:v>
                </c:pt>
                <c:pt idx="3">
                  <c:v>33.588500000000003</c:v>
                </c:pt>
                <c:pt idx="4">
                  <c:v>37.255200000000002</c:v>
                </c:pt>
                <c:pt idx="5">
                  <c:v>37.9953</c:v>
                </c:pt>
                <c:pt idx="6">
                  <c:v>38.620199999999997</c:v>
                </c:pt>
                <c:pt idx="7">
                  <c:v>38.455599999999997</c:v>
                </c:pt>
                <c:pt idx="8">
                  <c:v>38.702399999999997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11.428099999999999</c:v>
                  </c:pt>
                  <c:pt idx="1">
                    <c:v>12.904499999999999</c:v>
                  </c:pt>
                  <c:pt idx="2">
                    <c:v>12.0306</c:v>
                  </c:pt>
                  <c:pt idx="3">
                    <c:v>12.960700000000003</c:v>
                  </c:pt>
                  <c:pt idx="4">
                    <c:v>14.324399999999997</c:v>
                  </c:pt>
                  <c:pt idx="5">
                    <c:v>19.462900000000005</c:v>
                  </c:pt>
                  <c:pt idx="6">
                    <c:v>20.584400000000002</c:v>
                  </c:pt>
                  <c:pt idx="7">
                    <c:v>20.054199999999994</c:v>
                  </c:pt>
                  <c:pt idx="8">
                    <c:v>21.5779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7.1508000000000003</c:v>
                  </c:pt>
                  <c:pt idx="1">
                    <c:v>8.5142999999999986</c:v>
                  </c:pt>
                  <c:pt idx="2">
                    <c:v>9.4271999999999991</c:v>
                  </c:pt>
                  <c:pt idx="3">
                    <c:v>12.417799999999996</c:v>
                  </c:pt>
                  <c:pt idx="4">
                    <c:v>19.071899999999999</c:v>
                  </c:pt>
                  <c:pt idx="5">
                    <c:v>21.328100000000003</c:v>
                  </c:pt>
                  <c:pt idx="6">
                    <c:v>20.698599999999999</c:v>
                  </c:pt>
                  <c:pt idx="7">
                    <c:v>21.886199999999999</c:v>
                  </c:pt>
                  <c:pt idx="8">
                    <c:v>19.880399999999998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11.6556</c:v>
                  </c:pt>
                  <c:pt idx="1">
                    <c:v>12.979399999999998</c:v>
                  </c:pt>
                  <c:pt idx="2">
                    <c:v>12.4221</c:v>
                  </c:pt>
                  <c:pt idx="3">
                    <c:v>13.396900000000002</c:v>
                  </c:pt>
                  <c:pt idx="4">
                    <c:v>14.872700000000002</c:v>
                  </c:pt>
                  <c:pt idx="5">
                    <c:v>20.017099999999999</c:v>
                  </c:pt>
                  <c:pt idx="6">
                    <c:v>20.342999999999996</c:v>
                  </c:pt>
                  <c:pt idx="7">
                    <c:v>20.4574</c:v>
                  </c:pt>
                  <c:pt idx="8">
                    <c:v>21.177399999999999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7.3444000000000003</c:v>
                  </c:pt>
                  <c:pt idx="1">
                    <c:v>22.374099999999999</c:v>
                  </c:pt>
                  <c:pt idx="2">
                    <c:v>32.5779</c:v>
                  </c:pt>
                  <c:pt idx="3">
                    <c:v>40.603099999999998</c:v>
                  </c:pt>
                  <c:pt idx="4">
                    <c:v>45.127299999999998</c:v>
                  </c:pt>
                  <c:pt idx="5">
                    <c:v>45.982900000000001</c:v>
                  </c:pt>
                  <c:pt idx="6">
                    <c:v>46.657299999999999</c:v>
                  </c:pt>
                  <c:pt idx="7">
                    <c:v>46.5426</c:v>
                  </c:pt>
                  <c:pt idx="8">
                    <c:v>46.822600000000001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13.3444</c:v>
                </c:pt>
                <c:pt idx="1">
                  <c:v>22.374099999999999</c:v>
                </c:pt>
                <c:pt idx="2">
                  <c:v>32.5779</c:v>
                </c:pt>
                <c:pt idx="3">
                  <c:v>40.603099999999998</c:v>
                </c:pt>
                <c:pt idx="4">
                  <c:v>45.127299999999998</c:v>
                </c:pt>
                <c:pt idx="5">
                  <c:v>45.982900000000001</c:v>
                </c:pt>
                <c:pt idx="6">
                  <c:v>46.657299999999999</c:v>
                </c:pt>
                <c:pt idx="7">
                  <c:v>46.5426</c:v>
                </c:pt>
                <c:pt idx="8">
                  <c:v>46.822600000000001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 инверсий за миллион лет.</a:t>
            </a:r>
            <a:r>
              <a:rPr lang="ru-RU" baseline="0"/>
              <a:t> Средняя длина диастем 200 000лет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10.7377</c:v>
                  </c:pt>
                  <c:pt idx="1">
                    <c:v>13.357099999999999</c:v>
                  </c:pt>
                  <c:pt idx="2">
                    <c:v>12.7683</c:v>
                  </c:pt>
                  <c:pt idx="3">
                    <c:v>13.936299999999996</c:v>
                  </c:pt>
                  <c:pt idx="4">
                    <c:v>16.210099999999997</c:v>
                  </c:pt>
                  <c:pt idx="5">
                    <c:v>20.420499999999997</c:v>
                  </c:pt>
                  <c:pt idx="6">
                    <c:v>20.785700000000006</c:v>
                  </c:pt>
                  <c:pt idx="7">
                    <c:v>20.950300000000006</c:v>
                  </c:pt>
                  <c:pt idx="8">
                    <c:v>21.307500000000005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7.0840999999999994</c:v>
                  </c:pt>
                  <c:pt idx="1">
                    <c:v>9.2352000000000007</c:v>
                  </c:pt>
                  <c:pt idx="2">
                    <c:v>10.003999999999998</c:v>
                  </c:pt>
                  <c:pt idx="3">
                    <c:v>12.796400000000002</c:v>
                  </c:pt>
                  <c:pt idx="4">
                    <c:v>18.443300000000001</c:v>
                  </c:pt>
                  <c:pt idx="5">
                    <c:v>20.832100000000001</c:v>
                  </c:pt>
                  <c:pt idx="6">
                    <c:v>19.808299999999996</c:v>
                  </c:pt>
                  <c:pt idx="7">
                    <c:v>20.633799999999997</c:v>
                  </c:pt>
                  <c:pt idx="8">
                    <c:v>19.510499999999997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11.044499999999999</c:v>
                </c:pt>
                <c:pt idx="1">
                  <c:v>18.3261</c:v>
                </c:pt>
                <c:pt idx="2">
                  <c:v>26.835699999999999</c:v>
                </c:pt>
                <c:pt idx="3">
                  <c:v>33.588500000000003</c:v>
                </c:pt>
                <c:pt idx="4">
                  <c:v>37.255200000000002</c:v>
                </c:pt>
                <c:pt idx="5">
                  <c:v>37.9953</c:v>
                </c:pt>
                <c:pt idx="6">
                  <c:v>38.620199999999997</c:v>
                </c:pt>
                <c:pt idx="7">
                  <c:v>38.455599999999997</c:v>
                </c:pt>
                <c:pt idx="8">
                  <c:v>38.702399999999997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11.428099999999999</c:v>
                  </c:pt>
                  <c:pt idx="1">
                    <c:v>12.904499999999999</c:v>
                  </c:pt>
                  <c:pt idx="2">
                    <c:v>12.0306</c:v>
                  </c:pt>
                  <c:pt idx="3">
                    <c:v>12.960700000000003</c:v>
                  </c:pt>
                  <c:pt idx="4">
                    <c:v>14.324399999999997</c:v>
                  </c:pt>
                  <c:pt idx="5">
                    <c:v>19.462900000000005</c:v>
                  </c:pt>
                  <c:pt idx="6">
                    <c:v>20.584400000000002</c:v>
                  </c:pt>
                  <c:pt idx="7">
                    <c:v>20.054199999999994</c:v>
                  </c:pt>
                  <c:pt idx="8">
                    <c:v>21.5779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7.1508000000000003</c:v>
                  </c:pt>
                  <c:pt idx="1">
                    <c:v>8.5142999999999986</c:v>
                  </c:pt>
                  <c:pt idx="2">
                    <c:v>9.4271999999999991</c:v>
                  </c:pt>
                  <c:pt idx="3">
                    <c:v>12.417799999999996</c:v>
                  </c:pt>
                  <c:pt idx="4">
                    <c:v>19.071899999999999</c:v>
                  </c:pt>
                  <c:pt idx="5">
                    <c:v>21.328100000000003</c:v>
                  </c:pt>
                  <c:pt idx="6">
                    <c:v>20.698599999999999</c:v>
                  </c:pt>
                  <c:pt idx="7">
                    <c:v>21.886199999999999</c:v>
                  </c:pt>
                  <c:pt idx="8">
                    <c:v>19.880399999999998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11.6556</c:v>
                  </c:pt>
                  <c:pt idx="1">
                    <c:v>12.979399999999998</c:v>
                  </c:pt>
                  <c:pt idx="2">
                    <c:v>12.4221</c:v>
                  </c:pt>
                  <c:pt idx="3">
                    <c:v>13.396900000000002</c:v>
                  </c:pt>
                  <c:pt idx="4">
                    <c:v>14.872700000000002</c:v>
                  </c:pt>
                  <c:pt idx="5">
                    <c:v>20.017099999999999</c:v>
                  </c:pt>
                  <c:pt idx="6">
                    <c:v>20.342999999999996</c:v>
                  </c:pt>
                  <c:pt idx="7">
                    <c:v>20.4574</c:v>
                  </c:pt>
                  <c:pt idx="8">
                    <c:v>21.177399999999999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7.3444000000000003</c:v>
                  </c:pt>
                  <c:pt idx="1">
                    <c:v>22.374099999999999</c:v>
                  </c:pt>
                  <c:pt idx="2">
                    <c:v>32.5779</c:v>
                  </c:pt>
                  <c:pt idx="3">
                    <c:v>40.603099999999998</c:v>
                  </c:pt>
                  <c:pt idx="4">
                    <c:v>45.127299999999998</c:v>
                  </c:pt>
                  <c:pt idx="5">
                    <c:v>45.982900000000001</c:v>
                  </c:pt>
                  <c:pt idx="6">
                    <c:v>46.657299999999999</c:v>
                  </c:pt>
                  <c:pt idx="7">
                    <c:v>46.5426</c:v>
                  </c:pt>
                  <c:pt idx="8">
                    <c:v>46.822600000000001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13.3444</c:v>
                </c:pt>
                <c:pt idx="1">
                  <c:v>22.374099999999999</c:v>
                </c:pt>
                <c:pt idx="2">
                  <c:v>32.5779</c:v>
                </c:pt>
                <c:pt idx="3">
                  <c:v>40.603099999999998</c:v>
                </c:pt>
                <c:pt idx="4">
                  <c:v>45.127299999999998</c:v>
                </c:pt>
                <c:pt idx="5">
                  <c:v>45.982900000000001</c:v>
                </c:pt>
                <c:pt idx="6">
                  <c:v>46.657299999999999</c:v>
                </c:pt>
                <c:pt idx="7">
                  <c:v>46.5426</c:v>
                </c:pt>
                <c:pt idx="8">
                  <c:v>46.822600000000001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E1" zoomScaleNormal="100" workbookViewId="0">
      <selection activeCell="K26" sqref="K26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100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7.0840999999999994</v>
      </c>
      <c r="D4" s="6">
        <f>D77-E77</f>
        <v>10.7377</v>
      </c>
      <c r="E4" s="6">
        <f>E77</f>
        <v>11.044499999999999</v>
      </c>
      <c r="G4" s="5">
        <v>10</v>
      </c>
      <c r="H4" s="5">
        <f>J77-H77</f>
        <v>7.1508000000000003</v>
      </c>
      <c r="I4" s="5">
        <f>I77-J77</f>
        <v>11.428099999999999</v>
      </c>
      <c r="J4" s="5">
        <v>10.0017</v>
      </c>
      <c r="L4" s="5">
        <v>10</v>
      </c>
      <c r="M4" s="8">
        <f>O77-M77</f>
        <v>7.3444000000000003</v>
      </c>
      <c r="N4" s="8">
        <f>N77-O77</f>
        <v>11.6556</v>
      </c>
      <c r="O4" s="8">
        <f>O77</f>
        <v>13.3444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9.2352000000000007</v>
      </c>
      <c r="D5" s="6">
        <f t="shared" ref="D5:D12" si="2">D78-E78</f>
        <v>13.357099999999999</v>
      </c>
      <c r="E5" s="6">
        <f t="shared" ref="E5:E12" si="3">E78</f>
        <v>18.3261</v>
      </c>
      <c r="G5" s="5">
        <v>20</v>
      </c>
      <c r="H5" s="5">
        <f t="shared" ref="H5:H12" si="4">J78-H78</f>
        <v>8.5142999999999986</v>
      </c>
      <c r="I5" s="5">
        <f t="shared" ref="I5:I12" si="5">I78-J78</f>
        <v>12.904499999999999</v>
      </c>
      <c r="J5" s="5">
        <v>19.573399999999999</v>
      </c>
      <c r="L5" s="5">
        <v>20</v>
      </c>
      <c r="M5" s="8">
        <f t="shared" ref="M5:M12" si="6">O78-M78</f>
        <v>22.374099999999999</v>
      </c>
      <c r="N5" s="8">
        <f t="shared" ref="N5:N12" si="7">N78-O78</f>
        <v>12.979399999999998</v>
      </c>
      <c r="O5" s="8">
        <f t="shared" ref="O5:O12" si="8">O78</f>
        <v>22.374099999999999</v>
      </c>
      <c r="AH5" t="s">
        <v>55</v>
      </c>
      <c r="AI5" s="4" t="s">
        <v>56</v>
      </c>
      <c r="AJ5" s="4" t="s">
        <v>16</v>
      </c>
      <c r="AK5" s="4">
        <v>200000</v>
      </c>
      <c r="AL5" s="4" t="s">
        <v>13</v>
      </c>
    </row>
    <row r="6" spans="2:40">
      <c r="B6" s="5">
        <v>30</v>
      </c>
      <c r="C6" s="6">
        <f t="shared" si="1"/>
        <v>10.003999999999998</v>
      </c>
      <c r="D6" s="6">
        <f t="shared" si="2"/>
        <v>12.7683</v>
      </c>
      <c r="E6" s="6">
        <f t="shared" si="3"/>
        <v>26.835699999999999</v>
      </c>
      <c r="G6" s="5">
        <v>30</v>
      </c>
      <c r="H6" s="5">
        <f t="shared" si="4"/>
        <v>9.4271999999999991</v>
      </c>
      <c r="I6" s="5">
        <f t="shared" si="5"/>
        <v>12.0306</v>
      </c>
      <c r="J6" s="5">
        <v>28.5365</v>
      </c>
      <c r="L6" s="5">
        <v>30</v>
      </c>
      <c r="M6" s="8">
        <f t="shared" si="6"/>
        <v>32.5779</v>
      </c>
      <c r="N6" s="8">
        <f t="shared" si="7"/>
        <v>12.4221</v>
      </c>
      <c r="O6" s="8">
        <f t="shared" si="8"/>
        <v>32.5779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12.796400000000002</v>
      </c>
      <c r="D7" s="6">
        <f t="shared" si="2"/>
        <v>13.936299999999996</v>
      </c>
      <c r="E7" s="6">
        <f t="shared" si="3"/>
        <v>33.588500000000003</v>
      </c>
      <c r="G7" s="5">
        <v>40</v>
      </c>
      <c r="H7" s="5">
        <f t="shared" si="4"/>
        <v>12.417799999999996</v>
      </c>
      <c r="I7" s="5">
        <f t="shared" si="5"/>
        <v>12.960700000000003</v>
      </c>
      <c r="J7" s="5">
        <v>36.777000000000001</v>
      </c>
      <c r="L7" s="5">
        <v>40</v>
      </c>
      <c r="M7" s="8">
        <f t="shared" si="6"/>
        <v>40.603099999999998</v>
      </c>
      <c r="N7" s="8">
        <f t="shared" si="7"/>
        <v>13.396900000000002</v>
      </c>
      <c r="O7" s="8">
        <f t="shared" si="8"/>
        <v>40.603099999999998</v>
      </c>
    </row>
    <row r="8" spans="2:40">
      <c r="B8" s="5">
        <v>50</v>
      </c>
      <c r="C8" s="6">
        <f t="shared" si="1"/>
        <v>18.443300000000001</v>
      </c>
      <c r="D8" s="6">
        <f t="shared" si="2"/>
        <v>16.210099999999997</v>
      </c>
      <c r="E8" s="6">
        <f t="shared" si="3"/>
        <v>37.255200000000002</v>
      </c>
      <c r="G8" s="5">
        <v>50</v>
      </c>
      <c r="H8" s="5">
        <f t="shared" si="4"/>
        <v>19.071899999999999</v>
      </c>
      <c r="I8" s="5">
        <f t="shared" si="5"/>
        <v>14.324399999999997</v>
      </c>
      <c r="J8" s="5">
        <v>43.881399999999999</v>
      </c>
      <c r="L8" s="5">
        <v>50</v>
      </c>
      <c r="M8" s="8">
        <f t="shared" si="6"/>
        <v>45.127299999999998</v>
      </c>
      <c r="N8" s="8">
        <f t="shared" si="7"/>
        <v>14.872700000000002</v>
      </c>
      <c r="O8" s="8">
        <f t="shared" si="8"/>
        <v>45.127299999999998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20.832100000000001</v>
      </c>
      <c r="D9" s="6">
        <f t="shared" si="2"/>
        <v>20.420499999999997</v>
      </c>
      <c r="E9" s="6">
        <f t="shared" si="3"/>
        <v>37.9953</v>
      </c>
      <c r="G9" s="5">
        <v>60</v>
      </c>
      <c r="H9" s="5">
        <f t="shared" si="4"/>
        <v>21.328100000000003</v>
      </c>
      <c r="I9" s="5">
        <f t="shared" si="5"/>
        <v>19.462900000000005</v>
      </c>
      <c r="J9" s="5">
        <v>50.147799999999997</v>
      </c>
      <c r="L9" s="5">
        <v>60</v>
      </c>
      <c r="M9" s="8">
        <f t="shared" si="6"/>
        <v>45.982900000000001</v>
      </c>
      <c r="N9" s="8">
        <f t="shared" si="7"/>
        <v>20.017099999999999</v>
      </c>
      <c r="O9" s="8">
        <f t="shared" si="8"/>
        <v>45.982900000000001</v>
      </c>
      <c r="AH9" s="2">
        <v>0.95</v>
      </c>
      <c r="AI9" s="4" t="s">
        <v>21</v>
      </c>
      <c r="AJ9" s="4" t="s">
        <v>22</v>
      </c>
      <c r="AK9" s="4">
        <v>3.9603999999999999</v>
      </c>
      <c r="AL9" s="4">
        <v>21.7822</v>
      </c>
    </row>
    <row r="10" spans="2:40">
      <c r="B10" s="5">
        <v>70</v>
      </c>
      <c r="C10" s="6">
        <f t="shared" si="1"/>
        <v>19.808299999999996</v>
      </c>
      <c r="D10" s="6">
        <f t="shared" si="2"/>
        <v>20.785700000000006</v>
      </c>
      <c r="E10" s="6">
        <f t="shared" si="3"/>
        <v>38.620199999999997</v>
      </c>
      <c r="G10" s="5">
        <v>70</v>
      </c>
      <c r="H10" s="5">
        <f t="shared" si="4"/>
        <v>20.698599999999999</v>
      </c>
      <c r="I10" s="5">
        <f t="shared" si="5"/>
        <v>20.584400000000002</v>
      </c>
      <c r="J10" s="5">
        <v>55.279800000000002</v>
      </c>
      <c r="L10" s="5">
        <v>70</v>
      </c>
      <c r="M10" s="8">
        <f t="shared" si="6"/>
        <v>46.657299999999999</v>
      </c>
      <c r="N10" s="8">
        <f t="shared" si="7"/>
        <v>20.342999999999996</v>
      </c>
      <c r="O10" s="8">
        <f t="shared" si="8"/>
        <v>46.657299999999999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11.044499999999999</v>
      </c>
    </row>
    <row r="11" spans="2:40">
      <c r="B11" s="5">
        <v>80</v>
      </c>
      <c r="C11" s="6">
        <f t="shared" si="1"/>
        <v>20.633799999999997</v>
      </c>
      <c r="D11" s="6">
        <f t="shared" si="2"/>
        <v>20.950300000000006</v>
      </c>
      <c r="E11" s="6">
        <f t="shared" si="3"/>
        <v>38.455599999999997</v>
      </c>
      <c r="G11" s="5">
        <v>80</v>
      </c>
      <c r="H11" s="5">
        <f t="shared" si="4"/>
        <v>21.886199999999999</v>
      </c>
      <c r="I11" s="5">
        <f t="shared" si="5"/>
        <v>20.054199999999994</v>
      </c>
      <c r="J11" s="5">
        <v>59.352400000000003</v>
      </c>
      <c r="L11" s="5">
        <v>80</v>
      </c>
      <c r="M11" s="8">
        <f t="shared" si="6"/>
        <v>46.5426</v>
      </c>
      <c r="N11" s="8">
        <f t="shared" si="7"/>
        <v>20.4574</v>
      </c>
      <c r="O11" s="8">
        <f t="shared" si="8"/>
        <v>46.5426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19.510499999999997</v>
      </c>
      <c r="D12" s="6">
        <f t="shared" si="2"/>
        <v>21.307500000000005</v>
      </c>
      <c r="E12" s="6">
        <f t="shared" si="3"/>
        <v>38.702399999999997</v>
      </c>
      <c r="G12" s="5">
        <v>90</v>
      </c>
      <c r="H12" s="5">
        <f t="shared" si="4"/>
        <v>19.880399999999998</v>
      </c>
      <c r="I12" s="5">
        <f t="shared" si="5"/>
        <v>21.5779</v>
      </c>
      <c r="J12" s="5">
        <v>62.426600000000001</v>
      </c>
      <c r="L12" s="5">
        <v>90</v>
      </c>
      <c r="M12" s="8">
        <f t="shared" si="6"/>
        <v>46.822600000000001</v>
      </c>
      <c r="N12" s="8">
        <f t="shared" si="7"/>
        <v>21.177399999999999</v>
      </c>
      <c r="O12" s="8">
        <f t="shared" si="8"/>
        <v>46.822600000000001</v>
      </c>
      <c r="AH12" s="2">
        <v>0.95</v>
      </c>
      <c r="AI12" s="4" t="s">
        <v>21</v>
      </c>
      <c r="AJ12" s="4" t="s">
        <v>22</v>
      </c>
      <c r="AK12" s="4">
        <v>6.8789999999999996</v>
      </c>
      <c r="AL12" s="4">
        <v>25.457899999999999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14.0298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6</v>
      </c>
      <c r="AL15" s="4">
        <v>25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13.3444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100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55</v>
      </c>
      <c r="AI22" s="4" t="s">
        <v>56</v>
      </c>
      <c r="AJ22" s="4" t="s">
        <v>16</v>
      </c>
      <c r="AK22" s="4">
        <v>200000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9.0908999999999995</v>
      </c>
      <c r="AL26" s="4">
        <v>31.683199999999999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18.3261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15.0321</v>
      </c>
      <c r="AL29" s="4">
        <v>36.450899999999997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23.546399999999998</v>
      </c>
    </row>
    <row r="31" spans="2:40">
      <c r="B31" t="s">
        <v>57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59</v>
      </c>
      <c r="AH32" s="2">
        <v>0.95</v>
      </c>
      <c r="AI32" s="4" t="s">
        <v>21</v>
      </c>
      <c r="AJ32" s="4" t="s">
        <v>22</v>
      </c>
      <c r="AK32" s="4">
        <v>13.1313</v>
      </c>
      <c r="AL32" s="4">
        <v>35.353499999999997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22.374099999999999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100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55</v>
      </c>
      <c r="AI39" s="4" t="s">
        <v>56</v>
      </c>
      <c r="AJ39" s="4" t="s">
        <v>16</v>
      </c>
      <c r="AK39" s="4">
        <v>200000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16.831700000000001</v>
      </c>
      <c r="AL43" s="4">
        <v>39.603999999999999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26.835699999999999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24.702100000000002</v>
      </c>
      <c r="AL46" s="4">
        <v>46.1599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34.129300000000001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23.226500000000001</v>
      </c>
      <c r="AL49" s="4">
        <v>45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32.5779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100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55</v>
      </c>
      <c r="AI56" s="4" t="s">
        <v>56</v>
      </c>
      <c r="AJ56" s="4" t="s">
        <v>16</v>
      </c>
      <c r="AK56" s="4">
        <v>200000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20.792100000000001</v>
      </c>
      <c r="AL60" s="4">
        <v>47.524799999999999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33.588500000000003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30.213100000000001</v>
      </c>
      <c r="AL63" s="4">
        <v>55.5916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42.630899999999997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28</v>
      </c>
      <c r="AL66" s="4">
        <v>54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40.603099999999998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100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55</v>
      </c>
      <c r="AI73" s="4" t="s">
        <v>56</v>
      </c>
      <c r="AJ73" s="4" t="s">
        <v>16</v>
      </c>
      <c r="AK73" s="4">
        <v>200000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3.9603999999999999</v>
      </c>
      <c r="D77" s="6" cm="1">
        <f t="array" ref="D77">INDEX(AL:AL, 9 + (ROW()-77)*17)</f>
        <v>21.7822</v>
      </c>
      <c r="E77" s="6" cm="1">
        <f t="array" ref="E77">INDEX(AM:AM, 10 + (ROW()-77)*17)</f>
        <v>11.044499999999999</v>
      </c>
      <c r="G77" s="5">
        <v>10</v>
      </c>
      <c r="H77" s="5" cm="1">
        <f t="array" ref="H77">INDEX(AK:AK, 12 + (ROW()-77)*17)</f>
        <v>6.8789999999999996</v>
      </c>
      <c r="I77" s="5" cm="1">
        <f t="array" ref="I77">INDEX(AL:AL, 12 + (ROW()-77)*17)</f>
        <v>25.457899999999999</v>
      </c>
      <c r="J77" s="5" cm="1">
        <f t="array" ref="J77">INDEX(AN:AN, 13 + (ROW()-77)*17)</f>
        <v>14.0298</v>
      </c>
      <c r="L77" s="5">
        <v>10</v>
      </c>
      <c r="M77" s="8" cm="1">
        <f t="array" ref="M77">INDEX(AK:AK, 15 + (ROW()-77)*17)</f>
        <v>6</v>
      </c>
      <c r="N77" s="8" cm="1">
        <f t="array" ref="N77">INDEX(AL:AL, 15 + (ROW()-77)*17)</f>
        <v>25</v>
      </c>
      <c r="O77" s="8" cm="1">
        <f t="array" ref="O77">INDEX(AM:AM, 16 + (ROW()-77)*17)</f>
        <v>13.3444</v>
      </c>
      <c r="Q77" s="3"/>
      <c r="R77" s="7"/>
      <c r="AH77" s="2">
        <v>0.95</v>
      </c>
      <c r="AI77" s="4" t="s">
        <v>21</v>
      </c>
      <c r="AJ77" s="4" t="s">
        <v>22</v>
      </c>
      <c r="AK77" s="4">
        <v>18.811900000000001</v>
      </c>
      <c r="AL77" s="4">
        <v>53.465299999999999</v>
      </c>
    </row>
    <row r="78" spans="2:40">
      <c r="B78" s="5">
        <v>20</v>
      </c>
      <c r="C78" s="6" cm="1">
        <f t="array" ref="C78">INDEX(AK:AK, 9 + (ROW()-77)*17)</f>
        <v>9.0908999999999995</v>
      </c>
      <c r="D78" s="6" cm="1">
        <f t="array" ref="D78">INDEX(AL:AL, 9 + (ROW()-77)*17)</f>
        <v>31.683199999999999</v>
      </c>
      <c r="E78" s="6" cm="1">
        <f t="array" ref="E78">INDEX(AM:AM, 10 + (ROW()-77)*17)</f>
        <v>18.3261</v>
      </c>
      <c r="G78" s="5">
        <v>20</v>
      </c>
      <c r="H78" s="5" cm="1">
        <f t="array" ref="H78">INDEX(AK:AK, 12 + (ROW()-77)*17)</f>
        <v>15.0321</v>
      </c>
      <c r="I78" s="5" cm="1">
        <f t="array" ref="I78">INDEX(AL:AL, 12 + (ROW()-77)*17)</f>
        <v>36.450899999999997</v>
      </c>
      <c r="J78" s="5" cm="1">
        <f t="array" ref="J78">INDEX(AN:AN, 13 + (ROW()-77)*17)</f>
        <v>23.546399999999998</v>
      </c>
      <c r="L78" s="5">
        <v>20</v>
      </c>
      <c r="M78" s="8">
        <v>0</v>
      </c>
      <c r="N78" s="8" cm="1">
        <f t="array" ref="N78">INDEX(AL:AL, 15 + (ROW()-77)*17)</f>
        <v>35.353499999999997</v>
      </c>
      <c r="O78" s="8" cm="1">
        <f t="array" ref="O78">INDEX(AM:AM, 16 + (ROW()-77)*17)</f>
        <v>22.374099999999999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37.255200000000002</v>
      </c>
    </row>
    <row r="79" spans="2:40">
      <c r="B79" s="5">
        <v>30</v>
      </c>
      <c r="C79" s="6" cm="1">
        <f t="array" ref="C79">INDEX(AK:AK, 9 + (ROW()-77)*17)</f>
        <v>16.831700000000001</v>
      </c>
      <c r="D79" s="6" cm="1">
        <f t="array" ref="D79">INDEX(AL:AL, 9 + (ROW()-77)*17)</f>
        <v>39.603999999999999</v>
      </c>
      <c r="E79" s="6" cm="1">
        <f t="array" ref="E79">INDEX(AM:AM, 10 + (ROW()-77)*17)</f>
        <v>26.835699999999999</v>
      </c>
      <c r="G79" s="5">
        <v>30</v>
      </c>
      <c r="H79" s="5" cm="1">
        <f t="array" ref="H79">INDEX(AK:AK, 12 + (ROW()-77)*17)</f>
        <v>24.702100000000002</v>
      </c>
      <c r="I79" s="5" cm="1">
        <f t="array" ref="I79">INDEX(AL:AL, 12 + (ROW()-77)*17)</f>
        <v>46.1599</v>
      </c>
      <c r="J79" s="5" cm="1">
        <f t="array" ref="J79">INDEX(AN:AN, 13 + (ROW()-77)*17)</f>
        <v>34.129300000000001</v>
      </c>
      <c r="L79" s="5">
        <v>30</v>
      </c>
      <c r="M79" s="8">
        <v>0</v>
      </c>
      <c r="N79" s="8" cm="1">
        <f t="array" ref="N79">INDEX(AL:AL, 15 + (ROW()-77)*17)</f>
        <v>45</v>
      </c>
      <c r="O79" s="8" cm="1">
        <f t="array" ref="O79">INDEX(AM:AM, 16 + (ROW()-77)*17)</f>
        <v>32.5779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20.792100000000001</v>
      </c>
      <c r="D80" s="6" cm="1">
        <f t="array" ref="D80">INDEX(AL:AL, 9 + (ROW()-77)*17)</f>
        <v>47.524799999999999</v>
      </c>
      <c r="E80" s="6" cm="1">
        <f t="array" ref="E80">INDEX(AM:AM, 10 + (ROW()-77)*17)</f>
        <v>33.588500000000003</v>
      </c>
      <c r="G80" s="5">
        <v>40</v>
      </c>
      <c r="H80" s="5" cm="1">
        <f t="array" ref="H80">INDEX(AK:AK, 12 + (ROW()-77)*17)</f>
        <v>30.213100000000001</v>
      </c>
      <c r="I80" s="5" cm="1">
        <f t="array" ref="I80">INDEX(AL:AL, 12 + (ROW()-77)*17)</f>
        <v>55.5916</v>
      </c>
      <c r="J80" s="5" cm="1">
        <f t="array" ref="J80">INDEX(AN:AN, 13 + (ROW()-77)*17)</f>
        <v>42.630899999999997</v>
      </c>
      <c r="L80" s="5">
        <v>40</v>
      </c>
      <c r="M80" s="8">
        <v>0</v>
      </c>
      <c r="N80" s="8" cm="1">
        <f t="array" ref="N80">INDEX(AL:AL, 15 + (ROW()-77)*17)</f>
        <v>54</v>
      </c>
      <c r="O80" s="8" cm="1">
        <f t="array" ref="O80">INDEX(AM:AM, 16 + (ROW()-77)*17)</f>
        <v>40.603099999999998</v>
      </c>
      <c r="Q80" s="3"/>
      <c r="R80" s="7"/>
      <c r="AH80" s="2">
        <v>0.95</v>
      </c>
      <c r="AI80" s="4" t="s">
        <v>21</v>
      </c>
      <c r="AJ80" s="4" t="s">
        <v>22</v>
      </c>
      <c r="AK80" s="4">
        <v>28.447600000000001</v>
      </c>
      <c r="AL80" s="4">
        <v>61.843899999999998</v>
      </c>
    </row>
    <row r="81" spans="2:40">
      <c r="B81" s="5">
        <v>50</v>
      </c>
      <c r="C81" s="6" cm="1">
        <f t="array" ref="C81">INDEX(AK:AK, 9 + (ROW()-77)*17)</f>
        <v>18.811900000000001</v>
      </c>
      <c r="D81" s="6" cm="1">
        <f t="array" ref="D81">INDEX(AL:AL, 9 + (ROW()-77)*17)</f>
        <v>53.465299999999999</v>
      </c>
      <c r="E81" s="6" cm="1">
        <f t="array" ref="E81">INDEX(AM:AM, 10 + (ROW()-77)*17)</f>
        <v>37.255200000000002</v>
      </c>
      <c r="G81" s="5">
        <v>50</v>
      </c>
      <c r="H81" s="5" cm="1">
        <f t="array" ref="H81">INDEX(AK:AK, 12 + (ROW()-77)*17)</f>
        <v>28.447600000000001</v>
      </c>
      <c r="I81" s="5" cm="1">
        <f t="array" ref="I81">INDEX(AL:AL, 12 + (ROW()-77)*17)</f>
        <v>61.843899999999998</v>
      </c>
      <c r="J81" s="5" cm="1">
        <f t="array" ref="J81">INDEX(AN:AN, 13 + (ROW()-77)*17)</f>
        <v>47.519500000000001</v>
      </c>
      <c r="L81" s="5">
        <v>50</v>
      </c>
      <c r="M81" s="8">
        <v>0</v>
      </c>
      <c r="N81" s="8" cm="1">
        <f t="array" ref="N81">INDEX(AL:AL, 15 + (ROW()-77)*17)</f>
        <v>60</v>
      </c>
      <c r="O81" s="8" cm="1">
        <f t="array" ref="O81">INDEX(AM:AM, 16 + (ROW()-77)*17)</f>
        <v>45.127299999999998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47.519500000000001</v>
      </c>
    </row>
    <row r="82" spans="2:40">
      <c r="B82" s="5">
        <v>60</v>
      </c>
      <c r="C82" s="6" cm="1">
        <f t="array" ref="C82">INDEX(AK:AK, 9 + (ROW()-77)*17)</f>
        <v>17.1632</v>
      </c>
      <c r="D82" s="6" cm="1">
        <f t="array" ref="D82">INDEX(AL:AL, 9 + (ROW()-77)*17)</f>
        <v>58.415799999999997</v>
      </c>
      <c r="E82" s="6" cm="1">
        <f t="array" ref="E82">INDEX(AM:AM, 10 + (ROW()-77)*17)</f>
        <v>37.9953</v>
      </c>
      <c r="G82" s="5">
        <v>60</v>
      </c>
      <c r="H82" s="5" cm="1">
        <f t="array" ref="H82">INDEX(AK:AK, 12 + (ROW()-77)*17)</f>
        <v>27.070499999999999</v>
      </c>
      <c r="I82" s="5" cm="1">
        <f t="array" ref="I82">INDEX(AL:AL, 12 + (ROW()-77)*17)</f>
        <v>67.861500000000007</v>
      </c>
      <c r="J82" s="5" cm="1">
        <f t="array" ref="J82">INDEX(AN:AN, 13 + (ROW()-77)*17)</f>
        <v>48.398600000000002</v>
      </c>
      <c r="L82" s="5">
        <v>60</v>
      </c>
      <c r="M82" s="8">
        <v>0</v>
      </c>
      <c r="N82" s="8" cm="1">
        <f t="array" ref="N82">INDEX(AL:AL, 15 + (ROW()-77)*17)</f>
        <v>66</v>
      </c>
      <c r="O82" s="8" cm="1">
        <f t="array" ref="O82">INDEX(AM:AM, 16 + (ROW()-77)*17)</f>
        <v>45.982900000000001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18.811900000000001</v>
      </c>
      <c r="D83" s="6" cm="1">
        <f t="array" ref="D83">INDEX(AL:AL, 9 + (ROW()-77)*17)</f>
        <v>59.405900000000003</v>
      </c>
      <c r="E83" s="6" cm="1">
        <f t="array" ref="E83">INDEX(AM:AM, 10 + (ROW()-77)*17)</f>
        <v>38.620199999999997</v>
      </c>
      <c r="G83" s="5">
        <v>70</v>
      </c>
      <c r="H83" s="5" cm="1">
        <f t="array" ref="H83">INDEX(AK:AK, 12 + (ROW()-77)*17)</f>
        <v>28.4893</v>
      </c>
      <c r="I83" s="5" cm="1">
        <f t="array" ref="I83">INDEX(AL:AL, 12 + (ROW()-77)*17)</f>
        <v>69.772300000000001</v>
      </c>
      <c r="J83" s="5" cm="1">
        <f t="array" ref="J83">INDEX(AN:AN, 13 + (ROW()-77)*17)</f>
        <v>49.187899999999999</v>
      </c>
      <c r="L83" s="5">
        <v>70</v>
      </c>
      <c r="M83" s="8">
        <v>0</v>
      </c>
      <c r="N83" s="8" cm="1">
        <f t="array" ref="N83">INDEX(AL:AL, 15 + (ROW()-77)*17)</f>
        <v>67.000299999999996</v>
      </c>
      <c r="O83" s="8" cm="1">
        <f t="array" ref="O83">INDEX(AM:AM, 16 + (ROW()-77)*17)</f>
        <v>46.657299999999999</v>
      </c>
      <c r="Q83" s="3"/>
      <c r="R83" s="7"/>
      <c r="AH83" s="2">
        <v>0.95</v>
      </c>
      <c r="AI83" s="4" t="s">
        <v>21</v>
      </c>
      <c r="AJ83" s="4" t="s">
        <v>22</v>
      </c>
      <c r="AK83" s="4">
        <v>26</v>
      </c>
      <c r="AL83" s="4">
        <v>60</v>
      </c>
    </row>
    <row r="84" spans="2:40">
      <c r="B84" s="5">
        <v>80</v>
      </c>
      <c r="C84" s="6" cm="1">
        <f t="array" ref="C84">INDEX(AK:AK, 9 + (ROW()-77)*17)</f>
        <v>17.8218</v>
      </c>
      <c r="D84" s="6" cm="1">
        <f t="array" ref="D84">INDEX(AL:AL, 9 + (ROW()-77)*17)</f>
        <v>59.405900000000003</v>
      </c>
      <c r="E84" s="6" cm="1">
        <f t="array" ref="E84">INDEX(AM:AM, 10 + (ROW()-77)*17)</f>
        <v>38.455599999999997</v>
      </c>
      <c r="G84" s="5">
        <v>80</v>
      </c>
      <c r="H84" s="5" cm="1">
        <f t="array" ref="H84">INDEX(AK:AK, 12 + (ROW()-77)*17)</f>
        <v>27.133900000000001</v>
      </c>
      <c r="I84" s="5" cm="1">
        <f t="array" ref="I84">INDEX(AL:AL, 12 + (ROW()-77)*17)</f>
        <v>69.074299999999994</v>
      </c>
      <c r="J84" s="5" cm="1">
        <f t="array" ref="J84">INDEX(AN:AN, 13 + (ROW()-77)*17)</f>
        <v>49.020099999999999</v>
      </c>
      <c r="L84" s="5">
        <v>80</v>
      </c>
      <c r="M84" s="8">
        <v>0</v>
      </c>
      <c r="N84" s="8" cm="1">
        <f t="array" ref="N84">INDEX(AL:AL, 15 + (ROW()-77)*17)</f>
        <v>67</v>
      </c>
      <c r="O84" s="8" cm="1">
        <f t="array" ref="O84">INDEX(AM:AM, 16 + (ROW()-77)*17)</f>
        <v>46.5426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45.127299999999998</v>
      </c>
    </row>
    <row r="85" spans="2:40">
      <c r="B85" s="5">
        <v>90</v>
      </c>
      <c r="C85" s="6" cm="1">
        <f t="array" ref="C85">INDEX(AK:AK, 9 + (ROW()-77)*17)</f>
        <v>19.1919</v>
      </c>
      <c r="D85" s="6" cm="1">
        <f t="array" ref="D85">INDEX(AL:AL, 9 + (ROW()-77)*17)</f>
        <v>60.009900000000002</v>
      </c>
      <c r="E85" s="6" cm="1">
        <f t="array" ref="E85">INDEX(AM:AM, 10 + (ROW()-77)*17)</f>
        <v>38.702399999999997</v>
      </c>
      <c r="G85" s="5">
        <v>90</v>
      </c>
      <c r="H85" s="5" cm="1">
        <f t="array" ref="H85">INDEX(AK:AK, 12 + (ROW()-77)*17)</f>
        <v>29.466699999999999</v>
      </c>
      <c r="I85" s="5" cm="1">
        <f t="array" ref="I85">INDEX(AL:AL, 12 + (ROW()-77)*17)</f>
        <v>70.924999999999997</v>
      </c>
      <c r="J85" s="5" cm="1">
        <f t="array" ref="J85">INDEX(AN:AN, 13 + (ROW()-77)*17)</f>
        <v>49.347099999999998</v>
      </c>
      <c r="L85" s="5">
        <v>90</v>
      </c>
      <c r="M85" s="8">
        <v>0</v>
      </c>
      <c r="N85" s="8" cm="1">
        <f t="array" ref="N85">INDEX(AL:AL, 15 + (ROW()-77)*17)</f>
        <v>68</v>
      </c>
      <c r="O85" s="8" cm="1">
        <f t="array" ref="O85">INDEX(AM:AM, 16 + (ROW()-77)*17)</f>
        <v>46.822600000000001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100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55</v>
      </c>
      <c r="AI90" s="4" t="s">
        <v>56</v>
      </c>
      <c r="AJ90" s="4" t="s">
        <v>16</v>
      </c>
      <c r="AK90" s="4">
        <v>200000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17.1632</v>
      </c>
      <c r="AL94" s="4">
        <v>58.415799999999997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37.9953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27.070499999999999</v>
      </c>
      <c r="AL97" s="4">
        <v>67.861500000000007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48.398600000000002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24.2364</v>
      </c>
      <c r="AL100" s="4">
        <v>66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45.982900000000001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100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55</v>
      </c>
      <c r="AI107" s="4" t="s">
        <v>56</v>
      </c>
      <c r="AJ107" s="4" t="s">
        <v>16</v>
      </c>
      <c r="AK107" s="4">
        <v>200000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18.811900000000001</v>
      </c>
      <c r="AL111" s="4">
        <v>59.405900000000003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38.620199999999997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28.4893</v>
      </c>
      <c r="AL114" s="4">
        <v>69.772300000000001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49.187899999999999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26</v>
      </c>
      <c r="AL117" s="4">
        <v>67.000299999999996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46.657299999999999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100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55</v>
      </c>
      <c r="AI124" s="4" t="s">
        <v>56</v>
      </c>
      <c r="AJ124" s="4" t="s">
        <v>16</v>
      </c>
      <c r="AK124" s="4">
        <v>200000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17.8218</v>
      </c>
      <c r="AL128" s="4">
        <v>59.405900000000003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38.455599999999997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27.133900000000001</v>
      </c>
      <c r="AL131" s="4">
        <v>69.074299999999994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49.020099999999999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25</v>
      </c>
      <c r="AL134" s="4">
        <v>67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46.5426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100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55</v>
      </c>
      <c r="AI141" s="4" t="s">
        <v>56</v>
      </c>
      <c r="AJ141" s="4" t="s">
        <v>16</v>
      </c>
      <c r="AK141" s="4">
        <v>200000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19.1919</v>
      </c>
      <c r="AL145" s="4">
        <v>60.009900000000002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38.702399999999997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29.466699999999999</v>
      </c>
      <c r="AL148" s="4">
        <v>70.924999999999997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49.347099999999998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27</v>
      </c>
      <c r="AL151" s="4">
        <v>68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46.822600000000001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11" workbookViewId="0">
      <selection activeCell="A111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58</v>
      </c>
    </row>
    <row r="3" spans="1:3">
      <c r="A3" t="s">
        <v>41</v>
      </c>
    </row>
    <row r="4" spans="1:3">
      <c r="A4" t="s">
        <v>42</v>
      </c>
    </row>
    <row r="5" spans="1:3">
      <c r="A5" t="s">
        <v>60</v>
      </c>
    </row>
    <row r="6" spans="1:3">
      <c r="A6" t="s">
        <v>43</v>
      </c>
    </row>
    <row r="8" spans="1:3">
      <c r="A8" t="s">
        <v>0</v>
      </c>
    </row>
    <row r="9" spans="1:3">
      <c r="A9" t="s">
        <v>61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58</v>
      </c>
    </row>
    <row r="20" spans="1:4">
      <c r="A20" t="s">
        <v>41</v>
      </c>
    </row>
    <row r="21" spans="1:4">
      <c r="A21" t="s">
        <v>44</v>
      </c>
    </row>
    <row r="22" spans="1:4">
      <c r="A22" t="s">
        <v>60</v>
      </c>
    </row>
    <row r="23" spans="1:4">
      <c r="A23" t="s">
        <v>43</v>
      </c>
    </row>
    <row r="25" spans="1:4">
      <c r="A25" t="s">
        <v>0</v>
      </c>
    </row>
    <row r="26" spans="1:4">
      <c r="A26" t="s">
        <v>67</v>
      </c>
    </row>
    <row r="27" spans="1:4">
      <c r="A27" t="s">
        <v>68</v>
      </c>
    </row>
    <row r="28" spans="1:4">
      <c r="A28" t="s">
        <v>1</v>
      </c>
    </row>
    <row r="29" spans="1:4">
      <c r="A29" t="s">
        <v>69</v>
      </c>
    </row>
    <row r="30" spans="1:4">
      <c r="A30" t="s">
        <v>70</v>
      </c>
    </row>
    <row r="31" spans="1:4">
      <c r="A31" t="s">
        <v>2</v>
      </c>
    </row>
    <row r="32" spans="1:4">
      <c r="A32" t="s">
        <v>71</v>
      </c>
    </row>
    <row r="33" spans="1:4">
      <c r="A33" t="s">
        <v>72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58</v>
      </c>
    </row>
    <row r="37" spans="1:4">
      <c r="A37" t="s">
        <v>41</v>
      </c>
    </row>
    <row r="38" spans="1:4">
      <c r="A38" t="s">
        <v>45</v>
      </c>
    </row>
    <row r="39" spans="1:4">
      <c r="A39" t="s">
        <v>60</v>
      </c>
    </row>
    <row r="40" spans="1:4">
      <c r="A40" t="s">
        <v>43</v>
      </c>
    </row>
    <row r="42" spans="1:4">
      <c r="A42" t="s">
        <v>0</v>
      </c>
    </row>
    <row r="43" spans="1:4">
      <c r="A43" t="s">
        <v>73</v>
      </c>
    </row>
    <row r="44" spans="1:4">
      <c r="A44" t="s">
        <v>74</v>
      </c>
    </row>
    <row r="45" spans="1:4">
      <c r="A45" t="s">
        <v>1</v>
      </c>
    </row>
    <row r="46" spans="1:4">
      <c r="A46" t="s">
        <v>75</v>
      </c>
    </row>
    <row r="47" spans="1:4">
      <c r="A47" t="s">
        <v>76</v>
      </c>
    </row>
    <row r="48" spans="1:4">
      <c r="A48" t="s">
        <v>2</v>
      </c>
    </row>
    <row r="49" spans="1:4">
      <c r="A49" t="s">
        <v>77</v>
      </c>
    </row>
    <row r="50" spans="1:4">
      <c r="A50" t="s">
        <v>78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58</v>
      </c>
    </row>
    <row r="54" spans="1:4">
      <c r="A54" t="s">
        <v>41</v>
      </c>
    </row>
    <row r="55" spans="1:4">
      <c r="A55" t="s">
        <v>46</v>
      </c>
    </row>
    <row r="56" spans="1:4">
      <c r="A56" t="s">
        <v>60</v>
      </c>
    </row>
    <row r="57" spans="1:4">
      <c r="A57" t="s">
        <v>43</v>
      </c>
    </row>
    <row r="59" spans="1:4">
      <c r="A59" t="s">
        <v>0</v>
      </c>
    </row>
    <row r="60" spans="1:4">
      <c r="A60" t="s">
        <v>79</v>
      </c>
    </row>
    <row r="61" spans="1:4">
      <c r="A61" t="s">
        <v>80</v>
      </c>
    </row>
    <row r="62" spans="1:4">
      <c r="A62" t="s">
        <v>1</v>
      </c>
    </row>
    <row r="63" spans="1:4">
      <c r="A63" t="s">
        <v>81</v>
      </c>
    </row>
    <row r="64" spans="1:4">
      <c r="A64" t="s">
        <v>82</v>
      </c>
    </row>
    <row r="65" spans="1:4">
      <c r="A65" t="s">
        <v>2</v>
      </c>
    </row>
    <row r="66" spans="1:4">
      <c r="A66" t="s">
        <v>83</v>
      </c>
    </row>
    <row r="67" spans="1:4">
      <c r="A67" t="s">
        <v>84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58</v>
      </c>
    </row>
    <row r="71" spans="1:4">
      <c r="A71" t="s">
        <v>41</v>
      </c>
    </row>
    <row r="72" spans="1:4">
      <c r="A72" t="s">
        <v>47</v>
      </c>
    </row>
    <row r="73" spans="1:4">
      <c r="A73" t="s">
        <v>60</v>
      </c>
    </row>
    <row r="74" spans="1:4">
      <c r="A74" t="s">
        <v>43</v>
      </c>
    </row>
    <row r="76" spans="1:4">
      <c r="A76" t="s">
        <v>0</v>
      </c>
    </row>
    <row r="77" spans="1:4">
      <c r="A77" t="s">
        <v>85</v>
      </c>
    </row>
    <row r="78" spans="1:4">
      <c r="A78" t="s">
        <v>86</v>
      </c>
    </row>
    <row r="79" spans="1:4">
      <c r="A79" t="s">
        <v>1</v>
      </c>
    </row>
    <row r="80" spans="1:4">
      <c r="A80" t="s">
        <v>87</v>
      </c>
    </row>
    <row r="81" spans="1:4">
      <c r="A81" t="s">
        <v>88</v>
      </c>
    </row>
    <row r="82" spans="1:4">
      <c r="A82" t="s">
        <v>2</v>
      </c>
    </row>
    <row r="83" spans="1:4">
      <c r="A83" t="s">
        <v>89</v>
      </c>
    </row>
    <row r="84" spans="1:4">
      <c r="A84" t="s">
        <v>90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58</v>
      </c>
    </row>
    <row r="88" spans="1:4">
      <c r="A88" t="s">
        <v>41</v>
      </c>
    </row>
    <row r="89" spans="1:4">
      <c r="A89" t="s">
        <v>48</v>
      </c>
    </row>
    <row r="90" spans="1:4">
      <c r="A90" t="s">
        <v>60</v>
      </c>
    </row>
    <row r="91" spans="1:4">
      <c r="A91" t="s">
        <v>43</v>
      </c>
    </row>
    <row r="93" spans="1:4">
      <c r="A93" t="s">
        <v>0</v>
      </c>
    </row>
    <row r="94" spans="1:4">
      <c r="A94" t="s">
        <v>91</v>
      </c>
    </row>
    <row r="95" spans="1:4">
      <c r="A95" t="s">
        <v>92</v>
      </c>
    </row>
    <row r="96" spans="1:4">
      <c r="A96" t="s">
        <v>1</v>
      </c>
    </row>
    <row r="97" spans="1:4">
      <c r="A97" t="s">
        <v>93</v>
      </c>
    </row>
    <row r="98" spans="1:4">
      <c r="A98" t="s">
        <v>94</v>
      </c>
    </row>
    <row r="99" spans="1:4">
      <c r="A99" t="s">
        <v>2</v>
      </c>
    </row>
    <row r="100" spans="1:4">
      <c r="A100" t="s">
        <v>95</v>
      </c>
    </row>
    <row r="101" spans="1:4">
      <c r="A101" t="s">
        <v>96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58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60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97</v>
      </c>
    </row>
    <row r="112" spans="1:4">
      <c r="A112" t="s">
        <v>98</v>
      </c>
    </row>
    <row r="113" spans="1:4">
      <c r="A113" t="s">
        <v>1</v>
      </c>
    </row>
    <row r="114" spans="1:4">
      <c r="A114" t="s">
        <v>99</v>
      </c>
    </row>
    <row r="115" spans="1:4">
      <c r="A115" t="s">
        <v>100</v>
      </c>
    </row>
    <row r="116" spans="1:4">
      <c r="A116" t="s">
        <v>2</v>
      </c>
    </row>
    <row r="117" spans="1:4">
      <c r="A117" t="s">
        <v>101</v>
      </c>
    </row>
    <row r="118" spans="1:4">
      <c r="A118" t="s">
        <v>102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58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60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103</v>
      </c>
    </row>
    <row r="129" spans="1:4">
      <c r="A129" t="s">
        <v>104</v>
      </c>
    </row>
    <row r="130" spans="1:4">
      <c r="A130" t="s">
        <v>1</v>
      </c>
    </row>
    <row r="131" spans="1:4">
      <c r="A131" t="s">
        <v>105</v>
      </c>
    </row>
    <row r="132" spans="1:4">
      <c r="A132" t="s">
        <v>106</v>
      </c>
    </row>
    <row r="133" spans="1:4">
      <c r="A133" t="s">
        <v>2</v>
      </c>
    </row>
    <row r="134" spans="1:4">
      <c r="A134" t="s">
        <v>107</v>
      </c>
    </row>
    <row r="135" spans="1:4">
      <c r="A135" t="s">
        <v>108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58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60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1</v>
      </c>
    </row>
    <row r="148" spans="1:1">
      <c r="A148" t="s">
        <v>111</v>
      </c>
    </row>
    <row r="149" spans="1:1">
      <c r="A149" t="s">
        <v>112</v>
      </c>
    </row>
    <row r="150" spans="1:1">
      <c r="A150" t="s">
        <v>2</v>
      </c>
    </row>
    <row r="151" spans="1:1">
      <c r="A151" t="s">
        <v>113</v>
      </c>
    </row>
    <row r="152" spans="1:1">
      <c r="A1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100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55</v>
      </c>
      <c r="B5" s="4" t="s">
        <v>56</v>
      </c>
      <c r="C5" s="4" t="s">
        <v>16</v>
      </c>
      <c r="D5" s="4">
        <v>200000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3.9603999999999999</v>
      </c>
      <c r="E9" s="4">
        <v>21.7822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11.044499999999999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6.8789999999999996</v>
      </c>
      <c r="E12" s="4">
        <v>25.457899999999999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14.0298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6</v>
      </c>
      <c r="E15" s="4">
        <v>25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13.3444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100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55</v>
      </c>
      <c r="B22" s="4" t="s">
        <v>56</v>
      </c>
      <c r="C22" s="4" t="s">
        <v>16</v>
      </c>
      <c r="D22" s="4">
        <v>200000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9.0908999999999995</v>
      </c>
      <c r="E26" s="4">
        <v>31.683199999999999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18.3261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15.0321</v>
      </c>
      <c r="E29" s="4">
        <v>36.450899999999997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23.546399999999998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13.1313</v>
      </c>
      <c r="E32" s="4">
        <v>35.353499999999997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22.374099999999999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100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55</v>
      </c>
      <c r="B39" s="4" t="s">
        <v>56</v>
      </c>
      <c r="C39" s="4" t="s">
        <v>16</v>
      </c>
      <c r="D39" s="4">
        <v>200000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16.831700000000001</v>
      </c>
      <c r="E43" s="4">
        <v>39.603999999999999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26.835699999999999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24.702100000000002</v>
      </c>
      <c r="E46" s="4">
        <v>46.1599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34.129300000000001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23.226500000000001</v>
      </c>
      <c r="E49" s="4">
        <v>45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32.5779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100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55</v>
      </c>
      <c r="B56" s="4" t="s">
        <v>56</v>
      </c>
      <c r="C56" s="4" t="s">
        <v>16</v>
      </c>
      <c r="D56" s="4">
        <v>200000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20.792100000000001</v>
      </c>
      <c r="E60" s="4">
        <v>47.524799999999999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33.588500000000003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30.213100000000001</v>
      </c>
      <c r="E63" s="4">
        <v>55.5916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42.630899999999997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28</v>
      </c>
      <c r="E66" s="4">
        <v>54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40.603099999999998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100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55</v>
      </c>
      <c r="B73" s="4" t="s">
        <v>56</v>
      </c>
      <c r="C73" s="4" t="s">
        <v>16</v>
      </c>
      <c r="D73" s="4">
        <v>200000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18.811900000000001</v>
      </c>
      <c r="E77" s="4">
        <v>53.465299999999999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37.255200000000002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28.447600000000001</v>
      </c>
      <c r="E80" s="4">
        <v>61.843899999999998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47.519500000000001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26</v>
      </c>
      <c r="E83" s="4">
        <v>60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45.127299999999998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100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55</v>
      </c>
      <c r="B90" s="4" t="s">
        <v>56</v>
      </c>
      <c r="C90" s="4" t="s">
        <v>16</v>
      </c>
      <c r="D90" s="4">
        <v>200000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17.1632</v>
      </c>
      <c r="E94" s="4">
        <v>58.415799999999997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37.9953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27.070499999999999</v>
      </c>
      <c r="E97" s="4">
        <v>67.861500000000007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48.398600000000002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24.2364</v>
      </c>
      <c r="E100" s="4">
        <v>66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45.982900000000001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100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55</v>
      </c>
      <c r="B107" s="4" t="s">
        <v>56</v>
      </c>
      <c r="C107" s="4" t="s">
        <v>16</v>
      </c>
      <c r="D107" s="4">
        <v>200000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18.811900000000001</v>
      </c>
      <c r="E111" s="4">
        <v>59.405900000000003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38.620199999999997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28.4893</v>
      </c>
      <c r="E114" s="4">
        <v>69.772300000000001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49.187899999999999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26</v>
      </c>
      <c r="E117" s="4">
        <v>67.000299999999996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46.657299999999999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100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55</v>
      </c>
      <c r="B124" s="4" t="s">
        <v>56</v>
      </c>
      <c r="C124" s="4" t="s">
        <v>16</v>
      </c>
      <c r="D124" s="4">
        <v>200000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17.8218</v>
      </c>
      <c r="E128" s="4">
        <v>59.405900000000003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38.455599999999997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27.133900000000001</v>
      </c>
      <c r="E131" s="4">
        <v>69.074299999999994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49.020099999999999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25</v>
      </c>
      <c r="E134" s="4">
        <v>67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46.5426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100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55</v>
      </c>
      <c r="B141" s="4" t="s">
        <v>56</v>
      </c>
      <c r="C141" s="4" t="s">
        <v>16</v>
      </c>
      <c r="D141" s="4">
        <v>200000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19.1919</v>
      </c>
      <c r="E145" s="4">
        <v>60.009900000000002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38.702399999999997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29.466699999999999</v>
      </c>
      <c r="E148" s="4">
        <v>70.924999999999997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49.347099999999998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27</v>
      </c>
      <c r="E151" s="4">
        <v>68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46.822600000000001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2025-04-23T18:04:31Z</dcterms:modified>
</cp:coreProperties>
</file>