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udko\Documents\GitHub\InversalGen\Freq 20 gap 1 000\"/>
    </mc:Choice>
  </mc:AlternateContent>
  <xr:revisionPtr revIDLastSave="0" documentId="13_ncr:1_{9F3DC3E8-543D-41DD-B8B2-5BA2CE5656A4}" xr6:coauthVersionLast="47" xr6:coauthVersionMax="47" xr10:uidLastSave="{00000000-0000-0000-0000-000000000000}"/>
  <bookViews>
    <workbookView xWindow="-120" yWindow="-120" windowWidth="38640" windowHeight="21240" xr2:uid="{55EC94E1-FC9E-4EA2-A601-F7C7DC8BDCEB}"/>
  </bookViews>
  <sheets>
    <sheet name="presentation" sheetId="1" r:id="rId1"/>
    <sheet name="Initial data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7" i="1" l="1" a="1"/>
  <c r="C77" i="1" s="1"/>
  <c r="M77" i="1" a="1"/>
  <c r="M77" i="1" s="1"/>
  <c r="H77" i="1" a="1"/>
  <c r="H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77" i="1" a="1"/>
  <c r="N77" i="1" s="1"/>
  <c r="I77" i="1" a="1"/>
  <c r="I77" i="1" s="1"/>
  <c r="O78" i="1" a="1"/>
  <c r="O78" i="1" s="1"/>
  <c r="O5" i="1" s="1"/>
  <c r="O79" i="1" a="1"/>
  <c r="O79" i="1" s="1"/>
  <c r="O6" i="1" s="1"/>
  <c r="O80" i="1" a="1"/>
  <c r="O80" i="1" s="1"/>
  <c r="O7" i="1" s="1"/>
  <c r="O81" i="1" a="1"/>
  <c r="O81" i="1" s="1"/>
  <c r="O8" i="1" s="1"/>
  <c r="O82" i="1" a="1"/>
  <c r="O82" i="1" s="1"/>
  <c r="O9" i="1" s="1"/>
  <c r="O83" i="1" a="1"/>
  <c r="O83" i="1" s="1"/>
  <c r="O10" i="1" s="1"/>
  <c r="O84" i="1" a="1"/>
  <c r="O84" i="1" s="1"/>
  <c r="O11" i="1" s="1"/>
  <c r="O85" i="1" a="1"/>
  <c r="O85" i="1" s="1"/>
  <c r="O12" i="1" s="1"/>
  <c r="O77" i="1" a="1"/>
  <c r="O77" i="1" s="1"/>
  <c r="M4" i="1" s="1"/>
  <c r="J77" i="1" a="1"/>
  <c r="J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77" i="1" a="1"/>
  <c r="D77" i="1" s="1"/>
  <c r="E78" i="1" a="1"/>
  <c r="E78" i="1" s="1"/>
  <c r="E5" i="1" s="1"/>
  <c r="E79" i="1" a="1"/>
  <c r="E79" i="1" s="1"/>
  <c r="E80" i="1" a="1"/>
  <c r="E80" i="1" s="1"/>
  <c r="E81" i="1" a="1"/>
  <c r="E81" i="1" s="1"/>
  <c r="E8" i="1" s="1"/>
  <c r="E82" i="1" a="1"/>
  <c r="E82" i="1" s="1"/>
  <c r="E9" i="1" s="1"/>
  <c r="E83" i="1" a="1"/>
  <c r="E83" i="1" s="1"/>
  <c r="E84" i="1" a="1"/>
  <c r="E84" i="1" s="1"/>
  <c r="E85" i="1" a="1"/>
  <c r="E85" i="1" s="1"/>
  <c r="E12" i="1" s="1"/>
  <c r="E77" i="1" a="1"/>
  <c r="E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R2" i="1"/>
  <c r="R3" i="1"/>
  <c r="R4" i="1"/>
  <c r="R1" i="1"/>
  <c r="N4" i="1" l="1"/>
  <c r="N12" i="1"/>
  <c r="N10" i="1"/>
  <c r="N6" i="1"/>
  <c r="N11" i="1"/>
  <c r="C4" i="1"/>
  <c r="N9" i="1"/>
  <c r="N8" i="1"/>
  <c r="N7" i="1"/>
  <c r="N5" i="1"/>
  <c r="M12" i="1"/>
  <c r="M11" i="1"/>
  <c r="M10" i="1"/>
  <c r="M9" i="1"/>
  <c r="M8" i="1"/>
  <c r="D12" i="1"/>
  <c r="M7" i="1"/>
  <c r="M6" i="1"/>
  <c r="M5" i="1"/>
  <c r="O4" i="1"/>
  <c r="D5" i="1"/>
  <c r="H6" i="1"/>
  <c r="H8" i="1"/>
  <c r="I6" i="1"/>
  <c r="C8" i="1"/>
  <c r="D9" i="1"/>
  <c r="E11" i="1"/>
  <c r="D11" i="1"/>
  <c r="C10" i="1"/>
  <c r="E10" i="1"/>
  <c r="D7" i="1"/>
  <c r="E7" i="1"/>
  <c r="E6" i="1"/>
  <c r="C6" i="1"/>
  <c r="D4" i="1"/>
  <c r="E4" i="1"/>
  <c r="I5" i="1"/>
  <c r="H10" i="1"/>
  <c r="I10" i="1"/>
  <c r="H12" i="1"/>
  <c r="H9" i="1"/>
  <c r="I9" i="1"/>
  <c r="I7" i="1"/>
  <c r="H7" i="1"/>
  <c r="H11" i="1"/>
  <c r="I11" i="1"/>
  <c r="H5" i="1"/>
  <c r="I12" i="1"/>
  <c r="I8" i="1"/>
  <c r="H4" i="1"/>
  <c r="I4" i="1"/>
  <c r="D8" i="1"/>
  <c r="D10" i="1"/>
  <c r="D6" i="1"/>
  <c r="C9" i="1"/>
  <c r="C7" i="1"/>
  <c r="C5" i="1"/>
  <c r="C12" i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<sst xmlns="http://schemas.openxmlformats.org/spreadsheetml/2006/main" count="1121" uniqueCount="81">
  <si>
    <t>Lost Magnetozones thickness:</t>
  </si>
  <si>
    <t>Lost change zones thickness:</t>
  </si>
  <si>
    <t>Fully lost change zones:</t>
  </si>
  <si>
    <t>Time</t>
  </si>
  <si>
    <t>span:</t>
  </si>
  <si>
    <t>MYr</t>
  </si>
  <si>
    <t>Number</t>
  </si>
  <si>
    <t>of</t>
  </si>
  <si>
    <t>reversals:</t>
  </si>
  <si>
    <t>Duration</t>
  </si>
  <si>
    <t>the</t>
  </si>
  <si>
    <t>transition</t>
  </si>
  <si>
    <t>state:</t>
  </si>
  <si>
    <t>yr</t>
  </si>
  <si>
    <t>Diastem</t>
  </si>
  <si>
    <t>coverage:</t>
  </si>
  <si>
    <t>length</t>
  </si>
  <si>
    <t>interval</t>
  </si>
  <si>
    <t>Iterations:</t>
  </si>
  <si>
    <t>Lost</t>
  </si>
  <si>
    <t>Magnetozones</t>
  </si>
  <si>
    <t>thickness:</t>
  </si>
  <si>
    <t>Confidence</t>
  </si>
  <si>
    <t>Interval:</t>
  </si>
  <si>
    <t>Mean</t>
  </si>
  <si>
    <t>percent</t>
  </si>
  <si>
    <t>lost</t>
  </si>
  <si>
    <t>change</t>
  </si>
  <si>
    <t>zones</t>
  </si>
  <si>
    <t>Fully</t>
  </si>
  <si>
    <t>zones:</t>
  </si>
  <si>
    <t xml:space="preserve">Diastem coverage percantage </t>
  </si>
  <si>
    <t>Magzone low</t>
  </si>
  <si>
    <t>magzone high</t>
  </si>
  <si>
    <t>Magzone</t>
  </si>
  <si>
    <t>Lost magzones thikness</t>
  </si>
  <si>
    <t>Lost interchanging thikness</t>
  </si>
  <si>
    <t xml:space="preserve"> low</t>
  </si>
  <si>
    <t xml:space="preserve"> high</t>
  </si>
  <si>
    <t>mean</t>
  </si>
  <si>
    <t>Fully lost interchanging thikness</t>
  </si>
  <si>
    <t>Time span: 5 MYr</t>
  </si>
  <si>
    <t>Duration of the transition state: 10000.0 yr</t>
  </si>
  <si>
    <t>Diastem coverage: 10.0%</t>
  </si>
  <si>
    <t>Iterations: 1000</t>
  </si>
  <si>
    <t>Diastem coverage: 20.0%</t>
  </si>
  <si>
    <t>Diastem coverage: 30.0%</t>
  </si>
  <si>
    <t>Diastem coverage: 40.0%</t>
  </si>
  <si>
    <t>Diastem coverage: 50.0%</t>
  </si>
  <si>
    <t>Diastem coverage: 60.0%</t>
  </si>
  <si>
    <t>Diastem coverage: 70.0%</t>
  </si>
  <si>
    <t>Diastem coverage: 80.0%</t>
  </si>
  <si>
    <t>Diastem coverage: 90.0%</t>
  </si>
  <si>
    <t>Потеря мощности переходных зон</t>
  </si>
  <si>
    <t>Полностью потерянные переходные зоны</t>
  </si>
  <si>
    <t>Полностью потерянные магнитозоны</t>
  </si>
  <si>
    <t>Number of reversals: 20</t>
  </si>
  <si>
    <t>Рассчёт сделан для частоты инверсий 20</t>
  </si>
  <si>
    <t>Diastem length interval 0.0 yr, 1000.0 yr</t>
  </si>
  <si>
    <t>95% Confidence Interval: 0.0000, 0.0000</t>
  </si>
  <si>
    <t>Mean percent of lost thickness: 0.0000</t>
  </si>
  <si>
    <t>95% Confidence Interval: 6.8478, 13.1340</t>
  </si>
  <si>
    <t>Mean percent of lost zones thickness: 9.9453</t>
  </si>
  <si>
    <t>Mean percent of lost zones: 0.0000</t>
  </si>
  <si>
    <t>95% Confidence Interval: 15.4346, 23.7591</t>
  </si>
  <si>
    <t>Mean percent of lost zones thickness: 19.4655</t>
  </si>
  <si>
    <t>95% Confidence Interval: 24.3029, 33.3477</t>
  </si>
  <si>
    <t>Mean percent of lost zones thickness: 28.7746</t>
  </si>
  <si>
    <t>95% Confidence Interval: 32.3339, 41.6477</t>
  </si>
  <si>
    <t>Mean percent of lost zones thickness: 36.9048</t>
  </si>
  <si>
    <t>95% Confidence Interval: 38.7772, 49.1515</t>
  </si>
  <si>
    <t>Mean percent of lost zones thickness: 44.1662</t>
  </si>
  <si>
    <t>95% Confidence Interval: 45.4841, 54.8740</t>
  </si>
  <si>
    <t>Mean percent of lost zones thickness: 50.1433</t>
  </si>
  <si>
    <t>95% Confidence Interval: 50.2855, 59.8461</t>
  </si>
  <si>
    <t>Mean percent of lost zones thickness: 55.1585</t>
  </si>
  <si>
    <t>95% Confidence Interval: 54.8684, 63.6293</t>
  </si>
  <si>
    <t>Mean percent of lost zones thickness: 59.1999</t>
  </si>
  <si>
    <t>95% Confidence Interval: 58.0782, 66.6256</t>
  </si>
  <si>
    <t>Mean percent of lost zones thickness: 62.5329</t>
  </si>
  <si>
    <t>Длины диастем 0 - 1 000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</si>
</sst>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9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1" xfId="0" applyBorder="1"/>
    <xf numFmtId="2" fontId="0" fillId="0" borderId="1" xfId="0" applyNumberFormat="1" applyBorder="1"/>
    <xf numFmtId="164" fontId="0" fillId="0" borderId="0" xfId="0" applyNumberFormat="1"/>
    <xf numFmtId="165" fontId="0" fillId="0" borderId="1" xfId="0" applyNumberFormat="1" applyBorder="1"/>
    <xf numFmtId="49" fontId="0" fillId="2" borderId="0" xfId="0" applyNumberFormat="1" applyFill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7-4681-9191-F0E37C884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942880"/>
        <c:axId val="1763944320"/>
      </c:scatterChart>
      <c:valAx>
        <c:axId val="176394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4320"/>
        <c:crosses val="autoZero"/>
        <c:crossBetween val="midCat"/>
      </c:valAx>
      <c:valAx>
        <c:axId val="1763944320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3.1887000000000008</c:v>
                  </c:pt>
                  <c:pt idx="1">
                    <c:v>4.2936000000000014</c:v>
                  </c:pt>
                  <c:pt idx="2">
                    <c:v>4.5731000000000037</c:v>
                  </c:pt>
                  <c:pt idx="3">
                    <c:v>4.7428999999999988</c:v>
                  </c:pt>
                  <c:pt idx="4">
                    <c:v>4.9852999999999952</c:v>
                  </c:pt>
                  <c:pt idx="5">
                    <c:v>4.7306999999999988</c:v>
                  </c:pt>
                  <c:pt idx="6">
                    <c:v>4.6876000000000033</c:v>
                  </c:pt>
                  <c:pt idx="7">
                    <c:v>4.4294000000000011</c:v>
                  </c:pt>
                  <c:pt idx="8">
                    <c:v>4.0927000000000078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3.0974999999999993</c:v>
                  </c:pt>
                  <c:pt idx="1">
                    <c:v>4.030899999999999</c:v>
                  </c:pt>
                  <c:pt idx="2">
                    <c:v>4.4716999999999985</c:v>
                  </c:pt>
                  <c:pt idx="3">
                    <c:v>4.5709000000000017</c:v>
                  </c:pt>
                  <c:pt idx="4">
                    <c:v>5.3890000000000029</c:v>
                  </c:pt>
                  <c:pt idx="5">
                    <c:v>4.6592000000000056</c:v>
                  </c:pt>
                  <c:pt idx="6">
                    <c:v>4.8729999999999976</c:v>
                  </c:pt>
                  <c:pt idx="7">
                    <c:v>4.3314999999999984</c:v>
                  </c:pt>
                  <c:pt idx="8">
                    <c:v>4.4546999999999954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D8-4A76-8504-5505FA2C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604176"/>
        <c:axId val="1764604656"/>
      </c:scatterChart>
      <c:valAx>
        <c:axId val="176460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656"/>
        <c:crosses val="autoZero"/>
        <c:crossBetween val="midCat"/>
      </c:valAx>
      <c:valAx>
        <c:axId val="176460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E-4DD3-983A-01733263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69888"/>
        <c:axId val="1930566048"/>
      </c:scatterChart>
      <c:valAx>
        <c:axId val="193056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6048"/>
        <c:crosses val="autoZero"/>
        <c:crossBetween val="midCat"/>
      </c:valAx>
      <c:valAx>
        <c:axId val="19305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4 инверсии за миллион лет.</a:t>
            </a:r>
            <a:r>
              <a:rPr lang="ru-RU" baseline="0"/>
              <a:t> Длительность диастем до 1 000 лет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1-4395-A655-EC845C9DD438}"/>
            </c:ext>
          </c:extLst>
        </c:ser>
        <c:ser>
          <c:idx val="1"/>
          <c:order val="1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3.1887000000000008</c:v>
                  </c:pt>
                  <c:pt idx="1">
                    <c:v>4.2936000000000014</c:v>
                  </c:pt>
                  <c:pt idx="2">
                    <c:v>4.5731000000000037</c:v>
                  </c:pt>
                  <c:pt idx="3">
                    <c:v>4.7428999999999988</c:v>
                  </c:pt>
                  <c:pt idx="4">
                    <c:v>4.9852999999999952</c:v>
                  </c:pt>
                  <c:pt idx="5">
                    <c:v>4.7306999999999988</c:v>
                  </c:pt>
                  <c:pt idx="6">
                    <c:v>4.6876000000000033</c:v>
                  </c:pt>
                  <c:pt idx="7">
                    <c:v>4.4294000000000011</c:v>
                  </c:pt>
                  <c:pt idx="8">
                    <c:v>4.0927000000000078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3.0974999999999993</c:v>
                  </c:pt>
                  <c:pt idx="1">
                    <c:v>4.030899999999999</c:v>
                  </c:pt>
                  <c:pt idx="2">
                    <c:v>4.4716999999999985</c:v>
                  </c:pt>
                  <c:pt idx="3">
                    <c:v>4.5709000000000017</c:v>
                  </c:pt>
                  <c:pt idx="4">
                    <c:v>5.3890000000000029</c:v>
                  </c:pt>
                  <c:pt idx="5">
                    <c:v>4.6592000000000056</c:v>
                  </c:pt>
                  <c:pt idx="6">
                    <c:v>4.8729999999999976</c:v>
                  </c:pt>
                  <c:pt idx="7">
                    <c:v>4.3314999999999984</c:v>
                  </c:pt>
                  <c:pt idx="8">
                    <c:v>4.4546999999999954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41-4395-A655-EC845C9DD438}"/>
            </c:ext>
          </c:extLst>
        </c:ser>
        <c:ser>
          <c:idx val="2"/>
          <c:order val="2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41-4395-A655-EC845C9DD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70848"/>
        <c:axId val="1930571328"/>
      </c:scatterChart>
      <c:valAx>
        <c:axId val="193057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1328"/>
        <c:crosses val="autoZero"/>
        <c:crossBetween val="midCat"/>
      </c:valAx>
      <c:valAx>
        <c:axId val="19305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461962</xdr:colOff>
      <xdr:row>12</xdr:row>
      <xdr:rowOff>157162</xdr:rowOff>
    </xdr:from>
    <xdr:to>
      <xdr:col>4</xdr:col>
      <xdr:colOff>719137</xdr:colOff>
      <xdr:row>27</xdr:row>
      <xdr:rowOff>42862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E041136-4130-B213-A057-EC0CFFA1F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109537</xdr:colOff>
      <xdr:row>12</xdr:row>
      <xdr:rowOff>166687</xdr:rowOff>
    </xdr:from>
    <xdr:to>
      <xdr:col>9</xdr:col>
      <xdr:colOff>785812</xdr:colOff>
      <xdr:row>27</xdr:row>
      <xdr:rowOff>52387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BB87C5-9F51-D643-2A2D-90E0CE66F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195262</xdr:colOff>
      <xdr:row>13</xdr:row>
      <xdr:rowOff>33337</xdr:rowOff>
    </xdr:from>
    <xdr:to>
      <xdr:col>14</xdr:col>
      <xdr:colOff>804862</xdr:colOff>
      <xdr:row>27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6C87EF4-CECA-ABD5-71EA-4A6BDE45A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409575</xdr:colOff>
      <xdr:row>28</xdr:row>
      <xdr:rowOff>171451</xdr:rowOff>
    </xdr:from>
    <xdr:to>
      <xdr:col>11</xdr:col>
      <xdr:colOff>2038350</xdr:colOff>
      <xdr:row>51</xdr:row>
      <xdr:rowOff>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A41CB69-0B06-CA97-C743-1CD66A9A5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79FE-CD3E-478A-A4CD-EDC15E401D22}">
  <dimension ref="B1:AN152"/>
  <sheetViews>
    <sheetView tabSelected="1" zoomScaleNormal="100" workbookViewId="0">
      <selection activeCell="C44" sqref="C44"/>
    </sheetView>
  </sheetViews>
  <sheetFormatPr defaultRowHeight="14.25"/>
  <cols>
    <col min="2" max="2" width="27.125" customWidth="1"/>
    <col min="3" max="3" width="13.75" customWidth="1"/>
    <col min="4" max="4" width="14.75" customWidth="1"/>
    <col min="5" max="5" width="13" customWidth="1"/>
    <col min="7" max="7" width="28.625" customWidth="1"/>
    <col min="8" max="8" width="14.25" customWidth="1"/>
    <col min="9" max="9" width="15.625" customWidth="1"/>
    <col min="10" max="10" width="15" customWidth="1"/>
    <col min="12" max="12" width="32.25" customWidth="1"/>
    <col min="13" max="13" width="13" customWidth="1"/>
    <col min="14" max="14" width="14.125" customWidth="1"/>
    <col min="15" max="15" width="12.25" customWidth="1"/>
    <col min="18" max="18" width="9.75" customWidth="1"/>
    <col min="34" max="34" width="27.625" style="4" customWidth="1"/>
    <col min="35" max="36" width="9" style="4"/>
    <col min="37" max="37" width="12.625" style="4" bestFit="1" customWidth="1"/>
    <col min="38" max="38" width="11.625" style="4" bestFit="1" customWidth="1"/>
    <col min="39" max="39" width="10.625" style="4" bestFit="1" customWidth="1"/>
    <col min="40" max="40" width="14.625" style="4" customWidth="1"/>
  </cols>
  <sheetData>
    <row r="1" spans="2:40">
      <c r="R1">
        <f>(ROW()-1)</f>
        <v>0</v>
      </c>
      <c r="AH1" s="4" t="s">
        <v>3</v>
      </c>
      <c r="AI1" s="4" t="s">
        <v>4</v>
      </c>
      <c r="AJ1" s="4">
        <v>5</v>
      </c>
      <c r="AK1" s="4" t="s">
        <v>5</v>
      </c>
    </row>
    <row r="2" spans="2:40">
      <c r="B2" s="10" t="s">
        <v>55</v>
      </c>
      <c r="C2" s="10"/>
      <c r="D2" s="10"/>
      <c r="E2" s="10"/>
      <c r="G2" s="10" t="s">
        <v>53</v>
      </c>
      <c r="H2" s="10"/>
      <c r="I2" s="10"/>
      <c r="J2" s="10"/>
      <c r="L2" s="10" t="s">
        <v>54</v>
      </c>
      <c r="M2" s="10"/>
      <c r="N2" s="10"/>
      <c r="O2" s="10"/>
      <c r="R2">
        <f t="shared" ref="R2:R4" si="0">(ROW()-1)</f>
        <v>1</v>
      </c>
      <c r="AH2" s="4" t="s">
        <v>6</v>
      </c>
      <c r="AI2" s="4" t="s">
        <v>7</v>
      </c>
      <c r="AJ2" s="4" t="s">
        <v>8</v>
      </c>
      <c r="AK2" s="4">
        <v>20</v>
      </c>
    </row>
    <row r="3" spans="2:40">
      <c r="B3" s="5" t="s">
        <v>31</v>
      </c>
      <c r="C3" s="5" t="s">
        <v>32</v>
      </c>
      <c r="D3" s="5" t="s">
        <v>33</v>
      </c>
      <c r="E3" s="5" t="s">
        <v>34</v>
      </c>
      <c r="G3" s="5" t="s">
        <v>31</v>
      </c>
      <c r="H3" s="5" t="s">
        <v>37</v>
      </c>
      <c r="I3" s="5" t="s">
        <v>38</v>
      </c>
      <c r="J3" s="5" t="s">
        <v>39</v>
      </c>
      <c r="L3" s="5" t="s">
        <v>31</v>
      </c>
      <c r="M3" s="5" t="s">
        <v>37</v>
      </c>
      <c r="N3" s="5" t="s">
        <v>38</v>
      </c>
      <c r="O3" s="5" t="s">
        <v>39</v>
      </c>
      <c r="R3">
        <f t="shared" si="0"/>
        <v>2</v>
      </c>
      <c r="AH3" s="4" t="s">
        <v>9</v>
      </c>
      <c r="AI3" s="4" t="s">
        <v>7</v>
      </c>
      <c r="AJ3" s="4" t="s">
        <v>10</v>
      </c>
      <c r="AK3" s="4" t="s">
        <v>11</v>
      </c>
      <c r="AL3" s="4" t="s">
        <v>12</v>
      </c>
      <c r="AM3" s="4">
        <v>10000</v>
      </c>
      <c r="AN3" s="4" t="s">
        <v>13</v>
      </c>
    </row>
    <row r="4" spans="2:40">
      <c r="B4" s="5">
        <v>10</v>
      </c>
      <c r="C4" s="6">
        <f>E77-C77</f>
        <v>0</v>
      </c>
      <c r="D4" s="6">
        <f>D77-E77</f>
        <v>0</v>
      </c>
      <c r="E4" s="6">
        <f>E77</f>
        <v>0</v>
      </c>
      <c r="G4" s="5">
        <v>10</v>
      </c>
      <c r="H4" s="5">
        <f>J77-H77</f>
        <v>3.0974999999999993</v>
      </c>
      <c r="I4" s="5">
        <f>I77-J77</f>
        <v>3.1887000000000008</v>
      </c>
      <c r="J4" s="5">
        <v>10.0017</v>
      </c>
      <c r="L4" s="5">
        <v>10</v>
      </c>
      <c r="M4" s="8">
        <f>O77-M77</f>
        <v>0</v>
      </c>
      <c r="N4" s="8">
        <f>N77-O77</f>
        <v>0</v>
      </c>
      <c r="O4" s="8">
        <f>O77</f>
        <v>0</v>
      </c>
      <c r="R4">
        <f t="shared" si="0"/>
        <v>3</v>
      </c>
      <c r="AH4" s="4" t="s">
        <v>14</v>
      </c>
      <c r="AI4" s="4" t="s">
        <v>15</v>
      </c>
      <c r="AJ4" s="4">
        <v>0.1</v>
      </c>
    </row>
    <row r="5" spans="2:40">
      <c r="B5" s="5">
        <v>20</v>
      </c>
      <c r="C5" s="6">
        <f t="shared" ref="C5:C12" si="1">E78-C78</f>
        <v>0</v>
      </c>
      <c r="D5" s="6">
        <f t="shared" ref="D5:D12" si="2">D78-E78</f>
        <v>0</v>
      </c>
      <c r="E5" s="6">
        <f t="shared" ref="E5:E12" si="3">E78</f>
        <v>0</v>
      </c>
      <c r="G5" s="5">
        <v>20</v>
      </c>
      <c r="H5" s="5">
        <f t="shared" ref="H5:H12" si="4">J78-H78</f>
        <v>4.030899999999999</v>
      </c>
      <c r="I5" s="5">
        <f t="shared" ref="I5:I12" si="5">I78-J78</f>
        <v>4.2936000000000014</v>
      </c>
      <c r="J5" s="5">
        <v>19.573399999999999</v>
      </c>
      <c r="L5" s="5">
        <v>20</v>
      </c>
      <c r="M5" s="8">
        <f t="shared" ref="M5:M12" si="6">O78-M78</f>
        <v>0</v>
      </c>
      <c r="N5" s="8">
        <f t="shared" ref="N5:N12" si="7">N78-O78</f>
        <v>0</v>
      </c>
      <c r="O5" s="8">
        <f t="shared" ref="O5:O12" si="8">O78</f>
        <v>0</v>
      </c>
      <c r="AH5" s="4" t="s">
        <v>14</v>
      </c>
      <c r="AI5" s="4" t="s">
        <v>16</v>
      </c>
      <c r="AJ5" s="4" t="s">
        <v>17</v>
      </c>
      <c r="AK5" s="4">
        <v>0</v>
      </c>
      <c r="AL5" s="4" t="s">
        <v>13</v>
      </c>
      <c r="AM5" s="4">
        <v>1000</v>
      </c>
      <c r="AN5" s="4" t="s">
        <v>13</v>
      </c>
    </row>
    <row r="6" spans="2:40">
      <c r="B6" s="5">
        <v>30</v>
      </c>
      <c r="C6" s="6">
        <f t="shared" si="1"/>
        <v>0</v>
      </c>
      <c r="D6" s="6">
        <f t="shared" si="2"/>
        <v>0</v>
      </c>
      <c r="E6" s="6">
        <f t="shared" si="3"/>
        <v>0</v>
      </c>
      <c r="G6" s="5">
        <v>30</v>
      </c>
      <c r="H6" s="5">
        <f t="shared" si="4"/>
        <v>4.4716999999999985</v>
      </c>
      <c r="I6" s="5">
        <f t="shared" si="5"/>
        <v>4.5731000000000037</v>
      </c>
      <c r="J6" s="5">
        <v>28.5365</v>
      </c>
      <c r="L6" s="5">
        <v>30</v>
      </c>
      <c r="M6" s="8">
        <f t="shared" si="6"/>
        <v>0</v>
      </c>
      <c r="N6" s="8">
        <f t="shared" si="7"/>
        <v>0</v>
      </c>
      <c r="O6" s="8">
        <f t="shared" si="8"/>
        <v>0</v>
      </c>
      <c r="AH6" s="4" t="s">
        <v>18</v>
      </c>
      <c r="AI6" s="4">
        <v>1000</v>
      </c>
    </row>
    <row r="7" spans="2:40">
      <c r="B7" s="5">
        <v>40</v>
      </c>
      <c r="C7" s="6">
        <f t="shared" si="1"/>
        <v>0</v>
      </c>
      <c r="D7" s="6">
        <f t="shared" si="2"/>
        <v>0</v>
      </c>
      <c r="E7" s="6">
        <f t="shared" si="3"/>
        <v>0</v>
      </c>
      <c r="G7" s="5">
        <v>40</v>
      </c>
      <c r="H7" s="5">
        <f t="shared" si="4"/>
        <v>4.5709000000000017</v>
      </c>
      <c r="I7" s="5">
        <f t="shared" si="5"/>
        <v>4.7428999999999988</v>
      </c>
      <c r="J7" s="5">
        <v>36.777000000000001</v>
      </c>
      <c r="L7" s="5">
        <v>40</v>
      </c>
      <c r="M7" s="8">
        <f t="shared" si="6"/>
        <v>0</v>
      </c>
      <c r="N7" s="8">
        <f t="shared" si="7"/>
        <v>0</v>
      </c>
      <c r="O7" s="8">
        <f t="shared" si="8"/>
        <v>0</v>
      </c>
    </row>
    <row r="8" spans="2:40">
      <c r="B8" s="5">
        <v>50</v>
      </c>
      <c r="C8" s="6">
        <f t="shared" si="1"/>
        <v>0</v>
      </c>
      <c r="D8" s="6">
        <f t="shared" si="2"/>
        <v>0</v>
      </c>
      <c r="E8" s="6">
        <f t="shared" si="3"/>
        <v>0</v>
      </c>
      <c r="G8" s="5">
        <v>50</v>
      </c>
      <c r="H8" s="5">
        <f t="shared" si="4"/>
        <v>5.3890000000000029</v>
      </c>
      <c r="I8" s="5">
        <f t="shared" si="5"/>
        <v>4.9852999999999952</v>
      </c>
      <c r="J8" s="5">
        <v>43.881399999999999</v>
      </c>
      <c r="L8" s="5">
        <v>50</v>
      </c>
      <c r="M8" s="8">
        <f t="shared" si="6"/>
        <v>0</v>
      </c>
      <c r="N8" s="8">
        <f t="shared" si="7"/>
        <v>0</v>
      </c>
      <c r="O8" s="8">
        <f t="shared" si="8"/>
        <v>0</v>
      </c>
      <c r="AH8" s="4" t="s">
        <v>19</v>
      </c>
      <c r="AI8" s="4" t="s">
        <v>20</v>
      </c>
      <c r="AJ8" s="4" t="s">
        <v>21</v>
      </c>
    </row>
    <row r="9" spans="2:40">
      <c r="B9" s="5">
        <v>60</v>
      </c>
      <c r="C9" s="6">
        <f t="shared" si="1"/>
        <v>0</v>
      </c>
      <c r="D9" s="6">
        <f t="shared" si="2"/>
        <v>0</v>
      </c>
      <c r="E9" s="6">
        <f t="shared" si="3"/>
        <v>0</v>
      </c>
      <c r="G9" s="5">
        <v>60</v>
      </c>
      <c r="H9" s="5">
        <f t="shared" si="4"/>
        <v>4.6592000000000056</v>
      </c>
      <c r="I9" s="5">
        <f t="shared" si="5"/>
        <v>4.7306999999999988</v>
      </c>
      <c r="J9" s="5">
        <v>50.147799999999997</v>
      </c>
      <c r="L9" s="5">
        <v>60</v>
      </c>
      <c r="M9" s="8">
        <f t="shared" si="6"/>
        <v>0</v>
      </c>
      <c r="N9" s="8">
        <f t="shared" si="7"/>
        <v>0</v>
      </c>
      <c r="O9" s="8">
        <f t="shared" si="8"/>
        <v>0</v>
      </c>
      <c r="AH9" s="4">
        <v>0.95</v>
      </c>
      <c r="AI9" s="4" t="s">
        <v>22</v>
      </c>
      <c r="AJ9" s="4" t="s">
        <v>23</v>
      </c>
      <c r="AK9" s="4">
        <v>0</v>
      </c>
      <c r="AL9" s="4">
        <v>0</v>
      </c>
    </row>
    <row r="10" spans="2:40">
      <c r="B10" s="5">
        <v>70</v>
      </c>
      <c r="C10" s="6">
        <f t="shared" si="1"/>
        <v>0</v>
      </c>
      <c r="D10" s="6">
        <f t="shared" si="2"/>
        <v>0</v>
      </c>
      <c r="E10" s="6">
        <f t="shared" si="3"/>
        <v>0</v>
      </c>
      <c r="G10" s="5">
        <v>70</v>
      </c>
      <c r="H10" s="5">
        <f t="shared" si="4"/>
        <v>4.8729999999999976</v>
      </c>
      <c r="I10" s="5">
        <f t="shared" si="5"/>
        <v>4.6876000000000033</v>
      </c>
      <c r="J10" s="5">
        <v>55.279800000000002</v>
      </c>
      <c r="L10" s="5">
        <v>70</v>
      </c>
      <c r="M10" s="8">
        <f t="shared" si="6"/>
        <v>0</v>
      </c>
      <c r="N10" s="8">
        <f t="shared" si="7"/>
        <v>0</v>
      </c>
      <c r="O10" s="8">
        <f t="shared" si="8"/>
        <v>0</v>
      </c>
      <c r="AH10" s="4" t="s">
        <v>24</v>
      </c>
      <c r="AI10" s="4" t="s">
        <v>25</v>
      </c>
      <c r="AJ10" s="4" t="s">
        <v>7</v>
      </c>
      <c r="AK10" s="4" t="s">
        <v>26</v>
      </c>
      <c r="AL10" s="4" t="s">
        <v>21</v>
      </c>
      <c r="AM10" s="4">
        <v>0</v>
      </c>
    </row>
    <row r="11" spans="2:40">
      <c r="B11" s="5">
        <v>80</v>
      </c>
      <c r="C11" s="6">
        <f t="shared" si="1"/>
        <v>0</v>
      </c>
      <c r="D11" s="6">
        <f t="shared" si="2"/>
        <v>0</v>
      </c>
      <c r="E11" s="6">
        <f t="shared" si="3"/>
        <v>0</v>
      </c>
      <c r="G11" s="5">
        <v>80</v>
      </c>
      <c r="H11" s="5">
        <f t="shared" si="4"/>
        <v>4.3314999999999984</v>
      </c>
      <c r="I11" s="5">
        <f t="shared" si="5"/>
        <v>4.4294000000000011</v>
      </c>
      <c r="J11" s="5">
        <v>59.352400000000003</v>
      </c>
      <c r="L11" s="5">
        <v>80</v>
      </c>
      <c r="M11" s="8">
        <f t="shared" si="6"/>
        <v>0</v>
      </c>
      <c r="N11" s="8">
        <f t="shared" si="7"/>
        <v>0</v>
      </c>
      <c r="O11" s="8">
        <f t="shared" si="8"/>
        <v>0</v>
      </c>
      <c r="AH11" s="4" t="s">
        <v>19</v>
      </c>
      <c r="AI11" s="4" t="s">
        <v>27</v>
      </c>
      <c r="AJ11" s="4" t="s">
        <v>28</v>
      </c>
      <c r="AK11" s="4" t="s">
        <v>21</v>
      </c>
    </row>
    <row r="12" spans="2:40">
      <c r="B12" s="5">
        <v>90</v>
      </c>
      <c r="C12" s="6">
        <f t="shared" si="1"/>
        <v>0</v>
      </c>
      <c r="D12" s="6">
        <f t="shared" si="2"/>
        <v>0</v>
      </c>
      <c r="E12" s="6">
        <f t="shared" si="3"/>
        <v>0</v>
      </c>
      <c r="G12" s="5">
        <v>90</v>
      </c>
      <c r="H12" s="5">
        <f t="shared" si="4"/>
        <v>4.4546999999999954</v>
      </c>
      <c r="I12" s="5">
        <f t="shared" si="5"/>
        <v>4.0927000000000078</v>
      </c>
      <c r="J12" s="5">
        <v>62.426600000000001</v>
      </c>
      <c r="L12" s="5">
        <v>90</v>
      </c>
      <c r="M12" s="8">
        <f t="shared" si="6"/>
        <v>0</v>
      </c>
      <c r="N12" s="8">
        <f t="shared" si="7"/>
        <v>0</v>
      </c>
      <c r="O12" s="8">
        <f t="shared" si="8"/>
        <v>0</v>
      </c>
      <c r="AH12" s="4">
        <v>0.95</v>
      </c>
      <c r="AI12" s="4" t="s">
        <v>22</v>
      </c>
      <c r="AJ12" s="4" t="s">
        <v>23</v>
      </c>
      <c r="AK12" s="4">
        <v>6.8478000000000003</v>
      </c>
      <c r="AL12" s="4">
        <v>13.134</v>
      </c>
    </row>
    <row r="13" spans="2:40">
      <c r="L13" s="2"/>
      <c r="AH13" s="4" t="s">
        <v>24</v>
      </c>
      <c r="AI13" s="4" t="s">
        <v>25</v>
      </c>
      <c r="AJ13" s="4" t="s">
        <v>7</v>
      </c>
      <c r="AK13" s="4" t="s">
        <v>26</v>
      </c>
      <c r="AL13" s="4" t="s">
        <v>28</v>
      </c>
      <c r="AM13" s="4" t="s">
        <v>21</v>
      </c>
      <c r="AN13" s="4">
        <v>9.9452999999999996</v>
      </c>
    </row>
    <row r="14" spans="2:40">
      <c r="AH14" s="4" t="s">
        <v>29</v>
      </c>
      <c r="AI14" s="4" t="s">
        <v>26</v>
      </c>
      <c r="AJ14" s="4" t="s">
        <v>27</v>
      </c>
      <c r="AK14" s="4" t="s">
        <v>30</v>
      </c>
    </row>
    <row r="15" spans="2:40">
      <c r="L15" s="2"/>
      <c r="AH15" s="4">
        <v>0.95</v>
      </c>
      <c r="AI15" s="4" t="s">
        <v>22</v>
      </c>
      <c r="AJ15" s="4" t="s">
        <v>23</v>
      </c>
      <c r="AK15" s="4">
        <v>0</v>
      </c>
      <c r="AL15" s="4">
        <v>0</v>
      </c>
    </row>
    <row r="16" spans="2:40">
      <c r="AH16" s="4" t="s">
        <v>24</v>
      </c>
      <c r="AI16" s="4" t="s">
        <v>25</v>
      </c>
      <c r="AJ16" s="4" t="s">
        <v>7</v>
      </c>
      <c r="AK16" s="4" t="s">
        <v>26</v>
      </c>
      <c r="AL16" s="4" t="s">
        <v>30</v>
      </c>
      <c r="AM16" s="4">
        <v>0</v>
      </c>
    </row>
    <row r="17" spans="2:40">
      <c r="AH17" s="9"/>
      <c r="AI17" s="9"/>
      <c r="AJ17" s="9"/>
      <c r="AK17" s="9"/>
      <c r="AL17" s="9"/>
      <c r="AM17" s="9"/>
      <c r="AN17" s="9"/>
    </row>
    <row r="18" spans="2:40">
      <c r="L18" s="2"/>
      <c r="AH18" s="4" t="s">
        <v>3</v>
      </c>
      <c r="AI18" s="4" t="s">
        <v>4</v>
      </c>
      <c r="AJ18" s="4">
        <v>5</v>
      </c>
      <c r="AK18" s="4" t="s">
        <v>5</v>
      </c>
    </row>
    <row r="19" spans="2:40">
      <c r="AH19" s="4" t="s">
        <v>6</v>
      </c>
      <c r="AI19" s="4" t="s">
        <v>7</v>
      </c>
      <c r="AJ19" s="4" t="s">
        <v>8</v>
      </c>
      <c r="AK19" s="4">
        <v>20</v>
      </c>
    </row>
    <row r="20" spans="2:40">
      <c r="L20" s="2"/>
      <c r="AH20" s="4" t="s">
        <v>9</v>
      </c>
      <c r="AI20" s="4" t="s">
        <v>7</v>
      </c>
      <c r="AJ20" s="4" t="s">
        <v>10</v>
      </c>
      <c r="AK20" s="4" t="s">
        <v>11</v>
      </c>
      <c r="AL20" s="4" t="s">
        <v>12</v>
      </c>
      <c r="AM20" s="4">
        <v>10000</v>
      </c>
      <c r="AN20" s="4" t="s">
        <v>13</v>
      </c>
    </row>
    <row r="21" spans="2:40">
      <c r="AH21" s="4" t="s">
        <v>14</v>
      </c>
      <c r="AI21" s="4" t="s">
        <v>15</v>
      </c>
      <c r="AJ21" s="4">
        <v>0.2</v>
      </c>
    </row>
    <row r="22" spans="2:40">
      <c r="AH22" s="4" t="s">
        <v>14</v>
      </c>
      <c r="AI22" s="4" t="s">
        <v>16</v>
      </c>
      <c r="AJ22" s="4" t="s">
        <v>17</v>
      </c>
      <c r="AK22" s="4">
        <v>0</v>
      </c>
      <c r="AL22" s="4" t="s">
        <v>13</v>
      </c>
      <c r="AM22" s="4">
        <v>1000</v>
      </c>
      <c r="AN22" s="4" t="s">
        <v>13</v>
      </c>
    </row>
    <row r="23" spans="2:40">
      <c r="L23" s="2"/>
      <c r="AH23" s="4" t="s">
        <v>18</v>
      </c>
      <c r="AI23" s="4">
        <v>1000</v>
      </c>
    </row>
    <row r="25" spans="2:40">
      <c r="AH25" s="4" t="s">
        <v>19</v>
      </c>
      <c r="AI25" s="4" t="s">
        <v>20</v>
      </c>
      <c r="AJ25" s="4" t="s">
        <v>21</v>
      </c>
    </row>
    <row r="26" spans="2:40">
      <c r="M26" s="2"/>
      <c r="AH26" s="4">
        <v>0.95</v>
      </c>
      <c r="AI26" s="4" t="s">
        <v>22</v>
      </c>
      <c r="AJ26" s="4" t="s">
        <v>23</v>
      </c>
      <c r="AK26" s="4">
        <v>0</v>
      </c>
      <c r="AL26" s="4">
        <v>0</v>
      </c>
    </row>
    <row r="27" spans="2:40">
      <c r="AH27" s="4" t="s">
        <v>24</v>
      </c>
      <c r="AI27" s="4" t="s">
        <v>25</v>
      </c>
      <c r="AJ27" s="4" t="s">
        <v>7</v>
      </c>
      <c r="AK27" s="4" t="s">
        <v>26</v>
      </c>
      <c r="AL27" s="4" t="s">
        <v>21</v>
      </c>
      <c r="AM27" s="4">
        <v>0</v>
      </c>
    </row>
    <row r="28" spans="2:40">
      <c r="AH28" s="4" t="s">
        <v>19</v>
      </c>
      <c r="AI28" s="4" t="s">
        <v>27</v>
      </c>
      <c r="AJ28" s="4" t="s">
        <v>28</v>
      </c>
      <c r="AK28" s="4" t="s">
        <v>21</v>
      </c>
    </row>
    <row r="29" spans="2:40">
      <c r="AH29" s="4">
        <v>0.95</v>
      </c>
      <c r="AI29" s="4" t="s">
        <v>22</v>
      </c>
      <c r="AJ29" s="4" t="s">
        <v>23</v>
      </c>
      <c r="AK29" s="4">
        <v>15.4346</v>
      </c>
      <c r="AL29" s="4">
        <v>23.7591</v>
      </c>
    </row>
    <row r="30" spans="2:40">
      <c r="AH30" s="4" t="s">
        <v>24</v>
      </c>
      <c r="AI30" s="4" t="s">
        <v>25</v>
      </c>
      <c r="AJ30" s="4" t="s">
        <v>7</v>
      </c>
      <c r="AK30" s="4" t="s">
        <v>26</v>
      </c>
      <c r="AL30" s="4" t="s">
        <v>28</v>
      </c>
      <c r="AM30" s="4" t="s">
        <v>21</v>
      </c>
      <c r="AN30" s="4">
        <v>19.465499999999999</v>
      </c>
    </row>
    <row r="31" spans="2:40">
      <c r="B31" t="s">
        <v>57</v>
      </c>
      <c r="AH31" s="4" t="s">
        <v>29</v>
      </c>
      <c r="AI31" s="4" t="s">
        <v>26</v>
      </c>
      <c r="AJ31" s="4" t="s">
        <v>27</v>
      </c>
      <c r="AK31" s="4" t="s">
        <v>30</v>
      </c>
    </row>
    <row r="32" spans="2:40">
      <c r="B32" t="s">
        <v>80</v>
      </c>
      <c r="AH32" s="4">
        <v>0.95</v>
      </c>
      <c r="AI32" s="4" t="s">
        <v>22</v>
      </c>
      <c r="AJ32" s="4" t="s">
        <v>23</v>
      </c>
      <c r="AK32" s="4">
        <v>0</v>
      </c>
      <c r="AL32" s="4">
        <v>0</v>
      </c>
    </row>
    <row r="33" spans="34:40">
      <c r="AH33" s="4" t="s">
        <v>24</v>
      </c>
      <c r="AI33" s="4" t="s">
        <v>25</v>
      </c>
      <c r="AJ33" s="4" t="s">
        <v>7</v>
      </c>
      <c r="AK33" s="4" t="s">
        <v>26</v>
      </c>
      <c r="AL33" s="4" t="s">
        <v>30</v>
      </c>
      <c r="AM33" s="4">
        <v>0</v>
      </c>
    </row>
    <row r="34" spans="34:40">
      <c r="AH34" s="9"/>
      <c r="AI34" s="9"/>
      <c r="AJ34" s="9"/>
      <c r="AK34" s="9"/>
      <c r="AL34" s="9"/>
      <c r="AM34" s="9"/>
      <c r="AN34" s="9"/>
    </row>
    <row r="35" spans="34:40">
      <c r="AH35" s="4" t="s">
        <v>3</v>
      </c>
      <c r="AI35" s="4" t="s">
        <v>4</v>
      </c>
      <c r="AJ35" s="4">
        <v>5</v>
      </c>
      <c r="AK35" s="4" t="s">
        <v>5</v>
      </c>
    </row>
    <row r="36" spans="34:40">
      <c r="AH36" s="4" t="s">
        <v>6</v>
      </c>
      <c r="AI36" s="4" t="s">
        <v>7</v>
      </c>
      <c r="AJ36" s="4" t="s">
        <v>8</v>
      </c>
      <c r="AK36" s="4">
        <v>20</v>
      </c>
    </row>
    <row r="37" spans="34:40">
      <c r="AH37" s="4" t="s">
        <v>9</v>
      </c>
      <c r="AI37" s="4" t="s">
        <v>7</v>
      </c>
      <c r="AJ37" s="4" t="s">
        <v>10</v>
      </c>
      <c r="AK37" s="4" t="s">
        <v>11</v>
      </c>
      <c r="AL37" s="4" t="s">
        <v>12</v>
      </c>
      <c r="AM37" s="4">
        <v>10000</v>
      </c>
      <c r="AN37" s="4" t="s">
        <v>13</v>
      </c>
    </row>
    <row r="38" spans="34:40">
      <c r="AH38" s="4" t="s">
        <v>14</v>
      </c>
      <c r="AI38" s="4" t="s">
        <v>15</v>
      </c>
      <c r="AJ38" s="4">
        <v>0.3</v>
      </c>
    </row>
    <row r="39" spans="34:40">
      <c r="AH39" s="4" t="s">
        <v>14</v>
      </c>
      <c r="AI39" s="4" t="s">
        <v>16</v>
      </c>
      <c r="AJ39" s="4" t="s">
        <v>17</v>
      </c>
      <c r="AK39" s="4">
        <v>0</v>
      </c>
      <c r="AL39" s="4" t="s">
        <v>13</v>
      </c>
      <c r="AM39" s="4">
        <v>1000</v>
      </c>
      <c r="AN39" s="4" t="s">
        <v>13</v>
      </c>
    </row>
    <row r="40" spans="34:40">
      <c r="AH40" s="4" t="s">
        <v>18</v>
      </c>
      <c r="AI40" s="4">
        <v>1000</v>
      </c>
    </row>
    <row r="42" spans="34:40">
      <c r="AH42" s="4" t="s">
        <v>19</v>
      </c>
      <c r="AI42" s="4" t="s">
        <v>20</v>
      </c>
      <c r="AJ42" s="4" t="s">
        <v>21</v>
      </c>
    </row>
    <row r="43" spans="34:40">
      <c r="AH43" s="4">
        <v>0.95</v>
      </c>
      <c r="AI43" s="4" t="s">
        <v>22</v>
      </c>
      <c r="AJ43" s="4" t="s">
        <v>23</v>
      </c>
      <c r="AK43" s="4">
        <v>0</v>
      </c>
      <c r="AL43" s="4">
        <v>0</v>
      </c>
    </row>
    <row r="44" spans="34:40">
      <c r="AH44" s="4" t="s">
        <v>24</v>
      </c>
      <c r="AI44" s="4" t="s">
        <v>25</v>
      </c>
      <c r="AJ44" s="4" t="s">
        <v>7</v>
      </c>
      <c r="AK44" s="4" t="s">
        <v>26</v>
      </c>
      <c r="AL44" s="4" t="s">
        <v>21</v>
      </c>
      <c r="AM44" s="4">
        <v>0</v>
      </c>
    </row>
    <row r="45" spans="34:40">
      <c r="AH45" s="4" t="s">
        <v>19</v>
      </c>
      <c r="AI45" s="4" t="s">
        <v>27</v>
      </c>
      <c r="AJ45" s="4" t="s">
        <v>28</v>
      </c>
      <c r="AK45" s="4" t="s">
        <v>21</v>
      </c>
    </row>
    <row r="46" spans="34:40">
      <c r="AH46" s="4">
        <v>0.95</v>
      </c>
      <c r="AI46" s="4" t="s">
        <v>22</v>
      </c>
      <c r="AJ46" s="4" t="s">
        <v>23</v>
      </c>
      <c r="AK46" s="4">
        <v>24.302900000000001</v>
      </c>
      <c r="AL46" s="4">
        <v>33.347700000000003</v>
      </c>
    </row>
    <row r="47" spans="34:40">
      <c r="AH47" s="4" t="s">
        <v>24</v>
      </c>
      <c r="AI47" s="4" t="s">
        <v>25</v>
      </c>
      <c r="AJ47" s="4" t="s">
        <v>7</v>
      </c>
      <c r="AK47" s="4" t="s">
        <v>26</v>
      </c>
      <c r="AL47" s="4" t="s">
        <v>28</v>
      </c>
      <c r="AM47" s="4" t="s">
        <v>21</v>
      </c>
      <c r="AN47" s="4">
        <v>28.7746</v>
      </c>
    </row>
    <row r="48" spans="34:40">
      <c r="AH48" s="4" t="s">
        <v>29</v>
      </c>
      <c r="AI48" s="4" t="s">
        <v>26</v>
      </c>
      <c r="AJ48" s="4" t="s">
        <v>27</v>
      </c>
      <c r="AK48" s="4" t="s">
        <v>30</v>
      </c>
    </row>
    <row r="49" spans="34:40">
      <c r="AH49" s="4">
        <v>0.95</v>
      </c>
      <c r="AI49" s="4" t="s">
        <v>22</v>
      </c>
      <c r="AJ49" s="4" t="s">
        <v>23</v>
      </c>
      <c r="AK49" s="4">
        <v>0</v>
      </c>
      <c r="AL49" s="4">
        <v>0</v>
      </c>
    </row>
    <row r="50" spans="34:40">
      <c r="AH50" s="4" t="s">
        <v>24</v>
      </c>
      <c r="AI50" s="4" t="s">
        <v>25</v>
      </c>
      <c r="AJ50" s="4" t="s">
        <v>7</v>
      </c>
      <c r="AK50" s="4" t="s">
        <v>26</v>
      </c>
      <c r="AL50" s="4" t="s">
        <v>30</v>
      </c>
      <c r="AM50" s="4">
        <v>0</v>
      </c>
    </row>
    <row r="51" spans="34:40">
      <c r="AH51" s="9"/>
      <c r="AI51" s="9"/>
      <c r="AJ51" s="9"/>
      <c r="AK51" s="9"/>
      <c r="AL51" s="9"/>
      <c r="AM51" s="9"/>
      <c r="AN51" s="9"/>
    </row>
    <row r="52" spans="34:40">
      <c r="AH52" s="4" t="s">
        <v>3</v>
      </c>
      <c r="AI52" s="4" t="s">
        <v>4</v>
      </c>
      <c r="AJ52" s="4">
        <v>5</v>
      </c>
      <c r="AK52" s="4" t="s">
        <v>5</v>
      </c>
    </row>
    <row r="53" spans="34:40">
      <c r="AH53" s="4" t="s">
        <v>6</v>
      </c>
      <c r="AI53" s="4" t="s">
        <v>7</v>
      </c>
      <c r="AJ53" s="4" t="s">
        <v>8</v>
      </c>
      <c r="AK53" s="4">
        <v>20</v>
      </c>
    </row>
    <row r="54" spans="34:40">
      <c r="AH54" s="4" t="s">
        <v>9</v>
      </c>
      <c r="AI54" s="4" t="s">
        <v>7</v>
      </c>
      <c r="AJ54" s="4" t="s">
        <v>10</v>
      </c>
      <c r="AK54" s="4" t="s">
        <v>11</v>
      </c>
      <c r="AL54" s="4" t="s">
        <v>12</v>
      </c>
      <c r="AM54" s="4">
        <v>10000</v>
      </c>
      <c r="AN54" s="4" t="s">
        <v>13</v>
      </c>
    </row>
    <row r="55" spans="34:40">
      <c r="AH55" s="4" t="s">
        <v>14</v>
      </c>
      <c r="AI55" s="4" t="s">
        <v>15</v>
      </c>
      <c r="AJ55" s="4">
        <v>0.4</v>
      </c>
    </row>
    <row r="56" spans="34:40">
      <c r="AH56" s="4" t="s">
        <v>14</v>
      </c>
      <c r="AI56" s="4" t="s">
        <v>16</v>
      </c>
      <c r="AJ56" s="4" t="s">
        <v>17</v>
      </c>
      <c r="AK56" s="4">
        <v>0</v>
      </c>
      <c r="AL56" s="4" t="s">
        <v>13</v>
      </c>
      <c r="AM56" s="4">
        <v>1000</v>
      </c>
      <c r="AN56" s="4" t="s">
        <v>13</v>
      </c>
    </row>
    <row r="57" spans="34:40">
      <c r="AH57" s="4" t="s">
        <v>18</v>
      </c>
      <c r="AI57" s="4">
        <v>1000</v>
      </c>
    </row>
    <row r="59" spans="34:40">
      <c r="AH59" s="4" t="s">
        <v>19</v>
      </c>
      <c r="AI59" s="4" t="s">
        <v>20</v>
      </c>
      <c r="AJ59" s="4" t="s">
        <v>21</v>
      </c>
    </row>
    <row r="60" spans="34:40">
      <c r="AH60" s="4">
        <v>0.95</v>
      </c>
      <c r="AI60" s="4" t="s">
        <v>22</v>
      </c>
      <c r="AJ60" s="4" t="s">
        <v>23</v>
      </c>
      <c r="AK60" s="4">
        <v>0</v>
      </c>
      <c r="AL60" s="4">
        <v>0</v>
      </c>
    </row>
    <row r="61" spans="34:40">
      <c r="AH61" s="4" t="s">
        <v>24</v>
      </c>
      <c r="AI61" s="4" t="s">
        <v>25</v>
      </c>
      <c r="AJ61" s="4" t="s">
        <v>7</v>
      </c>
      <c r="AK61" s="4" t="s">
        <v>26</v>
      </c>
      <c r="AL61" s="4" t="s">
        <v>21</v>
      </c>
      <c r="AM61" s="4">
        <v>0</v>
      </c>
    </row>
    <row r="62" spans="34:40">
      <c r="AH62" s="4" t="s">
        <v>19</v>
      </c>
      <c r="AI62" s="4" t="s">
        <v>27</v>
      </c>
      <c r="AJ62" s="4" t="s">
        <v>28</v>
      </c>
      <c r="AK62" s="4" t="s">
        <v>21</v>
      </c>
    </row>
    <row r="63" spans="34:40">
      <c r="AH63" s="4">
        <v>0.95</v>
      </c>
      <c r="AI63" s="4" t="s">
        <v>22</v>
      </c>
      <c r="AJ63" s="4" t="s">
        <v>23</v>
      </c>
      <c r="AK63" s="4">
        <v>32.3339</v>
      </c>
      <c r="AL63" s="4">
        <v>41.6477</v>
      </c>
    </row>
    <row r="64" spans="34:40">
      <c r="AH64" s="4" t="s">
        <v>24</v>
      </c>
      <c r="AI64" s="4" t="s">
        <v>25</v>
      </c>
      <c r="AJ64" s="4" t="s">
        <v>7</v>
      </c>
      <c r="AK64" s="4" t="s">
        <v>26</v>
      </c>
      <c r="AL64" s="4" t="s">
        <v>28</v>
      </c>
      <c r="AM64" s="4" t="s">
        <v>21</v>
      </c>
      <c r="AN64" s="4">
        <v>36.904800000000002</v>
      </c>
    </row>
    <row r="65" spans="2:40">
      <c r="AH65" s="4" t="s">
        <v>29</v>
      </c>
      <c r="AI65" s="4" t="s">
        <v>26</v>
      </c>
      <c r="AJ65" s="4" t="s">
        <v>27</v>
      </c>
      <c r="AK65" s="4" t="s">
        <v>30</v>
      </c>
    </row>
    <row r="66" spans="2:40">
      <c r="AH66" s="4">
        <v>0.95</v>
      </c>
      <c r="AI66" s="4" t="s">
        <v>22</v>
      </c>
      <c r="AJ66" s="4" t="s">
        <v>23</v>
      </c>
      <c r="AK66" s="4">
        <v>0</v>
      </c>
      <c r="AL66" s="4">
        <v>0</v>
      </c>
    </row>
    <row r="67" spans="2:40">
      <c r="AH67" s="4" t="s">
        <v>24</v>
      </c>
      <c r="AI67" s="4" t="s">
        <v>25</v>
      </c>
      <c r="AJ67" s="4" t="s">
        <v>7</v>
      </c>
      <c r="AK67" s="4" t="s">
        <v>26</v>
      </c>
      <c r="AL67" s="4" t="s">
        <v>30</v>
      </c>
      <c r="AM67" s="4">
        <v>0</v>
      </c>
    </row>
    <row r="68" spans="2:40">
      <c r="AH68" s="9"/>
      <c r="AI68" s="9"/>
      <c r="AJ68" s="9"/>
      <c r="AK68" s="9"/>
      <c r="AL68" s="9"/>
      <c r="AM68" s="9"/>
      <c r="AN68" s="9"/>
    </row>
    <row r="69" spans="2:40">
      <c r="AH69" s="4" t="s">
        <v>3</v>
      </c>
      <c r="AI69" s="4" t="s">
        <v>4</v>
      </c>
      <c r="AJ69" s="4">
        <v>5</v>
      </c>
      <c r="AK69" s="4" t="s">
        <v>5</v>
      </c>
    </row>
    <row r="70" spans="2:40">
      <c r="AH70" s="4" t="s">
        <v>6</v>
      </c>
      <c r="AI70" s="4" t="s">
        <v>7</v>
      </c>
      <c r="AJ70" s="4" t="s">
        <v>8</v>
      </c>
      <c r="AK70" s="4">
        <v>20</v>
      </c>
    </row>
    <row r="71" spans="2:40">
      <c r="AH71" s="4" t="s">
        <v>9</v>
      </c>
      <c r="AI71" s="4" t="s">
        <v>7</v>
      </c>
      <c r="AJ71" s="4" t="s">
        <v>10</v>
      </c>
      <c r="AK71" s="4" t="s">
        <v>11</v>
      </c>
      <c r="AL71" s="4" t="s">
        <v>12</v>
      </c>
      <c r="AM71" s="4">
        <v>10000</v>
      </c>
      <c r="AN71" s="4" t="s">
        <v>13</v>
      </c>
    </row>
    <row r="72" spans="2:40">
      <c r="AH72" s="4" t="s">
        <v>14</v>
      </c>
      <c r="AI72" s="4" t="s">
        <v>15</v>
      </c>
      <c r="AJ72" s="4">
        <v>0.5</v>
      </c>
    </row>
    <row r="73" spans="2:40">
      <c r="Q73" s="3"/>
      <c r="R73" s="3"/>
      <c r="AH73" s="4" t="s">
        <v>14</v>
      </c>
      <c r="AI73" s="4" t="s">
        <v>16</v>
      </c>
      <c r="AJ73" s="4" t="s">
        <v>17</v>
      </c>
      <c r="AK73" s="4">
        <v>0</v>
      </c>
      <c r="AL73" s="4" t="s">
        <v>13</v>
      </c>
      <c r="AM73" s="4">
        <v>1000</v>
      </c>
      <c r="AN73" s="4" t="s">
        <v>13</v>
      </c>
    </row>
    <row r="74" spans="2:40">
      <c r="Q74" s="3"/>
      <c r="R74" s="3"/>
      <c r="AH74" s="4" t="s">
        <v>18</v>
      </c>
      <c r="AI74" s="4">
        <v>1000</v>
      </c>
    </row>
    <row r="75" spans="2:40">
      <c r="B75" s="10" t="s">
        <v>35</v>
      </c>
      <c r="C75" s="10"/>
      <c r="D75" s="10"/>
      <c r="E75" s="10"/>
      <c r="G75" s="10" t="s">
        <v>36</v>
      </c>
      <c r="H75" s="10"/>
      <c r="I75" s="10"/>
      <c r="J75" s="10"/>
      <c r="L75" s="10" t="s">
        <v>40</v>
      </c>
      <c r="M75" s="10"/>
      <c r="N75" s="10"/>
      <c r="O75" s="10"/>
      <c r="Q75" s="3"/>
      <c r="R75" s="7"/>
    </row>
    <row r="76" spans="2:40">
      <c r="B76" s="5" t="s">
        <v>31</v>
      </c>
      <c r="C76" s="5" t="s">
        <v>32</v>
      </c>
      <c r="D76" s="5" t="s">
        <v>33</v>
      </c>
      <c r="E76" s="5" t="s">
        <v>34</v>
      </c>
      <c r="G76" s="5" t="s">
        <v>31</v>
      </c>
      <c r="H76" s="5" t="s">
        <v>37</v>
      </c>
      <c r="I76" s="5" t="s">
        <v>38</v>
      </c>
      <c r="J76" s="5" t="s">
        <v>39</v>
      </c>
      <c r="L76" s="5" t="s">
        <v>31</v>
      </c>
      <c r="M76" s="5" t="s">
        <v>37</v>
      </c>
      <c r="N76" s="5" t="s">
        <v>38</v>
      </c>
      <c r="O76" s="5" t="s">
        <v>39</v>
      </c>
      <c r="Q76" s="3"/>
      <c r="R76" s="7"/>
      <c r="AH76" s="4" t="s">
        <v>19</v>
      </c>
      <c r="AI76" s="4" t="s">
        <v>20</v>
      </c>
      <c r="AJ76" s="4" t="s">
        <v>21</v>
      </c>
    </row>
    <row r="77" spans="2:40">
      <c r="B77" s="5">
        <v>10</v>
      </c>
      <c r="C77" s="6" cm="1">
        <f t="array" ref="C77">INDEX(AK:AK, 9 + (ROW()-77)*17)</f>
        <v>0</v>
      </c>
      <c r="D77" s="6" cm="1">
        <f t="array" ref="D77">INDEX(AL:AL, 9 + (ROW()-77)*17)</f>
        <v>0</v>
      </c>
      <c r="E77" s="6" cm="1">
        <f t="array" ref="E77">INDEX(AM:AM, 10 + (ROW()-77)*17)</f>
        <v>0</v>
      </c>
      <c r="G77" s="5">
        <v>10</v>
      </c>
      <c r="H77" s="5" cm="1">
        <f t="array" ref="H77">INDEX(AK:AK, 12 + (ROW()-77)*17)</f>
        <v>6.8478000000000003</v>
      </c>
      <c r="I77" s="5" cm="1">
        <f t="array" ref="I77">INDEX(AL:AL, 12 + (ROW()-77)*17)</f>
        <v>13.134</v>
      </c>
      <c r="J77" s="5" cm="1">
        <f t="array" ref="J77">INDEX(AN:AN, 13 + (ROW()-77)*17)</f>
        <v>9.9452999999999996</v>
      </c>
      <c r="L77" s="5">
        <v>10</v>
      </c>
      <c r="M77" s="8" cm="1">
        <f t="array" ref="M77">INDEX(AK:AK, 15 + (ROW()-77)*17)</f>
        <v>0</v>
      </c>
      <c r="N77" s="8" cm="1">
        <f t="array" ref="N77">INDEX(AL:AL, 15 + (ROW()-77)*17)</f>
        <v>0</v>
      </c>
      <c r="O77" s="8" cm="1">
        <f t="array" ref="O77">INDEX(AM:AM, 16 + (ROW()-77)*17)</f>
        <v>0</v>
      </c>
      <c r="Q77" s="3"/>
      <c r="R77" s="7"/>
      <c r="AH77" s="4">
        <v>0.95</v>
      </c>
      <c r="AI77" s="4" t="s">
        <v>22</v>
      </c>
      <c r="AJ77" s="4" t="s">
        <v>23</v>
      </c>
      <c r="AK77" s="4">
        <v>0</v>
      </c>
      <c r="AL77" s="4">
        <v>0</v>
      </c>
    </row>
    <row r="78" spans="2:40">
      <c r="B78" s="5">
        <v>20</v>
      </c>
      <c r="C78" s="6" cm="1">
        <f t="array" ref="C78">INDEX(AK:AK, 9 + (ROW()-77)*17)</f>
        <v>0</v>
      </c>
      <c r="D78" s="6" cm="1">
        <f t="array" ref="D78">INDEX(AL:AL, 9 + (ROW()-77)*17)</f>
        <v>0</v>
      </c>
      <c r="E78" s="6" cm="1">
        <f t="array" ref="E78">INDEX(AM:AM, 10 + (ROW()-77)*17)</f>
        <v>0</v>
      </c>
      <c r="G78" s="5">
        <v>20</v>
      </c>
      <c r="H78" s="5" cm="1">
        <f t="array" ref="H78">INDEX(AK:AK, 12 + (ROW()-77)*17)</f>
        <v>15.4346</v>
      </c>
      <c r="I78" s="5" cm="1">
        <f t="array" ref="I78">INDEX(AL:AL, 12 + (ROW()-77)*17)</f>
        <v>23.7591</v>
      </c>
      <c r="J78" s="5" cm="1">
        <f t="array" ref="J78">INDEX(AN:AN, 13 + (ROW()-77)*17)</f>
        <v>19.465499999999999</v>
      </c>
      <c r="L78" s="5">
        <v>20</v>
      </c>
      <c r="M78" s="8">
        <v>0</v>
      </c>
      <c r="N78" s="8" cm="1">
        <f t="array" ref="N78">INDEX(AL:AL, 15 + (ROW()-77)*17)</f>
        <v>0</v>
      </c>
      <c r="O78" s="8" cm="1">
        <f t="array" ref="O78">INDEX(AM:AM, 16 + (ROW()-77)*17)</f>
        <v>0</v>
      </c>
      <c r="Q78" s="3"/>
      <c r="R78" s="7"/>
      <c r="AH78" s="4" t="s">
        <v>24</v>
      </c>
      <c r="AI78" s="4" t="s">
        <v>25</v>
      </c>
      <c r="AJ78" s="4" t="s">
        <v>7</v>
      </c>
      <c r="AK78" s="4" t="s">
        <v>26</v>
      </c>
      <c r="AL78" s="4" t="s">
        <v>21</v>
      </c>
      <c r="AM78" s="4">
        <v>0</v>
      </c>
    </row>
    <row r="79" spans="2:40">
      <c r="B79" s="5">
        <v>30</v>
      </c>
      <c r="C79" s="6" cm="1">
        <f t="array" ref="C79">INDEX(AK:AK, 9 + (ROW()-77)*17)</f>
        <v>0</v>
      </c>
      <c r="D79" s="6" cm="1">
        <f t="array" ref="D79">INDEX(AL:AL, 9 + (ROW()-77)*17)</f>
        <v>0</v>
      </c>
      <c r="E79" s="6" cm="1">
        <f t="array" ref="E79">INDEX(AM:AM, 10 + (ROW()-77)*17)</f>
        <v>0</v>
      </c>
      <c r="G79" s="5">
        <v>30</v>
      </c>
      <c r="H79" s="5" cm="1">
        <f t="array" ref="H79">INDEX(AK:AK, 12 + (ROW()-77)*17)</f>
        <v>24.302900000000001</v>
      </c>
      <c r="I79" s="5" cm="1">
        <f t="array" ref="I79">INDEX(AL:AL, 12 + (ROW()-77)*17)</f>
        <v>33.347700000000003</v>
      </c>
      <c r="J79" s="5" cm="1">
        <f t="array" ref="J79">INDEX(AN:AN, 13 + (ROW()-77)*17)</f>
        <v>28.7746</v>
      </c>
      <c r="L79" s="5">
        <v>30</v>
      </c>
      <c r="M79" s="8">
        <v>0</v>
      </c>
      <c r="N79" s="8" cm="1">
        <f t="array" ref="N79">INDEX(AL:AL, 15 + (ROW()-77)*17)</f>
        <v>0</v>
      </c>
      <c r="O79" s="8" cm="1">
        <f t="array" ref="O79">INDEX(AM:AM, 16 + (ROW()-77)*17)</f>
        <v>0</v>
      </c>
      <c r="Q79" s="3"/>
      <c r="R79" s="7"/>
      <c r="AH79" s="4" t="s">
        <v>19</v>
      </c>
      <c r="AI79" s="4" t="s">
        <v>27</v>
      </c>
      <c r="AJ79" s="4" t="s">
        <v>28</v>
      </c>
      <c r="AK79" s="4" t="s">
        <v>21</v>
      </c>
    </row>
    <row r="80" spans="2:40">
      <c r="B80" s="5">
        <v>40</v>
      </c>
      <c r="C80" s="6" cm="1">
        <f t="array" ref="C80">INDEX(AK:AK, 9 + (ROW()-77)*17)</f>
        <v>0</v>
      </c>
      <c r="D80" s="6" cm="1">
        <f t="array" ref="D80">INDEX(AL:AL, 9 + (ROW()-77)*17)</f>
        <v>0</v>
      </c>
      <c r="E80" s="6" cm="1">
        <f t="array" ref="E80">INDEX(AM:AM, 10 + (ROW()-77)*17)</f>
        <v>0</v>
      </c>
      <c r="G80" s="5">
        <v>40</v>
      </c>
      <c r="H80" s="5" cm="1">
        <f t="array" ref="H80">INDEX(AK:AK, 12 + (ROW()-77)*17)</f>
        <v>32.3339</v>
      </c>
      <c r="I80" s="5" cm="1">
        <f t="array" ref="I80">INDEX(AL:AL, 12 + (ROW()-77)*17)</f>
        <v>41.6477</v>
      </c>
      <c r="J80" s="5" cm="1">
        <f t="array" ref="J80">INDEX(AN:AN, 13 + (ROW()-77)*17)</f>
        <v>36.904800000000002</v>
      </c>
      <c r="L80" s="5">
        <v>40</v>
      </c>
      <c r="M80" s="8">
        <v>0</v>
      </c>
      <c r="N80" s="8" cm="1">
        <f t="array" ref="N80">INDEX(AL:AL, 15 + (ROW()-77)*17)</f>
        <v>0</v>
      </c>
      <c r="O80" s="8" cm="1">
        <f t="array" ref="O80">INDEX(AM:AM, 16 + (ROW()-77)*17)</f>
        <v>0</v>
      </c>
      <c r="Q80" s="3"/>
      <c r="R80" s="7"/>
      <c r="AH80" s="4">
        <v>0.95</v>
      </c>
      <c r="AI80" s="4" t="s">
        <v>22</v>
      </c>
      <c r="AJ80" s="4" t="s">
        <v>23</v>
      </c>
      <c r="AK80" s="4">
        <v>38.777200000000001</v>
      </c>
      <c r="AL80" s="4">
        <v>49.151499999999999</v>
      </c>
    </row>
    <row r="81" spans="2:40">
      <c r="B81" s="5">
        <v>50</v>
      </c>
      <c r="C81" s="6" cm="1">
        <f t="array" ref="C81">INDEX(AK:AK, 9 + (ROW()-77)*17)</f>
        <v>0</v>
      </c>
      <c r="D81" s="6" cm="1">
        <f t="array" ref="D81">INDEX(AL:AL, 9 + (ROW()-77)*17)</f>
        <v>0</v>
      </c>
      <c r="E81" s="6" cm="1">
        <f t="array" ref="E81">INDEX(AM:AM, 10 + (ROW()-77)*17)</f>
        <v>0</v>
      </c>
      <c r="G81" s="5">
        <v>50</v>
      </c>
      <c r="H81" s="5" cm="1">
        <f t="array" ref="H81">INDEX(AK:AK, 12 + (ROW()-77)*17)</f>
        <v>38.777200000000001</v>
      </c>
      <c r="I81" s="5" cm="1">
        <f t="array" ref="I81">INDEX(AL:AL, 12 + (ROW()-77)*17)</f>
        <v>49.151499999999999</v>
      </c>
      <c r="J81" s="5" cm="1">
        <f t="array" ref="J81">INDEX(AN:AN, 13 + (ROW()-77)*17)</f>
        <v>44.166200000000003</v>
      </c>
      <c r="L81" s="5">
        <v>50</v>
      </c>
      <c r="M81" s="8">
        <v>0</v>
      </c>
      <c r="N81" s="8" cm="1">
        <f t="array" ref="N81">INDEX(AL:AL, 15 + (ROW()-77)*17)</f>
        <v>0</v>
      </c>
      <c r="O81" s="8" cm="1">
        <f t="array" ref="O81">INDEX(AM:AM, 16 + (ROW()-77)*17)</f>
        <v>0</v>
      </c>
      <c r="Q81" s="3"/>
      <c r="R81" s="7"/>
      <c r="AH81" s="4" t="s">
        <v>24</v>
      </c>
      <c r="AI81" s="4" t="s">
        <v>25</v>
      </c>
      <c r="AJ81" s="4" t="s">
        <v>7</v>
      </c>
      <c r="AK81" s="4" t="s">
        <v>26</v>
      </c>
      <c r="AL81" s="4" t="s">
        <v>28</v>
      </c>
      <c r="AM81" s="4" t="s">
        <v>21</v>
      </c>
      <c r="AN81" s="4">
        <v>44.166200000000003</v>
      </c>
    </row>
    <row r="82" spans="2:40">
      <c r="B82" s="5">
        <v>60</v>
      </c>
      <c r="C82" s="6" cm="1">
        <f t="array" ref="C82">INDEX(AK:AK, 9 + (ROW()-77)*17)</f>
        <v>0</v>
      </c>
      <c r="D82" s="6" cm="1">
        <f t="array" ref="D82">INDEX(AL:AL, 9 + (ROW()-77)*17)</f>
        <v>0</v>
      </c>
      <c r="E82" s="6" cm="1">
        <f t="array" ref="E82">INDEX(AM:AM, 10 + (ROW()-77)*17)</f>
        <v>0</v>
      </c>
      <c r="G82" s="5">
        <v>60</v>
      </c>
      <c r="H82" s="5" cm="1">
        <f t="array" ref="H82">INDEX(AK:AK, 12 + (ROW()-77)*17)</f>
        <v>45.484099999999998</v>
      </c>
      <c r="I82" s="5" cm="1">
        <f t="array" ref="I82">INDEX(AL:AL, 12 + (ROW()-77)*17)</f>
        <v>54.874000000000002</v>
      </c>
      <c r="J82" s="5" cm="1">
        <f t="array" ref="J82">INDEX(AN:AN, 13 + (ROW()-77)*17)</f>
        <v>50.143300000000004</v>
      </c>
      <c r="L82" s="5">
        <v>60</v>
      </c>
      <c r="M82" s="8">
        <v>0</v>
      </c>
      <c r="N82" s="8" cm="1">
        <f t="array" ref="N82">INDEX(AL:AL, 15 + (ROW()-77)*17)</f>
        <v>0</v>
      </c>
      <c r="O82" s="8" cm="1">
        <f t="array" ref="O82">INDEX(AM:AM, 16 + (ROW()-77)*17)</f>
        <v>0</v>
      </c>
      <c r="Q82" s="3"/>
      <c r="R82" s="7"/>
      <c r="AH82" s="4" t="s">
        <v>29</v>
      </c>
      <c r="AI82" s="4" t="s">
        <v>26</v>
      </c>
      <c r="AJ82" s="4" t="s">
        <v>27</v>
      </c>
      <c r="AK82" s="4" t="s">
        <v>30</v>
      </c>
    </row>
    <row r="83" spans="2:40">
      <c r="B83" s="5">
        <v>70</v>
      </c>
      <c r="C83" s="6" cm="1">
        <f t="array" ref="C83">INDEX(AK:AK, 9 + (ROW()-77)*17)</f>
        <v>0</v>
      </c>
      <c r="D83" s="6" cm="1">
        <f t="array" ref="D83">INDEX(AL:AL, 9 + (ROW()-77)*17)</f>
        <v>0</v>
      </c>
      <c r="E83" s="6" cm="1">
        <f t="array" ref="E83">INDEX(AM:AM, 10 + (ROW()-77)*17)</f>
        <v>0</v>
      </c>
      <c r="G83" s="5">
        <v>70</v>
      </c>
      <c r="H83" s="5" cm="1">
        <f t="array" ref="H83">INDEX(AK:AK, 12 + (ROW()-77)*17)</f>
        <v>50.285499999999999</v>
      </c>
      <c r="I83" s="5" cm="1">
        <f t="array" ref="I83">INDEX(AL:AL, 12 + (ROW()-77)*17)</f>
        <v>59.8461</v>
      </c>
      <c r="J83" s="5" cm="1">
        <f t="array" ref="J83">INDEX(AN:AN, 13 + (ROW()-77)*17)</f>
        <v>55.158499999999997</v>
      </c>
      <c r="L83" s="5">
        <v>70</v>
      </c>
      <c r="M83" s="8">
        <v>0</v>
      </c>
      <c r="N83" s="8" cm="1">
        <f t="array" ref="N83">INDEX(AL:AL, 15 + (ROW()-77)*17)</f>
        <v>0</v>
      </c>
      <c r="O83" s="8" cm="1">
        <f t="array" ref="O83">INDEX(AM:AM, 16 + (ROW()-77)*17)</f>
        <v>0</v>
      </c>
      <c r="Q83" s="3"/>
      <c r="R83" s="7"/>
      <c r="AH83" s="4">
        <v>0.95</v>
      </c>
      <c r="AI83" s="4" t="s">
        <v>22</v>
      </c>
      <c r="AJ83" s="4" t="s">
        <v>23</v>
      </c>
      <c r="AK83" s="4">
        <v>0</v>
      </c>
      <c r="AL83" s="4">
        <v>0</v>
      </c>
    </row>
    <row r="84" spans="2:40">
      <c r="B84" s="5">
        <v>80</v>
      </c>
      <c r="C84" s="6" cm="1">
        <f t="array" ref="C84">INDEX(AK:AK, 9 + (ROW()-77)*17)</f>
        <v>0</v>
      </c>
      <c r="D84" s="6" cm="1">
        <f t="array" ref="D84">INDEX(AL:AL, 9 + (ROW()-77)*17)</f>
        <v>0</v>
      </c>
      <c r="E84" s="6" cm="1">
        <f t="array" ref="E84">INDEX(AM:AM, 10 + (ROW()-77)*17)</f>
        <v>0</v>
      </c>
      <c r="G84" s="5">
        <v>80</v>
      </c>
      <c r="H84" s="5" cm="1">
        <f t="array" ref="H84">INDEX(AK:AK, 12 + (ROW()-77)*17)</f>
        <v>54.868400000000001</v>
      </c>
      <c r="I84" s="5" cm="1">
        <f t="array" ref="I84">INDEX(AL:AL, 12 + (ROW()-77)*17)</f>
        <v>63.629300000000001</v>
      </c>
      <c r="J84" s="5" cm="1">
        <f t="array" ref="J84">INDEX(AN:AN, 13 + (ROW()-77)*17)</f>
        <v>59.1999</v>
      </c>
      <c r="L84" s="5">
        <v>80</v>
      </c>
      <c r="M84" s="8">
        <v>0</v>
      </c>
      <c r="N84" s="8" cm="1">
        <f t="array" ref="N84">INDEX(AL:AL, 15 + (ROW()-77)*17)</f>
        <v>0</v>
      </c>
      <c r="O84" s="8" cm="1">
        <f t="array" ref="O84">INDEX(AM:AM, 16 + (ROW()-77)*17)</f>
        <v>0</v>
      </c>
      <c r="Q84" s="3"/>
      <c r="R84" s="7"/>
      <c r="AH84" s="4" t="s">
        <v>24</v>
      </c>
      <c r="AI84" s="4" t="s">
        <v>25</v>
      </c>
      <c r="AJ84" s="4" t="s">
        <v>7</v>
      </c>
      <c r="AK84" s="4" t="s">
        <v>26</v>
      </c>
      <c r="AL84" s="4" t="s">
        <v>30</v>
      </c>
      <c r="AM84" s="4">
        <v>0</v>
      </c>
    </row>
    <row r="85" spans="2:40">
      <c r="B85" s="5">
        <v>90</v>
      </c>
      <c r="C85" s="6" cm="1">
        <f t="array" ref="C85">INDEX(AK:AK, 9 + (ROW()-77)*17)</f>
        <v>0</v>
      </c>
      <c r="D85" s="6" cm="1">
        <f t="array" ref="D85">INDEX(AL:AL, 9 + (ROW()-77)*17)</f>
        <v>0</v>
      </c>
      <c r="E85" s="6" cm="1">
        <f t="array" ref="E85">INDEX(AM:AM, 10 + (ROW()-77)*17)</f>
        <v>0</v>
      </c>
      <c r="G85" s="5">
        <v>90</v>
      </c>
      <c r="H85" s="5" cm="1">
        <f t="array" ref="H85">INDEX(AK:AK, 12 + (ROW()-77)*17)</f>
        <v>58.078200000000002</v>
      </c>
      <c r="I85" s="5" cm="1">
        <f t="array" ref="I85">INDEX(AL:AL, 12 + (ROW()-77)*17)</f>
        <v>66.625600000000006</v>
      </c>
      <c r="J85" s="5" cm="1">
        <f t="array" ref="J85">INDEX(AN:AN, 13 + (ROW()-77)*17)</f>
        <v>62.532899999999998</v>
      </c>
      <c r="L85" s="5">
        <v>90</v>
      </c>
      <c r="M85" s="8">
        <v>0</v>
      </c>
      <c r="N85" s="8" cm="1">
        <f t="array" ref="N85">INDEX(AL:AL, 15 + (ROW()-77)*17)</f>
        <v>0</v>
      </c>
      <c r="O85" s="8" cm="1">
        <f t="array" ref="O85">INDEX(AM:AM, 16 + (ROW()-77)*17)</f>
        <v>0</v>
      </c>
      <c r="Q85" s="3"/>
      <c r="R85" s="7"/>
      <c r="AH85" s="9"/>
      <c r="AI85" s="9"/>
      <c r="AJ85" s="9"/>
      <c r="AK85" s="9"/>
      <c r="AL85" s="9"/>
      <c r="AM85" s="9"/>
      <c r="AN85" s="9"/>
    </row>
    <row r="86" spans="2:40">
      <c r="Q86" s="3"/>
      <c r="R86" s="7"/>
      <c r="AH86" s="4" t="s">
        <v>3</v>
      </c>
      <c r="AI86" s="4" t="s">
        <v>4</v>
      </c>
      <c r="AJ86" s="4">
        <v>5</v>
      </c>
      <c r="AK86" s="4" t="s">
        <v>5</v>
      </c>
    </row>
    <row r="87" spans="2:40">
      <c r="Q87" s="3"/>
      <c r="R87" s="7"/>
      <c r="AH87" s="4" t="s">
        <v>6</v>
      </c>
      <c r="AI87" s="4" t="s">
        <v>7</v>
      </c>
      <c r="AJ87" s="4" t="s">
        <v>8</v>
      </c>
      <c r="AK87" s="4">
        <v>20</v>
      </c>
    </row>
    <row r="88" spans="2:40">
      <c r="Q88" s="3"/>
      <c r="R88" s="7"/>
      <c r="AH88" s="4" t="s">
        <v>9</v>
      </c>
      <c r="AI88" s="4" t="s">
        <v>7</v>
      </c>
      <c r="AJ88" s="4" t="s">
        <v>10</v>
      </c>
      <c r="AK88" s="4" t="s">
        <v>11</v>
      </c>
      <c r="AL88" s="4" t="s">
        <v>12</v>
      </c>
      <c r="AM88" s="4">
        <v>10000</v>
      </c>
      <c r="AN88" s="4" t="s">
        <v>13</v>
      </c>
    </row>
    <row r="89" spans="2:40">
      <c r="Q89" s="3"/>
      <c r="R89" s="7"/>
      <c r="AH89" s="4" t="s">
        <v>14</v>
      </c>
      <c r="AI89" s="4" t="s">
        <v>15</v>
      </c>
      <c r="AJ89" s="4">
        <v>0.6</v>
      </c>
    </row>
    <row r="90" spans="2:40">
      <c r="Q90" s="3"/>
      <c r="R90" s="3"/>
      <c r="AH90" s="4" t="s">
        <v>14</v>
      </c>
      <c r="AI90" s="4" t="s">
        <v>16</v>
      </c>
      <c r="AJ90" s="4" t="s">
        <v>17</v>
      </c>
      <c r="AK90" s="4">
        <v>0</v>
      </c>
      <c r="AL90" s="4" t="s">
        <v>13</v>
      </c>
      <c r="AM90" s="4">
        <v>1000</v>
      </c>
      <c r="AN90" s="4" t="s">
        <v>13</v>
      </c>
    </row>
    <row r="91" spans="2:40">
      <c r="Q91" s="3"/>
      <c r="R91" s="3"/>
      <c r="AH91" s="4" t="s">
        <v>18</v>
      </c>
      <c r="AI91" s="4">
        <v>1000</v>
      </c>
    </row>
    <row r="92" spans="2:40">
      <c r="Q92" s="3"/>
      <c r="R92" s="3"/>
    </row>
    <row r="93" spans="2:40">
      <c r="AH93" s="4" t="s">
        <v>19</v>
      </c>
      <c r="AI93" s="4" t="s">
        <v>20</v>
      </c>
      <c r="AJ93" s="4" t="s">
        <v>21</v>
      </c>
    </row>
    <row r="94" spans="2:40">
      <c r="AH94" s="4">
        <v>0.95</v>
      </c>
      <c r="AI94" s="4" t="s">
        <v>22</v>
      </c>
      <c r="AJ94" s="4" t="s">
        <v>23</v>
      </c>
      <c r="AK94" s="4">
        <v>0</v>
      </c>
      <c r="AL94" s="4">
        <v>0</v>
      </c>
    </row>
    <row r="95" spans="2:40">
      <c r="AH95" s="4" t="s">
        <v>24</v>
      </c>
      <c r="AI95" s="4" t="s">
        <v>25</v>
      </c>
      <c r="AJ95" s="4" t="s">
        <v>7</v>
      </c>
      <c r="AK95" s="4" t="s">
        <v>26</v>
      </c>
      <c r="AL95" s="4" t="s">
        <v>21</v>
      </c>
      <c r="AM95" s="4">
        <v>0</v>
      </c>
    </row>
    <row r="96" spans="2:40">
      <c r="AH96" s="4" t="s">
        <v>19</v>
      </c>
      <c r="AI96" s="4" t="s">
        <v>27</v>
      </c>
      <c r="AJ96" s="4" t="s">
        <v>28</v>
      </c>
      <c r="AK96" s="4" t="s">
        <v>21</v>
      </c>
    </row>
    <row r="97" spans="34:40">
      <c r="AH97" s="4">
        <v>0.95</v>
      </c>
      <c r="AI97" s="4" t="s">
        <v>22</v>
      </c>
      <c r="AJ97" s="4" t="s">
        <v>23</v>
      </c>
      <c r="AK97" s="4">
        <v>45.484099999999998</v>
      </c>
      <c r="AL97" s="4">
        <v>54.874000000000002</v>
      </c>
    </row>
    <row r="98" spans="34:40">
      <c r="AH98" s="4" t="s">
        <v>24</v>
      </c>
      <c r="AI98" s="4" t="s">
        <v>25</v>
      </c>
      <c r="AJ98" s="4" t="s">
        <v>7</v>
      </c>
      <c r="AK98" s="4" t="s">
        <v>26</v>
      </c>
      <c r="AL98" s="4" t="s">
        <v>28</v>
      </c>
      <c r="AM98" s="4" t="s">
        <v>21</v>
      </c>
      <c r="AN98" s="4">
        <v>50.143300000000004</v>
      </c>
    </row>
    <row r="99" spans="34:40">
      <c r="AH99" s="4" t="s">
        <v>29</v>
      </c>
      <c r="AI99" s="4" t="s">
        <v>26</v>
      </c>
      <c r="AJ99" s="4" t="s">
        <v>27</v>
      </c>
      <c r="AK99" s="4" t="s">
        <v>30</v>
      </c>
    </row>
    <row r="100" spans="34:40">
      <c r="AH100" s="4">
        <v>0.95</v>
      </c>
      <c r="AI100" s="4" t="s">
        <v>22</v>
      </c>
      <c r="AJ100" s="4" t="s">
        <v>23</v>
      </c>
      <c r="AK100" s="4">
        <v>0</v>
      </c>
      <c r="AL100" s="4">
        <v>0</v>
      </c>
    </row>
    <row r="101" spans="34:40">
      <c r="AH101" s="4" t="s">
        <v>24</v>
      </c>
      <c r="AI101" s="4" t="s">
        <v>25</v>
      </c>
      <c r="AJ101" s="4" t="s">
        <v>7</v>
      </c>
      <c r="AK101" s="4" t="s">
        <v>26</v>
      </c>
      <c r="AL101" s="4" t="s">
        <v>30</v>
      </c>
      <c r="AM101" s="4">
        <v>0</v>
      </c>
    </row>
    <row r="102" spans="34:40">
      <c r="AH102" s="9"/>
      <c r="AI102" s="9"/>
      <c r="AJ102" s="9"/>
      <c r="AK102" s="9"/>
      <c r="AL102" s="9"/>
      <c r="AM102" s="9"/>
      <c r="AN102" s="9"/>
    </row>
    <row r="103" spans="34:40">
      <c r="AH103" s="4" t="s">
        <v>3</v>
      </c>
      <c r="AI103" s="4" t="s">
        <v>4</v>
      </c>
      <c r="AJ103" s="4">
        <v>5</v>
      </c>
      <c r="AK103" s="4" t="s">
        <v>5</v>
      </c>
    </row>
    <row r="104" spans="34:40">
      <c r="AH104" s="4" t="s">
        <v>6</v>
      </c>
      <c r="AI104" s="4" t="s">
        <v>7</v>
      </c>
      <c r="AJ104" s="4" t="s">
        <v>8</v>
      </c>
      <c r="AK104" s="4">
        <v>20</v>
      </c>
    </row>
    <row r="105" spans="34:40">
      <c r="AH105" s="4" t="s">
        <v>9</v>
      </c>
      <c r="AI105" s="4" t="s">
        <v>7</v>
      </c>
      <c r="AJ105" s="4" t="s">
        <v>10</v>
      </c>
      <c r="AK105" s="4" t="s">
        <v>11</v>
      </c>
      <c r="AL105" s="4" t="s">
        <v>12</v>
      </c>
      <c r="AM105" s="4">
        <v>10000</v>
      </c>
      <c r="AN105" s="4" t="s">
        <v>13</v>
      </c>
    </row>
    <row r="106" spans="34:40">
      <c r="AH106" s="4" t="s">
        <v>14</v>
      </c>
      <c r="AI106" s="4" t="s">
        <v>15</v>
      </c>
      <c r="AJ106" s="4">
        <v>0.7</v>
      </c>
    </row>
    <row r="107" spans="34:40">
      <c r="AH107" s="4" t="s">
        <v>14</v>
      </c>
      <c r="AI107" s="4" t="s">
        <v>16</v>
      </c>
      <c r="AJ107" s="4" t="s">
        <v>17</v>
      </c>
      <c r="AK107" s="4">
        <v>0</v>
      </c>
      <c r="AL107" s="4" t="s">
        <v>13</v>
      </c>
      <c r="AM107" s="4">
        <v>1000</v>
      </c>
      <c r="AN107" s="4" t="s">
        <v>13</v>
      </c>
    </row>
    <row r="108" spans="34:40">
      <c r="AH108" s="4" t="s">
        <v>18</v>
      </c>
      <c r="AI108" s="4">
        <v>1000</v>
      </c>
    </row>
    <row r="110" spans="34:40">
      <c r="AH110" s="4" t="s">
        <v>19</v>
      </c>
      <c r="AI110" s="4" t="s">
        <v>20</v>
      </c>
      <c r="AJ110" s="4" t="s">
        <v>21</v>
      </c>
    </row>
    <row r="111" spans="34:40">
      <c r="AH111" s="4">
        <v>0.95</v>
      </c>
      <c r="AI111" s="4" t="s">
        <v>22</v>
      </c>
      <c r="AJ111" s="4" t="s">
        <v>23</v>
      </c>
      <c r="AK111" s="4">
        <v>0</v>
      </c>
      <c r="AL111" s="4">
        <v>0</v>
      </c>
    </row>
    <row r="112" spans="34:40">
      <c r="AH112" s="4" t="s">
        <v>24</v>
      </c>
      <c r="AI112" s="4" t="s">
        <v>25</v>
      </c>
      <c r="AJ112" s="4" t="s">
        <v>7</v>
      </c>
      <c r="AK112" s="4" t="s">
        <v>26</v>
      </c>
      <c r="AL112" s="4" t="s">
        <v>21</v>
      </c>
      <c r="AM112" s="4">
        <v>0</v>
      </c>
    </row>
    <row r="113" spans="34:40">
      <c r="AH113" s="4" t="s">
        <v>19</v>
      </c>
      <c r="AI113" s="4" t="s">
        <v>27</v>
      </c>
      <c r="AJ113" s="4" t="s">
        <v>28</v>
      </c>
      <c r="AK113" s="4" t="s">
        <v>21</v>
      </c>
    </row>
    <row r="114" spans="34:40">
      <c r="AH114" s="4">
        <v>0.95</v>
      </c>
      <c r="AI114" s="4" t="s">
        <v>22</v>
      </c>
      <c r="AJ114" s="4" t="s">
        <v>23</v>
      </c>
      <c r="AK114" s="4">
        <v>50.285499999999999</v>
      </c>
      <c r="AL114" s="4">
        <v>59.8461</v>
      </c>
    </row>
    <row r="115" spans="34:40">
      <c r="AH115" s="4" t="s">
        <v>24</v>
      </c>
      <c r="AI115" s="4" t="s">
        <v>25</v>
      </c>
      <c r="AJ115" s="4" t="s">
        <v>7</v>
      </c>
      <c r="AK115" s="4" t="s">
        <v>26</v>
      </c>
      <c r="AL115" s="4" t="s">
        <v>28</v>
      </c>
      <c r="AM115" s="4" t="s">
        <v>21</v>
      </c>
      <c r="AN115" s="4">
        <v>55.158499999999997</v>
      </c>
    </row>
    <row r="116" spans="34:40">
      <c r="AH116" s="4" t="s">
        <v>29</v>
      </c>
      <c r="AI116" s="4" t="s">
        <v>26</v>
      </c>
      <c r="AJ116" s="4" t="s">
        <v>27</v>
      </c>
      <c r="AK116" s="4" t="s">
        <v>30</v>
      </c>
    </row>
    <row r="117" spans="34:40">
      <c r="AH117" s="4">
        <v>0.95</v>
      </c>
      <c r="AI117" s="4" t="s">
        <v>22</v>
      </c>
      <c r="AJ117" s="4" t="s">
        <v>23</v>
      </c>
      <c r="AK117" s="4">
        <v>0</v>
      </c>
      <c r="AL117" s="4">
        <v>0</v>
      </c>
    </row>
    <row r="118" spans="34:40">
      <c r="AH118" s="4" t="s">
        <v>24</v>
      </c>
      <c r="AI118" s="4" t="s">
        <v>25</v>
      </c>
      <c r="AJ118" s="4" t="s">
        <v>7</v>
      </c>
      <c r="AK118" s="4" t="s">
        <v>26</v>
      </c>
      <c r="AL118" s="4" t="s">
        <v>30</v>
      </c>
      <c r="AM118" s="4">
        <v>0</v>
      </c>
    </row>
    <row r="119" spans="34:40">
      <c r="AH119" s="9"/>
      <c r="AI119" s="9"/>
      <c r="AJ119" s="9"/>
      <c r="AK119" s="9"/>
      <c r="AL119" s="9"/>
      <c r="AM119" s="9"/>
      <c r="AN119" s="9"/>
    </row>
    <row r="120" spans="34:40">
      <c r="AH120" s="4" t="s">
        <v>3</v>
      </c>
      <c r="AI120" s="4" t="s">
        <v>4</v>
      </c>
      <c r="AJ120" s="4">
        <v>5</v>
      </c>
      <c r="AK120" s="4" t="s">
        <v>5</v>
      </c>
    </row>
    <row r="121" spans="34:40">
      <c r="AH121" s="4" t="s">
        <v>6</v>
      </c>
      <c r="AI121" s="4" t="s">
        <v>7</v>
      </c>
      <c r="AJ121" s="4" t="s">
        <v>8</v>
      </c>
      <c r="AK121" s="4">
        <v>20</v>
      </c>
    </row>
    <row r="122" spans="34:40">
      <c r="AH122" s="4" t="s">
        <v>9</v>
      </c>
      <c r="AI122" s="4" t="s">
        <v>7</v>
      </c>
      <c r="AJ122" s="4" t="s">
        <v>10</v>
      </c>
      <c r="AK122" s="4" t="s">
        <v>11</v>
      </c>
      <c r="AL122" s="4" t="s">
        <v>12</v>
      </c>
      <c r="AM122" s="4">
        <v>10000</v>
      </c>
      <c r="AN122" s="4" t="s">
        <v>13</v>
      </c>
    </row>
    <row r="123" spans="34:40">
      <c r="AH123" s="4" t="s">
        <v>14</v>
      </c>
      <c r="AI123" s="4" t="s">
        <v>15</v>
      </c>
      <c r="AJ123" s="4">
        <v>0.8</v>
      </c>
    </row>
    <row r="124" spans="34:40">
      <c r="AH124" s="4" t="s">
        <v>14</v>
      </c>
      <c r="AI124" s="4" t="s">
        <v>16</v>
      </c>
      <c r="AJ124" s="4" t="s">
        <v>17</v>
      </c>
      <c r="AK124" s="4">
        <v>0</v>
      </c>
      <c r="AL124" s="4" t="s">
        <v>13</v>
      </c>
      <c r="AM124" s="4">
        <v>1000</v>
      </c>
      <c r="AN124" s="4" t="s">
        <v>13</v>
      </c>
    </row>
    <row r="125" spans="34:40">
      <c r="AH125" s="4" t="s">
        <v>18</v>
      </c>
      <c r="AI125" s="4">
        <v>1000</v>
      </c>
    </row>
    <row r="127" spans="34:40">
      <c r="AH127" s="4" t="s">
        <v>19</v>
      </c>
      <c r="AI127" s="4" t="s">
        <v>20</v>
      </c>
      <c r="AJ127" s="4" t="s">
        <v>21</v>
      </c>
    </row>
    <row r="128" spans="34:40">
      <c r="AH128" s="4">
        <v>0.95</v>
      </c>
      <c r="AI128" s="4" t="s">
        <v>22</v>
      </c>
      <c r="AJ128" s="4" t="s">
        <v>23</v>
      </c>
      <c r="AK128" s="4">
        <v>0</v>
      </c>
      <c r="AL128" s="4">
        <v>0</v>
      </c>
    </row>
    <row r="129" spans="34:40">
      <c r="AH129" s="4" t="s">
        <v>24</v>
      </c>
      <c r="AI129" s="4" t="s">
        <v>25</v>
      </c>
      <c r="AJ129" s="4" t="s">
        <v>7</v>
      </c>
      <c r="AK129" s="4" t="s">
        <v>26</v>
      </c>
      <c r="AL129" s="4" t="s">
        <v>21</v>
      </c>
      <c r="AM129" s="4">
        <v>0</v>
      </c>
    </row>
    <row r="130" spans="34:40">
      <c r="AH130" s="4" t="s">
        <v>19</v>
      </c>
      <c r="AI130" s="4" t="s">
        <v>27</v>
      </c>
      <c r="AJ130" s="4" t="s">
        <v>28</v>
      </c>
      <c r="AK130" s="4" t="s">
        <v>21</v>
      </c>
    </row>
    <row r="131" spans="34:40">
      <c r="AH131" s="4">
        <v>0.95</v>
      </c>
      <c r="AI131" s="4" t="s">
        <v>22</v>
      </c>
      <c r="AJ131" s="4" t="s">
        <v>23</v>
      </c>
      <c r="AK131" s="4">
        <v>54.868400000000001</v>
      </c>
      <c r="AL131" s="4">
        <v>63.629300000000001</v>
      </c>
    </row>
    <row r="132" spans="34:40">
      <c r="AH132" s="4" t="s">
        <v>24</v>
      </c>
      <c r="AI132" s="4" t="s">
        <v>25</v>
      </c>
      <c r="AJ132" s="4" t="s">
        <v>7</v>
      </c>
      <c r="AK132" s="4" t="s">
        <v>26</v>
      </c>
      <c r="AL132" s="4" t="s">
        <v>28</v>
      </c>
      <c r="AM132" s="4" t="s">
        <v>21</v>
      </c>
      <c r="AN132" s="4">
        <v>59.1999</v>
      </c>
    </row>
    <row r="133" spans="34:40">
      <c r="AH133" s="4" t="s">
        <v>29</v>
      </c>
      <c r="AI133" s="4" t="s">
        <v>26</v>
      </c>
      <c r="AJ133" s="4" t="s">
        <v>27</v>
      </c>
      <c r="AK133" s="4" t="s">
        <v>30</v>
      </c>
    </row>
    <row r="134" spans="34:40">
      <c r="AH134" s="4">
        <v>0.95</v>
      </c>
      <c r="AI134" s="4" t="s">
        <v>22</v>
      </c>
      <c r="AJ134" s="4" t="s">
        <v>23</v>
      </c>
      <c r="AK134" s="4">
        <v>0</v>
      </c>
      <c r="AL134" s="4">
        <v>0</v>
      </c>
    </row>
    <row r="135" spans="34:40">
      <c r="AH135" s="4" t="s">
        <v>24</v>
      </c>
      <c r="AI135" s="4" t="s">
        <v>25</v>
      </c>
      <c r="AJ135" s="4" t="s">
        <v>7</v>
      </c>
      <c r="AK135" s="4" t="s">
        <v>26</v>
      </c>
      <c r="AL135" s="4" t="s">
        <v>30</v>
      </c>
      <c r="AM135" s="4">
        <v>0</v>
      </c>
    </row>
    <row r="136" spans="34:40">
      <c r="AH136" s="9"/>
      <c r="AI136" s="9"/>
      <c r="AJ136" s="9"/>
      <c r="AK136" s="9"/>
      <c r="AL136" s="9"/>
      <c r="AM136" s="9"/>
      <c r="AN136" s="9"/>
    </row>
    <row r="137" spans="34:40">
      <c r="AH137" s="4" t="s">
        <v>3</v>
      </c>
      <c r="AI137" s="4" t="s">
        <v>4</v>
      </c>
      <c r="AJ137" s="4">
        <v>5</v>
      </c>
      <c r="AK137" s="4" t="s">
        <v>5</v>
      </c>
    </row>
    <row r="138" spans="34:40">
      <c r="AH138" s="4" t="s">
        <v>6</v>
      </c>
      <c r="AI138" s="4" t="s">
        <v>7</v>
      </c>
      <c r="AJ138" s="4" t="s">
        <v>8</v>
      </c>
      <c r="AK138" s="4">
        <v>20</v>
      </c>
    </row>
    <row r="139" spans="34:40">
      <c r="AH139" s="4" t="s">
        <v>9</v>
      </c>
      <c r="AI139" s="4" t="s">
        <v>7</v>
      </c>
      <c r="AJ139" s="4" t="s">
        <v>10</v>
      </c>
      <c r="AK139" s="4" t="s">
        <v>11</v>
      </c>
      <c r="AL139" s="4" t="s">
        <v>12</v>
      </c>
      <c r="AM139" s="4">
        <v>10000</v>
      </c>
      <c r="AN139" s="4" t="s">
        <v>13</v>
      </c>
    </row>
    <row r="140" spans="34:40">
      <c r="AH140" s="4" t="s">
        <v>14</v>
      </c>
      <c r="AI140" s="4" t="s">
        <v>15</v>
      </c>
      <c r="AJ140" s="4">
        <v>0.9</v>
      </c>
    </row>
    <row r="141" spans="34:40">
      <c r="AH141" s="4" t="s">
        <v>14</v>
      </c>
      <c r="AI141" s="4" t="s">
        <v>16</v>
      </c>
      <c r="AJ141" s="4" t="s">
        <v>17</v>
      </c>
      <c r="AK141" s="4">
        <v>0</v>
      </c>
      <c r="AL141" s="4" t="s">
        <v>13</v>
      </c>
      <c r="AM141" s="4">
        <v>1000</v>
      </c>
      <c r="AN141" s="4" t="s">
        <v>13</v>
      </c>
    </row>
    <row r="142" spans="34:40">
      <c r="AH142" s="4" t="s">
        <v>18</v>
      </c>
      <c r="AI142" s="4">
        <v>1000</v>
      </c>
    </row>
    <row r="144" spans="34:40">
      <c r="AH144" s="4" t="s">
        <v>19</v>
      </c>
      <c r="AI144" s="4" t="s">
        <v>20</v>
      </c>
      <c r="AJ144" s="4" t="s">
        <v>21</v>
      </c>
    </row>
    <row r="145" spans="34:40">
      <c r="AH145" s="4">
        <v>0.95</v>
      </c>
      <c r="AI145" s="4" t="s">
        <v>22</v>
      </c>
      <c r="AJ145" s="4" t="s">
        <v>23</v>
      </c>
      <c r="AK145" s="4">
        <v>0</v>
      </c>
      <c r="AL145" s="4">
        <v>0</v>
      </c>
    </row>
    <row r="146" spans="34:40">
      <c r="AH146" s="4" t="s">
        <v>24</v>
      </c>
      <c r="AI146" s="4" t="s">
        <v>25</v>
      </c>
      <c r="AJ146" s="4" t="s">
        <v>7</v>
      </c>
      <c r="AK146" s="4" t="s">
        <v>26</v>
      </c>
      <c r="AL146" s="4" t="s">
        <v>21</v>
      </c>
      <c r="AM146" s="4">
        <v>0</v>
      </c>
    </row>
    <row r="147" spans="34:40">
      <c r="AH147" s="4" t="s">
        <v>19</v>
      </c>
      <c r="AI147" s="4" t="s">
        <v>27</v>
      </c>
      <c r="AJ147" s="4" t="s">
        <v>28</v>
      </c>
      <c r="AK147" s="4" t="s">
        <v>21</v>
      </c>
    </row>
    <row r="148" spans="34:40">
      <c r="AH148" s="4">
        <v>0.95</v>
      </c>
      <c r="AI148" s="4" t="s">
        <v>22</v>
      </c>
      <c r="AJ148" s="4" t="s">
        <v>23</v>
      </c>
      <c r="AK148" s="4">
        <v>58.078200000000002</v>
      </c>
      <c r="AL148" s="4">
        <v>66.625600000000006</v>
      </c>
    </row>
    <row r="149" spans="34:40">
      <c r="AH149" s="4" t="s">
        <v>24</v>
      </c>
      <c r="AI149" s="4" t="s">
        <v>25</v>
      </c>
      <c r="AJ149" s="4" t="s">
        <v>7</v>
      </c>
      <c r="AK149" s="4" t="s">
        <v>26</v>
      </c>
      <c r="AL149" s="4" t="s">
        <v>28</v>
      </c>
      <c r="AM149" s="4" t="s">
        <v>21</v>
      </c>
      <c r="AN149" s="4">
        <v>62.532899999999998</v>
      </c>
    </row>
    <row r="150" spans="34:40">
      <c r="AH150" s="4" t="s">
        <v>29</v>
      </c>
      <c r="AI150" s="4" t="s">
        <v>26</v>
      </c>
      <c r="AJ150" s="4" t="s">
        <v>27</v>
      </c>
      <c r="AK150" s="4" t="s">
        <v>30</v>
      </c>
    </row>
    <row r="151" spans="34:40">
      <c r="AH151" s="4">
        <v>0.95</v>
      </c>
      <c r="AI151" s="4" t="s">
        <v>22</v>
      </c>
      <c r="AJ151" s="4" t="s">
        <v>23</v>
      </c>
      <c r="AK151" s="4">
        <v>0</v>
      </c>
      <c r="AL151" s="4">
        <v>0</v>
      </c>
    </row>
    <row r="152" spans="34:40">
      <c r="AH152" s="4" t="s">
        <v>24</v>
      </c>
      <c r="AI152" s="4" t="s">
        <v>25</v>
      </c>
      <c r="AJ152" s="4" t="s">
        <v>7</v>
      </c>
      <c r="AK152" s="4" t="s">
        <v>26</v>
      </c>
      <c r="AL152" s="4" t="s">
        <v>30</v>
      </c>
      <c r="AM152" s="4">
        <v>0</v>
      </c>
    </row>
  </sheetData>
  <mergeCells count="6">
    <mergeCell ref="B2:E2"/>
    <mergeCell ref="G2:J2"/>
    <mergeCell ref="L2:O2"/>
    <mergeCell ref="B75:E75"/>
    <mergeCell ref="G75:J75"/>
    <mergeCell ref="L75:O7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42DC-48ED-4547-9F9D-F46CEF2920DB}">
  <dimension ref="A1:D152"/>
  <sheetViews>
    <sheetView topLeftCell="A100" workbookViewId="0">
      <selection activeCell="A100" sqref="A1:A1048576"/>
    </sheetView>
  </sheetViews>
  <sheetFormatPr defaultRowHeight="14.25"/>
  <cols>
    <col min="1" max="1" width="27.625" customWidth="1"/>
  </cols>
  <sheetData>
    <row r="1" spans="1:3">
      <c r="A1" t="s">
        <v>41</v>
      </c>
    </row>
    <row r="2" spans="1:3">
      <c r="A2" t="s">
        <v>56</v>
      </c>
    </row>
    <row r="3" spans="1:3">
      <c r="A3" t="s">
        <v>42</v>
      </c>
    </row>
    <row r="4" spans="1:3">
      <c r="A4" t="s">
        <v>43</v>
      </c>
    </row>
    <row r="5" spans="1:3">
      <c r="A5" t="s">
        <v>58</v>
      </c>
    </row>
    <row r="6" spans="1:3">
      <c r="A6" t="s">
        <v>44</v>
      </c>
    </row>
    <row r="8" spans="1:3">
      <c r="A8" t="s">
        <v>0</v>
      </c>
    </row>
    <row r="9" spans="1:3">
      <c r="A9" t="s">
        <v>59</v>
      </c>
      <c r="B9" s="3"/>
      <c r="C9" s="3"/>
    </row>
    <row r="10" spans="1:3">
      <c r="A10" t="s">
        <v>60</v>
      </c>
    </row>
    <row r="11" spans="1:3">
      <c r="A11" t="s">
        <v>1</v>
      </c>
    </row>
    <row r="12" spans="1:3">
      <c r="A12" t="s">
        <v>61</v>
      </c>
    </row>
    <row r="13" spans="1:3">
      <c r="A13" t="s">
        <v>62</v>
      </c>
    </row>
    <row r="14" spans="1:3">
      <c r="A14" t="s">
        <v>2</v>
      </c>
    </row>
    <row r="15" spans="1:3">
      <c r="A15" t="s">
        <v>59</v>
      </c>
    </row>
    <row r="16" spans="1:3">
      <c r="A16" t="s">
        <v>63</v>
      </c>
    </row>
    <row r="17" spans="1:4">
      <c r="A17" s="1"/>
      <c r="B17" s="1"/>
      <c r="C17" s="1"/>
      <c r="D17" s="1"/>
    </row>
    <row r="18" spans="1:4">
      <c r="A18" t="s">
        <v>41</v>
      </c>
    </row>
    <row r="19" spans="1:4">
      <c r="A19" t="s">
        <v>56</v>
      </c>
    </row>
    <row r="20" spans="1:4">
      <c r="A20" t="s">
        <v>42</v>
      </c>
    </row>
    <row r="21" spans="1:4">
      <c r="A21" t="s">
        <v>45</v>
      </c>
    </row>
    <row r="22" spans="1:4">
      <c r="A22" t="s">
        <v>58</v>
      </c>
    </row>
    <row r="23" spans="1:4">
      <c r="A23" t="s">
        <v>44</v>
      </c>
    </row>
    <row r="25" spans="1:4">
      <c r="A25" t="s">
        <v>0</v>
      </c>
    </row>
    <row r="26" spans="1:4">
      <c r="A26" t="s">
        <v>59</v>
      </c>
    </row>
    <row r="27" spans="1:4">
      <c r="A27" t="s">
        <v>60</v>
      </c>
    </row>
    <row r="28" spans="1:4">
      <c r="A28" t="s">
        <v>1</v>
      </c>
    </row>
    <row r="29" spans="1:4">
      <c r="A29" t="s">
        <v>64</v>
      </c>
    </row>
    <row r="30" spans="1:4">
      <c r="A30" t="s">
        <v>65</v>
      </c>
    </row>
    <row r="31" spans="1:4">
      <c r="A31" t="s">
        <v>2</v>
      </c>
    </row>
    <row r="32" spans="1:4">
      <c r="A32" t="s">
        <v>59</v>
      </c>
    </row>
    <row r="33" spans="1:4">
      <c r="A33" t="s">
        <v>63</v>
      </c>
    </row>
    <row r="34" spans="1:4">
      <c r="A34" s="1"/>
      <c r="B34" s="1"/>
      <c r="C34" s="1"/>
      <c r="D34" s="1"/>
    </row>
    <row r="35" spans="1:4">
      <c r="A35" t="s">
        <v>41</v>
      </c>
    </row>
    <row r="36" spans="1:4">
      <c r="A36" t="s">
        <v>56</v>
      </c>
    </row>
    <row r="37" spans="1:4">
      <c r="A37" t="s">
        <v>42</v>
      </c>
    </row>
    <row r="38" spans="1:4">
      <c r="A38" t="s">
        <v>46</v>
      </c>
    </row>
    <row r="39" spans="1:4">
      <c r="A39" t="s">
        <v>58</v>
      </c>
    </row>
    <row r="40" spans="1:4">
      <c r="A40" t="s">
        <v>44</v>
      </c>
    </row>
    <row r="42" spans="1:4">
      <c r="A42" t="s">
        <v>0</v>
      </c>
    </row>
    <row r="43" spans="1:4">
      <c r="A43" t="s">
        <v>59</v>
      </c>
    </row>
    <row r="44" spans="1:4">
      <c r="A44" t="s">
        <v>60</v>
      </c>
    </row>
    <row r="45" spans="1:4">
      <c r="A45" t="s">
        <v>1</v>
      </c>
    </row>
    <row r="46" spans="1:4">
      <c r="A46" t="s">
        <v>66</v>
      </c>
    </row>
    <row r="47" spans="1:4">
      <c r="A47" t="s">
        <v>67</v>
      </c>
    </row>
    <row r="48" spans="1:4">
      <c r="A48" t="s">
        <v>2</v>
      </c>
    </row>
    <row r="49" spans="1:4">
      <c r="A49" t="s">
        <v>59</v>
      </c>
    </row>
    <row r="50" spans="1:4">
      <c r="A50" t="s">
        <v>63</v>
      </c>
    </row>
    <row r="51" spans="1:4">
      <c r="A51" s="1"/>
      <c r="B51" s="1"/>
      <c r="C51" s="1"/>
      <c r="D51" s="1"/>
    </row>
    <row r="52" spans="1:4">
      <c r="A52" t="s">
        <v>41</v>
      </c>
    </row>
    <row r="53" spans="1:4">
      <c r="A53" t="s">
        <v>56</v>
      </c>
    </row>
    <row r="54" spans="1:4">
      <c r="A54" t="s">
        <v>42</v>
      </c>
    </row>
    <row r="55" spans="1:4">
      <c r="A55" t="s">
        <v>47</v>
      </c>
    </row>
    <row r="56" spans="1:4">
      <c r="A56" t="s">
        <v>58</v>
      </c>
    </row>
    <row r="57" spans="1:4">
      <c r="A57" t="s">
        <v>44</v>
      </c>
    </row>
    <row r="59" spans="1:4">
      <c r="A59" t="s">
        <v>0</v>
      </c>
    </row>
    <row r="60" spans="1:4">
      <c r="A60" t="s">
        <v>59</v>
      </c>
    </row>
    <row r="61" spans="1:4">
      <c r="A61" t="s">
        <v>60</v>
      </c>
    </row>
    <row r="62" spans="1:4">
      <c r="A62" t="s">
        <v>1</v>
      </c>
    </row>
    <row r="63" spans="1:4">
      <c r="A63" t="s">
        <v>68</v>
      </c>
    </row>
    <row r="64" spans="1:4">
      <c r="A64" t="s">
        <v>69</v>
      </c>
    </row>
    <row r="65" spans="1:4">
      <c r="A65" t="s">
        <v>2</v>
      </c>
    </row>
    <row r="66" spans="1:4">
      <c r="A66" t="s">
        <v>59</v>
      </c>
    </row>
    <row r="67" spans="1:4">
      <c r="A67" t="s">
        <v>63</v>
      </c>
    </row>
    <row r="68" spans="1:4">
      <c r="A68" s="1"/>
      <c r="B68" s="1"/>
      <c r="C68" s="1"/>
      <c r="D68" s="1"/>
    </row>
    <row r="69" spans="1:4">
      <c r="A69" t="s">
        <v>41</v>
      </c>
    </row>
    <row r="70" spans="1:4">
      <c r="A70" t="s">
        <v>56</v>
      </c>
    </row>
    <row r="71" spans="1:4">
      <c r="A71" t="s">
        <v>42</v>
      </c>
    </row>
    <row r="72" spans="1:4">
      <c r="A72" t="s">
        <v>48</v>
      </c>
    </row>
    <row r="73" spans="1:4">
      <c r="A73" t="s">
        <v>58</v>
      </c>
    </row>
    <row r="74" spans="1:4">
      <c r="A74" t="s">
        <v>44</v>
      </c>
    </row>
    <row r="76" spans="1:4">
      <c r="A76" t="s">
        <v>0</v>
      </c>
    </row>
    <row r="77" spans="1:4">
      <c r="A77" t="s">
        <v>59</v>
      </c>
    </row>
    <row r="78" spans="1:4">
      <c r="A78" t="s">
        <v>60</v>
      </c>
    </row>
    <row r="79" spans="1:4">
      <c r="A79" t="s">
        <v>1</v>
      </c>
    </row>
    <row r="80" spans="1:4">
      <c r="A80" t="s">
        <v>70</v>
      </c>
    </row>
    <row r="81" spans="1:4">
      <c r="A81" t="s">
        <v>71</v>
      </c>
    </row>
    <row r="82" spans="1:4">
      <c r="A82" t="s">
        <v>2</v>
      </c>
    </row>
    <row r="83" spans="1:4">
      <c r="A83" t="s">
        <v>59</v>
      </c>
    </row>
    <row r="84" spans="1:4">
      <c r="A84" t="s">
        <v>63</v>
      </c>
    </row>
    <row r="85" spans="1:4">
      <c r="A85" s="1"/>
      <c r="B85" s="1"/>
      <c r="C85" s="1"/>
      <c r="D85" s="1"/>
    </row>
    <row r="86" spans="1:4">
      <c r="A86" t="s">
        <v>41</v>
      </c>
    </row>
    <row r="87" spans="1:4">
      <c r="A87" t="s">
        <v>56</v>
      </c>
    </row>
    <row r="88" spans="1:4">
      <c r="A88" t="s">
        <v>42</v>
      </c>
    </row>
    <row r="89" spans="1:4">
      <c r="A89" t="s">
        <v>49</v>
      </c>
    </row>
    <row r="90" spans="1:4">
      <c r="A90" t="s">
        <v>58</v>
      </c>
    </row>
    <row r="91" spans="1:4">
      <c r="A91" t="s">
        <v>44</v>
      </c>
    </row>
    <row r="93" spans="1:4">
      <c r="A93" t="s">
        <v>0</v>
      </c>
    </row>
    <row r="94" spans="1:4">
      <c r="A94" t="s">
        <v>59</v>
      </c>
    </row>
    <row r="95" spans="1:4">
      <c r="A95" t="s">
        <v>60</v>
      </c>
    </row>
    <row r="96" spans="1:4">
      <c r="A96" t="s">
        <v>1</v>
      </c>
    </row>
    <row r="97" spans="1:4">
      <c r="A97" t="s">
        <v>72</v>
      </c>
    </row>
    <row r="98" spans="1:4">
      <c r="A98" t="s">
        <v>73</v>
      </c>
    </row>
    <row r="99" spans="1:4">
      <c r="A99" t="s">
        <v>2</v>
      </c>
    </row>
    <row r="100" spans="1:4">
      <c r="A100" t="s">
        <v>59</v>
      </c>
    </row>
    <row r="101" spans="1:4">
      <c r="A101" t="s">
        <v>63</v>
      </c>
    </row>
    <row r="102" spans="1:4">
      <c r="A102" s="1"/>
      <c r="B102" s="1"/>
      <c r="C102" s="1"/>
      <c r="D102" s="1"/>
    </row>
    <row r="103" spans="1:4">
      <c r="A103" t="s">
        <v>41</v>
      </c>
    </row>
    <row r="104" spans="1:4">
      <c r="A104" t="s">
        <v>56</v>
      </c>
    </row>
    <row r="105" spans="1:4">
      <c r="A105" t="s">
        <v>42</v>
      </c>
    </row>
    <row r="106" spans="1:4">
      <c r="A106" t="s">
        <v>50</v>
      </c>
    </row>
    <row r="107" spans="1:4">
      <c r="A107" t="s">
        <v>58</v>
      </c>
    </row>
    <row r="108" spans="1:4">
      <c r="A108" t="s">
        <v>44</v>
      </c>
    </row>
    <row r="110" spans="1:4">
      <c r="A110" t="s">
        <v>0</v>
      </c>
    </row>
    <row r="111" spans="1:4">
      <c r="A111" t="s">
        <v>59</v>
      </c>
    </row>
    <row r="112" spans="1:4">
      <c r="A112" t="s">
        <v>60</v>
      </c>
    </row>
    <row r="113" spans="1:4">
      <c r="A113" t="s">
        <v>1</v>
      </c>
    </row>
    <row r="114" spans="1:4">
      <c r="A114" t="s">
        <v>74</v>
      </c>
    </row>
    <row r="115" spans="1:4">
      <c r="A115" t="s">
        <v>75</v>
      </c>
    </row>
    <row r="116" spans="1:4">
      <c r="A116" t="s">
        <v>2</v>
      </c>
    </row>
    <row r="117" spans="1:4">
      <c r="A117" t="s">
        <v>59</v>
      </c>
    </row>
    <row r="118" spans="1:4">
      <c r="A118" t="s">
        <v>63</v>
      </c>
    </row>
    <row r="119" spans="1:4">
      <c r="A119" s="1"/>
      <c r="B119" s="1"/>
      <c r="C119" s="1"/>
      <c r="D119" s="1"/>
    </row>
    <row r="120" spans="1:4">
      <c r="A120" t="s">
        <v>41</v>
      </c>
    </row>
    <row r="121" spans="1:4">
      <c r="A121" t="s">
        <v>56</v>
      </c>
    </row>
    <row r="122" spans="1:4">
      <c r="A122" t="s">
        <v>42</v>
      </c>
    </row>
    <row r="123" spans="1:4">
      <c r="A123" t="s">
        <v>51</v>
      </c>
    </row>
    <row r="124" spans="1:4">
      <c r="A124" t="s">
        <v>58</v>
      </c>
    </row>
    <row r="125" spans="1:4">
      <c r="A125" t="s">
        <v>44</v>
      </c>
    </row>
    <row r="127" spans="1:4">
      <c r="A127" t="s">
        <v>0</v>
      </c>
    </row>
    <row r="128" spans="1:4">
      <c r="A128" t="s">
        <v>59</v>
      </c>
    </row>
    <row r="129" spans="1:4">
      <c r="A129" t="s">
        <v>60</v>
      </c>
    </row>
    <row r="130" spans="1:4">
      <c r="A130" t="s">
        <v>1</v>
      </c>
    </row>
    <row r="131" spans="1:4">
      <c r="A131" t="s">
        <v>76</v>
      </c>
    </row>
    <row r="132" spans="1:4">
      <c r="A132" t="s">
        <v>77</v>
      </c>
    </row>
    <row r="133" spans="1:4">
      <c r="A133" t="s">
        <v>2</v>
      </c>
    </row>
    <row r="134" spans="1:4">
      <c r="A134" t="s">
        <v>59</v>
      </c>
    </row>
    <row r="135" spans="1:4">
      <c r="A135" t="s">
        <v>63</v>
      </c>
    </row>
    <row r="136" spans="1:4">
      <c r="A136" s="1"/>
      <c r="B136" s="1"/>
      <c r="C136" s="1"/>
      <c r="D136" s="1"/>
    </row>
    <row r="137" spans="1:4">
      <c r="A137" t="s">
        <v>41</v>
      </c>
    </row>
    <row r="138" spans="1:4">
      <c r="A138" t="s">
        <v>56</v>
      </c>
    </row>
    <row r="139" spans="1:4">
      <c r="A139" t="s">
        <v>42</v>
      </c>
    </row>
    <row r="140" spans="1:4">
      <c r="A140" t="s">
        <v>52</v>
      </c>
    </row>
    <row r="141" spans="1:4">
      <c r="A141" t="s">
        <v>58</v>
      </c>
    </row>
    <row r="142" spans="1:4">
      <c r="A142" t="s">
        <v>44</v>
      </c>
    </row>
    <row r="144" spans="1:4">
      <c r="A144" t="s">
        <v>0</v>
      </c>
    </row>
    <row r="145" spans="1:1">
      <c r="A145" t="s">
        <v>59</v>
      </c>
    </row>
    <row r="146" spans="1:1">
      <c r="A146" t="s">
        <v>60</v>
      </c>
    </row>
    <row r="147" spans="1:1">
      <c r="A147" t="s">
        <v>1</v>
      </c>
    </row>
    <row r="148" spans="1:1">
      <c r="A148" t="s">
        <v>78</v>
      </c>
    </row>
    <row r="149" spans="1:1">
      <c r="A149" t="s">
        <v>79</v>
      </c>
    </row>
    <row r="150" spans="1:1">
      <c r="A150" t="s">
        <v>2</v>
      </c>
    </row>
    <row r="151" spans="1:1">
      <c r="A151" t="s">
        <v>59</v>
      </c>
    </row>
    <row r="152" spans="1:1">
      <c r="A15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CC59-3792-4EF4-B69D-F04C9BABEAD0}">
  <dimension ref="A1:G152"/>
  <sheetViews>
    <sheetView workbookViewId="0">
      <selection sqref="A1:G1048576"/>
    </sheetView>
  </sheetViews>
  <sheetFormatPr defaultRowHeight="14.25"/>
  <cols>
    <col min="1" max="1" width="27.625" style="4" customWidth="1"/>
    <col min="2" max="3" width="9" style="4"/>
    <col min="4" max="4" width="12.625" style="4" bestFit="1" customWidth="1"/>
    <col min="5" max="5" width="11.625" style="4" bestFit="1" customWidth="1"/>
    <col min="6" max="6" width="10.625" style="4" bestFit="1" customWidth="1"/>
    <col min="7" max="7" width="14.625" style="4" customWidth="1"/>
  </cols>
  <sheetData>
    <row r="1" spans="1:7">
      <c r="A1" s="4" t="s">
        <v>3</v>
      </c>
      <c r="B1" s="4" t="s">
        <v>4</v>
      </c>
      <c r="C1" s="4">
        <v>5</v>
      </c>
      <c r="D1" s="4" t="s">
        <v>5</v>
      </c>
    </row>
    <row r="2" spans="1:7">
      <c r="A2" s="4" t="s">
        <v>6</v>
      </c>
      <c r="B2" s="4" t="s">
        <v>7</v>
      </c>
      <c r="C2" s="4" t="s">
        <v>8</v>
      </c>
      <c r="D2" s="4">
        <v>20</v>
      </c>
    </row>
    <row r="3" spans="1:7">
      <c r="A3" s="4" t="s">
        <v>9</v>
      </c>
      <c r="B3" s="4" t="s">
        <v>7</v>
      </c>
      <c r="C3" s="4" t="s">
        <v>10</v>
      </c>
      <c r="D3" s="4" t="s">
        <v>11</v>
      </c>
      <c r="E3" s="4" t="s">
        <v>12</v>
      </c>
      <c r="F3" s="4">
        <v>10000</v>
      </c>
      <c r="G3" s="4" t="s">
        <v>13</v>
      </c>
    </row>
    <row r="4" spans="1:7">
      <c r="A4" s="4" t="s">
        <v>14</v>
      </c>
      <c r="B4" s="4" t="s">
        <v>15</v>
      </c>
      <c r="C4" s="4">
        <v>0.1</v>
      </c>
    </row>
    <row r="5" spans="1:7">
      <c r="A5" s="4" t="s">
        <v>14</v>
      </c>
      <c r="B5" s="4" t="s">
        <v>16</v>
      </c>
      <c r="C5" s="4" t="s">
        <v>17</v>
      </c>
      <c r="D5" s="4">
        <v>0</v>
      </c>
      <c r="E5" s="4" t="s">
        <v>13</v>
      </c>
      <c r="F5" s="4">
        <v>1000</v>
      </c>
      <c r="G5" s="4" t="s">
        <v>13</v>
      </c>
    </row>
    <row r="6" spans="1:7">
      <c r="A6" s="4" t="s">
        <v>18</v>
      </c>
      <c r="B6" s="4">
        <v>1000</v>
      </c>
    </row>
    <row r="8" spans="1:7">
      <c r="A8" s="4" t="s">
        <v>19</v>
      </c>
      <c r="B8" s="4" t="s">
        <v>20</v>
      </c>
      <c r="C8" s="4" t="s">
        <v>21</v>
      </c>
    </row>
    <row r="9" spans="1:7">
      <c r="A9" s="4">
        <v>0.95</v>
      </c>
      <c r="B9" s="4" t="s">
        <v>22</v>
      </c>
      <c r="C9" s="4" t="s">
        <v>23</v>
      </c>
      <c r="D9" s="4">
        <v>0</v>
      </c>
      <c r="E9" s="4">
        <v>0</v>
      </c>
    </row>
    <row r="10" spans="1:7">
      <c r="A10" s="4" t="s">
        <v>24</v>
      </c>
      <c r="B10" s="4" t="s">
        <v>25</v>
      </c>
      <c r="C10" s="4" t="s">
        <v>7</v>
      </c>
      <c r="D10" s="4" t="s">
        <v>26</v>
      </c>
      <c r="E10" s="4" t="s">
        <v>21</v>
      </c>
      <c r="F10" s="4">
        <v>0</v>
      </c>
    </row>
    <row r="11" spans="1:7">
      <c r="A11" s="4" t="s">
        <v>19</v>
      </c>
      <c r="B11" s="4" t="s">
        <v>27</v>
      </c>
      <c r="C11" s="4" t="s">
        <v>28</v>
      </c>
      <c r="D11" s="4" t="s">
        <v>21</v>
      </c>
    </row>
    <row r="12" spans="1:7">
      <c r="A12" s="4">
        <v>0.95</v>
      </c>
      <c r="B12" s="4" t="s">
        <v>22</v>
      </c>
      <c r="C12" s="4" t="s">
        <v>23</v>
      </c>
      <c r="D12" s="4">
        <v>6.8478000000000003</v>
      </c>
      <c r="E12" s="4">
        <v>13.134</v>
      </c>
    </row>
    <row r="13" spans="1:7">
      <c r="A13" s="4" t="s">
        <v>24</v>
      </c>
      <c r="B13" s="4" t="s">
        <v>25</v>
      </c>
      <c r="C13" s="4" t="s">
        <v>7</v>
      </c>
      <c r="D13" s="4" t="s">
        <v>26</v>
      </c>
      <c r="E13" s="4" t="s">
        <v>28</v>
      </c>
      <c r="F13" s="4" t="s">
        <v>21</v>
      </c>
      <c r="G13" s="4">
        <v>9.9452999999999996</v>
      </c>
    </row>
    <row r="14" spans="1:7">
      <c r="A14" s="4" t="s">
        <v>29</v>
      </c>
      <c r="B14" s="4" t="s">
        <v>26</v>
      </c>
      <c r="C14" s="4" t="s">
        <v>27</v>
      </c>
      <c r="D14" s="4" t="s">
        <v>30</v>
      </c>
    </row>
    <row r="15" spans="1:7">
      <c r="A15" s="4">
        <v>0.95</v>
      </c>
      <c r="B15" s="4" t="s">
        <v>22</v>
      </c>
      <c r="C15" s="4" t="s">
        <v>23</v>
      </c>
      <c r="D15" s="4">
        <v>0</v>
      </c>
      <c r="E15" s="4">
        <v>0</v>
      </c>
    </row>
    <row r="16" spans="1:7">
      <c r="A16" s="4" t="s">
        <v>24</v>
      </c>
      <c r="B16" s="4" t="s">
        <v>25</v>
      </c>
      <c r="C16" s="4" t="s">
        <v>7</v>
      </c>
      <c r="D16" s="4" t="s">
        <v>26</v>
      </c>
      <c r="E16" s="4" t="s">
        <v>30</v>
      </c>
      <c r="F16" s="4">
        <v>0</v>
      </c>
    </row>
    <row r="17" spans="1:7">
      <c r="A17" s="9"/>
      <c r="B17" s="9"/>
      <c r="C17" s="9"/>
      <c r="D17" s="9"/>
      <c r="E17" s="9"/>
      <c r="F17" s="9"/>
      <c r="G17" s="9"/>
    </row>
    <row r="18" spans="1:7">
      <c r="A18" s="4" t="s">
        <v>3</v>
      </c>
      <c r="B18" s="4" t="s">
        <v>4</v>
      </c>
      <c r="C18" s="4">
        <v>5</v>
      </c>
      <c r="D18" s="4" t="s">
        <v>5</v>
      </c>
    </row>
    <row r="19" spans="1:7">
      <c r="A19" s="4" t="s">
        <v>6</v>
      </c>
      <c r="B19" s="4" t="s">
        <v>7</v>
      </c>
      <c r="C19" s="4" t="s">
        <v>8</v>
      </c>
      <c r="D19" s="4">
        <v>20</v>
      </c>
    </row>
    <row r="20" spans="1:7">
      <c r="A20" s="4" t="s">
        <v>9</v>
      </c>
      <c r="B20" s="4" t="s">
        <v>7</v>
      </c>
      <c r="C20" s="4" t="s">
        <v>10</v>
      </c>
      <c r="D20" s="4" t="s">
        <v>11</v>
      </c>
      <c r="E20" s="4" t="s">
        <v>12</v>
      </c>
      <c r="F20" s="4">
        <v>10000</v>
      </c>
      <c r="G20" s="4" t="s">
        <v>13</v>
      </c>
    </row>
    <row r="21" spans="1:7">
      <c r="A21" s="4" t="s">
        <v>14</v>
      </c>
      <c r="B21" s="4" t="s">
        <v>15</v>
      </c>
      <c r="C21" s="4">
        <v>0.2</v>
      </c>
    </row>
    <row r="22" spans="1:7">
      <c r="A22" s="4" t="s">
        <v>14</v>
      </c>
      <c r="B22" s="4" t="s">
        <v>16</v>
      </c>
      <c r="C22" s="4" t="s">
        <v>17</v>
      </c>
      <c r="D22" s="4">
        <v>0</v>
      </c>
      <c r="E22" s="4" t="s">
        <v>13</v>
      </c>
      <c r="F22" s="4">
        <v>1000</v>
      </c>
      <c r="G22" s="4" t="s">
        <v>13</v>
      </c>
    </row>
    <row r="23" spans="1:7">
      <c r="A23" s="4" t="s">
        <v>18</v>
      </c>
      <c r="B23" s="4">
        <v>1000</v>
      </c>
    </row>
    <row r="25" spans="1:7">
      <c r="A25" s="4" t="s">
        <v>19</v>
      </c>
      <c r="B25" s="4" t="s">
        <v>20</v>
      </c>
      <c r="C25" s="4" t="s">
        <v>21</v>
      </c>
    </row>
    <row r="26" spans="1:7">
      <c r="A26" s="4">
        <v>0.95</v>
      </c>
      <c r="B26" s="4" t="s">
        <v>22</v>
      </c>
      <c r="C26" s="4" t="s">
        <v>23</v>
      </c>
      <c r="D26" s="4">
        <v>0</v>
      </c>
      <c r="E26" s="4">
        <v>0</v>
      </c>
    </row>
    <row r="27" spans="1:7">
      <c r="A27" s="4" t="s">
        <v>24</v>
      </c>
      <c r="B27" s="4" t="s">
        <v>25</v>
      </c>
      <c r="C27" s="4" t="s">
        <v>7</v>
      </c>
      <c r="D27" s="4" t="s">
        <v>26</v>
      </c>
      <c r="E27" s="4" t="s">
        <v>21</v>
      </c>
      <c r="F27" s="4">
        <v>0</v>
      </c>
    </row>
    <row r="28" spans="1:7">
      <c r="A28" s="4" t="s">
        <v>19</v>
      </c>
      <c r="B28" s="4" t="s">
        <v>27</v>
      </c>
      <c r="C28" s="4" t="s">
        <v>28</v>
      </c>
      <c r="D28" s="4" t="s">
        <v>21</v>
      </c>
    </row>
    <row r="29" spans="1:7">
      <c r="A29" s="4">
        <v>0.95</v>
      </c>
      <c r="B29" s="4" t="s">
        <v>22</v>
      </c>
      <c r="C29" s="4" t="s">
        <v>23</v>
      </c>
      <c r="D29" s="4">
        <v>15.4346</v>
      </c>
      <c r="E29" s="4">
        <v>23.7591</v>
      </c>
    </row>
    <row r="30" spans="1:7">
      <c r="A30" s="4" t="s">
        <v>24</v>
      </c>
      <c r="B30" s="4" t="s">
        <v>25</v>
      </c>
      <c r="C30" s="4" t="s">
        <v>7</v>
      </c>
      <c r="D30" s="4" t="s">
        <v>26</v>
      </c>
      <c r="E30" s="4" t="s">
        <v>28</v>
      </c>
      <c r="F30" s="4" t="s">
        <v>21</v>
      </c>
      <c r="G30" s="4">
        <v>19.465499999999999</v>
      </c>
    </row>
    <row r="31" spans="1:7">
      <c r="A31" s="4" t="s">
        <v>29</v>
      </c>
      <c r="B31" s="4" t="s">
        <v>26</v>
      </c>
      <c r="C31" s="4" t="s">
        <v>27</v>
      </c>
      <c r="D31" s="4" t="s">
        <v>30</v>
      </c>
    </row>
    <row r="32" spans="1:7">
      <c r="A32" s="4">
        <v>0.95</v>
      </c>
      <c r="B32" s="4" t="s">
        <v>22</v>
      </c>
      <c r="C32" s="4" t="s">
        <v>23</v>
      </c>
      <c r="D32" s="4">
        <v>0</v>
      </c>
      <c r="E32" s="4">
        <v>0</v>
      </c>
    </row>
    <row r="33" spans="1:7">
      <c r="A33" s="4" t="s">
        <v>24</v>
      </c>
      <c r="B33" s="4" t="s">
        <v>25</v>
      </c>
      <c r="C33" s="4" t="s">
        <v>7</v>
      </c>
      <c r="D33" s="4" t="s">
        <v>26</v>
      </c>
      <c r="E33" s="4" t="s">
        <v>30</v>
      </c>
      <c r="F33" s="4">
        <v>0</v>
      </c>
    </row>
    <row r="34" spans="1:7">
      <c r="A34" s="9"/>
      <c r="B34" s="9"/>
      <c r="C34" s="9"/>
      <c r="D34" s="9"/>
      <c r="E34" s="9"/>
      <c r="F34" s="9"/>
      <c r="G34" s="9"/>
    </row>
    <row r="35" spans="1:7">
      <c r="A35" s="4" t="s">
        <v>3</v>
      </c>
      <c r="B35" s="4" t="s">
        <v>4</v>
      </c>
      <c r="C35" s="4">
        <v>5</v>
      </c>
      <c r="D35" s="4" t="s">
        <v>5</v>
      </c>
    </row>
    <row r="36" spans="1:7">
      <c r="A36" s="4" t="s">
        <v>6</v>
      </c>
      <c r="B36" s="4" t="s">
        <v>7</v>
      </c>
      <c r="C36" s="4" t="s">
        <v>8</v>
      </c>
      <c r="D36" s="4">
        <v>20</v>
      </c>
    </row>
    <row r="37" spans="1:7">
      <c r="A37" s="4" t="s">
        <v>9</v>
      </c>
      <c r="B37" s="4" t="s">
        <v>7</v>
      </c>
      <c r="C37" s="4" t="s">
        <v>10</v>
      </c>
      <c r="D37" s="4" t="s">
        <v>11</v>
      </c>
      <c r="E37" s="4" t="s">
        <v>12</v>
      </c>
      <c r="F37" s="4">
        <v>10000</v>
      </c>
      <c r="G37" s="4" t="s">
        <v>13</v>
      </c>
    </row>
    <row r="38" spans="1:7">
      <c r="A38" s="4" t="s">
        <v>14</v>
      </c>
      <c r="B38" s="4" t="s">
        <v>15</v>
      </c>
      <c r="C38" s="4">
        <v>0.3</v>
      </c>
    </row>
    <row r="39" spans="1:7">
      <c r="A39" s="4" t="s">
        <v>14</v>
      </c>
      <c r="B39" s="4" t="s">
        <v>16</v>
      </c>
      <c r="C39" s="4" t="s">
        <v>17</v>
      </c>
      <c r="D39" s="4">
        <v>0</v>
      </c>
      <c r="E39" s="4" t="s">
        <v>13</v>
      </c>
      <c r="F39" s="4">
        <v>1000</v>
      </c>
      <c r="G39" s="4" t="s">
        <v>13</v>
      </c>
    </row>
    <row r="40" spans="1:7">
      <c r="A40" s="4" t="s">
        <v>18</v>
      </c>
      <c r="B40" s="4">
        <v>1000</v>
      </c>
    </row>
    <row r="42" spans="1:7">
      <c r="A42" s="4" t="s">
        <v>19</v>
      </c>
      <c r="B42" s="4" t="s">
        <v>20</v>
      </c>
      <c r="C42" s="4" t="s">
        <v>21</v>
      </c>
    </row>
    <row r="43" spans="1:7">
      <c r="A43" s="4">
        <v>0.95</v>
      </c>
      <c r="B43" s="4" t="s">
        <v>22</v>
      </c>
      <c r="C43" s="4" t="s">
        <v>23</v>
      </c>
      <c r="D43" s="4">
        <v>0</v>
      </c>
      <c r="E43" s="4">
        <v>0</v>
      </c>
    </row>
    <row r="44" spans="1:7">
      <c r="A44" s="4" t="s">
        <v>24</v>
      </c>
      <c r="B44" s="4" t="s">
        <v>25</v>
      </c>
      <c r="C44" s="4" t="s">
        <v>7</v>
      </c>
      <c r="D44" s="4" t="s">
        <v>26</v>
      </c>
      <c r="E44" s="4" t="s">
        <v>21</v>
      </c>
      <c r="F44" s="4">
        <v>0</v>
      </c>
    </row>
    <row r="45" spans="1:7">
      <c r="A45" s="4" t="s">
        <v>19</v>
      </c>
      <c r="B45" s="4" t="s">
        <v>27</v>
      </c>
      <c r="C45" s="4" t="s">
        <v>28</v>
      </c>
      <c r="D45" s="4" t="s">
        <v>21</v>
      </c>
    </row>
    <row r="46" spans="1:7">
      <c r="A46" s="4">
        <v>0.95</v>
      </c>
      <c r="B46" s="4" t="s">
        <v>22</v>
      </c>
      <c r="C46" s="4" t="s">
        <v>23</v>
      </c>
      <c r="D46" s="4">
        <v>24.302900000000001</v>
      </c>
      <c r="E46" s="4">
        <v>33.347700000000003</v>
      </c>
    </row>
    <row r="47" spans="1:7">
      <c r="A47" s="4" t="s">
        <v>24</v>
      </c>
      <c r="B47" s="4" t="s">
        <v>25</v>
      </c>
      <c r="C47" s="4" t="s">
        <v>7</v>
      </c>
      <c r="D47" s="4" t="s">
        <v>26</v>
      </c>
      <c r="E47" s="4" t="s">
        <v>28</v>
      </c>
      <c r="F47" s="4" t="s">
        <v>21</v>
      </c>
      <c r="G47" s="4">
        <v>28.7746</v>
      </c>
    </row>
    <row r="48" spans="1:7">
      <c r="A48" s="4" t="s">
        <v>29</v>
      </c>
      <c r="B48" s="4" t="s">
        <v>26</v>
      </c>
      <c r="C48" s="4" t="s">
        <v>27</v>
      </c>
      <c r="D48" s="4" t="s">
        <v>30</v>
      </c>
    </row>
    <row r="49" spans="1:7">
      <c r="A49" s="4">
        <v>0.95</v>
      </c>
      <c r="B49" s="4" t="s">
        <v>22</v>
      </c>
      <c r="C49" s="4" t="s">
        <v>23</v>
      </c>
      <c r="D49" s="4">
        <v>0</v>
      </c>
      <c r="E49" s="4">
        <v>0</v>
      </c>
    </row>
    <row r="50" spans="1:7">
      <c r="A50" s="4" t="s">
        <v>24</v>
      </c>
      <c r="B50" s="4" t="s">
        <v>25</v>
      </c>
      <c r="C50" s="4" t="s">
        <v>7</v>
      </c>
      <c r="D50" s="4" t="s">
        <v>26</v>
      </c>
      <c r="E50" s="4" t="s">
        <v>30</v>
      </c>
      <c r="F50" s="4">
        <v>0</v>
      </c>
    </row>
    <row r="51" spans="1:7">
      <c r="A51" s="9"/>
      <c r="B51" s="9"/>
      <c r="C51" s="9"/>
      <c r="D51" s="9"/>
      <c r="E51" s="9"/>
      <c r="F51" s="9"/>
      <c r="G51" s="9"/>
    </row>
    <row r="52" spans="1:7">
      <c r="A52" s="4" t="s">
        <v>3</v>
      </c>
      <c r="B52" s="4" t="s">
        <v>4</v>
      </c>
      <c r="C52" s="4">
        <v>5</v>
      </c>
      <c r="D52" s="4" t="s">
        <v>5</v>
      </c>
    </row>
    <row r="53" spans="1:7">
      <c r="A53" s="4" t="s">
        <v>6</v>
      </c>
      <c r="B53" s="4" t="s">
        <v>7</v>
      </c>
      <c r="C53" s="4" t="s">
        <v>8</v>
      </c>
      <c r="D53" s="4">
        <v>20</v>
      </c>
    </row>
    <row r="54" spans="1:7">
      <c r="A54" s="4" t="s">
        <v>9</v>
      </c>
      <c r="B54" s="4" t="s">
        <v>7</v>
      </c>
      <c r="C54" s="4" t="s">
        <v>10</v>
      </c>
      <c r="D54" s="4" t="s">
        <v>11</v>
      </c>
      <c r="E54" s="4" t="s">
        <v>12</v>
      </c>
      <c r="F54" s="4">
        <v>10000</v>
      </c>
      <c r="G54" s="4" t="s">
        <v>13</v>
      </c>
    </row>
    <row r="55" spans="1:7">
      <c r="A55" s="4" t="s">
        <v>14</v>
      </c>
      <c r="B55" s="4" t="s">
        <v>15</v>
      </c>
      <c r="C55" s="4">
        <v>0.4</v>
      </c>
    </row>
    <row r="56" spans="1:7">
      <c r="A56" s="4" t="s">
        <v>14</v>
      </c>
      <c r="B56" s="4" t="s">
        <v>16</v>
      </c>
      <c r="C56" s="4" t="s">
        <v>17</v>
      </c>
      <c r="D56" s="4">
        <v>0</v>
      </c>
      <c r="E56" s="4" t="s">
        <v>13</v>
      </c>
      <c r="F56" s="4">
        <v>1000</v>
      </c>
      <c r="G56" s="4" t="s">
        <v>13</v>
      </c>
    </row>
    <row r="57" spans="1:7">
      <c r="A57" s="4" t="s">
        <v>18</v>
      </c>
      <c r="B57" s="4">
        <v>1000</v>
      </c>
    </row>
    <row r="59" spans="1:7">
      <c r="A59" s="4" t="s">
        <v>19</v>
      </c>
      <c r="B59" s="4" t="s">
        <v>20</v>
      </c>
      <c r="C59" s="4" t="s">
        <v>21</v>
      </c>
    </row>
    <row r="60" spans="1:7">
      <c r="A60" s="4">
        <v>0.95</v>
      </c>
      <c r="B60" s="4" t="s">
        <v>22</v>
      </c>
      <c r="C60" s="4" t="s">
        <v>23</v>
      </c>
      <c r="D60" s="4">
        <v>0</v>
      </c>
      <c r="E60" s="4">
        <v>0</v>
      </c>
    </row>
    <row r="61" spans="1:7">
      <c r="A61" s="4" t="s">
        <v>24</v>
      </c>
      <c r="B61" s="4" t="s">
        <v>25</v>
      </c>
      <c r="C61" s="4" t="s">
        <v>7</v>
      </c>
      <c r="D61" s="4" t="s">
        <v>26</v>
      </c>
      <c r="E61" s="4" t="s">
        <v>21</v>
      </c>
      <c r="F61" s="4">
        <v>0</v>
      </c>
    </row>
    <row r="62" spans="1:7">
      <c r="A62" s="4" t="s">
        <v>19</v>
      </c>
      <c r="B62" s="4" t="s">
        <v>27</v>
      </c>
      <c r="C62" s="4" t="s">
        <v>28</v>
      </c>
      <c r="D62" s="4" t="s">
        <v>21</v>
      </c>
    </row>
    <row r="63" spans="1:7">
      <c r="A63" s="4">
        <v>0.95</v>
      </c>
      <c r="B63" s="4" t="s">
        <v>22</v>
      </c>
      <c r="C63" s="4" t="s">
        <v>23</v>
      </c>
      <c r="D63" s="4">
        <v>32.3339</v>
      </c>
      <c r="E63" s="4">
        <v>41.6477</v>
      </c>
    </row>
    <row r="64" spans="1:7">
      <c r="A64" s="4" t="s">
        <v>24</v>
      </c>
      <c r="B64" s="4" t="s">
        <v>25</v>
      </c>
      <c r="C64" s="4" t="s">
        <v>7</v>
      </c>
      <c r="D64" s="4" t="s">
        <v>26</v>
      </c>
      <c r="E64" s="4" t="s">
        <v>28</v>
      </c>
      <c r="F64" s="4" t="s">
        <v>21</v>
      </c>
      <c r="G64" s="4">
        <v>36.904800000000002</v>
      </c>
    </row>
    <row r="65" spans="1:7">
      <c r="A65" s="4" t="s">
        <v>29</v>
      </c>
      <c r="B65" s="4" t="s">
        <v>26</v>
      </c>
      <c r="C65" s="4" t="s">
        <v>27</v>
      </c>
      <c r="D65" s="4" t="s">
        <v>30</v>
      </c>
    </row>
    <row r="66" spans="1:7">
      <c r="A66" s="4">
        <v>0.95</v>
      </c>
      <c r="B66" s="4" t="s">
        <v>22</v>
      </c>
      <c r="C66" s="4" t="s">
        <v>23</v>
      </c>
      <c r="D66" s="4">
        <v>0</v>
      </c>
      <c r="E66" s="4">
        <v>0</v>
      </c>
    </row>
    <row r="67" spans="1:7">
      <c r="A67" s="4" t="s">
        <v>24</v>
      </c>
      <c r="B67" s="4" t="s">
        <v>25</v>
      </c>
      <c r="C67" s="4" t="s">
        <v>7</v>
      </c>
      <c r="D67" s="4" t="s">
        <v>26</v>
      </c>
      <c r="E67" s="4" t="s">
        <v>30</v>
      </c>
      <c r="F67" s="4">
        <v>0</v>
      </c>
    </row>
    <row r="68" spans="1:7">
      <c r="A68" s="9"/>
      <c r="B68" s="9"/>
      <c r="C68" s="9"/>
      <c r="D68" s="9"/>
      <c r="E68" s="9"/>
      <c r="F68" s="9"/>
      <c r="G68" s="9"/>
    </row>
    <row r="69" spans="1:7">
      <c r="A69" s="4" t="s">
        <v>3</v>
      </c>
      <c r="B69" s="4" t="s">
        <v>4</v>
      </c>
      <c r="C69" s="4">
        <v>5</v>
      </c>
      <c r="D69" s="4" t="s">
        <v>5</v>
      </c>
    </row>
    <row r="70" spans="1:7">
      <c r="A70" s="4" t="s">
        <v>6</v>
      </c>
      <c r="B70" s="4" t="s">
        <v>7</v>
      </c>
      <c r="C70" s="4" t="s">
        <v>8</v>
      </c>
      <c r="D70" s="4">
        <v>20</v>
      </c>
    </row>
    <row r="71" spans="1:7">
      <c r="A71" s="4" t="s">
        <v>9</v>
      </c>
      <c r="B71" s="4" t="s">
        <v>7</v>
      </c>
      <c r="C71" s="4" t="s">
        <v>10</v>
      </c>
      <c r="D71" s="4" t="s">
        <v>11</v>
      </c>
      <c r="E71" s="4" t="s">
        <v>12</v>
      </c>
      <c r="F71" s="4">
        <v>10000</v>
      </c>
      <c r="G71" s="4" t="s">
        <v>13</v>
      </c>
    </row>
    <row r="72" spans="1:7">
      <c r="A72" s="4" t="s">
        <v>14</v>
      </c>
      <c r="B72" s="4" t="s">
        <v>15</v>
      </c>
      <c r="C72" s="4">
        <v>0.5</v>
      </c>
    </row>
    <row r="73" spans="1:7">
      <c r="A73" s="4" t="s">
        <v>14</v>
      </c>
      <c r="B73" s="4" t="s">
        <v>16</v>
      </c>
      <c r="C73" s="4" t="s">
        <v>17</v>
      </c>
      <c r="D73" s="4">
        <v>0</v>
      </c>
      <c r="E73" s="4" t="s">
        <v>13</v>
      </c>
      <c r="F73" s="4">
        <v>1000</v>
      </c>
      <c r="G73" s="4" t="s">
        <v>13</v>
      </c>
    </row>
    <row r="74" spans="1:7">
      <c r="A74" s="4" t="s">
        <v>18</v>
      </c>
      <c r="B74" s="4">
        <v>1000</v>
      </c>
    </row>
    <row r="76" spans="1:7">
      <c r="A76" s="4" t="s">
        <v>19</v>
      </c>
      <c r="B76" s="4" t="s">
        <v>20</v>
      </c>
      <c r="C76" s="4" t="s">
        <v>21</v>
      </c>
    </row>
    <row r="77" spans="1:7">
      <c r="A77" s="4">
        <v>0.95</v>
      </c>
      <c r="B77" s="4" t="s">
        <v>22</v>
      </c>
      <c r="C77" s="4" t="s">
        <v>23</v>
      </c>
      <c r="D77" s="4">
        <v>0</v>
      </c>
      <c r="E77" s="4">
        <v>0</v>
      </c>
    </row>
    <row r="78" spans="1:7">
      <c r="A78" s="4" t="s">
        <v>24</v>
      </c>
      <c r="B78" s="4" t="s">
        <v>25</v>
      </c>
      <c r="C78" s="4" t="s">
        <v>7</v>
      </c>
      <c r="D78" s="4" t="s">
        <v>26</v>
      </c>
      <c r="E78" s="4" t="s">
        <v>21</v>
      </c>
      <c r="F78" s="4">
        <v>0</v>
      </c>
    </row>
    <row r="79" spans="1:7">
      <c r="A79" s="4" t="s">
        <v>19</v>
      </c>
      <c r="B79" s="4" t="s">
        <v>27</v>
      </c>
      <c r="C79" s="4" t="s">
        <v>28</v>
      </c>
      <c r="D79" s="4" t="s">
        <v>21</v>
      </c>
    </row>
    <row r="80" spans="1:7">
      <c r="A80" s="4">
        <v>0.95</v>
      </c>
      <c r="B80" s="4" t="s">
        <v>22</v>
      </c>
      <c r="C80" s="4" t="s">
        <v>23</v>
      </c>
      <c r="D80" s="4">
        <v>38.777200000000001</v>
      </c>
      <c r="E80" s="4">
        <v>49.151499999999999</v>
      </c>
    </row>
    <row r="81" spans="1:7">
      <c r="A81" s="4" t="s">
        <v>24</v>
      </c>
      <c r="B81" s="4" t="s">
        <v>25</v>
      </c>
      <c r="C81" s="4" t="s">
        <v>7</v>
      </c>
      <c r="D81" s="4" t="s">
        <v>26</v>
      </c>
      <c r="E81" s="4" t="s">
        <v>28</v>
      </c>
      <c r="F81" s="4" t="s">
        <v>21</v>
      </c>
      <c r="G81" s="4">
        <v>44.166200000000003</v>
      </c>
    </row>
    <row r="82" spans="1:7">
      <c r="A82" s="4" t="s">
        <v>29</v>
      </c>
      <c r="B82" s="4" t="s">
        <v>26</v>
      </c>
      <c r="C82" s="4" t="s">
        <v>27</v>
      </c>
      <c r="D82" s="4" t="s">
        <v>30</v>
      </c>
    </row>
    <row r="83" spans="1:7">
      <c r="A83" s="4">
        <v>0.95</v>
      </c>
      <c r="B83" s="4" t="s">
        <v>22</v>
      </c>
      <c r="C83" s="4" t="s">
        <v>23</v>
      </c>
      <c r="D83" s="4">
        <v>0</v>
      </c>
      <c r="E83" s="4">
        <v>0</v>
      </c>
    </row>
    <row r="84" spans="1:7">
      <c r="A84" s="4" t="s">
        <v>24</v>
      </c>
      <c r="B84" s="4" t="s">
        <v>25</v>
      </c>
      <c r="C84" s="4" t="s">
        <v>7</v>
      </c>
      <c r="D84" s="4" t="s">
        <v>26</v>
      </c>
      <c r="E84" s="4" t="s">
        <v>30</v>
      </c>
      <c r="F84" s="4">
        <v>0</v>
      </c>
    </row>
    <row r="85" spans="1:7">
      <c r="A85" s="9"/>
      <c r="B85" s="9"/>
      <c r="C85" s="9"/>
      <c r="D85" s="9"/>
      <c r="E85" s="9"/>
      <c r="F85" s="9"/>
      <c r="G85" s="9"/>
    </row>
    <row r="86" spans="1:7">
      <c r="A86" s="4" t="s">
        <v>3</v>
      </c>
      <c r="B86" s="4" t="s">
        <v>4</v>
      </c>
      <c r="C86" s="4">
        <v>5</v>
      </c>
      <c r="D86" s="4" t="s">
        <v>5</v>
      </c>
    </row>
    <row r="87" spans="1:7">
      <c r="A87" s="4" t="s">
        <v>6</v>
      </c>
      <c r="B87" s="4" t="s">
        <v>7</v>
      </c>
      <c r="C87" s="4" t="s">
        <v>8</v>
      </c>
      <c r="D87" s="4">
        <v>20</v>
      </c>
    </row>
    <row r="88" spans="1:7">
      <c r="A88" s="4" t="s">
        <v>9</v>
      </c>
      <c r="B88" s="4" t="s">
        <v>7</v>
      </c>
      <c r="C88" s="4" t="s">
        <v>10</v>
      </c>
      <c r="D88" s="4" t="s">
        <v>11</v>
      </c>
      <c r="E88" s="4" t="s">
        <v>12</v>
      </c>
      <c r="F88" s="4">
        <v>10000</v>
      </c>
      <c r="G88" s="4" t="s">
        <v>13</v>
      </c>
    </row>
    <row r="89" spans="1:7">
      <c r="A89" s="4" t="s">
        <v>14</v>
      </c>
      <c r="B89" s="4" t="s">
        <v>15</v>
      </c>
      <c r="C89" s="4">
        <v>0.6</v>
      </c>
    </row>
    <row r="90" spans="1:7">
      <c r="A90" s="4" t="s">
        <v>14</v>
      </c>
      <c r="B90" s="4" t="s">
        <v>16</v>
      </c>
      <c r="C90" s="4" t="s">
        <v>17</v>
      </c>
      <c r="D90" s="4">
        <v>0</v>
      </c>
      <c r="E90" s="4" t="s">
        <v>13</v>
      </c>
      <c r="F90" s="4">
        <v>1000</v>
      </c>
      <c r="G90" s="4" t="s">
        <v>13</v>
      </c>
    </row>
    <row r="91" spans="1:7">
      <c r="A91" s="4" t="s">
        <v>18</v>
      </c>
      <c r="B91" s="4">
        <v>1000</v>
      </c>
    </row>
    <row r="93" spans="1:7">
      <c r="A93" s="4" t="s">
        <v>19</v>
      </c>
      <c r="B93" s="4" t="s">
        <v>20</v>
      </c>
      <c r="C93" s="4" t="s">
        <v>21</v>
      </c>
    </row>
    <row r="94" spans="1:7">
      <c r="A94" s="4">
        <v>0.95</v>
      </c>
      <c r="B94" s="4" t="s">
        <v>22</v>
      </c>
      <c r="C94" s="4" t="s">
        <v>23</v>
      </c>
      <c r="D94" s="4">
        <v>0</v>
      </c>
      <c r="E94" s="4">
        <v>0</v>
      </c>
    </row>
    <row r="95" spans="1:7">
      <c r="A95" s="4" t="s">
        <v>24</v>
      </c>
      <c r="B95" s="4" t="s">
        <v>25</v>
      </c>
      <c r="C95" s="4" t="s">
        <v>7</v>
      </c>
      <c r="D95" s="4" t="s">
        <v>26</v>
      </c>
      <c r="E95" s="4" t="s">
        <v>21</v>
      </c>
      <c r="F95" s="4">
        <v>0</v>
      </c>
    </row>
    <row r="96" spans="1:7">
      <c r="A96" s="4" t="s">
        <v>19</v>
      </c>
      <c r="B96" s="4" t="s">
        <v>27</v>
      </c>
      <c r="C96" s="4" t="s">
        <v>28</v>
      </c>
      <c r="D96" s="4" t="s">
        <v>21</v>
      </c>
    </row>
    <row r="97" spans="1:7">
      <c r="A97" s="4">
        <v>0.95</v>
      </c>
      <c r="B97" s="4" t="s">
        <v>22</v>
      </c>
      <c r="C97" s="4" t="s">
        <v>23</v>
      </c>
      <c r="D97" s="4">
        <v>45.484099999999998</v>
      </c>
      <c r="E97" s="4">
        <v>54.874000000000002</v>
      </c>
    </row>
    <row r="98" spans="1:7">
      <c r="A98" s="4" t="s">
        <v>24</v>
      </c>
      <c r="B98" s="4" t="s">
        <v>25</v>
      </c>
      <c r="C98" s="4" t="s">
        <v>7</v>
      </c>
      <c r="D98" s="4" t="s">
        <v>26</v>
      </c>
      <c r="E98" s="4" t="s">
        <v>28</v>
      </c>
      <c r="F98" s="4" t="s">
        <v>21</v>
      </c>
      <c r="G98" s="4">
        <v>50.143300000000004</v>
      </c>
    </row>
    <row r="99" spans="1:7">
      <c r="A99" s="4" t="s">
        <v>29</v>
      </c>
      <c r="B99" s="4" t="s">
        <v>26</v>
      </c>
      <c r="C99" s="4" t="s">
        <v>27</v>
      </c>
      <c r="D99" s="4" t="s">
        <v>30</v>
      </c>
    </row>
    <row r="100" spans="1:7">
      <c r="A100" s="4">
        <v>0.95</v>
      </c>
      <c r="B100" s="4" t="s">
        <v>22</v>
      </c>
      <c r="C100" s="4" t="s">
        <v>23</v>
      </c>
      <c r="D100" s="4">
        <v>0</v>
      </c>
      <c r="E100" s="4">
        <v>0</v>
      </c>
    </row>
    <row r="101" spans="1:7">
      <c r="A101" s="4" t="s">
        <v>24</v>
      </c>
      <c r="B101" s="4" t="s">
        <v>25</v>
      </c>
      <c r="C101" s="4" t="s">
        <v>7</v>
      </c>
      <c r="D101" s="4" t="s">
        <v>26</v>
      </c>
      <c r="E101" s="4" t="s">
        <v>30</v>
      </c>
      <c r="F101" s="4">
        <v>0</v>
      </c>
    </row>
    <row r="102" spans="1:7">
      <c r="A102" s="9"/>
      <c r="B102" s="9"/>
      <c r="C102" s="9"/>
      <c r="D102" s="9"/>
      <c r="E102" s="9"/>
      <c r="F102" s="9"/>
      <c r="G102" s="9"/>
    </row>
    <row r="103" spans="1:7">
      <c r="A103" s="4" t="s">
        <v>3</v>
      </c>
      <c r="B103" s="4" t="s">
        <v>4</v>
      </c>
      <c r="C103" s="4">
        <v>5</v>
      </c>
      <c r="D103" s="4" t="s">
        <v>5</v>
      </c>
    </row>
    <row r="104" spans="1:7">
      <c r="A104" s="4" t="s">
        <v>6</v>
      </c>
      <c r="B104" s="4" t="s">
        <v>7</v>
      </c>
      <c r="C104" s="4" t="s">
        <v>8</v>
      </c>
      <c r="D104" s="4">
        <v>20</v>
      </c>
    </row>
    <row r="105" spans="1:7">
      <c r="A105" s="4" t="s">
        <v>9</v>
      </c>
      <c r="B105" s="4" t="s">
        <v>7</v>
      </c>
      <c r="C105" s="4" t="s">
        <v>10</v>
      </c>
      <c r="D105" s="4" t="s">
        <v>11</v>
      </c>
      <c r="E105" s="4" t="s">
        <v>12</v>
      </c>
      <c r="F105" s="4">
        <v>10000</v>
      </c>
      <c r="G105" s="4" t="s">
        <v>13</v>
      </c>
    </row>
    <row r="106" spans="1:7">
      <c r="A106" s="4" t="s">
        <v>14</v>
      </c>
      <c r="B106" s="4" t="s">
        <v>15</v>
      </c>
      <c r="C106" s="4">
        <v>0.7</v>
      </c>
    </row>
    <row r="107" spans="1:7">
      <c r="A107" s="4" t="s">
        <v>14</v>
      </c>
      <c r="B107" s="4" t="s">
        <v>16</v>
      </c>
      <c r="C107" s="4" t="s">
        <v>17</v>
      </c>
      <c r="D107" s="4">
        <v>0</v>
      </c>
      <c r="E107" s="4" t="s">
        <v>13</v>
      </c>
      <c r="F107" s="4">
        <v>1000</v>
      </c>
      <c r="G107" s="4" t="s">
        <v>13</v>
      </c>
    </row>
    <row r="108" spans="1:7">
      <c r="A108" s="4" t="s">
        <v>18</v>
      </c>
      <c r="B108" s="4">
        <v>1000</v>
      </c>
    </row>
    <row r="110" spans="1:7">
      <c r="A110" s="4" t="s">
        <v>19</v>
      </c>
      <c r="B110" s="4" t="s">
        <v>20</v>
      </c>
      <c r="C110" s="4" t="s">
        <v>21</v>
      </c>
    </row>
    <row r="111" spans="1:7">
      <c r="A111" s="4">
        <v>0.95</v>
      </c>
      <c r="B111" s="4" t="s">
        <v>22</v>
      </c>
      <c r="C111" s="4" t="s">
        <v>23</v>
      </c>
      <c r="D111" s="4">
        <v>0</v>
      </c>
      <c r="E111" s="4">
        <v>0</v>
      </c>
    </row>
    <row r="112" spans="1:7">
      <c r="A112" s="4" t="s">
        <v>24</v>
      </c>
      <c r="B112" s="4" t="s">
        <v>25</v>
      </c>
      <c r="C112" s="4" t="s">
        <v>7</v>
      </c>
      <c r="D112" s="4" t="s">
        <v>26</v>
      </c>
      <c r="E112" s="4" t="s">
        <v>21</v>
      </c>
      <c r="F112" s="4">
        <v>0</v>
      </c>
    </row>
    <row r="113" spans="1:7">
      <c r="A113" s="4" t="s">
        <v>19</v>
      </c>
      <c r="B113" s="4" t="s">
        <v>27</v>
      </c>
      <c r="C113" s="4" t="s">
        <v>28</v>
      </c>
      <c r="D113" s="4" t="s">
        <v>21</v>
      </c>
    </row>
    <row r="114" spans="1:7">
      <c r="A114" s="4">
        <v>0.95</v>
      </c>
      <c r="B114" s="4" t="s">
        <v>22</v>
      </c>
      <c r="C114" s="4" t="s">
        <v>23</v>
      </c>
      <c r="D114" s="4">
        <v>50.285499999999999</v>
      </c>
      <c r="E114" s="4">
        <v>59.8461</v>
      </c>
    </row>
    <row r="115" spans="1:7">
      <c r="A115" s="4" t="s">
        <v>24</v>
      </c>
      <c r="B115" s="4" t="s">
        <v>25</v>
      </c>
      <c r="C115" s="4" t="s">
        <v>7</v>
      </c>
      <c r="D115" s="4" t="s">
        <v>26</v>
      </c>
      <c r="E115" s="4" t="s">
        <v>28</v>
      </c>
      <c r="F115" s="4" t="s">
        <v>21</v>
      </c>
      <c r="G115" s="4">
        <v>55.158499999999997</v>
      </c>
    </row>
    <row r="116" spans="1:7">
      <c r="A116" s="4" t="s">
        <v>29</v>
      </c>
      <c r="B116" s="4" t="s">
        <v>26</v>
      </c>
      <c r="C116" s="4" t="s">
        <v>27</v>
      </c>
      <c r="D116" s="4" t="s">
        <v>30</v>
      </c>
    </row>
    <row r="117" spans="1:7">
      <c r="A117" s="4">
        <v>0.95</v>
      </c>
      <c r="B117" s="4" t="s">
        <v>22</v>
      </c>
      <c r="C117" s="4" t="s">
        <v>23</v>
      </c>
      <c r="D117" s="4">
        <v>0</v>
      </c>
      <c r="E117" s="4">
        <v>0</v>
      </c>
    </row>
    <row r="118" spans="1:7">
      <c r="A118" s="4" t="s">
        <v>24</v>
      </c>
      <c r="B118" s="4" t="s">
        <v>25</v>
      </c>
      <c r="C118" s="4" t="s">
        <v>7</v>
      </c>
      <c r="D118" s="4" t="s">
        <v>26</v>
      </c>
      <c r="E118" s="4" t="s">
        <v>30</v>
      </c>
      <c r="F118" s="4">
        <v>0</v>
      </c>
    </row>
    <row r="119" spans="1:7">
      <c r="A119" s="9"/>
      <c r="B119" s="9"/>
      <c r="C119" s="9"/>
      <c r="D119" s="9"/>
      <c r="E119" s="9"/>
      <c r="F119" s="9"/>
      <c r="G119" s="9"/>
    </row>
    <row r="120" spans="1:7">
      <c r="A120" s="4" t="s">
        <v>3</v>
      </c>
      <c r="B120" s="4" t="s">
        <v>4</v>
      </c>
      <c r="C120" s="4">
        <v>5</v>
      </c>
      <c r="D120" s="4" t="s">
        <v>5</v>
      </c>
    </row>
    <row r="121" spans="1:7">
      <c r="A121" s="4" t="s">
        <v>6</v>
      </c>
      <c r="B121" s="4" t="s">
        <v>7</v>
      </c>
      <c r="C121" s="4" t="s">
        <v>8</v>
      </c>
      <c r="D121" s="4">
        <v>20</v>
      </c>
    </row>
    <row r="122" spans="1:7">
      <c r="A122" s="4" t="s">
        <v>9</v>
      </c>
      <c r="B122" s="4" t="s">
        <v>7</v>
      </c>
      <c r="C122" s="4" t="s">
        <v>10</v>
      </c>
      <c r="D122" s="4" t="s">
        <v>11</v>
      </c>
      <c r="E122" s="4" t="s">
        <v>12</v>
      </c>
      <c r="F122" s="4">
        <v>10000</v>
      </c>
      <c r="G122" s="4" t="s">
        <v>13</v>
      </c>
    </row>
    <row r="123" spans="1:7">
      <c r="A123" s="4" t="s">
        <v>14</v>
      </c>
      <c r="B123" s="4" t="s">
        <v>15</v>
      </c>
      <c r="C123" s="4">
        <v>0.8</v>
      </c>
    </row>
    <row r="124" spans="1:7">
      <c r="A124" s="4" t="s">
        <v>14</v>
      </c>
      <c r="B124" s="4" t="s">
        <v>16</v>
      </c>
      <c r="C124" s="4" t="s">
        <v>17</v>
      </c>
      <c r="D124" s="4">
        <v>0</v>
      </c>
      <c r="E124" s="4" t="s">
        <v>13</v>
      </c>
      <c r="F124" s="4">
        <v>1000</v>
      </c>
      <c r="G124" s="4" t="s">
        <v>13</v>
      </c>
    </row>
    <row r="125" spans="1:7">
      <c r="A125" s="4" t="s">
        <v>18</v>
      </c>
      <c r="B125" s="4">
        <v>1000</v>
      </c>
    </row>
    <row r="127" spans="1:7">
      <c r="A127" s="4" t="s">
        <v>19</v>
      </c>
      <c r="B127" s="4" t="s">
        <v>20</v>
      </c>
      <c r="C127" s="4" t="s">
        <v>21</v>
      </c>
    </row>
    <row r="128" spans="1:7">
      <c r="A128" s="4">
        <v>0.95</v>
      </c>
      <c r="B128" s="4" t="s">
        <v>22</v>
      </c>
      <c r="C128" s="4" t="s">
        <v>23</v>
      </c>
      <c r="D128" s="4">
        <v>0</v>
      </c>
      <c r="E128" s="4">
        <v>0</v>
      </c>
    </row>
    <row r="129" spans="1:7">
      <c r="A129" s="4" t="s">
        <v>24</v>
      </c>
      <c r="B129" s="4" t="s">
        <v>25</v>
      </c>
      <c r="C129" s="4" t="s">
        <v>7</v>
      </c>
      <c r="D129" s="4" t="s">
        <v>26</v>
      </c>
      <c r="E129" s="4" t="s">
        <v>21</v>
      </c>
      <c r="F129" s="4">
        <v>0</v>
      </c>
    </row>
    <row r="130" spans="1:7">
      <c r="A130" s="4" t="s">
        <v>19</v>
      </c>
      <c r="B130" s="4" t="s">
        <v>27</v>
      </c>
      <c r="C130" s="4" t="s">
        <v>28</v>
      </c>
      <c r="D130" s="4" t="s">
        <v>21</v>
      </c>
    </row>
    <row r="131" spans="1:7">
      <c r="A131" s="4">
        <v>0.95</v>
      </c>
      <c r="B131" s="4" t="s">
        <v>22</v>
      </c>
      <c r="C131" s="4" t="s">
        <v>23</v>
      </c>
      <c r="D131" s="4">
        <v>54.868400000000001</v>
      </c>
      <c r="E131" s="4">
        <v>63.629300000000001</v>
      </c>
    </row>
    <row r="132" spans="1:7">
      <c r="A132" s="4" t="s">
        <v>24</v>
      </c>
      <c r="B132" s="4" t="s">
        <v>25</v>
      </c>
      <c r="C132" s="4" t="s">
        <v>7</v>
      </c>
      <c r="D132" s="4" t="s">
        <v>26</v>
      </c>
      <c r="E132" s="4" t="s">
        <v>28</v>
      </c>
      <c r="F132" s="4" t="s">
        <v>21</v>
      </c>
      <c r="G132" s="4">
        <v>59.1999</v>
      </c>
    </row>
    <row r="133" spans="1:7">
      <c r="A133" s="4" t="s">
        <v>29</v>
      </c>
      <c r="B133" s="4" t="s">
        <v>26</v>
      </c>
      <c r="C133" s="4" t="s">
        <v>27</v>
      </c>
      <c r="D133" s="4" t="s">
        <v>30</v>
      </c>
    </row>
    <row r="134" spans="1:7">
      <c r="A134" s="4">
        <v>0.95</v>
      </c>
      <c r="B134" s="4" t="s">
        <v>22</v>
      </c>
      <c r="C134" s="4" t="s">
        <v>23</v>
      </c>
      <c r="D134" s="4">
        <v>0</v>
      </c>
      <c r="E134" s="4">
        <v>0</v>
      </c>
    </row>
    <row r="135" spans="1:7">
      <c r="A135" s="4" t="s">
        <v>24</v>
      </c>
      <c r="B135" s="4" t="s">
        <v>25</v>
      </c>
      <c r="C135" s="4" t="s">
        <v>7</v>
      </c>
      <c r="D135" s="4" t="s">
        <v>26</v>
      </c>
      <c r="E135" s="4" t="s">
        <v>30</v>
      </c>
      <c r="F135" s="4">
        <v>0</v>
      </c>
    </row>
    <row r="136" spans="1:7">
      <c r="A136" s="9"/>
      <c r="B136" s="9"/>
      <c r="C136" s="9"/>
      <c r="D136" s="9"/>
      <c r="E136" s="9"/>
      <c r="F136" s="9"/>
      <c r="G136" s="9"/>
    </row>
    <row r="137" spans="1:7">
      <c r="A137" s="4" t="s">
        <v>3</v>
      </c>
      <c r="B137" s="4" t="s">
        <v>4</v>
      </c>
      <c r="C137" s="4">
        <v>5</v>
      </c>
      <c r="D137" s="4" t="s">
        <v>5</v>
      </c>
    </row>
    <row r="138" spans="1:7">
      <c r="A138" s="4" t="s">
        <v>6</v>
      </c>
      <c r="B138" s="4" t="s">
        <v>7</v>
      </c>
      <c r="C138" s="4" t="s">
        <v>8</v>
      </c>
      <c r="D138" s="4">
        <v>20</v>
      </c>
    </row>
    <row r="139" spans="1:7">
      <c r="A139" s="4" t="s">
        <v>9</v>
      </c>
      <c r="B139" s="4" t="s">
        <v>7</v>
      </c>
      <c r="C139" s="4" t="s">
        <v>10</v>
      </c>
      <c r="D139" s="4" t="s">
        <v>11</v>
      </c>
      <c r="E139" s="4" t="s">
        <v>12</v>
      </c>
      <c r="F139" s="4">
        <v>10000</v>
      </c>
      <c r="G139" s="4" t="s">
        <v>13</v>
      </c>
    </row>
    <row r="140" spans="1:7">
      <c r="A140" s="4" t="s">
        <v>14</v>
      </c>
      <c r="B140" s="4" t="s">
        <v>15</v>
      </c>
      <c r="C140" s="4">
        <v>0.9</v>
      </c>
    </row>
    <row r="141" spans="1:7">
      <c r="A141" s="4" t="s">
        <v>14</v>
      </c>
      <c r="B141" s="4" t="s">
        <v>16</v>
      </c>
      <c r="C141" s="4" t="s">
        <v>17</v>
      </c>
      <c r="D141" s="4">
        <v>0</v>
      </c>
      <c r="E141" s="4" t="s">
        <v>13</v>
      </c>
      <c r="F141" s="4">
        <v>1000</v>
      </c>
      <c r="G141" s="4" t="s">
        <v>13</v>
      </c>
    </row>
    <row r="142" spans="1:7">
      <c r="A142" s="4" t="s">
        <v>18</v>
      </c>
      <c r="B142" s="4">
        <v>1000</v>
      </c>
    </row>
    <row r="144" spans="1:7">
      <c r="A144" s="4" t="s">
        <v>19</v>
      </c>
      <c r="B144" s="4" t="s">
        <v>20</v>
      </c>
      <c r="C144" s="4" t="s">
        <v>21</v>
      </c>
    </row>
    <row r="145" spans="1:7">
      <c r="A145" s="4">
        <v>0.95</v>
      </c>
      <c r="B145" s="4" t="s">
        <v>22</v>
      </c>
      <c r="C145" s="4" t="s">
        <v>23</v>
      </c>
      <c r="D145" s="4">
        <v>0</v>
      </c>
      <c r="E145" s="4">
        <v>0</v>
      </c>
    </row>
    <row r="146" spans="1:7">
      <c r="A146" s="4" t="s">
        <v>24</v>
      </c>
      <c r="B146" s="4" t="s">
        <v>25</v>
      </c>
      <c r="C146" s="4" t="s">
        <v>7</v>
      </c>
      <c r="D146" s="4" t="s">
        <v>26</v>
      </c>
      <c r="E146" s="4" t="s">
        <v>21</v>
      </c>
      <c r="F146" s="4">
        <v>0</v>
      </c>
    </row>
    <row r="147" spans="1:7">
      <c r="A147" s="4" t="s">
        <v>19</v>
      </c>
      <c r="B147" s="4" t="s">
        <v>27</v>
      </c>
      <c r="C147" s="4" t="s">
        <v>28</v>
      </c>
      <c r="D147" s="4" t="s">
        <v>21</v>
      </c>
    </row>
    <row r="148" spans="1:7">
      <c r="A148" s="4">
        <v>0.95</v>
      </c>
      <c r="B148" s="4" t="s">
        <v>22</v>
      </c>
      <c r="C148" s="4" t="s">
        <v>23</v>
      </c>
      <c r="D148" s="4">
        <v>58.078200000000002</v>
      </c>
      <c r="E148" s="4">
        <v>66.625600000000006</v>
      </c>
    </row>
    <row r="149" spans="1:7">
      <c r="A149" s="4" t="s">
        <v>24</v>
      </c>
      <c r="B149" s="4" t="s">
        <v>25</v>
      </c>
      <c r="C149" s="4" t="s">
        <v>7</v>
      </c>
      <c r="D149" s="4" t="s">
        <v>26</v>
      </c>
      <c r="E149" s="4" t="s">
        <v>28</v>
      </c>
      <c r="F149" s="4" t="s">
        <v>21</v>
      </c>
      <c r="G149" s="4">
        <v>62.532899999999998</v>
      </c>
    </row>
    <row r="150" spans="1:7">
      <c r="A150" s="4" t="s">
        <v>29</v>
      </c>
      <c r="B150" s="4" t="s">
        <v>26</v>
      </c>
      <c r="C150" s="4" t="s">
        <v>27</v>
      </c>
      <c r="D150" s="4" t="s">
        <v>30</v>
      </c>
    </row>
    <row r="151" spans="1:7">
      <c r="A151" s="4">
        <v>0.95</v>
      </c>
      <c r="B151" s="4" t="s">
        <v>22</v>
      </c>
      <c r="C151" s="4" t="s">
        <v>23</v>
      </c>
      <c r="D151" s="4">
        <v>0</v>
      </c>
      <c r="E151" s="4">
        <v>0</v>
      </c>
    </row>
    <row r="152" spans="1:7">
      <c r="A152" s="4" t="s">
        <v>24</v>
      </c>
      <c r="B152" s="4" t="s">
        <v>25</v>
      </c>
      <c r="C152" s="4" t="s">
        <v>7</v>
      </c>
      <c r="D152" s="4" t="s">
        <v>26</v>
      </c>
      <c r="E152" s="4" t="s">
        <v>30</v>
      </c>
      <c r="F152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presentation</vt:lpstr>
      <vt:lpstr>Initial data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Ушакова</dc:creator>
  <cp:lastModifiedBy>Rudko</cp:lastModifiedBy>
  <dcterms:created xsi:type="dcterms:W3CDTF">2025-02-28T21:02:32Z</dcterms:created>
  <dcterms:modified xsi:type="dcterms:W3CDTF">2025-04-23T17:50:18Z</dcterms:modified>
</cp:coreProperties>
</file>