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4\Freq 100\"/>
    </mc:Choice>
  </mc:AlternateContent>
  <xr:revisionPtr revIDLastSave="0" documentId="13_ncr:1_{00E1B3FB-BE99-4357-8B0B-53ED88C00C2C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<sst xmlns="http://schemas.openxmlformats.org/spreadsheetml/2006/main" count="1103" uniqueCount="115">
  <si>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</si>
  <si>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</si>
  <si>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</si>
  <si>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</si>
  <si>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</si>
  <si>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</si>
  <si>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</si>
  <si>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</si>
  <si>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</si>
  <si>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</si>
  <si>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</si>
  <si>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</si>
  <si>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</si>
  <si>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</si>
  <si>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</si>
  <si>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</si>
  <si>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</si>
  <si>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</si>
  <si>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</si>
  <si>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</si>
  <si>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</si>
  <si>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</si>
  <si>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</si>
  <si>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</si>
  <si>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</si>
  <si>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</si>
  <si>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</si>
  <si>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</si>
  <si>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</si>
  <si>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</si>
  <si>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</si>
  <si>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</si>
  <si>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</si>
  <si>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</si>
  <si>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</si>
  <si>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</si>
  <si>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</si>
  <si>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</si>
  <si>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</si>
  <si>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</si>
  <si>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</si>
  <si>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</si>
  <si>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</si>
  <si>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</si>
  <si>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</si>
  <si>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</si>
  <si>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</si>
  <si>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</si>
  <si>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</si>
  <si>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</si>
  <si>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</si>
  <si>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</si>
  <si>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</si>
  <si>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</si>
  <si>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</si>
  <si>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Average</t>
  </si>
  <si>
    <t>diastem</t>
  </si>
  <si>
    <t>Рассчёт сделан для частоты инверсий 100</t>
  </si>
  <si>
    <t>Number of reversals: 100</t>
  </si>
  <si>
    <t>Средняя длина дистем 400 000 лет</t>
  </si>
  <si>
    <t>Average diastem length, 400000.0 yr</t>
  </si>
  <si>
    <t>95% Confidence Interval: 4.9505, 39.8010</t>
  </si>
  <si>
    <t>Mean percent of lost thickness: 15.9804</t>
  </si>
  <si>
    <t>95% Confidence Interval: 7.0330, 42.7038</t>
  </si>
  <si>
    <t>Mean percent of lost zones thickness: 18.2574</t>
  </si>
  <si>
    <t>95% Confidence Interval: 7.0000, 42.0000</t>
  </si>
  <si>
    <t>Mean percent of lost zones: 17.8020</t>
  </si>
  <si>
    <t>95% Confidence Interval: 12.8713, 45.5446</t>
  </si>
  <si>
    <t>Mean percent of lost thickness: 24.1380</t>
  </si>
  <si>
    <t>95% Confidence Interval: 15.9990, 48.4085</t>
  </si>
  <si>
    <t>Mean percent of lost zones thickness: 27.4893</t>
  </si>
  <si>
    <t>95% Confidence Interval: 15.0000, 48.0000</t>
  </si>
  <si>
    <t>Mean percent of lost zones: 26.8029</t>
  </si>
  <si>
    <t>95% Confidence Interval: 15.8416, 54.4554</t>
  </si>
  <si>
    <t>Mean percent of lost thickness: 32.0394</t>
  </si>
  <si>
    <t>95% Confidence Interval: 19.8949, 58.0117</t>
  </si>
  <si>
    <t>Mean percent of lost zones thickness: 36.4717</t>
  </si>
  <si>
    <t>95% Confidence Interval: 19.0000, 58.0000</t>
  </si>
  <si>
    <t>Mean percent of lost zones: 35.5394</t>
  </si>
  <si>
    <t>95% Confidence Interval: 14.9963, 58.4158</t>
  </si>
  <si>
    <t>Mean percent of lost thickness: 37.1540</t>
  </si>
  <si>
    <t>95% Confidence Interval: 20.2337, 62.6320</t>
  </si>
  <si>
    <t>Mean percent of lost zones thickness: 42.3994</t>
  </si>
  <si>
    <t>95% Confidence Interval: 19.0000, 61.6258</t>
  </si>
  <si>
    <t>Mean percent of lost zones: 41.3349</t>
  </si>
  <si>
    <t>95% Confidence Interval: 15.8416, 63.6544</t>
  </si>
  <si>
    <t>Mean percent of lost thickness: 40.6122</t>
  </si>
  <si>
    <t>95% Confidence Interval: 20.1957, 68.2634</t>
  </si>
  <si>
    <t>Mean percent of lost zones thickness: 46.2593</t>
  </si>
  <si>
    <t>95% Confidence Interval: 19.0000, 67.0250</t>
  </si>
  <si>
    <t>Mean percent of lost zones: 45.0745</t>
  </si>
  <si>
    <t>95% Confidence Interval: 14.9963, 68.3168</t>
  </si>
  <si>
    <t>Mean percent of lost thickness: 41.6157</t>
  </si>
  <si>
    <t>95% Confidence Interval: 19.9994, 73.1760</t>
  </si>
  <si>
    <t>Mean percent of lost zones thickness: 47.4009</t>
  </si>
  <si>
    <t>95% Confidence Interval: 18.9750, 72.0000</t>
  </si>
  <si>
    <t>Mean percent of lost zones: 46.1420</t>
  </si>
  <si>
    <t>95% Confidence Interval: 16.8317, 70.0000</t>
  </si>
  <si>
    <t>Mean percent of lost thickness: 41.6407</t>
  </si>
  <si>
    <t>95% Confidence Interval: 21.9836, 75.9116</t>
  </si>
  <si>
    <t>Mean percent of lost zones thickness: 47.4379</t>
  </si>
  <si>
    <t>95% Confidence Interval: 21.0000, 75.0000</t>
  </si>
  <si>
    <t>Mean percent of lost zones: 46.1487</t>
  </si>
  <si>
    <t>95% Confidence Interval: 15.8362, 70.2970</t>
  </si>
  <si>
    <t>Mean percent of lost thickness: 42.0598</t>
  </si>
  <si>
    <t>95% Confidence Interval: 21.2223, 74.5824</t>
  </si>
  <si>
    <t>Mean percent of lost zones thickness: 47.9483</t>
  </si>
  <si>
    <t>95% Confidence Interval: 20.0000, 74.0000</t>
  </si>
  <si>
    <t>Mean percent of lost zones: 46.6702</t>
  </si>
  <si>
    <t>95% Confidence Interval: 15.8205, 69.3069</t>
  </si>
  <si>
    <t>Mean percent of lost thickness: 41.8469</t>
  </si>
  <si>
    <t>95% Confidence Interval: 20.9993, 75.2291</t>
  </si>
  <si>
    <t>Mean percent of lost zones thickness: 47.7051</t>
  </si>
  <si>
    <t>95% Confidence Interval: 19.9750, 74.0000</t>
  </si>
  <si>
    <t>Mean percent of lost zones: 46.4414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</si>
</sst>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23.820600000000002</c:v>
                  </c:pt>
                  <c:pt idx="1">
                    <c:v>21.406600000000001</c:v>
                  </c:pt>
                  <c:pt idx="2">
                    <c:v>22.415999999999997</c:v>
                  </c:pt>
                  <c:pt idx="3">
                    <c:v>21.261799999999994</c:v>
                  </c:pt>
                  <c:pt idx="4">
                    <c:v>23.042200000000001</c:v>
                  </c:pt>
                  <c:pt idx="5">
                    <c:v>26.701100000000004</c:v>
                  </c:pt>
                  <c:pt idx="6">
                    <c:v>28.359299999999998</c:v>
                  </c:pt>
                  <c:pt idx="7">
                    <c:v>28.237199999999994</c:v>
                  </c:pt>
                  <c:pt idx="8">
                    <c:v>27.46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11.0299</c:v>
                  </c:pt>
                  <c:pt idx="1">
                    <c:v>11.266700000000002</c:v>
                  </c:pt>
                  <c:pt idx="2">
                    <c:v>16.197800000000001</c:v>
                  </c:pt>
                  <c:pt idx="3">
                    <c:v>22.157700000000006</c:v>
                  </c:pt>
                  <c:pt idx="4">
                    <c:v>24.770600000000002</c:v>
                  </c:pt>
                  <c:pt idx="5">
                    <c:v>26.619399999999999</c:v>
                  </c:pt>
                  <c:pt idx="6">
                    <c:v>24.809000000000001</c:v>
                  </c:pt>
                  <c:pt idx="7">
                    <c:v>26.223600000000005</c:v>
                  </c:pt>
                  <c:pt idx="8">
                    <c:v>26.026399999999999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15.980399999999999</c:v>
                </c:pt>
                <c:pt idx="1">
                  <c:v>24.138000000000002</c:v>
                </c:pt>
                <c:pt idx="2">
                  <c:v>32.039400000000001</c:v>
                </c:pt>
                <c:pt idx="3">
                  <c:v>37.154000000000003</c:v>
                </c:pt>
                <c:pt idx="4">
                  <c:v>40.612200000000001</c:v>
                </c:pt>
                <c:pt idx="5">
                  <c:v>41.615699999999997</c:v>
                </c:pt>
                <c:pt idx="6">
                  <c:v>41.640700000000002</c:v>
                </c:pt>
                <c:pt idx="7">
                  <c:v>42.059800000000003</c:v>
                </c:pt>
                <c:pt idx="8">
                  <c:v>41.846899999999998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24.446400000000001</c:v>
                  </c:pt>
                  <c:pt idx="1">
                    <c:v>20.919199999999996</c:v>
                  </c:pt>
                  <c:pt idx="2">
                    <c:v>21.54</c:v>
                  </c:pt>
                  <c:pt idx="3">
                    <c:v>20.232599999999998</c:v>
                  </c:pt>
                  <c:pt idx="4">
                    <c:v>22.004100000000001</c:v>
                  </c:pt>
                  <c:pt idx="5">
                    <c:v>25.775100000000002</c:v>
                  </c:pt>
                  <c:pt idx="6">
                    <c:v>28.473700000000008</c:v>
                  </c:pt>
                  <c:pt idx="7">
                    <c:v>26.634100000000004</c:v>
                  </c:pt>
                  <c:pt idx="8">
                    <c:v>27.524000000000001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11.224399999999999</c:v>
                  </c:pt>
                  <c:pt idx="1">
                    <c:v>11.4903</c:v>
                  </c:pt>
                  <c:pt idx="2">
                    <c:v>16.576799999999999</c:v>
                  </c:pt>
                  <c:pt idx="3">
                    <c:v>22.165700000000001</c:v>
                  </c:pt>
                  <c:pt idx="4">
                    <c:v>26.063600000000005</c:v>
                  </c:pt>
                  <c:pt idx="5">
                    <c:v>27.401499999999999</c:v>
                  </c:pt>
                  <c:pt idx="6">
                    <c:v>25.4543</c:v>
                  </c:pt>
                  <c:pt idx="7">
                    <c:v>26.726000000000003</c:v>
                  </c:pt>
                  <c:pt idx="8">
                    <c:v>26.7058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24.198</c:v>
                  </c:pt>
                  <c:pt idx="1">
                    <c:v>21.197099999999999</c:v>
                  </c:pt>
                  <c:pt idx="2">
                    <c:v>22.460599999999999</c:v>
                  </c:pt>
                  <c:pt idx="3">
                    <c:v>20.290900000000001</c:v>
                  </c:pt>
                  <c:pt idx="4">
                    <c:v>21.950500000000005</c:v>
                  </c:pt>
                  <c:pt idx="5">
                    <c:v>25.857999999999997</c:v>
                  </c:pt>
                  <c:pt idx="6">
                    <c:v>28.851300000000002</c:v>
                  </c:pt>
                  <c:pt idx="7">
                    <c:v>27.329799999999999</c:v>
                  </c:pt>
                  <c:pt idx="8">
                    <c:v>27.558599999999998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10.802</c:v>
                  </c:pt>
                  <c:pt idx="1">
                    <c:v>26.802900000000001</c:v>
                  </c:pt>
                  <c:pt idx="2">
                    <c:v>35.539400000000001</c:v>
                  </c:pt>
                  <c:pt idx="3">
                    <c:v>41.334899999999998</c:v>
                  </c:pt>
                  <c:pt idx="4">
                    <c:v>45.0745</c:v>
                  </c:pt>
                  <c:pt idx="5">
                    <c:v>46.142000000000003</c:v>
                  </c:pt>
                  <c:pt idx="6">
                    <c:v>46.148699999999998</c:v>
                  </c:pt>
                  <c:pt idx="7">
                    <c:v>46.670200000000001</c:v>
                  </c:pt>
                  <c:pt idx="8">
                    <c:v>46.441400000000002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17.802</c:v>
                </c:pt>
                <c:pt idx="1">
                  <c:v>26.802900000000001</c:v>
                </c:pt>
                <c:pt idx="2">
                  <c:v>35.539400000000001</c:v>
                </c:pt>
                <c:pt idx="3">
                  <c:v>41.334899999999998</c:v>
                </c:pt>
                <c:pt idx="4">
                  <c:v>45.0745</c:v>
                </c:pt>
                <c:pt idx="5">
                  <c:v>46.142000000000003</c:v>
                </c:pt>
                <c:pt idx="6">
                  <c:v>46.148699999999998</c:v>
                </c:pt>
                <c:pt idx="7">
                  <c:v>46.670200000000001</c:v>
                </c:pt>
                <c:pt idx="8">
                  <c:v>46.441400000000002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 инверсий за миллион лет.</a:t>
            </a:r>
            <a:r>
              <a:rPr lang="ru-RU" baseline="0"/>
              <a:t> Средняя длина диастем 400 000лет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23.820600000000002</c:v>
                  </c:pt>
                  <c:pt idx="1">
                    <c:v>21.406600000000001</c:v>
                  </c:pt>
                  <c:pt idx="2">
                    <c:v>22.415999999999997</c:v>
                  </c:pt>
                  <c:pt idx="3">
                    <c:v>21.261799999999994</c:v>
                  </c:pt>
                  <c:pt idx="4">
                    <c:v>23.042200000000001</c:v>
                  </c:pt>
                  <c:pt idx="5">
                    <c:v>26.701100000000004</c:v>
                  </c:pt>
                  <c:pt idx="6">
                    <c:v>28.359299999999998</c:v>
                  </c:pt>
                  <c:pt idx="7">
                    <c:v>28.237199999999994</c:v>
                  </c:pt>
                  <c:pt idx="8">
                    <c:v>27.46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11.0299</c:v>
                  </c:pt>
                  <c:pt idx="1">
                    <c:v>11.266700000000002</c:v>
                  </c:pt>
                  <c:pt idx="2">
                    <c:v>16.197800000000001</c:v>
                  </c:pt>
                  <c:pt idx="3">
                    <c:v>22.157700000000006</c:v>
                  </c:pt>
                  <c:pt idx="4">
                    <c:v>24.770600000000002</c:v>
                  </c:pt>
                  <c:pt idx="5">
                    <c:v>26.619399999999999</c:v>
                  </c:pt>
                  <c:pt idx="6">
                    <c:v>24.809000000000001</c:v>
                  </c:pt>
                  <c:pt idx="7">
                    <c:v>26.223600000000005</c:v>
                  </c:pt>
                  <c:pt idx="8">
                    <c:v>26.026399999999999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15.980399999999999</c:v>
                </c:pt>
                <c:pt idx="1">
                  <c:v>24.138000000000002</c:v>
                </c:pt>
                <c:pt idx="2">
                  <c:v>32.039400000000001</c:v>
                </c:pt>
                <c:pt idx="3">
                  <c:v>37.154000000000003</c:v>
                </c:pt>
                <c:pt idx="4">
                  <c:v>40.612200000000001</c:v>
                </c:pt>
                <c:pt idx="5">
                  <c:v>41.615699999999997</c:v>
                </c:pt>
                <c:pt idx="6">
                  <c:v>41.640700000000002</c:v>
                </c:pt>
                <c:pt idx="7">
                  <c:v>42.059800000000003</c:v>
                </c:pt>
                <c:pt idx="8">
                  <c:v>41.846899999999998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24.446400000000001</c:v>
                  </c:pt>
                  <c:pt idx="1">
                    <c:v>20.919199999999996</c:v>
                  </c:pt>
                  <c:pt idx="2">
                    <c:v>21.54</c:v>
                  </c:pt>
                  <c:pt idx="3">
                    <c:v>20.232599999999998</c:v>
                  </c:pt>
                  <c:pt idx="4">
                    <c:v>22.004100000000001</c:v>
                  </c:pt>
                  <c:pt idx="5">
                    <c:v>25.775100000000002</c:v>
                  </c:pt>
                  <c:pt idx="6">
                    <c:v>28.473700000000008</c:v>
                  </c:pt>
                  <c:pt idx="7">
                    <c:v>26.634100000000004</c:v>
                  </c:pt>
                  <c:pt idx="8">
                    <c:v>27.524000000000001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11.224399999999999</c:v>
                  </c:pt>
                  <c:pt idx="1">
                    <c:v>11.4903</c:v>
                  </c:pt>
                  <c:pt idx="2">
                    <c:v>16.576799999999999</c:v>
                  </c:pt>
                  <c:pt idx="3">
                    <c:v>22.165700000000001</c:v>
                  </c:pt>
                  <c:pt idx="4">
                    <c:v>26.063600000000005</c:v>
                  </c:pt>
                  <c:pt idx="5">
                    <c:v>27.401499999999999</c:v>
                  </c:pt>
                  <c:pt idx="6">
                    <c:v>25.4543</c:v>
                  </c:pt>
                  <c:pt idx="7">
                    <c:v>26.726000000000003</c:v>
                  </c:pt>
                  <c:pt idx="8">
                    <c:v>26.7058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24.198</c:v>
                  </c:pt>
                  <c:pt idx="1">
                    <c:v>21.197099999999999</c:v>
                  </c:pt>
                  <c:pt idx="2">
                    <c:v>22.460599999999999</c:v>
                  </c:pt>
                  <c:pt idx="3">
                    <c:v>20.290900000000001</c:v>
                  </c:pt>
                  <c:pt idx="4">
                    <c:v>21.950500000000005</c:v>
                  </c:pt>
                  <c:pt idx="5">
                    <c:v>25.857999999999997</c:v>
                  </c:pt>
                  <c:pt idx="6">
                    <c:v>28.851300000000002</c:v>
                  </c:pt>
                  <c:pt idx="7">
                    <c:v>27.329799999999999</c:v>
                  </c:pt>
                  <c:pt idx="8">
                    <c:v>27.558599999999998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10.802</c:v>
                  </c:pt>
                  <c:pt idx="1">
                    <c:v>26.802900000000001</c:v>
                  </c:pt>
                  <c:pt idx="2">
                    <c:v>35.539400000000001</c:v>
                  </c:pt>
                  <c:pt idx="3">
                    <c:v>41.334899999999998</c:v>
                  </c:pt>
                  <c:pt idx="4">
                    <c:v>45.0745</c:v>
                  </c:pt>
                  <c:pt idx="5">
                    <c:v>46.142000000000003</c:v>
                  </c:pt>
                  <c:pt idx="6">
                    <c:v>46.148699999999998</c:v>
                  </c:pt>
                  <c:pt idx="7">
                    <c:v>46.670200000000001</c:v>
                  </c:pt>
                  <c:pt idx="8">
                    <c:v>46.441400000000002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17.802</c:v>
                </c:pt>
                <c:pt idx="1">
                  <c:v>26.802900000000001</c:v>
                </c:pt>
                <c:pt idx="2">
                  <c:v>35.539400000000001</c:v>
                </c:pt>
                <c:pt idx="3">
                  <c:v>41.334899999999998</c:v>
                </c:pt>
                <c:pt idx="4">
                  <c:v>45.0745</c:v>
                </c:pt>
                <c:pt idx="5">
                  <c:v>46.142000000000003</c:v>
                </c:pt>
                <c:pt idx="6">
                  <c:v>46.148699999999998</c:v>
                </c:pt>
                <c:pt idx="7">
                  <c:v>46.670200000000001</c:v>
                </c:pt>
                <c:pt idx="8">
                  <c:v>46.441400000000002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AB1" zoomScaleNormal="100" workbookViewId="0">
      <selection activeCell="AH1" sqref="AH1:AN1048576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100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11.0299</v>
      </c>
      <c r="D4" s="6">
        <f>D77-E77</f>
        <v>23.820600000000002</v>
      </c>
      <c r="E4" s="6">
        <f>E77</f>
        <v>15.980399999999999</v>
      </c>
      <c r="G4" s="5">
        <v>10</v>
      </c>
      <c r="H4" s="5">
        <f>J77-H77</f>
        <v>11.224399999999999</v>
      </c>
      <c r="I4" s="5">
        <f>I77-J77</f>
        <v>24.446400000000001</v>
      </c>
      <c r="J4" s="5">
        <v>10.0017</v>
      </c>
      <c r="L4" s="5">
        <v>10</v>
      </c>
      <c r="M4" s="8">
        <f>O77-M77</f>
        <v>10.802</v>
      </c>
      <c r="N4" s="8">
        <f>N77-O77</f>
        <v>24.198</v>
      </c>
      <c r="O4" s="8">
        <f>O77</f>
        <v>17.802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11.266700000000002</v>
      </c>
      <c r="D5" s="6">
        <f t="shared" ref="D5:D12" si="2">D78-E78</f>
        <v>21.406600000000001</v>
      </c>
      <c r="E5" s="6">
        <f t="shared" ref="E5:E12" si="3">E78</f>
        <v>24.138000000000002</v>
      </c>
      <c r="G5" s="5">
        <v>20</v>
      </c>
      <c r="H5" s="5">
        <f t="shared" ref="H5:H12" si="4">J78-H78</f>
        <v>11.4903</v>
      </c>
      <c r="I5" s="5">
        <f t="shared" ref="I5:I12" si="5">I78-J78</f>
        <v>20.919199999999996</v>
      </c>
      <c r="J5" s="5">
        <v>19.573399999999999</v>
      </c>
      <c r="L5" s="5">
        <v>20</v>
      </c>
      <c r="M5" s="8">
        <f t="shared" ref="M5:M12" si="6">O78-M78</f>
        <v>26.802900000000001</v>
      </c>
      <c r="N5" s="8">
        <f t="shared" ref="N5:N12" si="7">N78-O78</f>
        <v>21.197099999999999</v>
      </c>
      <c r="O5" s="8">
        <f t="shared" ref="O5:O12" si="8">O78</f>
        <v>26.802900000000001</v>
      </c>
      <c r="AH5" t="s">
        <v>55</v>
      </c>
      <c r="AI5" s="4" t="s">
        <v>56</v>
      </c>
      <c r="AJ5" s="4" t="s">
        <v>16</v>
      </c>
      <c r="AK5" s="4">
        <v>400000</v>
      </c>
      <c r="AL5" s="4" t="s">
        <v>13</v>
      </c>
    </row>
    <row r="6" spans="2:40">
      <c r="B6" s="5">
        <v>30</v>
      </c>
      <c r="C6" s="6">
        <f t="shared" si="1"/>
        <v>16.197800000000001</v>
      </c>
      <c r="D6" s="6">
        <f t="shared" si="2"/>
        <v>22.415999999999997</v>
      </c>
      <c r="E6" s="6">
        <f t="shared" si="3"/>
        <v>32.039400000000001</v>
      </c>
      <c r="G6" s="5">
        <v>30</v>
      </c>
      <c r="H6" s="5">
        <f t="shared" si="4"/>
        <v>16.576799999999999</v>
      </c>
      <c r="I6" s="5">
        <f t="shared" si="5"/>
        <v>21.54</v>
      </c>
      <c r="J6" s="5">
        <v>28.5365</v>
      </c>
      <c r="L6" s="5">
        <v>30</v>
      </c>
      <c r="M6" s="8">
        <f t="shared" si="6"/>
        <v>35.539400000000001</v>
      </c>
      <c r="N6" s="8">
        <f t="shared" si="7"/>
        <v>22.460599999999999</v>
      </c>
      <c r="O6" s="8">
        <f t="shared" si="8"/>
        <v>35.539400000000001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22.157700000000006</v>
      </c>
      <c r="D7" s="6">
        <f t="shared" si="2"/>
        <v>21.261799999999994</v>
      </c>
      <c r="E7" s="6">
        <f t="shared" si="3"/>
        <v>37.154000000000003</v>
      </c>
      <c r="G7" s="5">
        <v>40</v>
      </c>
      <c r="H7" s="5">
        <f t="shared" si="4"/>
        <v>22.165700000000001</v>
      </c>
      <c r="I7" s="5">
        <f t="shared" si="5"/>
        <v>20.232599999999998</v>
      </c>
      <c r="J7" s="5">
        <v>36.777000000000001</v>
      </c>
      <c r="L7" s="5">
        <v>40</v>
      </c>
      <c r="M7" s="8">
        <f t="shared" si="6"/>
        <v>41.334899999999998</v>
      </c>
      <c r="N7" s="8">
        <f t="shared" si="7"/>
        <v>20.290900000000001</v>
      </c>
      <c r="O7" s="8">
        <f t="shared" si="8"/>
        <v>41.334899999999998</v>
      </c>
    </row>
    <row r="8" spans="2:40">
      <c r="B8" s="5">
        <v>50</v>
      </c>
      <c r="C8" s="6">
        <f t="shared" si="1"/>
        <v>24.770600000000002</v>
      </c>
      <c r="D8" s="6">
        <f t="shared" si="2"/>
        <v>23.042200000000001</v>
      </c>
      <c r="E8" s="6">
        <f t="shared" si="3"/>
        <v>40.612200000000001</v>
      </c>
      <c r="G8" s="5">
        <v>50</v>
      </c>
      <c r="H8" s="5">
        <f t="shared" si="4"/>
        <v>26.063600000000005</v>
      </c>
      <c r="I8" s="5">
        <f t="shared" si="5"/>
        <v>22.004100000000001</v>
      </c>
      <c r="J8" s="5">
        <v>43.881399999999999</v>
      </c>
      <c r="L8" s="5">
        <v>50</v>
      </c>
      <c r="M8" s="8">
        <f t="shared" si="6"/>
        <v>45.0745</v>
      </c>
      <c r="N8" s="8">
        <f t="shared" si="7"/>
        <v>21.950500000000005</v>
      </c>
      <c r="O8" s="8">
        <f t="shared" si="8"/>
        <v>45.0745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26.619399999999999</v>
      </c>
      <c r="D9" s="6">
        <f t="shared" si="2"/>
        <v>26.701100000000004</v>
      </c>
      <c r="E9" s="6">
        <f t="shared" si="3"/>
        <v>41.615699999999997</v>
      </c>
      <c r="G9" s="5">
        <v>60</v>
      </c>
      <c r="H9" s="5">
        <f t="shared" si="4"/>
        <v>27.401499999999999</v>
      </c>
      <c r="I9" s="5">
        <f t="shared" si="5"/>
        <v>25.775100000000002</v>
      </c>
      <c r="J9" s="5">
        <v>50.147799999999997</v>
      </c>
      <c r="L9" s="5">
        <v>60</v>
      </c>
      <c r="M9" s="8">
        <f t="shared" si="6"/>
        <v>46.142000000000003</v>
      </c>
      <c r="N9" s="8">
        <f t="shared" si="7"/>
        <v>25.857999999999997</v>
      </c>
      <c r="O9" s="8">
        <f t="shared" si="8"/>
        <v>46.142000000000003</v>
      </c>
      <c r="AH9" s="2">
        <v>0.95</v>
      </c>
      <c r="AI9" s="4" t="s">
        <v>21</v>
      </c>
      <c r="AJ9" s="4" t="s">
        <v>22</v>
      </c>
      <c r="AK9" s="4">
        <v>4.9504999999999999</v>
      </c>
      <c r="AL9" s="4">
        <v>39.801000000000002</v>
      </c>
    </row>
    <row r="10" spans="2:40">
      <c r="B10" s="5">
        <v>70</v>
      </c>
      <c r="C10" s="6">
        <f t="shared" si="1"/>
        <v>24.809000000000001</v>
      </c>
      <c r="D10" s="6">
        <f t="shared" si="2"/>
        <v>28.359299999999998</v>
      </c>
      <c r="E10" s="6">
        <f t="shared" si="3"/>
        <v>41.640700000000002</v>
      </c>
      <c r="G10" s="5">
        <v>70</v>
      </c>
      <c r="H10" s="5">
        <f t="shared" si="4"/>
        <v>25.4543</v>
      </c>
      <c r="I10" s="5">
        <f t="shared" si="5"/>
        <v>28.473700000000008</v>
      </c>
      <c r="J10" s="5">
        <v>55.279800000000002</v>
      </c>
      <c r="L10" s="5">
        <v>70</v>
      </c>
      <c r="M10" s="8">
        <f t="shared" si="6"/>
        <v>46.148699999999998</v>
      </c>
      <c r="N10" s="8">
        <f t="shared" si="7"/>
        <v>28.851300000000002</v>
      </c>
      <c r="O10" s="8">
        <f t="shared" si="8"/>
        <v>46.148699999999998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15.980399999999999</v>
      </c>
    </row>
    <row r="11" spans="2:40">
      <c r="B11" s="5">
        <v>80</v>
      </c>
      <c r="C11" s="6">
        <f t="shared" si="1"/>
        <v>26.223600000000005</v>
      </c>
      <c r="D11" s="6">
        <f t="shared" si="2"/>
        <v>28.237199999999994</v>
      </c>
      <c r="E11" s="6">
        <f t="shared" si="3"/>
        <v>42.059800000000003</v>
      </c>
      <c r="G11" s="5">
        <v>80</v>
      </c>
      <c r="H11" s="5">
        <f t="shared" si="4"/>
        <v>26.726000000000003</v>
      </c>
      <c r="I11" s="5">
        <f t="shared" si="5"/>
        <v>26.634100000000004</v>
      </c>
      <c r="J11" s="5">
        <v>59.352400000000003</v>
      </c>
      <c r="L11" s="5">
        <v>80</v>
      </c>
      <c r="M11" s="8">
        <f t="shared" si="6"/>
        <v>46.670200000000001</v>
      </c>
      <c r="N11" s="8">
        <f t="shared" si="7"/>
        <v>27.329799999999999</v>
      </c>
      <c r="O11" s="8">
        <f t="shared" si="8"/>
        <v>46.670200000000001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26.026399999999999</v>
      </c>
      <c r="D12" s="6">
        <f t="shared" si="2"/>
        <v>27.46</v>
      </c>
      <c r="E12" s="6">
        <f t="shared" si="3"/>
        <v>41.846899999999998</v>
      </c>
      <c r="G12" s="5">
        <v>90</v>
      </c>
      <c r="H12" s="5">
        <f t="shared" si="4"/>
        <v>26.7058</v>
      </c>
      <c r="I12" s="5">
        <f t="shared" si="5"/>
        <v>27.524000000000001</v>
      </c>
      <c r="J12" s="5">
        <v>62.426600000000001</v>
      </c>
      <c r="L12" s="5">
        <v>90</v>
      </c>
      <c r="M12" s="8">
        <f t="shared" si="6"/>
        <v>46.441400000000002</v>
      </c>
      <c r="N12" s="8">
        <f t="shared" si="7"/>
        <v>27.558599999999998</v>
      </c>
      <c r="O12" s="8">
        <f t="shared" si="8"/>
        <v>46.441400000000002</v>
      </c>
      <c r="AH12" s="2">
        <v>0.95</v>
      </c>
      <c r="AI12" s="4" t="s">
        <v>21</v>
      </c>
      <c r="AJ12" s="4" t="s">
        <v>22</v>
      </c>
      <c r="AK12" s="4">
        <v>7.0330000000000004</v>
      </c>
      <c r="AL12" s="4">
        <v>42.703800000000001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18.257400000000001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7</v>
      </c>
      <c r="AL15" s="4">
        <v>42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17.802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100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55</v>
      </c>
      <c r="AI22" s="4" t="s">
        <v>56</v>
      </c>
      <c r="AJ22" s="4" t="s">
        <v>16</v>
      </c>
      <c r="AK22" s="4">
        <v>400000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12.8713</v>
      </c>
      <c r="AL26" s="4">
        <v>45.544600000000003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24.138000000000002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15.999000000000001</v>
      </c>
      <c r="AL29" s="4">
        <v>48.408499999999997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27.4893</v>
      </c>
    </row>
    <row r="31" spans="2:40">
      <c r="B31" t="s">
        <v>57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59</v>
      </c>
      <c r="AH32" s="2">
        <v>0.95</v>
      </c>
      <c r="AI32" s="4" t="s">
        <v>21</v>
      </c>
      <c r="AJ32" s="4" t="s">
        <v>22</v>
      </c>
      <c r="AK32" s="4">
        <v>15</v>
      </c>
      <c r="AL32" s="4">
        <v>48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26.802900000000001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100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55</v>
      </c>
      <c r="AI39" s="4" t="s">
        <v>56</v>
      </c>
      <c r="AJ39" s="4" t="s">
        <v>16</v>
      </c>
      <c r="AK39" s="4">
        <v>400000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15.8416</v>
      </c>
      <c r="AL43" s="4">
        <v>54.455399999999997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32.039400000000001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19.8949</v>
      </c>
      <c r="AL46" s="4">
        <v>58.011699999999998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36.471699999999998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19</v>
      </c>
      <c r="AL49" s="4">
        <v>58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35.539400000000001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100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55</v>
      </c>
      <c r="AI56" s="4" t="s">
        <v>56</v>
      </c>
      <c r="AJ56" s="4" t="s">
        <v>16</v>
      </c>
      <c r="AK56" s="4">
        <v>400000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14.9963</v>
      </c>
      <c r="AL60" s="4">
        <v>58.415799999999997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37.154000000000003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20.233699999999999</v>
      </c>
      <c r="AL63" s="4">
        <v>62.631999999999998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42.3994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19</v>
      </c>
      <c r="AL66" s="4">
        <v>61.625799999999998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41.334899999999998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100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55</v>
      </c>
      <c r="AI73" s="4" t="s">
        <v>56</v>
      </c>
      <c r="AJ73" s="4" t="s">
        <v>16</v>
      </c>
      <c r="AK73" s="4">
        <v>400000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4.9504999999999999</v>
      </c>
      <c r="D77" s="6" cm="1">
        <f t="array" ref="D77">INDEX(AL:AL, 9 + (ROW()-77)*17)</f>
        <v>39.801000000000002</v>
      </c>
      <c r="E77" s="6" cm="1">
        <f t="array" ref="E77">INDEX(AM:AM, 10 + (ROW()-77)*17)</f>
        <v>15.980399999999999</v>
      </c>
      <c r="G77" s="5">
        <v>10</v>
      </c>
      <c r="H77" s="5" cm="1">
        <f t="array" ref="H77">INDEX(AK:AK, 12 + (ROW()-77)*17)</f>
        <v>7.0330000000000004</v>
      </c>
      <c r="I77" s="5" cm="1">
        <f t="array" ref="I77">INDEX(AL:AL, 12 + (ROW()-77)*17)</f>
        <v>42.703800000000001</v>
      </c>
      <c r="J77" s="5" cm="1">
        <f t="array" ref="J77">INDEX(AN:AN, 13 + (ROW()-77)*17)</f>
        <v>18.257400000000001</v>
      </c>
      <c r="L77" s="5">
        <v>10</v>
      </c>
      <c r="M77" s="8" cm="1">
        <f t="array" ref="M77">INDEX(AK:AK, 15 + (ROW()-77)*17)</f>
        <v>7</v>
      </c>
      <c r="N77" s="8" cm="1">
        <f t="array" ref="N77">INDEX(AL:AL, 15 + (ROW()-77)*17)</f>
        <v>42</v>
      </c>
      <c r="O77" s="8" cm="1">
        <f t="array" ref="O77">INDEX(AM:AM, 16 + (ROW()-77)*17)</f>
        <v>17.802</v>
      </c>
      <c r="Q77" s="3"/>
      <c r="R77" s="7"/>
      <c r="AH77" s="2">
        <v>0.95</v>
      </c>
      <c r="AI77" s="4" t="s">
        <v>21</v>
      </c>
      <c r="AJ77" s="4" t="s">
        <v>22</v>
      </c>
      <c r="AK77" s="4">
        <v>15.8416</v>
      </c>
      <c r="AL77" s="4">
        <v>63.654400000000003</v>
      </c>
    </row>
    <row r="78" spans="2:40">
      <c r="B78" s="5">
        <v>20</v>
      </c>
      <c r="C78" s="6" cm="1">
        <f t="array" ref="C78">INDEX(AK:AK, 9 + (ROW()-77)*17)</f>
        <v>12.8713</v>
      </c>
      <c r="D78" s="6" cm="1">
        <f t="array" ref="D78">INDEX(AL:AL, 9 + (ROW()-77)*17)</f>
        <v>45.544600000000003</v>
      </c>
      <c r="E78" s="6" cm="1">
        <f t="array" ref="E78">INDEX(AM:AM, 10 + (ROW()-77)*17)</f>
        <v>24.138000000000002</v>
      </c>
      <c r="G78" s="5">
        <v>20</v>
      </c>
      <c r="H78" s="5" cm="1">
        <f t="array" ref="H78">INDEX(AK:AK, 12 + (ROW()-77)*17)</f>
        <v>15.999000000000001</v>
      </c>
      <c r="I78" s="5" cm="1">
        <f t="array" ref="I78">INDEX(AL:AL, 12 + (ROW()-77)*17)</f>
        <v>48.408499999999997</v>
      </c>
      <c r="J78" s="5" cm="1">
        <f t="array" ref="J78">INDEX(AN:AN, 13 + (ROW()-77)*17)</f>
        <v>27.4893</v>
      </c>
      <c r="L78" s="5">
        <v>20</v>
      </c>
      <c r="M78" s="8">
        <v>0</v>
      </c>
      <c r="N78" s="8" cm="1">
        <f t="array" ref="N78">INDEX(AL:AL, 15 + (ROW()-77)*17)</f>
        <v>48</v>
      </c>
      <c r="O78" s="8" cm="1">
        <f t="array" ref="O78">INDEX(AM:AM, 16 + (ROW()-77)*17)</f>
        <v>26.802900000000001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40.612200000000001</v>
      </c>
    </row>
    <row r="79" spans="2:40">
      <c r="B79" s="5">
        <v>30</v>
      </c>
      <c r="C79" s="6" cm="1">
        <f t="array" ref="C79">INDEX(AK:AK, 9 + (ROW()-77)*17)</f>
        <v>15.8416</v>
      </c>
      <c r="D79" s="6" cm="1">
        <f t="array" ref="D79">INDEX(AL:AL, 9 + (ROW()-77)*17)</f>
        <v>54.455399999999997</v>
      </c>
      <c r="E79" s="6" cm="1">
        <f t="array" ref="E79">INDEX(AM:AM, 10 + (ROW()-77)*17)</f>
        <v>32.039400000000001</v>
      </c>
      <c r="G79" s="5">
        <v>30</v>
      </c>
      <c r="H79" s="5" cm="1">
        <f t="array" ref="H79">INDEX(AK:AK, 12 + (ROW()-77)*17)</f>
        <v>19.8949</v>
      </c>
      <c r="I79" s="5" cm="1">
        <f t="array" ref="I79">INDEX(AL:AL, 12 + (ROW()-77)*17)</f>
        <v>58.011699999999998</v>
      </c>
      <c r="J79" s="5" cm="1">
        <f t="array" ref="J79">INDEX(AN:AN, 13 + (ROW()-77)*17)</f>
        <v>36.471699999999998</v>
      </c>
      <c r="L79" s="5">
        <v>30</v>
      </c>
      <c r="M79" s="8">
        <v>0</v>
      </c>
      <c r="N79" s="8" cm="1">
        <f t="array" ref="N79">INDEX(AL:AL, 15 + (ROW()-77)*17)</f>
        <v>58</v>
      </c>
      <c r="O79" s="8" cm="1">
        <f t="array" ref="O79">INDEX(AM:AM, 16 + (ROW()-77)*17)</f>
        <v>35.539400000000001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14.9963</v>
      </c>
      <c r="D80" s="6" cm="1">
        <f t="array" ref="D80">INDEX(AL:AL, 9 + (ROW()-77)*17)</f>
        <v>58.415799999999997</v>
      </c>
      <c r="E80" s="6" cm="1">
        <f t="array" ref="E80">INDEX(AM:AM, 10 + (ROW()-77)*17)</f>
        <v>37.154000000000003</v>
      </c>
      <c r="G80" s="5">
        <v>40</v>
      </c>
      <c r="H80" s="5" cm="1">
        <f t="array" ref="H80">INDEX(AK:AK, 12 + (ROW()-77)*17)</f>
        <v>20.233699999999999</v>
      </c>
      <c r="I80" s="5" cm="1">
        <f t="array" ref="I80">INDEX(AL:AL, 12 + (ROW()-77)*17)</f>
        <v>62.631999999999998</v>
      </c>
      <c r="J80" s="5" cm="1">
        <f t="array" ref="J80">INDEX(AN:AN, 13 + (ROW()-77)*17)</f>
        <v>42.3994</v>
      </c>
      <c r="L80" s="5">
        <v>40</v>
      </c>
      <c r="M80" s="8">
        <v>0</v>
      </c>
      <c r="N80" s="8" cm="1">
        <f t="array" ref="N80">INDEX(AL:AL, 15 + (ROW()-77)*17)</f>
        <v>61.625799999999998</v>
      </c>
      <c r="O80" s="8" cm="1">
        <f t="array" ref="O80">INDEX(AM:AM, 16 + (ROW()-77)*17)</f>
        <v>41.334899999999998</v>
      </c>
      <c r="Q80" s="3"/>
      <c r="R80" s="7"/>
      <c r="AH80" s="2">
        <v>0.95</v>
      </c>
      <c r="AI80" s="4" t="s">
        <v>21</v>
      </c>
      <c r="AJ80" s="4" t="s">
        <v>22</v>
      </c>
      <c r="AK80" s="4">
        <v>20.195699999999999</v>
      </c>
      <c r="AL80" s="4">
        <v>68.263400000000004</v>
      </c>
    </row>
    <row r="81" spans="2:40">
      <c r="B81" s="5">
        <v>50</v>
      </c>
      <c r="C81" s="6" cm="1">
        <f t="array" ref="C81">INDEX(AK:AK, 9 + (ROW()-77)*17)</f>
        <v>15.8416</v>
      </c>
      <c r="D81" s="6" cm="1">
        <f t="array" ref="D81">INDEX(AL:AL, 9 + (ROW()-77)*17)</f>
        <v>63.654400000000003</v>
      </c>
      <c r="E81" s="6" cm="1">
        <f t="array" ref="E81">INDEX(AM:AM, 10 + (ROW()-77)*17)</f>
        <v>40.612200000000001</v>
      </c>
      <c r="G81" s="5">
        <v>50</v>
      </c>
      <c r="H81" s="5" cm="1">
        <f t="array" ref="H81">INDEX(AK:AK, 12 + (ROW()-77)*17)</f>
        <v>20.195699999999999</v>
      </c>
      <c r="I81" s="5" cm="1">
        <f t="array" ref="I81">INDEX(AL:AL, 12 + (ROW()-77)*17)</f>
        <v>68.263400000000004</v>
      </c>
      <c r="J81" s="5" cm="1">
        <f t="array" ref="J81">INDEX(AN:AN, 13 + (ROW()-77)*17)</f>
        <v>46.259300000000003</v>
      </c>
      <c r="L81" s="5">
        <v>50</v>
      </c>
      <c r="M81" s="8">
        <v>0</v>
      </c>
      <c r="N81" s="8" cm="1">
        <f t="array" ref="N81">INDEX(AL:AL, 15 + (ROW()-77)*17)</f>
        <v>67.025000000000006</v>
      </c>
      <c r="O81" s="8" cm="1">
        <f t="array" ref="O81">INDEX(AM:AM, 16 + (ROW()-77)*17)</f>
        <v>45.0745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46.259300000000003</v>
      </c>
    </row>
    <row r="82" spans="2:40">
      <c r="B82" s="5">
        <v>60</v>
      </c>
      <c r="C82" s="6" cm="1">
        <f t="array" ref="C82">INDEX(AK:AK, 9 + (ROW()-77)*17)</f>
        <v>14.9963</v>
      </c>
      <c r="D82" s="6" cm="1">
        <f t="array" ref="D82">INDEX(AL:AL, 9 + (ROW()-77)*17)</f>
        <v>68.316800000000001</v>
      </c>
      <c r="E82" s="6" cm="1">
        <f t="array" ref="E82">INDEX(AM:AM, 10 + (ROW()-77)*17)</f>
        <v>41.615699999999997</v>
      </c>
      <c r="G82" s="5">
        <v>60</v>
      </c>
      <c r="H82" s="5" cm="1">
        <f t="array" ref="H82">INDEX(AK:AK, 12 + (ROW()-77)*17)</f>
        <v>19.999400000000001</v>
      </c>
      <c r="I82" s="5" cm="1">
        <f t="array" ref="I82">INDEX(AL:AL, 12 + (ROW()-77)*17)</f>
        <v>73.176000000000002</v>
      </c>
      <c r="J82" s="5" cm="1">
        <f t="array" ref="J82">INDEX(AN:AN, 13 + (ROW()-77)*17)</f>
        <v>47.4009</v>
      </c>
      <c r="L82" s="5">
        <v>60</v>
      </c>
      <c r="M82" s="8">
        <v>0</v>
      </c>
      <c r="N82" s="8" cm="1">
        <f t="array" ref="N82">INDEX(AL:AL, 15 + (ROW()-77)*17)</f>
        <v>72</v>
      </c>
      <c r="O82" s="8" cm="1">
        <f t="array" ref="O82">INDEX(AM:AM, 16 + (ROW()-77)*17)</f>
        <v>46.142000000000003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16.831700000000001</v>
      </c>
      <c r="D83" s="6" cm="1">
        <f t="array" ref="D83">INDEX(AL:AL, 9 + (ROW()-77)*17)</f>
        <v>70</v>
      </c>
      <c r="E83" s="6" cm="1">
        <f t="array" ref="E83">INDEX(AM:AM, 10 + (ROW()-77)*17)</f>
        <v>41.640700000000002</v>
      </c>
      <c r="G83" s="5">
        <v>70</v>
      </c>
      <c r="H83" s="5" cm="1">
        <f t="array" ref="H83">INDEX(AK:AK, 12 + (ROW()-77)*17)</f>
        <v>21.983599999999999</v>
      </c>
      <c r="I83" s="5" cm="1">
        <f t="array" ref="I83">INDEX(AL:AL, 12 + (ROW()-77)*17)</f>
        <v>75.911600000000007</v>
      </c>
      <c r="J83" s="5" cm="1">
        <f t="array" ref="J83">INDEX(AN:AN, 13 + (ROW()-77)*17)</f>
        <v>47.437899999999999</v>
      </c>
      <c r="L83" s="5">
        <v>70</v>
      </c>
      <c r="M83" s="8">
        <v>0</v>
      </c>
      <c r="N83" s="8" cm="1">
        <f t="array" ref="N83">INDEX(AL:AL, 15 + (ROW()-77)*17)</f>
        <v>75</v>
      </c>
      <c r="O83" s="8" cm="1">
        <f t="array" ref="O83">INDEX(AM:AM, 16 + (ROW()-77)*17)</f>
        <v>46.148699999999998</v>
      </c>
      <c r="Q83" s="3"/>
      <c r="R83" s="7"/>
      <c r="AH83" s="2">
        <v>0.95</v>
      </c>
      <c r="AI83" s="4" t="s">
        <v>21</v>
      </c>
      <c r="AJ83" s="4" t="s">
        <v>22</v>
      </c>
      <c r="AK83" s="4">
        <v>19</v>
      </c>
      <c r="AL83" s="4">
        <v>67.025000000000006</v>
      </c>
    </row>
    <row r="84" spans="2:40">
      <c r="B84" s="5">
        <v>80</v>
      </c>
      <c r="C84" s="6" cm="1">
        <f t="array" ref="C84">INDEX(AK:AK, 9 + (ROW()-77)*17)</f>
        <v>15.8362</v>
      </c>
      <c r="D84" s="6" cm="1">
        <f t="array" ref="D84">INDEX(AL:AL, 9 + (ROW()-77)*17)</f>
        <v>70.296999999999997</v>
      </c>
      <c r="E84" s="6" cm="1">
        <f t="array" ref="E84">INDEX(AM:AM, 10 + (ROW()-77)*17)</f>
        <v>42.059800000000003</v>
      </c>
      <c r="G84" s="5">
        <v>80</v>
      </c>
      <c r="H84" s="5" cm="1">
        <f t="array" ref="H84">INDEX(AK:AK, 12 + (ROW()-77)*17)</f>
        <v>21.222300000000001</v>
      </c>
      <c r="I84" s="5" cm="1">
        <f t="array" ref="I84">INDEX(AL:AL, 12 + (ROW()-77)*17)</f>
        <v>74.582400000000007</v>
      </c>
      <c r="J84" s="5" cm="1">
        <f t="array" ref="J84">INDEX(AN:AN, 13 + (ROW()-77)*17)</f>
        <v>47.948300000000003</v>
      </c>
      <c r="L84" s="5">
        <v>80</v>
      </c>
      <c r="M84" s="8">
        <v>0</v>
      </c>
      <c r="N84" s="8" cm="1">
        <f t="array" ref="N84">INDEX(AL:AL, 15 + (ROW()-77)*17)</f>
        <v>74</v>
      </c>
      <c r="O84" s="8" cm="1">
        <f t="array" ref="O84">INDEX(AM:AM, 16 + (ROW()-77)*17)</f>
        <v>46.670200000000001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45.0745</v>
      </c>
    </row>
    <row r="85" spans="2:40">
      <c r="B85" s="5">
        <v>90</v>
      </c>
      <c r="C85" s="6" cm="1">
        <f t="array" ref="C85">INDEX(AK:AK, 9 + (ROW()-77)*17)</f>
        <v>15.820499999999999</v>
      </c>
      <c r="D85" s="6" cm="1">
        <f t="array" ref="D85">INDEX(AL:AL, 9 + (ROW()-77)*17)</f>
        <v>69.306899999999999</v>
      </c>
      <c r="E85" s="6" cm="1">
        <f t="array" ref="E85">INDEX(AM:AM, 10 + (ROW()-77)*17)</f>
        <v>41.846899999999998</v>
      </c>
      <c r="G85" s="5">
        <v>90</v>
      </c>
      <c r="H85" s="5" cm="1">
        <f t="array" ref="H85">INDEX(AK:AK, 12 + (ROW()-77)*17)</f>
        <v>20.999300000000002</v>
      </c>
      <c r="I85" s="5" cm="1">
        <f t="array" ref="I85">INDEX(AL:AL, 12 + (ROW()-77)*17)</f>
        <v>75.229100000000003</v>
      </c>
      <c r="J85" s="5" cm="1">
        <f t="array" ref="J85">INDEX(AN:AN, 13 + (ROW()-77)*17)</f>
        <v>47.705100000000002</v>
      </c>
      <c r="L85" s="5">
        <v>90</v>
      </c>
      <c r="M85" s="8">
        <v>0</v>
      </c>
      <c r="N85" s="8" cm="1">
        <f t="array" ref="N85">INDEX(AL:AL, 15 + (ROW()-77)*17)</f>
        <v>74</v>
      </c>
      <c r="O85" s="8" cm="1">
        <f t="array" ref="O85">INDEX(AM:AM, 16 + (ROW()-77)*17)</f>
        <v>46.441400000000002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100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55</v>
      </c>
      <c r="AI90" s="4" t="s">
        <v>56</v>
      </c>
      <c r="AJ90" s="4" t="s">
        <v>16</v>
      </c>
      <c r="AK90" s="4">
        <v>400000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14.9963</v>
      </c>
      <c r="AL94" s="4">
        <v>68.316800000000001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41.615699999999997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19.999400000000001</v>
      </c>
      <c r="AL97" s="4">
        <v>73.176000000000002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47.4009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18.975000000000001</v>
      </c>
      <c r="AL100" s="4">
        <v>72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46.142000000000003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100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55</v>
      </c>
      <c r="AI107" s="4" t="s">
        <v>56</v>
      </c>
      <c r="AJ107" s="4" t="s">
        <v>16</v>
      </c>
      <c r="AK107" s="4">
        <v>400000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16.831700000000001</v>
      </c>
      <c r="AL111" s="4">
        <v>70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41.640700000000002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21.983599999999999</v>
      </c>
      <c r="AL114" s="4">
        <v>75.911600000000007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47.437899999999999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21</v>
      </c>
      <c r="AL117" s="4">
        <v>75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46.148699999999998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100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55</v>
      </c>
      <c r="AI124" s="4" t="s">
        <v>56</v>
      </c>
      <c r="AJ124" s="4" t="s">
        <v>16</v>
      </c>
      <c r="AK124" s="4">
        <v>400000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15.8362</v>
      </c>
      <c r="AL128" s="4">
        <v>70.296999999999997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42.059800000000003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21.222300000000001</v>
      </c>
      <c r="AL131" s="4">
        <v>74.582400000000007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47.948300000000003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20</v>
      </c>
      <c r="AL134" s="4">
        <v>74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46.670200000000001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100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55</v>
      </c>
      <c r="AI141" s="4" t="s">
        <v>56</v>
      </c>
      <c r="AJ141" s="4" t="s">
        <v>16</v>
      </c>
      <c r="AK141" s="4">
        <v>400000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15.820499999999999</v>
      </c>
      <c r="AL145" s="4">
        <v>69.306899999999999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41.846899999999998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20.999300000000002</v>
      </c>
      <c r="AL148" s="4">
        <v>75.229100000000003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47.705100000000002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19.975000000000001</v>
      </c>
      <c r="AL151" s="4">
        <v>74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46.441400000000002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06" workbookViewId="0">
      <selection activeCell="A106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58</v>
      </c>
    </row>
    <row r="3" spans="1:3">
      <c r="A3" t="s">
        <v>41</v>
      </c>
    </row>
    <row r="4" spans="1:3">
      <c r="A4" t="s">
        <v>42</v>
      </c>
    </row>
    <row r="5" spans="1:3">
      <c r="A5" t="s">
        <v>60</v>
      </c>
    </row>
    <row r="6" spans="1:3">
      <c r="A6" t="s">
        <v>43</v>
      </c>
    </row>
    <row r="8" spans="1:3">
      <c r="A8" t="s">
        <v>0</v>
      </c>
    </row>
    <row r="9" spans="1:3">
      <c r="A9" t="s">
        <v>61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65</v>
      </c>
    </row>
    <row r="16" spans="1:3">
      <c r="A16" t="s">
        <v>66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58</v>
      </c>
    </row>
    <row r="20" spans="1:4">
      <c r="A20" t="s">
        <v>41</v>
      </c>
    </row>
    <row r="21" spans="1:4">
      <c r="A21" t="s">
        <v>44</v>
      </c>
    </row>
    <row r="22" spans="1:4">
      <c r="A22" t="s">
        <v>60</v>
      </c>
    </row>
    <row r="23" spans="1:4">
      <c r="A23" t="s">
        <v>43</v>
      </c>
    </row>
    <row r="25" spans="1:4">
      <c r="A25" t="s">
        <v>0</v>
      </c>
    </row>
    <row r="26" spans="1:4">
      <c r="A26" t="s">
        <v>67</v>
      </c>
    </row>
    <row r="27" spans="1:4">
      <c r="A27" t="s">
        <v>68</v>
      </c>
    </row>
    <row r="28" spans="1:4">
      <c r="A28" t="s">
        <v>1</v>
      </c>
    </row>
    <row r="29" spans="1:4">
      <c r="A29" t="s">
        <v>69</v>
      </c>
    </row>
    <row r="30" spans="1:4">
      <c r="A30" t="s">
        <v>70</v>
      </c>
    </row>
    <row r="31" spans="1:4">
      <c r="A31" t="s">
        <v>2</v>
      </c>
    </row>
    <row r="32" spans="1:4">
      <c r="A32" t="s">
        <v>71</v>
      </c>
    </row>
    <row r="33" spans="1:4">
      <c r="A33" t="s">
        <v>72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58</v>
      </c>
    </row>
    <row r="37" spans="1:4">
      <c r="A37" t="s">
        <v>41</v>
      </c>
    </row>
    <row r="38" spans="1:4">
      <c r="A38" t="s">
        <v>45</v>
      </c>
    </row>
    <row r="39" spans="1:4">
      <c r="A39" t="s">
        <v>60</v>
      </c>
    </row>
    <row r="40" spans="1:4">
      <c r="A40" t="s">
        <v>43</v>
      </c>
    </row>
    <row r="42" spans="1:4">
      <c r="A42" t="s">
        <v>0</v>
      </c>
    </row>
    <row r="43" spans="1:4">
      <c r="A43" t="s">
        <v>73</v>
      </c>
    </row>
    <row r="44" spans="1:4">
      <c r="A44" t="s">
        <v>74</v>
      </c>
    </row>
    <row r="45" spans="1:4">
      <c r="A45" t="s">
        <v>1</v>
      </c>
    </row>
    <row r="46" spans="1:4">
      <c r="A46" t="s">
        <v>75</v>
      </c>
    </row>
    <row r="47" spans="1:4">
      <c r="A47" t="s">
        <v>76</v>
      </c>
    </row>
    <row r="48" spans="1:4">
      <c r="A48" t="s">
        <v>2</v>
      </c>
    </row>
    <row r="49" spans="1:4">
      <c r="A49" t="s">
        <v>77</v>
      </c>
    </row>
    <row r="50" spans="1:4">
      <c r="A50" t="s">
        <v>78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58</v>
      </c>
    </row>
    <row r="54" spans="1:4">
      <c r="A54" t="s">
        <v>41</v>
      </c>
    </row>
    <row r="55" spans="1:4">
      <c r="A55" t="s">
        <v>46</v>
      </c>
    </row>
    <row r="56" spans="1:4">
      <c r="A56" t="s">
        <v>60</v>
      </c>
    </row>
    <row r="57" spans="1:4">
      <c r="A57" t="s">
        <v>43</v>
      </c>
    </row>
    <row r="59" spans="1:4">
      <c r="A59" t="s">
        <v>0</v>
      </c>
    </row>
    <row r="60" spans="1:4">
      <c r="A60" t="s">
        <v>79</v>
      </c>
    </row>
    <row r="61" spans="1:4">
      <c r="A61" t="s">
        <v>80</v>
      </c>
    </row>
    <row r="62" spans="1:4">
      <c r="A62" t="s">
        <v>1</v>
      </c>
    </row>
    <row r="63" spans="1:4">
      <c r="A63" t="s">
        <v>81</v>
      </c>
    </row>
    <row r="64" spans="1:4">
      <c r="A64" t="s">
        <v>82</v>
      </c>
    </row>
    <row r="65" spans="1:4">
      <c r="A65" t="s">
        <v>2</v>
      </c>
    </row>
    <row r="66" spans="1:4">
      <c r="A66" t="s">
        <v>83</v>
      </c>
    </row>
    <row r="67" spans="1:4">
      <c r="A67" t="s">
        <v>84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58</v>
      </c>
    </row>
    <row r="71" spans="1:4">
      <c r="A71" t="s">
        <v>41</v>
      </c>
    </row>
    <row r="72" spans="1:4">
      <c r="A72" t="s">
        <v>47</v>
      </c>
    </row>
    <row r="73" spans="1:4">
      <c r="A73" t="s">
        <v>60</v>
      </c>
    </row>
    <row r="74" spans="1:4">
      <c r="A74" t="s">
        <v>43</v>
      </c>
    </row>
    <row r="76" spans="1:4">
      <c r="A76" t="s">
        <v>0</v>
      </c>
    </row>
    <row r="77" spans="1:4">
      <c r="A77" t="s">
        <v>85</v>
      </c>
    </row>
    <row r="78" spans="1:4">
      <c r="A78" t="s">
        <v>86</v>
      </c>
    </row>
    <row r="79" spans="1:4">
      <c r="A79" t="s">
        <v>1</v>
      </c>
    </row>
    <row r="80" spans="1:4">
      <c r="A80" t="s">
        <v>87</v>
      </c>
    </row>
    <row r="81" spans="1:4">
      <c r="A81" t="s">
        <v>88</v>
      </c>
    </row>
    <row r="82" spans="1:4">
      <c r="A82" t="s">
        <v>2</v>
      </c>
    </row>
    <row r="83" spans="1:4">
      <c r="A83" t="s">
        <v>89</v>
      </c>
    </row>
    <row r="84" spans="1:4">
      <c r="A84" t="s">
        <v>90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58</v>
      </c>
    </row>
    <row r="88" spans="1:4">
      <c r="A88" t="s">
        <v>41</v>
      </c>
    </row>
    <row r="89" spans="1:4">
      <c r="A89" t="s">
        <v>48</v>
      </c>
    </row>
    <row r="90" spans="1:4">
      <c r="A90" t="s">
        <v>60</v>
      </c>
    </row>
    <row r="91" spans="1:4">
      <c r="A91" t="s">
        <v>43</v>
      </c>
    </row>
    <row r="93" spans="1:4">
      <c r="A93" t="s">
        <v>0</v>
      </c>
    </row>
    <row r="94" spans="1:4">
      <c r="A94" t="s">
        <v>91</v>
      </c>
    </row>
    <row r="95" spans="1:4">
      <c r="A95" t="s">
        <v>92</v>
      </c>
    </row>
    <row r="96" spans="1:4">
      <c r="A96" t="s">
        <v>1</v>
      </c>
    </row>
    <row r="97" spans="1:4">
      <c r="A97" t="s">
        <v>93</v>
      </c>
    </row>
    <row r="98" spans="1:4">
      <c r="A98" t="s">
        <v>94</v>
      </c>
    </row>
    <row r="99" spans="1:4">
      <c r="A99" t="s">
        <v>2</v>
      </c>
    </row>
    <row r="100" spans="1:4">
      <c r="A100" t="s">
        <v>95</v>
      </c>
    </row>
    <row r="101" spans="1:4">
      <c r="A101" t="s">
        <v>96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58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60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97</v>
      </c>
    </row>
    <row r="112" spans="1:4">
      <c r="A112" t="s">
        <v>98</v>
      </c>
    </row>
    <row r="113" spans="1:4">
      <c r="A113" t="s">
        <v>1</v>
      </c>
    </row>
    <row r="114" spans="1:4">
      <c r="A114" t="s">
        <v>99</v>
      </c>
    </row>
    <row r="115" spans="1:4">
      <c r="A115" t="s">
        <v>100</v>
      </c>
    </row>
    <row r="116" spans="1:4">
      <c r="A116" t="s">
        <v>2</v>
      </c>
    </row>
    <row r="117" spans="1:4">
      <c r="A117" t="s">
        <v>101</v>
      </c>
    </row>
    <row r="118" spans="1:4">
      <c r="A118" t="s">
        <v>102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58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60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103</v>
      </c>
    </row>
    <row r="129" spans="1:4">
      <c r="A129" t="s">
        <v>104</v>
      </c>
    </row>
    <row r="130" spans="1:4">
      <c r="A130" t="s">
        <v>1</v>
      </c>
    </row>
    <row r="131" spans="1:4">
      <c r="A131" t="s">
        <v>105</v>
      </c>
    </row>
    <row r="132" spans="1:4">
      <c r="A132" t="s">
        <v>106</v>
      </c>
    </row>
    <row r="133" spans="1:4">
      <c r="A133" t="s">
        <v>2</v>
      </c>
    </row>
    <row r="134" spans="1:4">
      <c r="A134" t="s">
        <v>107</v>
      </c>
    </row>
    <row r="135" spans="1:4">
      <c r="A135" t="s">
        <v>108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58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60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109</v>
      </c>
    </row>
    <row r="146" spans="1:1">
      <c r="A146" t="s">
        <v>110</v>
      </c>
    </row>
    <row r="147" spans="1:1">
      <c r="A147" t="s">
        <v>1</v>
      </c>
    </row>
    <row r="148" spans="1:1">
      <c r="A148" t="s">
        <v>111</v>
      </c>
    </row>
    <row r="149" spans="1:1">
      <c r="A149" t="s">
        <v>112</v>
      </c>
    </row>
    <row r="150" spans="1:1">
      <c r="A150" t="s">
        <v>2</v>
      </c>
    </row>
    <row r="151" spans="1:1">
      <c r="A151" t="s">
        <v>113</v>
      </c>
    </row>
    <row r="152" spans="1:1">
      <c r="A15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A59" sqref="A59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100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55</v>
      </c>
      <c r="B5" s="4" t="s">
        <v>56</v>
      </c>
      <c r="C5" s="4" t="s">
        <v>16</v>
      </c>
      <c r="D5" s="4">
        <v>400000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4.9504999999999999</v>
      </c>
      <c r="E9" s="4">
        <v>39.801000000000002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15.980399999999999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7.0330000000000004</v>
      </c>
      <c r="E12" s="4">
        <v>42.703800000000001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18.257400000000001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7</v>
      </c>
      <c r="E15" s="4">
        <v>42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17.802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100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55</v>
      </c>
      <c r="B22" s="4" t="s">
        <v>56</v>
      </c>
      <c r="C22" s="4" t="s">
        <v>16</v>
      </c>
      <c r="D22" s="4">
        <v>400000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12.8713</v>
      </c>
      <c r="E26" s="4">
        <v>45.544600000000003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24.138000000000002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15.999000000000001</v>
      </c>
      <c r="E29" s="4">
        <v>48.408499999999997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27.4893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15</v>
      </c>
      <c r="E32" s="4">
        <v>48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26.802900000000001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100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55</v>
      </c>
      <c r="B39" s="4" t="s">
        <v>56</v>
      </c>
      <c r="C39" s="4" t="s">
        <v>16</v>
      </c>
      <c r="D39" s="4">
        <v>400000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15.8416</v>
      </c>
      <c r="E43" s="4">
        <v>54.455399999999997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32.039400000000001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19.8949</v>
      </c>
      <c r="E46" s="4">
        <v>58.011699999999998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36.471699999999998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19</v>
      </c>
      <c r="E49" s="4">
        <v>58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35.539400000000001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100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55</v>
      </c>
      <c r="B56" s="4" t="s">
        <v>56</v>
      </c>
      <c r="C56" s="4" t="s">
        <v>16</v>
      </c>
      <c r="D56" s="4">
        <v>400000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14.9963</v>
      </c>
      <c r="E60" s="4">
        <v>58.415799999999997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37.154000000000003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20.233699999999999</v>
      </c>
      <c r="E63" s="4">
        <v>62.631999999999998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42.3994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19</v>
      </c>
      <c r="E66" s="4">
        <v>61.625799999999998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41.334899999999998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100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55</v>
      </c>
      <c r="B73" s="4" t="s">
        <v>56</v>
      </c>
      <c r="C73" s="4" t="s">
        <v>16</v>
      </c>
      <c r="D73" s="4">
        <v>400000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15.8416</v>
      </c>
      <c r="E77" s="4">
        <v>63.654400000000003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40.612200000000001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20.195699999999999</v>
      </c>
      <c r="E80" s="4">
        <v>68.263400000000004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46.259300000000003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19</v>
      </c>
      <c r="E83" s="4">
        <v>67.025000000000006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45.0745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100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55</v>
      </c>
      <c r="B90" s="4" t="s">
        <v>56</v>
      </c>
      <c r="C90" s="4" t="s">
        <v>16</v>
      </c>
      <c r="D90" s="4">
        <v>400000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14.9963</v>
      </c>
      <c r="E94" s="4">
        <v>68.316800000000001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41.615699999999997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19.999400000000001</v>
      </c>
      <c r="E97" s="4">
        <v>73.176000000000002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47.4009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18.975000000000001</v>
      </c>
      <c r="E100" s="4">
        <v>72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46.142000000000003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100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55</v>
      </c>
      <c r="B107" s="4" t="s">
        <v>56</v>
      </c>
      <c r="C107" s="4" t="s">
        <v>16</v>
      </c>
      <c r="D107" s="4">
        <v>400000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16.831700000000001</v>
      </c>
      <c r="E111" s="4">
        <v>70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41.640700000000002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21.983599999999999</v>
      </c>
      <c r="E114" s="4">
        <v>75.911600000000007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47.437899999999999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21</v>
      </c>
      <c r="E117" s="4">
        <v>75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46.148699999999998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100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55</v>
      </c>
      <c r="B124" s="4" t="s">
        <v>56</v>
      </c>
      <c r="C124" s="4" t="s">
        <v>16</v>
      </c>
      <c r="D124" s="4">
        <v>400000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15.8362</v>
      </c>
      <c r="E128" s="4">
        <v>70.296999999999997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42.059800000000003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21.222300000000001</v>
      </c>
      <c r="E131" s="4">
        <v>74.582400000000007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47.948300000000003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20</v>
      </c>
      <c r="E134" s="4">
        <v>74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46.670200000000001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100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55</v>
      </c>
      <c r="B141" s="4" t="s">
        <v>56</v>
      </c>
      <c r="C141" s="4" t="s">
        <v>16</v>
      </c>
      <c r="D141" s="4">
        <v>400000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15.820499999999999</v>
      </c>
      <c r="E145" s="4">
        <v>69.306899999999999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41.846899999999998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20.999300000000002</v>
      </c>
      <c r="E148" s="4">
        <v>75.229100000000003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47.705100000000002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19.975000000000001</v>
      </c>
      <c r="E151" s="4">
        <v>74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46.441400000000002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2025-04-23T18:05:46Z</dcterms:modified>
</cp:coreProperties>
</file>