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1\Freq 20\"/>
    </mc:Choice>
  </mc:AlternateContent>
  <xr:revisionPtr revIDLastSave="0" documentId="13_ncr:1_{6E1B8884-09CD-44C9-BE85-E30F54605CCC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<sst xmlns="http://schemas.openxmlformats.org/spreadsheetml/2006/main" count="1103" uniqueCount="101">
  <si>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</si>
  <si>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</si>
  <si>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</si>
  <si>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</si>
  <si>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</si>
  <si>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</si>
  <si>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</si>
  <si>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</si>
  <si>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</si>
  <si>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</si>
  <si>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</si>
  <si>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</si>
  <si>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</si>
  <si>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</si>
  <si>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</si>
  <si>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</si>
  <si>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</si>
  <si>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</si>
  <si>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</si>
  <si>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</si>
  <si>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</si>
  <si>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</si>
  <si>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</si>
  <si>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</si>
  <si>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</si>
  <si>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</si>
  <si>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</si>
  <si>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</si>
  <si>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</si>
  <si>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</si>
  <si>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</si>
  <si>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</si>
  <si>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</si>
  <si>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</si>
  <si>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</si>
  <si>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</si>
  <si>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</si>
  <si>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</si>
  <si>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</si>
  <si>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</si>
  <si>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</si>
  <si>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</si>
  <si>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</si>
  <si>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</si>
  <si>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</si>
  <si>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</si>
  <si>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</si>
  <si>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</si>
  <si>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</si>
  <si>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</si>
  <si>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</si>
  <si>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</si>
  <si>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</si>
  <si>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</si>
  <si>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</si>
  <si>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</si>
  <si>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Рассчёт сделан для частоты инверсий 20</t>
  </si>
  <si>
    <t>Средняя длина дистем 1 млн лет</t>
  </si>
  <si>
    <t>Average diastem length, 1000000.0 yr</t>
  </si>
  <si>
    <t>95% Confidence Interval: 0.0000, 71.4286</t>
  </si>
  <si>
    <t>Mean percent of lost thickness: 20.6471</t>
  </si>
  <si>
    <t>95% Confidence Interval: 0.0000, 75.0000</t>
  </si>
  <si>
    <t>Mean percent of lost zones thickness: 27.0683</t>
  </si>
  <si>
    <t>Mean percent of lost zones: 26.7813</t>
  </si>
  <si>
    <t>Mean percent of lost thickness: 26.3364</t>
  </si>
  <si>
    <t>95% Confidence Interval: 5.0000, 80.0000</t>
  </si>
  <si>
    <t>Mean percent of lost zones thickness: 34.6217</t>
  </si>
  <si>
    <t>Mean percent of lost zones: 34.2550</t>
  </si>
  <si>
    <t>Mean percent of lost thickness: 29.5145</t>
  </si>
  <si>
    <t>95% Confidence Interval: 0.0000, 81.1857</t>
  </si>
  <si>
    <t>Mean percent of lost zones thickness: 38.4867</t>
  </si>
  <si>
    <t>95% Confidence Interval: 0.0000, 80.0000</t>
  </si>
  <si>
    <t>Mean percent of lost zones: 38.0361</t>
  </si>
  <si>
    <t>95% Confidence Interval: 0.0000, 76.1905</t>
  </si>
  <si>
    <t>Mean percent of lost thickness: 31.6276</t>
  </si>
  <si>
    <t>95% Confidence Interval: 5.0000, 85.0000</t>
  </si>
  <si>
    <t>Mean percent of lost zones thickness: 41.7014</t>
  </si>
  <si>
    <t>Mean percent of lost zones: 41.2408</t>
  </si>
  <si>
    <t>Mean percent of lost thickness: 34.1910</t>
  </si>
  <si>
    <t>95% Confidence Interval: 5.0000, 85.0366</t>
  </si>
  <si>
    <t>Mean percent of lost zones thickness: 44.3038</t>
  </si>
  <si>
    <t>Mean percent of lost zones: 43.7942</t>
  </si>
  <si>
    <t>95% Confidence Interval: 0.0000, 80.9524</t>
  </si>
  <si>
    <t>Mean percent of lost thickness: 34.0534</t>
  </si>
  <si>
    <t>95% Confidence Interval: 5.0000, 90.0000</t>
  </si>
  <si>
    <t>Mean percent of lost zones thickness: 44.3649</t>
  </si>
  <si>
    <t>Mean percent of lost zones: 43.8133</t>
  </si>
  <si>
    <t>Mean percent of lost thickness: 35.4770</t>
  </si>
  <si>
    <t>Mean percent of lost zones thickness: 46.3140</t>
  </si>
  <si>
    <t>Mean percent of lost zones: 45.8172</t>
  </si>
  <si>
    <t>Mean percent of lost thickness: 35.5167</t>
  </si>
  <si>
    <t>Mean percent of lost zones thickness: 45.9567</t>
  </si>
  <si>
    <t>95% Confidence Interval: 4.8750, 90.0000</t>
  </si>
  <si>
    <t>Mean percent of lost zones: 45.4268</t>
  </si>
  <si>
    <t>Mean percent of lost thickness: 34.1217</t>
  </si>
  <si>
    <t>95% Confidence Interval: 2.9692, 90.0000</t>
  </si>
  <si>
    <t>Mean percent of lost zones thickness: 44.5389</t>
  </si>
  <si>
    <t>95% Confidence Interval: 0.0000, 90.0000</t>
  </si>
  <si>
    <t>Mean percent of lost zones: 44.0847</t>
  </si>
  <si>
    <t>Average</t>
  </si>
  <si>
    <t>diastem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</si>
</sst>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50.781500000000008</c:v>
                  </c:pt>
                  <c:pt idx="1">
                    <c:v>45.092200000000005</c:v>
                  </c:pt>
                  <c:pt idx="2">
                    <c:v>41.914100000000005</c:v>
                  </c:pt>
                  <c:pt idx="3">
                    <c:v>44.562899999999999</c:v>
                  </c:pt>
                  <c:pt idx="4">
                    <c:v>41.999499999999998</c:v>
                  </c:pt>
                  <c:pt idx="5">
                    <c:v>46.898999999999994</c:v>
                  </c:pt>
                  <c:pt idx="6">
                    <c:v>45.4754</c:v>
                  </c:pt>
                  <c:pt idx="7">
                    <c:v>40.6738</c:v>
                  </c:pt>
                  <c:pt idx="8">
                    <c:v>46.8307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20.647099999999998</c:v>
                  </c:pt>
                  <c:pt idx="1">
                    <c:v>26.336400000000001</c:v>
                  </c:pt>
                  <c:pt idx="2">
                    <c:v>29.514500000000002</c:v>
                  </c:pt>
                  <c:pt idx="3">
                    <c:v>31.627600000000001</c:v>
                  </c:pt>
                  <c:pt idx="4">
                    <c:v>34.191000000000003</c:v>
                  </c:pt>
                  <c:pt idx="5">
                    <c:v>34.053400000000003</c:v>
                  </c:pt>
                  <c:pt idx="6">
                    <c:v>35.476999999999997</c:v>
                  </c:pt>
                  <c:pt idx="7">
                    <c:v>35.5167</c:v>
                  </c:pt>
                  <c:pt idx="8">
                    <c:v>34.121699999999997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20.647099999999998</c:v>
                </c:pt>
                <c:pt idx="1">
                  <c:v>26.336400000000001</c:v>
                </c:pt>
                <c:pt idx="2">
                  <c:v>29.514500000000002</c:v>
                </c:pt>
                <c:pt idx="3">
                  <c:v>31.627600000000001</c:v>
                </c:pt>
                <c:pt idx="4">
                  <c:v>34.191000000000003</c:v>
                </c:pt>
                <c:pt idx="5">
                  <c:v>34.053400000000003</c:v>
                </c:pt>
                <c:pt idx="6">
                  <c:v>35.476999999999997</c:v>
                </c:pt>
                <c:pt idx="7">
                  <c:v>35.5167</c:v>
                </c:pt>
                <c:pt idx="8">
                  <c:v>34.121699999999997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47.931699999999999</c:v>
                  </c:pt>
                  <c:pt idx="1">
                    <c:v>45.378300000000003</c:v>
                  </c:pt>
                  <c:pt idx="2">
                    <c:v>42.698999999999998</c:v>
                  </c:pt>
                  <c:pt idx="3">
                    <c:v>43.2986</c:v>
                  </c:pt>
                  <c:pt idx="4">
                    <c:v>40.732800000000005</c:v>
                  </c:pt>
                  <c:pt idx="5">
                    <c:v>45.635100000000001</c:v>
                  </c:pt>
                  <c:pt idx="6">
                    <c:v>43.686</c:v>
                  </c:pt>
                  <c:pt idx="7">
                    <c:v>44.043300000000002</c:v>
                  </c:pt>
                  <c:pt idx="8">
                    <c:v>45.461100000000002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27.068300000000001</c:v>
                  </c:pt>
                  <c:pt idx="1">
                    <c:v>29.621699999999997</c:v>
                  </c:pt>
                  <c:pt idx="2">
                    <c:v>38.486699999999999</c:v>
                  </c:pt>
                  <c:pt idx="3">
                    <c:v>36.7014</c:v>
                  </c:pt>
                  <c:pt idx="4">
                    <c:v>39.303800000000003</c:v>
                  </c:pt>
                  <c:pt idx="5">
                    <c:v>39.364899999999999</c:v>
                  </c:pt>
                  <c:pt idx="6">
                    <c:v>41.314</c:v>
                  </c:pt>
                  <c:pt idx="7">
                    <c:v>40.956699999999998</c:v>
                  </c:pt>
                  <c:pt idx="8">
                    <c:v>41.569699999999997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48.218699999999998</c:v>
                  </c:pt>
                  <c:pt idx="1">
                    <c:v>45.744999999999997</c:v>
                  </c:pt>
                  <c:pt idx="2">
                    <c:v>41.963900000000002</c:v>
                  </c:pt>
                  <c:pt idx="3">
                    <c:v>43.7592</c:v>
                  </c:pt>
                  <c:pt idx="4">
                    <c:v>41.205800000000004</c:v>
                  </c:pt>
                  <c:pt idx="5">
                    <c:v>46.186700000000002</c:v>
                  </c:pt>
                  <c:pt idx="6">
                    <c:v>44.1828</c:v>
                  </c:pt>
                  <c:pt idx="7">
                    <c:v>44.5732</c:v>
                  </c:pt>
                  <c:pt idx="8">
                    <c:v>45.915300000000002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26.781300000000002</c:v>
                  </c:pt>
                  <c:pt idx="1">
                    <c:v>34.255000000000003</c:v>
                  </c:pt>
                  <c:pt idx="2">
                    <c:v>38.036099999999998</c:v>
                  </c:pt>
                  <c:pt idx="3">
                    <c:v>41.2408</c:v>
                  </c:pt>
                  <c:pt idx="4">
                    <c:v>43.794199999999996</c:v>
                  </c:pt>
                  <c:pt idx="5">
                    <c:v>43.813299999999998</c:v>
                  </c:pt>
                  <c:pt idx="6">
                    <c:v>45.8172</c:v>
                  </c:pt>
                  <c:pt idx="7">
                    <c:v>45.4268</c:v>
                  </c:pt>
                  <c:pt idx="8">
                    <c:v>44.084699999999998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26.781300000000002</c:v>
                </c:pt>
                <c:pt idx="1">
                  <c:v>34.255000000000003</c:v>
                </c:pt>
                <c:pt idx="2">
                  <c:v>38.036099999999998</c:v>
                </c:pt>
                <c:pt idx="3">
                  <c:v>41.2408</c:v>
                </c:pt>
                <c:pt idx="4">
                  <c:v>43.794199999999996</c:v>
                </c:pt>
                <c:pt idx="5">
                  <c:v>43.813299999999998</c:v>
                </c:pt>
                <c:pt idx="6">
                  <c:v>45.8172</c:v>
                </c:pt>
                <c:pt idx="7">
                  <c:v>45.4268</c:v>
                </c:pt>
                <c:pt idx="8">
                  <c:v>44.084699999999998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Средняя длина диастем 10</a:t>
            </a:r>
            <a:r>
              <a:rPr lang="en-US" baseline="0"/>
              <a:t>00</a:t>
            </a:r>
            <a:r>
              <a:rPr lang="ru-RU" baseline="0"/>
              <a:t>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50.781500000000008</c:v>
                  </c:pt>
                  <c:pt idx="1">
                    <c:v>45.092200000000005</c:v>
                  </c:pt>
                  <c:pt idx="2">
                    <c:v>41.914100000000005</c:v>
                  </c:pt>
                  <c:pt idx="3">
                    <c:v>44.562899999999999</c:v>
                  </c:pt>
                  <c:pt idx="4">
                    <c:v>41.999499999999998</c:v>
                  </c:pt>
                  <c:pt idx="5">
                    <c:v>46.898999999999994</c:v>
                  </c:pt>
                  <c:pt idx="6">
                    <c:v>45.4754</c:v>
                  </c:pt>
                  <c:pt idx="7">
                    <c:v>40.6738</c:v>
                  </c:pt>
                  <c:pt idx="8">
                    <c:v>46.8307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20.647099999999998</c:v>
                  </c:pt>
                  <c:pt idx="1">
                    <c:v>26.336400000000001</c:v>
                  </c:pt>
                  <c:pt idx="2">
                    <c:v>29.514500000000002</c:v>
                  </c:pt>
                  <c:pt idx="3">
                    <c:v>31.627600000000001</c:v>
                  </c:pt>
                  <c:pt idx="4">
                    <c:v>34.191000000000003</c:v>
                  </c:pt>
                  <c:pt idx="5">
                    <c:v>34.053400000000003</c:v>
                  </c:pt>
                  <c:pt idx="6">
                    <c:v>35.476999999999997</c:v>
                  </c:pt>
                  <c:pt idx="7">
                    <c:v>35.5167</c:v>
                  </c:pt>
                  <c:pt idx="8">
                    <c:v>34.121699999999997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20.647099999999998</c:v>
                </c:pt>
                <c:pt idx="1">
                  <c:v>26.336400000000001</c:v>
                </c:pt>
                <c:pt idx="2">
                  <c:v>29.514500000000002</c:v>
                </c:pt>
                <c:pt idx="3">
                  <c:v>31.627600000000001</c:v>
                </c:pt>
                <c:pt idx="4">
                  <c:v>34.191000000000003</c:v>
                </c:pt>
                <c:pt idx="5">
                  <c:v>34.053400000000003</c:v>
                </c:pt>
                <c:pt idx="6">
                  <c:v>35.476999999999997</c:v>
                </c:pt>
                <c:pt idx="7">
                  <c:v>35.5167</c:v>
                </c:pt>
                <c:pt idx="8">
                  <c:v>34.121699999999997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47.931699999999999</c:v>
                  </c:pt>
                  <c:pt idx="1">
                    <c:v>45.378300000000003</c:v>
                  </c:pt>
                  <c:pt idx="2">
                    <c:v>42.698999999999998</c:v>
                  </c:pt>
                  <c:pt idx="3">
                    <c:v>43.2986</c:v>
                  </c:pt>
                  <c:pt idx="4">
                    <c:v>40.732800000000005</c:v>
                  </c:pt>
                  <c:pt idx="5">
                    <c:v>45.635100000000001</c:v>
                  </c:pt>
                  <c:pt idx="6">
                    <c:v>43.686</c:v>
                  </c:pt>
                  <c:pt idx="7">
                    <c:v>44.043300000000002</c:v>
                  </c:pt>
                  <c:pt idx="8">
                    <c:v>45.461100000000002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27.068300000000001</c:v>
                  </c:pt>
                  <c:pt idx="1">
                    <c:v>29.621699999999997</c:v>
                  </c:pt>
                  <c:pt idx="2">
                    <c:v>38.486699999999999</c:v>
                  </c:pt>
                  <c:pt idx="3">
                    <c:v>36.7014</c:v>
                  </c:pt>
                  <c:pt idx="4">
                    <c:v>39.303800000000003</c:v>
                  </c:pt>
                  <c:pt idx="5">
                    <c:v>39.364899999999999</c:v>
                  </c:pt>
                  <c:pt idx="6">
                    <c:v>41.314</c:v>
                  </c:pt>
                  <c:pt idx="7">
                    <c:v>40.956699999999998</c:v>
                  </c:pt>
                  <c:pt idx="8">
                    <c:v>41.569699999999997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48.218699999999998</c:v>
                  </c:pt>
                  <c:pt idx="1">
                    <c:v>45.744999999999997</c:v>
                  </c:pt>
                  <c:pt idx="2">
                    <c:v>41.963900000000002</c:v>
                  </c:pt>
                  <c:pt idx="3">
                    <c:v>43.7592</c:v>
                  </c:pt>
                  <c:pt idx="4">
                    <c:v>41.205800000000004</c:v>
                  </c:pt>
                  <c:pt idx="5">
                    <c:v>46.186700000000002</c:v>
                  </c:pt>
                  <c:pt idx="6">
                    <c:v>44.1828</c:v>
                  </c:pt>
                  <c:pt idx="7">
                    <c:v>44.5732</c:v>
                  </c:pt>
                  <c:pt idx="8">
                    <c:v>45.915300000000002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26.781300000000002</c:v>
                  </c:pt>
                  <c:pt idx="1">
                    <c:v>34.255000000000003</c:v>
                  </c:pt>
                  <c:pt idx="2">
                    <c:v>38.036099999999998</c:v>
                  </c:pt>
                  <c:pt idx="3">
                    <c:v>41.2408</c:v>
                  </c:pt>
                  <c:pt idx="4">
                    <c:v>43.794199999999996</c:v>
                  </c:pt>
                  <c:pt idx="5">
                    <c:v>43.813299999999998</c:v>
                  </c:pt>
                  <c:pt idx="6">
                    <c:v>45.8172</c:v>
                  </c:pt>
                  <c:pt idx="7">
                    <c:v>45.4268</c:v>
                  </c:pt>
                  <c:pt idx="8">
                    <c:v>44.084699999999998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26.781300000000002</c:v>
                </c:pt>
                <c:pt idx="1">
                  <c:v>34.255000000000003</c:v>
                </c:pt>
                <c:pt idx="2">
                  <c:v>38.036099999999998</c:v>
                </c:pt>
                <c:pt idx="3">
                  <c:v>41.2408</c:v>
                </c:pt>
                <c:pt idx="4">
                  <c:v>43.794199999999996</c:v>
                </c:pt>
                <c:pt idx="5">
                  <c:v>43.813299999999998</c:v>
                </c:pt>
                <c:pt idx="6">
                  <c:v>45.8172</c:v>
                </c:pt>
                <c:pt idx="7">
                  <c:v>45.4268</c:v>
                </c:pt>
                <c:pt idx="8">
                  <c:v>44.084699999999998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D41" sqref="D41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style="4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s="4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s="4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s="4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20.647099999999998</v>
      </c>
      <c r="D4" s="6">
        <f>D77-E77</f>
        <v>50.781500000000008</v>
      </c>
      <c r="E4" s="6">
        <f>E77</f>
        <v>20.647099999999998</v>
      </c>
      <c r="G4" s="5">
        <v>10</v>
      </c>
      <c r="H4" s="5">
        <f>J77-H77</f>
        <v>27.068300000000001</v>
      </c>
      <c r="I4" s="5">
        <f>I77-J77</f>
        <v>47.931699999999999</v>
      </c>
      <c r="J4" s="5">
        <v>10.0017</v>
      </c>
      <c r="L4" s="5">
        <v>10</v>
      </c>
      <c r="M4" s="8">
        <f>O77-M77</f>
        <v>26.781300000000002</v>
      </c>
      <c r="N4" s="8">
        <f>N77-O77</f>
        <v>48.218699999999998</v>
      </c>
      <c r="O4" s="8">
        <f>O77</f>
        <v>26.781300000000002</v>
      </c>
      <c r="R4">
        <f t="shared" si="0"/>
        <v>3</v>
      </c>
      <c r="AH4" s="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26.336400000000001</v>
      </c>
      <c r="D5" s="6">
        <f t="shared" ref="D5:D12" si="2">D78-E78</f>
        <v>45.092200000000005</v>
      </c>
      <c r="E5" s="6">
        <f t="shared" ref="E5:E12" si="3">E78</f>
        <v>26.336400000000001</v>
      </c>
      <c r="G5" s="5">
        <v>20</v>
      </c>
      <c r="H5" s="5">
        <f t="shared" ref="H5:H12" si="4">J78-H78</f>
        <v>29.621699999999997</v>
      </c>
      <c r="I5" s="5">
        <f t="shared" ref="I5:I12" si="5">I78-J78</f>
        <v>45.378300000000003</v>
      </c>
      <c r="J5" s="5">
        <v>19.573399999999999</v>
      </c>
      <c r="L5" s="5">
        <v>20</v>
      </c>
      <c r="M5" s="8">
        <f t="shared" ref="M5:M12" si="6">O78-M78</f>
        <v>34.255000000000003</v>
      </c>
      <c r="N5" s="8">
        <f t="shared" ref="N5:N12" si="7">N78-O78</f>
        <v>45.744999999999997</v>
      </c>
      <c r="O5" s="8">
        <f t="shared" ref="O5:O12" si="8">O78</f>
        <v>34.255000000000003</v>
      </c>
      <c r="AH5" s="4" t="s">
        <v>99</v>
      </c>
      <c r="AI5" s="4" t="s">
        <v>100</v>
      </c>
      <c r="AJ5" s="4" t="s">
        <v>16</v>
      </c>
      <c r="AK5" s="4">
        <v>1000000</v>
      </c>
      <c r="AL5" s="4" t="s">
        <v>13</v>
      </c>
    </row>
    <row r="6" spans="2:40">
      <c r="B6" s="5">
        <v>30</v>
      </c>
      <c r="C6" s="6">
        <f t="shared" si="1"/>
        <v>29.514500000000002</v>
      </c>
      <c r="D6" s="6">
        <f t="shared" si="2"/>
        <v>41.914100000000005</v>
      </c>
      <c r="E6" s="6">
        <f t="shared" si="3"/>
        <v>29.514500000000002</v>
      </c>
      <c r="G6" s="5">
        <v>30</v>
      </c>
      <c r="H6" s="5">
        <f t="shared" si="4"/>
        <v>38.486699999999999</v>
      </c>
      <c r="I6" s="5">
        <f t="shared" si="5"/>
        <v>42.698999999999998</v>
      </c>
      <c r="J6" s="5">
        <v>28.5365</v>
      </c>
      <c r="L6" s="5">
        <v>30</v>
      </c>
      <c r="M6" s="8">
        <f t="shared" si="6"/>
        <v>38.036099999999998</v>
      </c>
      <c r="N6" s="8">
        <f t="shared" si="7"/>
        <v>41.963900000000002</v>
      </c>
      <c r="O6" s="8">
        <f t="shared" si="8"/>
        <v>38.036099999999998</v>
      </c>
      <c r="AH6" s="4" t="s">
        <v>17</v>
      </c>
      <c r="AI6" s="4">
        <v>1000</v>
      </c>
    </row>
    <row r="7" spans="2:40">
      <c r="B7" s="5">
        <v>40</v>
      </c>
      <c r="C7" s="6">
        <f t="shared" si="1"/>
        <v>31.627600000000001</v>
      </c>
      <c r="D7" s="6">
        <f t="shared" si="2"/>
        <v>44.562899999999999</v>
      </c>
      <c r="E7" s="6">
        <f t="shared" si="3"/>
        <v>31.627600000000001</v>
      </c>
      <c r="G7" s="5">
        <v>40</v>
      </c>
      <c r="H7" s="5">
        <f t="shared" si="4"/>
        <v>36.7014</v>
      </c>
      <c r="I7" s="5">
        <f t="shared" si="5"/>
        <v>43.2986</v>
      </c>
      <c r="J7" s="5">
        <v>36.777000000000001</v>
      </c>
      <c r="L7" s="5">
        <v>40</v>
      </c>
      <c r="M7" s="8">
        <f t="shared" si="6"/>
        <v>41.2408</v>
      </c>
      <c r="N7" s="8">
        <f t="shared" si="7"/>
        <v>43.7592</v>
      </c>
      <c r="O7" s="8">
        <f t="shared" si="8"/>
        <v>41.2408</v>
      </c>
    </row>
    <row r="8" spans="2:40">
      <c r="B8" s="5">
        <v>50</v>
      </c>
      <c r="C8" s="6">
        <f t="shared" si="1"/>
        <v>34.191000000000003</v>
      </c>
      <c r="D8" s="6">
        <f t="shared" si="2"/>
        <v>41.999499999999998</v>
      </c>
      <c r="E8" s="6">
        <f t="shared" si="3"/>
        <v>34.191000000000003</v>
      </c>
      <c r="G8" s="5">
        <v>50</v>
      </c>
      <c r="H8" s="5">
        <f t="shared" si="4"/>
        <v>39.303800000000003</v>
      </c>
      <c r="I8" s="5">
        <f t="shared" si="5"/>
        <v>40.732800000000005</v>
      </c>
      <c r="J8" s="5">
        <v>43.881399999999999</v>
      </c>
      <c r="L8" s="5">
        <v>50</v>
      </c>
      <c r="M8" s="8">
        <f t="shared" si="6"/>
        <v>43.794199999999996</v>
      </c>
      <c r="N8" s="8">
        <f t="shared" si="7"/>
        <v>41.205800000000004</v>
      </c>
      <c r="O8" s="8">
        <f t="shared" si="8"/>
        <v>43.794199999999996</v>
      </c>
      <c r="AH8" s="4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34.053400000000003</v>
      </c>
      <c r="D9" s="6">
        <f t="shared" si="2"/>
        <v>46.898999999999994</v>
      </c>
      <c r="E9" s="6">
        <f t="shared" si="3"/>
        <v>34.053400000000003</v>
      </c>
      <c r="G9" s="5">
        <v>60</v>
      </c>
      <c r="H9" s="5">
        <f t="shared" si="4"/>
        <v>39.364899999999999</v>
      </c>
      <c r="I9" s="5">
        <f t="shared" si="5"/>
        <v>45.635100000000001</v>
      </c>
      <c r="J9" s="5">
        <v>50.147799999999997</v>
      </c>
      <c r="L9" s="5">
        <v>60</v>
      </c>
      <c r="M9" s="8">
        <f t="shared" si="6"/>
        <v>43.813299999999998</v>
      </c>
      <c r="N9" s="8">
        <f t="shared" si="7"/>
        <v>46.186700000000002</v>
      </c>
      <c r="O9" s="8">
        <f t="shared" si="8"/>
        <v>43.813299999999998</v>
      </c>
      <c r="AH9" s="2">
        <v>0.95</v>
      </c>
      <c r="AI9" s="4" t="s">
        <v>21</v>
      </c>
      <c r="AJ9" s="4" t="s">
        <v>22</v>
      </c>
      <c r="AK9" s="4">
        <v>0</v>
      </c>
      <c r="AL9" s="4">
        <v>71.428600000000003</v>
      </c>
    </row>
    <row r="10" spans="2:40">
      <c r="B10" s="5">
        <v>70</v>
      </c>
      <c r="C10" s="6">
        <f t="shared" si="1"/>
        <v>35.476999999999997</v>
      </c>
      <c r="D10" s="6">
        <f t="shared" si="2"/>
        <v>45.4754</v>
      </c>
      <c r="E10" s="6">
        <f t="shared" si="3"/>
        <v>35.476999999999997</v>
      </c>
      <c r="G10" s="5">
        <v>70</v>
      </c>
      <c r="H10" s="5">
        <f t="shared" si="4"/>
        <v>41.314</v>
      </c>
      <c r="I10" s="5">
        <f t="shared" si="5"/>
        <v>43.686</v>
      </c>
      <c r="J10" s="5">
        <v>55.279800000000002</v>
      </c>
      <c r="L10" s="5">
        <v>70</v>
      </c>
      <c r="M10" s="8">
        <f t="shared" si="6"/>
        <v>45.8172</v>
      </c>
      <c r="N10" s="8">
        <f t="shared" si="7"/>
        <v>44.1828</v>
      </c>
      <c r="O10" s="8">
        <f t="shared" si="8"/>
        <v>45.8172</v>
      </c>
      <c r="AH10" s="4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20.647099999999998</v>
      </c>
    </row>
    <row r="11" spans="2:40">
      <c r="B11" s="5">
        <v>80</v>
      </c>
      <c r="C11" s="6">
        <f t="shared" si="1"/>
        <v>35.5167</v>
      </c>
      <c r="D11" s="6">
        <f t="shared" si="2"/>
        <v>40.6738</v>
      </c>
      <c r="E11" s="6">
        <f t="shared" si="3"/>
        <v>35.5167</v>
      </c>
      <c r="G11" s="5">
        <v>80</v>
      </c>
      <c r="H11" s="5">
        <f t="shared" si="4"/>
        <v>40.956699999999998</v>
      </c>
      <c r="I11" s="5">
        <f t="shared" si="5"/>
        <v>44.043300000000002</v>
      </c>
      <c r="J11" s="5">
        <v>59.352400000000003</v>
      </c>
      <c r="L11" s="5">
        <v>80</v>
      </c>
      <c r="M11" s="8">
        <f t="shared" si="6"/>
        <v>45.4268</v>
      </c>
      <c r="N11" s="8">
        <f t="shared" si="7"/>
        <v>44.5732</v>
      </c>
      <c r="O11" s="8">
        <f t="shared" si="8"/>
        <v>45.4268</v>
      </c>
      <c r="AH11" s="4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34.121699999999997</v>
      </c>
      <c r="D12" s="6">
        <f t="shared" si="2"/>
        <v>46.8307</v>
      </c>
      <c r="E12" s="6">
        <f t="shared" si="3"/>
        <v>34.121699999999997</v>
      </c>
      <c r="G12" s="5">
        <v>90</v>
      </c>
      <c r="H12" s="5">
        <f t="shared" si="4"/>
        <v>41.569699999999997</v>
      </c>
      <c r="I12" s="5">
        <f t="shared" si="5"/>
        <v>45.461100000000002</v>
      </c>
      <c r="J12" s="5">
        <v>62.426600000000001</v>
      </c>
      <c r="L12" s="5">
        <v>90</v>
      </c>
      <c r="M12" s="8">
        <f t="shared" si="6"/>
        <v>44.084699999999998</v>
      </c>
      <c r="N12" s="8">
        <f t="shared" si="7"/>
        <v>45.915300000000002</v>
      </c>
      <c r="O12" s="8">
        <f t="shared" si="8"/>
        <v>44.084699999999998</v>
      </c>
      <c r="AH12" s="2">
        <v>0.95</v>
      </c>
      <c r="AI12" s="4" t="s">
        <v>21</v>
      </c>
      <c r="AJ12" s="4" t="s">
        <v>22</v>
      </c>
      <c r="AK12" s="4">
        <v>0</v>
      </c>
      <c r="AL12" s="4">
        <v>75</v>
      </c>
    </row>
    <row r="13" spans="2:40">
      <c r="L13" s="2"/>
      <c r="AH13" s="4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27.068300000000001</v>
      </c>
    </row>
    <row r="14" spans="2:40">
      <c r="AH14" s="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0</v>
      </c>
      <c r="AL15" s="4">
        <v>75</v>
      </c>
    </row>
    <row r="16" spans="2:40">
      <c r="AH16" s="4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26.781300000000002</v>
      </c>
    </row>
    <row r="17" spans="2:40">
      <c r="AH17" s="9"/>
      <c r="AI17" s="9"/>
      <c r="AJ17" s="9"/>
      <c r="AK17" s="9"/>
      <c r="AL17" s="9"/>
      <c r="AM17" s="9"/>
      <c r="AN17" s="9"/>
    </row>
    <row r="18" spans="2:40">
      <c r="L18" s="2"/>
      <c r="AH18" s="4" t="s">
        <v>3</v>
      </c>
      <c r="AI18" s="4" t="s">
        <v>4</v>
      </c>
      <c r="AJ18" s="4">
        <v>5</v>
      </c>
      <c r="AK18" s="4" t="s">
        <v>5</v>
      </c>
    </row>
    <row r="19" spans="2:40">
      <c r="AH19" s="4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s="4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s="4" t="s">
        <v>14</v>
      </c>
      <c r="AI21" s="4" t="s">
        <v>15</v>
      </c>
      <c r="AJ21" s="10">
        <v>0.2</v>
      </c>
    </row>
    <row r="22" spans="2:40">
      <c r="AH22" s="4" t="s">
        <v>99</v>
      </c>
      <c r="AI22" s="4" t="s">
        <v>100</v>
      </c>
      <c r="AJ22" s="4" t="s">
        <v>16</v>
      </c>
      <c r="AK22" s="4">
        <v>1000000</v>
      </c>
      <c r="AL22" s="4" t="s">
        <v>13</v>
      </c>
    </row>
    <row r="23" spans="2:40">
      <c r="L23" s="2"/>
      <c r="AH23" s="4" t="s">
        <v>17</v>
      </c>
      <c r="AI23" s="4">
        <v>1000</v>
      </c>
    </row>
    <row r="25" spans="2:40">
      <c r="AH25" s="4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0</v>
      </c>
      <c r="AL26" s="4">
        <v>71.428600000000003</v>
      </c>
    </row>
    <row r="27" spans="2:40">
      <c r="AH27" s="4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26.336400000000001</v>
      </c>
    </row>
    <row r="28" spans="2:40">
      <c r="AH28" s="4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5</v>
      </c>
      <c r="AL29" s="4">
        <v>80</v>
      </c>
    </row>
    <row r="30" spans="2:40">
      <c r="AH30" s="4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34.621699999999997</v>
      </c>
    </row>
    <row r="31" spans="2:40">
      <c r="B31" t="s">
        <v>56</v>
      </c>
      <c r="AH31" s="4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57</v>
      </c>
      <c r="AH32" s="2">
        <v>0.95</v>
      </c>
      <c r="AI32" s="4" t="s">
        <v>21</v>
      </c>
      <c r="AJ32" s="4" t="s">
        <v>22</v>
      </c>
      <c r="AK32" s="4">
        <v>5</v>
      </c>
      <c r="AL32" s="4">
        <v>80</v>
      </c>
    </row>
    <row r="33" spans="34:40">
      <c r="AH33" s="4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34.255000000000003</v>
      </c>
    </row>
    <row r="34" spans="34:40">
      <c r="AH34" s="9"/>
      <c r="AI34" s="9"/>
      <c r="AJ34" s="9"/>
      <c r="AK34" s="9"/>
      <c r="AL34" s="9"/>
      <c r="AM34" s="9"/>
      <c r="AN34" s="9"/>
    </row>
    <row r="35" spans="34:40">
      <c r="AH35" s="4" t="s">
        <v>3</v>
      </c>
      <c r="AI35" s="4" t="s">
        <v>4</v>
      </c>
      <c r="AJ35" s="4">
        <v>5</v>
      </c>
      <c r="AK35" s="4" t="s">
        <v>5</v>
      </c>
    </row>
    <row r="36" spans="34:40">
      <c r="AH36" s="4" t="s">
        <v>6</v>
      </c>
      <c r="AI36" s="4" t="s">
        <v>7</v>
      </c>
      <c r="AJ36" s="4" t="s">
        <v>8</v>
      </c>
      <c r="AK36" s="4">
        <v>20</v>
      </c>
    </row>
    <row r="37" spans="34:40">
      <c r="AH37" s="4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s="4" t="s">
        <v>14</v>
      </c>
      <c r="AI38" s="4" t="s">
        <v>15</v>
      </c>
      <c r="AJ38" s="10">
        <v>0.3</v>
      </c>
    </row>
    <row r="39" spans="34:40">
      <c r="AH39" s="4" t="s">
        <v>99</v>
      </c>
      <c r="AI39" s="4" t="s">
        <v>100</v>
      </c>
      <c r="AJ39" s="4" t="s">
        <v>16</v>
      </c>
      <c r="AK39" s="4">
        <v>1000000</v>
      </c>
      <c r="AL39" s="4" t="s">
        <v>13</v>
      </c>
    </row>
    <row r="40" spans="34:40">
      <c r="AH40" s="4" t="s">
        <v>17</v>
      </c>
      <c r="AI40" s="4">
        <v>1000</v>
      </c>
    </row>
    <row r="42" spans="34:40">
      <c r="AH42" s="4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0</v>
      </c>
      <c r="AL43" s="4">
        <v>71.428600000000003</v>
      </c>
    </row>
    <row r="44" spans="34:40">
      <c r="AH44" s="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29.514500000000002</v>
      </c>
    </row>
    <row r="45" spans="34:40">
      <c r="AH45" s="4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0</v>
      </c>
      <c r="AL46" s="4">
        <v>81.185699999999997</v>
      </c>
    </row>
    <row r="47" spans="34:40">
      <c r="AH47" s="4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38.486699999999999</v>
      </c>
    </row>
    <row r="48" spans="34:40">
      <c r="AH48" s="4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0</v>
      </c>
      <c r="AL49" s="4">
        <v>80</v>
      </c>
    </row>
    <row r="50" spans="34:40">
      <c r="AH50" s="4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38.036099999999998</v>
      </c>
    </row>
    <row r="51" spans="34:40">
      <c r="AH51" s="9"/>
      <c r="AI51" s="9"/>
      <c r="AJ51" s="9"/>
      <c r="AK51" s="9"/>
      <c r="AL51" s="9"/>
      <c r="AM51" s="9"/>
      <c r="AN51" s="9"/>
    </row>
    <row r="52" spans="34:40">
      <c r="AH52" s="4" t="s">
        <v>3</v>
      </c>
      <c r="AI52" s="4" t="s">
        <v>4</v>
      </c>
      <c r="AJ52" s="4">
        <v>5</v>
      </c>
      <c r="AK52" s="4" t="s">
        <v>5</v>
      </c>
    </row>
    <row r="53" spans="34:40">
      <c r="AH53" s="4" t="s">
        <v>6</v>
      </c>
      <c r="AI53" s="4" t="s">
        <v>7</v>
      </c>
      <c r="AJ53" s="4" t="s">
        <v>8</v>
      </c>
      <c r="AK53" s="4">
        <v>20</v>
      </c>
    </row>
    <row r="54" spans="34:40">
      <c r="AH54" s="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s="4" t="s">
        <v>14</v>
      </c>
      <c r="AI55" s="4" t="s">
        <v>15</v>
      </c>
      <c r="AJ55" s="10">
        <v>0.4</v>
      </c>
    </row>
    <row r="56" spans="34:40">
      <c r="AH56" s="4" t="s">
        <v>99</v>
      </c>
      <c r="AI56" s="4" t="s">
        <v>100</v>
      </c>
      <c r="AJ56" s="4" t="s">
        <v>16</v>
      </c>
      <c r="AK56" s="4">
        <v>1000000</v>
      </c>
      <c r="AL56" s="4" t="s">
        <v>13</v>
      </c>
    </row>
    <row r="57" spans="34:40">
      <c r="AH57" s="4" t="s">
        <v>17</v>
      </c>
      <c r="AI57" s="4">
        <v>1000</v>
      </c>
    </row>
    <row r="59" spans="34:40">
      <c r="AH59" s="4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0</v>
      </c>
      <c r="AL60" s="4">
        <v>76.1905</v>
      </c>
    </row>
    <row r="61" spans="34:40">
      <c r="AH61" s="4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31.627600000000001</v>
      </c>
    </row>
    <row r="62" spans="34:40">
      <c r="AH62" s="4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5</v>
      </c>
      <c r="AL63" s="4">
        <v>85</v>
      </c>
    </row>
    <row r="64" spans="34:40">
      <c r="AH64" s="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41.7014</v>
      </c>
    </row>
    <row r="65" spans="2:40">
      <c r="AH65" s="4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5</v>
      </c>
      <c r="AL66" s="4">
        <v>85</v>
      </c>
    </row>
    <row r="67" spans="2:40">
      <c r="AH67" s="4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41.2408</v>
      </c>
    </row>
    <row r="68" spans="2:40">
      <c r="AH68" s="9"/>
      <c r="AI68" s="9"/>
      <c r="AJ68" s="9"/>
      <c r="AK68" s="9"/>
      <c r="AL68" s="9"/>
      <c r="AM68" s="9"/>
      <c r="AN68" s="9"/>
    </row>
    <row r="69" spans="2:40">
      <c r="AH69" s="4" t="s">
        <v>3</v>
      </c>
      <c r="AI69" s="4" t="s">
        <v>4</v>
      </c>
      <c r="AJ69" s="4">
        <v>5</v>
      </c>
      <c r="AK69" s="4" t="s">
        <v>5</v>
      </c>
    </row>
    <row r="70" spans="2:40">
      <c r="AH70" s="4" t="s">
        <v>6</v>
      </c>
      <c r="AI70" s="4" t="s">
        <v>7</v>
      </c>
      <c r="AJ70" s="4" t="s">
        <v>8</v>
      </c>
      <c r="AK70" s="4">
        <v>20</v>
      </c>
    </row>
    <row r="71" spans="2:40">
      <c r="AH71" s="4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s="4" t="s">
        <v>14</v>
      </c>
      <c r="AI72" s="4" t="s">
        <v>15</v>
      </c>
      <c r="AJ72" s="10">
        <v>0.5</v>
      </c>
    </row>
    <row r="73" spans="2:40">
      <c r="Q73" s="3"/>
      <c r="R73" s="3"/>
      <c r="AH73" s="4" t="s">
        <v>99</v>
      </c>
      <c r="AI73" s="4" t="s">
        <v>100</v>
      </c>
      <c r="AJ73" s="4" t="s">
        <v>16</v>
      </c>
      <c r="AK73" s="4">
        <v>1000000</v>
      </c>
      <c r="AL73" s="4" t="s">
        <v>13</v>
      </c>
    </row>
    <row r="74" spans="2:40">
      <c r="Q74" s="3"/>
      <c r="R74" s="3"/>
      <c r="AH74" s="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s="4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71.428600000000003</v>
      </c>
      <c r="E77" s="6" cm="1">
        <f t="array" ref="E77">INDEX(AM:AM, 10 + (ROW()-77)*17)</f>
        <v>20.647099999999998</v>
      </c>
      <c r="G77" s="5">
        <v>10</v>
      </c>
      <c r="H77" s="5" cm="1">
        <f t="array" ref="H77">INDEX(AK:AK, 12 + (ROW()-77)*17)</f>
        <v>0</v>
      </c>
      <c r="I77" s="5" cm="1">
        <f t="array" ref="I77">INDEX(AL:AL, 12 + (ROW()-77)*17)</f>
        <v>75</v>
      </c>
      <c r="J77" s="5" cm="1">
        <f t="array" ref="J77">INDEX(AN:AN, 13 + (ROW()-77)*17)</f>
        <v>27.068300000000001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75</v>
      </c>
      <c r="O77" s="8" cm="1">
        <f t="array" ref="O77">INDEX(AM:AM, 16 + (ROW()-77)*17)</f>
        <v>26.781300000000002</v>
      </c>
      <c r="Q77" s="3"/>
      <c r="R77" s="7"/>
      <c r="AH77" s="2">
        <v>0.95</v>
      </c>
      <c r="AI77" s="4" t="s">
        <v>21</v>
      </c>
      <c r="AJ77" s="4" t="s">
        <v>22</v>
      </c>
      <c r="AK77" s="4">
        <v>0</v>
      </c>
      <c r="AL77" s="4">
        <v>76.1905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71.428600000000003</v>
      </c>
      <c r="E78" s="6" cm="1">
        <f t="array" ref="E78">INDEX(AM:AM, 10 + (ROW()-77)*17)</f>
        <v>26.336400000000001</v>
      </c>
      <c r="G78" s="5">
        <v>20</v>
      </c>
      <c r="H78" s="5" cm="1">
        <f t="array" ref="H78">INDEX(AK:AK, 12 + (ROW()-77)*17)</f>
        <v>5</v>
      </c>
      <c r="I78" s="5" cm="1">
        <f t="array" ref="I78">INDEX(AL:AL, 12 + (ROW()-77)*17)</f>
        <v>80</v>
      </c>
      <c r="J78" s="5" cm="1">
        <f t="array" ref="J78">INDEX(AN:AN, 13 + (ROW()-77)*17)</f>
        <v>34.621699999999997</v>
      </c>
      <c r="L78" s="5">
        <v>20</v>
      </c>
      <c r="M78" s="8">
        <v>0</v>
      </c>
      <c r="N78" s="8" cm="1">
        <f t="array" ref="N78">INDEX(AL:AL, 15 + (ROW()-77)*17)</f>
        <v>80</v>
      </c>
      <c r="O78" s="8" cm="1">
        <f t="array" ref="O78">INDEX(AM:AM, 16 + (ROW()-77)*17)</f>
        <v>34.255000000000003</v>
      </c>
      <c r="Q78" s="3"/>
      <c r="R78" s="7"/>
      <c r="AH78" s="4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34.191000000000003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71.428600000000003</v>
      </c>
      <c r="E79" s="6" cm="1">
        <f t="array" ref="E79">INDEX(AM:AM, 10 + (ROW()-77)*17)</f>
        <v>29.514500000000002</v>
      </c>
      <c r="G79" s="5">
        <v>30</v>
      </c>
      <c r="H79" s="5" cm="1">
        <f t="array" ref="H79">INDEX(AK:AK, 12 + (ROW()-77)*17)</f>
        <v>0</v>
      </c>
      <c r="I79" s="5" cm="1">
        <f t="array" ref="I79">INDEX(AL:AL, 12 + (ROW()-77)*17)</f>
        <v>81.185699999999997</v>
      </c>
      <c r="J79" s="5" cm="1">
        <f t="array" ref="J79">INDEX(AN:AN, 13 + (ROW()-77)*17)</f>
        <v>38.486699999999999</v>
      </c>
      <c r="L79" s="5">
        <v>30</v>
      </c>
      <c r="M79" s="8">
        <v>0</v>
      </c>
      <c r="N79" s="8" cm="1">
        <f t="array" ref="N79">INDEX(AL:AL, 15 + (ROW()-77)*17)</f>
        <v>80</v>
      </c>
      <c r="O79" s="8" cm="1">
        <f t="array" ref="O79">INDEX(AM:AM, 16 + (ROW()-77)*17)</f>
        <v>38.036099999999998</v>
      </c>
      <c r="Q79" s="3"/>
      <c r="R79" s="7"/>
      <c r="AH79" s="4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76.1905</v>
      </c>
      <c r="E80" s="6" cm="1">
        <f t="array" ref="E80">INDEX(AM:AM, 10 + (ROW()-77)*17)</f>
        <v>31.627600000000001</v>
      </c>
      <c r="G80" s="5">
        <v>40</v>
      </c>
      <c r="H80" s="5" cm="1">
        <f t="array" ref="H80">INDEX(AK:AK, 12 + (ROW()-77)*17)</f>
        <v>5</v>
      </c>
      <c r="I80" s="5" cm="1">
        <f t="array" ref="I80">INDEX(AL:AL, 12 + (ROW()-77)*17)</f>
        <v>85</v>
      </c>
      <c r="J80" s="5" cm="1">
        <f t="array" ref="J80">INDEX(AN:AN, 13 + (ROW()-77)*17)</f>
        <v>41.7014</v>
      </c>
      <c r="L80" s="5">
        <v>40</v>
      </c>
      <c r="M80" s="8">
        <v>0</v>
      </c>
      <c r="N80" s="8" cm="1">
        <f t="array" ref="N80">INDEX(AL:AL, 15 + (ROW()-77)*17)</f>
        <v>85</v>
      </c>
      <c r="O80" s="8" cm="1">
        <f t="array" ref="O80">INDEX(AM:AM, 16 + (ROW()-77)*17)</f>
        <v>41.2408</v>
      </c>
      <c r="Q80" s="3"/>
      <c r="R80" s="7"/>
      <c r="AH80" s="2">
        <v>0.95</v>
      </c>
      <c r="AI80" s="4" t="s">
        <v>21</v>
      </c>
      <c r="AJ80" s="4" t="s">
        <v>22</v>
      </c>
      <c r="AK80" s="4">
        <v>5</v>
      </c>
      <c r="AL80" s="4">
        <v>85.036600000000007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76.1905</v>
      </c>
      <c r="E81" s="6" cm="1">
        <f t="array" ref="E81">INDEX(AM:AM, 10 + (ROW()-77)*17)</f>
        <v>34.191000000000003</v>
      </c>
      <c r="G81" s="5">
        <v>50</v>
      </c>
      <c r="H81" s="5" cm="1">
        <f t="array" ref="H81">INDEX(AK:AK, 12 + (ROW()-77)*17)</f>
        <v>5</v>
      </c>
      <c r="I81" s="5" cm="1">
        <f t="array" ref="I81">INDEX(AL:AL, 12 + (ROW()-77)*17)</f>
        <v>85.036600000000007</v>
      </c>
      <c r="J81" s="5" cm="1">
        <f t="array" ref="J81">INDEX(AN:AN, 13 + (ROW()-77)*17)</f>
        <v>44.303800000000003</v>
      </c>
      <c r="L81" s="5">
        <v>50</v>
      </c>
      <c r="M81" s="8">
        <v>0</v>
      </c>
      <c r="N81" s="8" cm="1">
        <f t="array" ref="N81">INDEX(AL:AL, 15 + (ROW()-77)*17)</f>
        <v>85</v>
      </c>
      <c r="O81" s="8" cm="1">
        <f t="array" ref="O81">INDEX(AM:AM, 16 + (ROW()-77)*17)</f>
        <v>43.794199999999996</v>
      </c>
      <c r="Q81" s="3"/>
      <c r="R81" s="7"/>
      <c r="AH81" s="4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44.303800000000003</v>
      </c>
    </row>
    <row r="82" spans="2:40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80.952399999999997</v>
      </c>
      <c r="E82" s="6" cm="1">
        <f t="array" ref="E82">INDEX(AM:AM, 10 + (ROW()-77)*17)</f>
        <v>34.053400000000003</v>
      </c>
      <c r="G82" s="5">
        <v>60</v>
      </c>
      <c r="H82" s="5" cm="1">
        <f t="array" ref="H82">INDEX(AK:AK, 12 + (ROW()-77)*17)</f>
        <v>5</v>
      </c>
      <c r="I82" s="5" cm="1">
        <f t="array" ref="I82">INDEX(AL:AL, 12 + (ROW()-77)*17)</f>
        <v>90</v>
      </c>
      <c r="J82" s="5" cm="1">
        <f t="array" ref="J82">INDEX(AN:AN, 13 + (ROW()-77)*17)</f>
        <v>44.364899999999999</v>
      </c>
      <c r="L82" s="5">
        <v>60</v>
      </c>
      <c r="M82" s="8">
        <v>0</v>
      </c>
      <c r="N82" s="8" cm="1">
        <f t="array" ref="N82">INDEX(AL:AL, 15 + (ROW()-77)*17)</f>
        <v>90</v>
      </c>
      <c r="O82" s="8" cm="1">
        <f t="array" ref="O82">INDEX(AM:AM, 16 + (ROW()-77)*17)</f>
        <v>43.813299999999998</v>
      </c>
      <c r="Q82" s="3"/>
      <c r="R82" s="7"/>
      <c r="AH82" s="4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80.952399999999997</v>
      </c>
      <c r="E83" s="6" cm="1">
        <f t="array" ref="E83">INDEX(AM:AM, 10 + (ROW()-77)*17)</f>
        <v>35.476999999999997</v>
      </c>
      <c r="G83" s="5">
        <v>70</v>
      </c>
      <c r="H83" s="5" cm="1">
        <f t="array" ref="H83">INDEX(AK:AK, 12 + (ROW()-77)*17)</f>
        <v>5</v>
      </c>
      <c r="I83" s="5" cm="1">
        <f t="array" ref="I83">INDEX(AL:AL, 12 + (ROW()-77)*17)</f>
        <v>90</v>
      </c>
      <c r="J83" s="5" cm="1">
        <f t="array" ref="J83">INDEX(AN:AN, 13 + (ROW()-77)*17)</f>
        <v>46.314</v>
      </c>
      <c r="L83" s="5">
        <v>70</v>
      </c>
      <c r="M83" s="8">
        <v>0</v>
      </c>
      <c r="N83" s="8" cm="1">
        <f t="array" ref="N83">INDEX(AL:AL, 15 + (ROW()-77)*17)</f>
        <v>90</v>
      </c>
      <c r="O83" s="8" cm="1">
        <f t="array" ref="O83">INDEX(AM:AM, 16 + (ROW()-77)*17)</f>
        <v>45.8172</v>
      </c>
      <c r="Q83" s="3"/>
      <c r="R83" s="7"/>
      <c r="AH83" s="2">
        <v>0.95</v>
      </c>
      <c r="AI83" s="4" t="s">
        <v>21</v>
      </c>
      <c r="AJ83" s="4" t="s">
        <v>22</v>
      </c>
      <c r="AK83" s="4">
        <v>5</v>
      </c>
      <c r="AL83" s="4">
        <v>85</v>
      </c>
    </row>
    <row r="84" spans="2:40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76.1905</v>
      </c>
      <c r="E84" s="6" cm="1">
        <f t="array" ref="E84">INDEX(AM:AM, 10 + (ROW()-77)*17)</f>
        <v>35.5167</v>
      </c>
      <c r="G84" s="5">
        <v>80</v>
      </c>
      <c r="H84" s="5" cm="1">
        <f t="array" ref="H84">INDEX(AK:AK, 12 + (ROW()-77)*17)</f>
        <v>5</v>
      </c>
      <c r="I84" s="5" cm="1">
        <f t="array" ref="I84">INDEX(AL:AL, 12 + (ROW()-77)*17)</f>
        <v>90</v>
      </c>
      <c r="J84" s="5" cm="1">
        <f t="array" ref="J84">INDEX(AN:AN, 13 + (ROW()-77)*17)</f>
        <v>45.956699999999998</v>
      </c>
      <c r="L84" s="5">
        <v>80</v>
      </c>
      <c r="M84" s="8">
        <v>0</v>
      </c>
      <c r="N84" s="8" cm="1">
        <f t="array" ref="N84">INDEX(AL:AL, 15 + (ROW()-77)*17)</f>
        <v>90</v>
      </c>
      <c r="O84" s="8" cm="1">
        <f t="array" ref="O84">INDEX(AM:AM, 16 + (ROW()-77)*17)</f>
        <v>45.4268</v>
      </c>
      <c r="Q84" s="3"/>
      <c r="R84" s="7"/>
      <c r="AH84" s="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43.794199999999996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80.952399999999997</v>
      </c>
      <c r="E85" s="6" cm="1">
        <f t="array" ref="E85">INDEX(AM:AM, 10 + (ROW()-77)*17)</f>
        <v>34.121699999999997</v>
      </c>
      <c r="G85" s="5">
        <v>90</v>
      </c>
      <c r="H85" s="5" cm="1">
        <f t="array" ref="H85">INDEX(AK:AK, 12 + (ROW()-77)*17)</f>
        <v>2.9691999999999998</v>
      </c>
      <c r="I85" s="5" cm="1">
        <f t="array" ref="I85">INDEX(AL:AL, 12 + (ROW()-77)*17)</f>
        <v>90</v>
      </c>
      <c r="J85" s="5" cm="1">
        <f t="array" ref="J85">INDEX(AN:AN, 13 + (ROW()-77)*17)</f>
        <v>44.538899999999998</v>
      </c>
      <c r="L85" s="5">
        <v>90</v>
      </c>
      <c r="M85" s="8">
        <v>0</v>
      </c>
      <c r="N85" s="8" cm="1">
        <f t="array" ref="N85">INDEX(AL:AL, 15 + (ROW()-77)*17)</f>
        <v>90</v>
      </c>
      <c r="O85" s="8" cm="1">
        <f t="array" ref="O85">INDEX(AM:AM, 16 + (ROW()-77)*17)</f>
        <v>44.084699999999998</v>
      </c>
      <c r="Q85" s="3"/>
      <c r="R85" s="7"/>
      <c r="AH85" s="9"/>
      <c r="AI85" s="9"/>
      <c r="AJ85" s="9"/>
      <c r="AK85" s="9"/>
      <c r="AL85" s="9"/>
      <c r="AM85" s="9"/>
      <c r="AN85" s="9"/>
    </row>
    <row r="86" spans="2:40">
      <c r="Q86" s="3"/>
      <c r="R86" s="7"/>
      <c r="AH86" s="4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s="4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s="4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s="4" t="s">
        <v>14</v>
      </c>
      <c r="AI89" s="4" t="s">
        <v>15</v>
      </c>
      <c r="AJ89" s="10">
        <v>0.6</v>
      </c>
    </row>
    <row r="90" spans="2:40">
      <c r="Q90" s="3"/>
      <c r="R90" s="3"/>
      <c r="AH90" s="4" t="s">
        <v>99</v>
      </c>
      <c r="AI90" s="4" t="s">
        <v>100</v>
      </c>
      <c r="AJ90" s="4" t="s">
        <v>16</v>
      </c>
      <c r="AK90" s="4">
        <v>1000000</v>
      </c>
      <c r="AL90" s="4" t="s">
        <v>13</v>
      </c>
    </row>
    <row r="91" spans="2:40">
      <c r="Q91" s="3"/>
      <c r="R91" s="3"/>
      <c r="AH91" s="4" t="s">
        <v>17</v>
      </c>
      <c r="AI91" s="4">
        <v>1000</v>
      </c>
    </row>
    <row r="92" spans="2:40">
      <c r="Q92" s="3"/>
      <c r="R92" s="3"/>
    </row>
    <row r="93" spans="2:40">
      <c r="AH93" s="4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0</v>
      </c>
      <c r="AL94" s="4">
        <v>80.952399999999997</v>
      </c>
    </row>
    <row r="95" spans="2:40">
      <c r="AH95" s="4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34.053400000000003</v>
      </c>
    </row>
    <row r="96" spans="2:40">
      <c r="AH96" s="4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5</v>
      </c>
      <c r="AL97" s="4">
        <v>90</v>
      </c>
    </row>
    <row r="98" spans="34:40">
      <c r="AH98" s="4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44.364899999999999</v>
      </c>
    </row>
    <row r="99" spans="34:40">
      <c r="AH99" s="4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5</v>
      </c>
      <c r="AL100" s="4">
        <v>90</v>
      </c>
    </row>
    <row r="101" spans="34:40">
      <c r="AH101" s="4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43.813299999999998</v>
      </c>
    </row>
    <row r="102" spans="34:40">
      <c r="AH102" s="9"/>
      <c r="AI102" s="9"/>
      <c r="AJ102" s="9"/>
      <c r="AK102" s="9"/>
      <c r="AL102" s="9"/>
      <c r="AM102" s="9"/>
      <c r="AN102" s="9"/>
    </row>
    <row r="103" spans="34:40">
      <c r="AH103" s="4" t="s">
        <v>3</v>
      </c>
      <c r="AI103" s="4" t="s">
        <v>4</v>
      </c>
      <c r="AJ103" s="4">
        <v>5</v>
      </c>
      <c r="AK103" s="4" t="s">
        <v>5</v>
      </c>
    </row>
    <row r="104" spans="34:40">
      <c r="AH104" s="4" t="s">
        <v>6</v>
      </c>
      <c r="AI104" s="4" t="s">
        <v>7</v>
      </c>
      <c r="AJ104" s="4" t="s">
        <v>8</v>
      </c>
      <c r="AK104" s="4">
        <v>20</v>
      </c>
    </row>
    <row r="105" spans="34:40">
      <c r="AH105" s="4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s="4" t="s">
        <v>14</v>
      </c>
      <c r="AI106" s="4" t="s">
        <v>15</v>
      </c>
      <c r="AJ106" s="10">
        <v>0.7</v>
      </c>
    </row>
    <row r="107" spans="34:40">
      <c r="AH107" s="4" t="s">
        <v>99</v>
      </c>
      <c r="AI107" s="4" t="s">
        <v>100</v>
      </c>
      <c r="AJ107" s="4" t="s">
        <v>16</v>
      </c>
      <c r="AK107" s="4">
        <v>1000000</v>
      </c>
      <c r="AL107" s="4" t="s">
        <v>13</v>
      </c>
    </row>
    <row r="108" spans="34:40">
      <c r="AH108" s="4" t="s">
        <v>17</v>
      </c>
      <c r="AI108" s="4">
        <v>1000</v>
      </c>
    </row>
    <row r="110" spans="34:40">
      <c r="AH110" s="4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0</v>
      </c>
      <c r="AL111" s="4">
        <v>80.952399999999997</v>
      </c>
    </row>
    <row r="112" spans="34:40">
      <c r="AH112" s="4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35.476999999999997</v>
      </c>
    </row>
    <row r="113" spans="34:40">
      <c r="AH113" s="4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5</v>
      </c>
      <c r="AL114" s="4">
        <v>90</v>
      </c>
    </row>
    <row r="115" spans="34:40">
      <c r="AH115" s="4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46.314</v>
      </c>
    </row>
    <row r="116" spans="34:40">
      <c r="AH116" s="4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5</v>
      </c>
      <c r="AL117" s="4">
        <v>90</v>
      </c>
    </row>
    <row r="118" spans="34:40">
      <c r="AH118" s="4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45.8172</v>
      </c>
    </row>
    <row r="119" spans="34:40">
      <c r="AH119" s="9"/>
      <c r="AI119" s="9"/>
      <c r="AJ119" s="9"/>
      <c r="AK119" s="9"/>
      <c r="AL119" s="9"/>
      <c r="AM119" s="9"/>
      <c r="AN119" s="9"/>
    </row>
    <row r="120" spans="34:40">
      <c r="AH120" s="4" t="s">
        <v>3</v>
      </c>
      <c r="AI120" s="4" t="s">
        <v>4</v>
      </c>
      <c r="AJ120" s="4">
        <v>5</v>
      </c>
      <c r="AK120" s="4" t="s">
        <v>5</v>
      </c>
    </row>
    <row r="121" spans="34:40">
      <c r="AH121" s="4" t="s">
        <v>6</v>
      </c>
      <c r="AI121" s="4" t="s">
        <v>7</v>
      </c>
      <c r="AJ121" s="4" t="s">
        <v>8</v>
      </c>
      <c r="AK121" s="4">
        <v>20</v>
      </c>
    </row>
    <row r="122" spans="34:40">
      <c r="AH122" s="4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s="4" t="s">
        <v>14</v>
      </c>
      <c r="AI123" s="4" t="s">
        <v>15</v>
      </c>
      <c r="AJ123" s="10">
        <v>0.8</v>
      </c>
    </row>
    <row r="124" spans="34:40">
      <c r="AH124" s="4" t="s">
        <v>99</v>
      </c>
      <c r="AI124" s="4" t="s">
        <v>100</v>
      </c>
      <c r="AJ124" s="4" t="s">
        <v>16</v>
      </c>
      <c r="AK124" s="4">
        <v>1000000</v>
      </c>
      <c r="AL124" s="4" t="s">
        <v>13</v>
      </c>
    </row>
    <row r="125" spans="34:40">
      <c r="AH125" s="4" t="s">
        <v>17</v>
      </c>
      <c r="AI125" s="4">
        <v>1000</v>
      </c>
    </row>
    <row r="127" spans="34:40">
      <c r="AH127" s="4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0</v>
      </c>
      <c r="AL128" s="4">
        <v>76.1905</v>
      </c>
    </row>
    <row r="129" spans="34:40">
      <c r="AH129" s="4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35.5167</v>
      </c>
    </row>
    <row r="130" spans="34:40">
      <c r="AH130" s="4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5</v>
      </c>
      <c r="AL131" s="4">
        <v>90</v>
      </c>
    </row>
    <row r="132" spans="34:40">
      <c r="AH132" s="4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45.956699999999998</v>
      </c>
    </row>
    <row r="133" spans="34:40">
      <c r="AH133" s="4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4.875</v>
      </c>
      <c r="AL134" s="4">
        <v>90</v>
      </c>
    </row>
    <row r="135" spans="34:40">
      <c r="AH135" s="4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45.4268</v>
      </c>
    </row>
    <row r="136" spans="34:40">
      <c r="AH136" s="9"/>
      <c r="AI136" s="9"/>
      <c r="AJ136" s="9"/>
      <c r="AK136" s="9"/>
      <c r="AL136" s="9"/>
      <c r="AM136" s="9"/>
      <c r="AN136" s="9"/>
    </row>
    <row r="137" spans="34:40">
      <c r="AH137" s="4" t="s">
        <v>3</v>
      </c>
      <c r="AI137" s="4" t="s">
        <v>4</v>
      </c>
      <c r="AJ137" s="4">
        <v>5</v>
      </c>
      <c r="AK137" s="4" t="s">
        <v>5</v>
      </c>
    </row>
    <row r="138" spans="34:40">
      <c r="AH138" s="4" t="s">
        <v>6</v>
      </c>
      <c r="AI138" s="4" t="s">
        <v>7</v>
      </c>
      <c r="AJ138" s="4" t="s">
        <v>8</v>
      </c>
      <c r="AK138" s="4">
        <v>20</v>
      </c>
    </row>
    <row r="139" spans="34:40">
      <c r="AH139" s="4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s="4" t="s">
        <v>14</v>
      </c>
      <c r="AI140" s="4" t="s">
        <v>15</v>
      </c>
      <c r="AJ140" s="10">
        <v>0.9</v>
      </c>
    </row>
    <row r="141" spans="34:40">
      <c r="AH141" s="4" t="s">
        <v>99</v>
      </c>
      <c r="AI141" s="4" t="s">
        <v>100</v>
      </c>
      <c r="AJ141" s="4" t="s">
        <v>16</v>
      </c>
      <c r="AK141" s="4">
        <v>1000000</v>
      </c>
      <c r="AL141" s="4" t="s">
        <v>13</v>
      </c>
    </row>
    <row r="142" spans="34:40">
      <c r="AH142" s="4" t="s">
        <v>17</v>
      </c>
      <c r="AI142" s="4">
        <v>1000</v>
      </c>
    </row>
    <row r="144" spans="34:40">
      <c r="AH144" s="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0</v>
      </c>
      <c r="AL145" s="4">
        <v>80.952399999999997</v>
      </c>
    </row>
    <row r="146" spans="34:40">
      <c r="AH146" s="4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34.121699999999997</v>
      </c>
    </row>
    <row r="147" spans="34:40">
      <c r="AH147" s="4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2.9691999999999998</v>
      </c>
      <c r="AL148" s="4">
        <v>90</v>
      </c>
    </row>
    <row r="149" spans="34:40">
      <c r="AH149" s="4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44.538899999999998</v>
      </c>
    </row>
    <row r="150" spans="34:40">
      <c r="AH150" s="4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0</v>
      </c>
      <c r="AL151" s="4">
        <v>90</v>
      </c>
    </row>
    <row r="152" spans="34:40">
      <c r="AH152" s="4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44.084699999999998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06" workbookViewId="0">
      <selection activeCell="A106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55</v>
      </c>
    </row>
    <row r="3" spans="1:3">
      <c r="A3" t="s">
        <v>41</v>
      </c>
    </row>
    <row r="4" spans="1:3">
      <c r="A4" t="s">
        <v>42</v>
      </c>
    </row>
    <row r="5" spans="1:3">
      <c r="A5" t="s">
        <v>58</v>
      </c>
    </row>
    <row r="6" spans="1:3">
      <c r="A6" t="s">
        <v>43</v>
      </c>
    </row>
    <row r="8" spans="1:3">
      <c r="A8" t="s">
        <v>0</v>
      </c>
    </row>
    <row r="9" spans="1:3">
      <c r="A9" t="s">
        <v>59</v>
      </c>
      <c r="B9" s="3"/>
      <c r="C9" s="3"/>
    </row>
    <row r="10" spans="1:3">
      <c r="A10" t="s">
        <v>60</v>
      </c>
    </row>
    <row r="11" spans="1:3">
      <c r="A11" t="s">
        <v>1</v>
      </c>
    </row>
    <row r="12" spans="1:3">
      <c r="A12" t="s">
        <v>61</v>
      </c>
    </row>
    <row r="13" spans="1:3">
      <c r="A13" t="s">
        <v>62</v>
      </c>
    </row>
    <row r="14" spans="1:3">
      <c r="A14" t="s">
        <v>2</v>
      </c>
    </row>
    <row r="15" spans="1:3">
      <c r="A15" t="s">
        <v>61</v>
      </c>
    </row>
    <row r="16" spans="1:3">
      <c r="A16" t="s">
        <v>63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55</v>
      </c>
    </row>
    <row r="20" spans="1:4">
      <c r="A20" t="s">
        <v>41</v>
      </c>
    </row>
    <row r="21" spans="1:4">
      <c r="A21" t="s">
        <v>44</v>
      </c>
    </row>
    <row r="22" spans="1:4">
      <c r="A22" t="s">
        <v>58</v>
      </c>
    </row>
    <row r="23" spans="1:4">
      <c r="A23" t="s">
        <v>43</v>
      </c>
    </row>
    <row r="25" spans="1:4">
      <c r="A25" t="s">
        <v>0</v>
      </c>
    </row>
    <row r="26" spans="1:4">
      <c r="A26" t="s">
        <v>59</v>
      </c>
    </row>
    <row r="27" spans="1:4">
      <c r="A27" t="s">
        <v>64</v>
      </c>
    </row>
    <row r="28" spans="1:4">
      <c r="A28" t="s">
        <v>1</v>
      </c>
    </row>
    <row r="29" spans="1:4">
      <c r="A29" t="s">
        <v>65</v>
      </c>
    </row>
    <row r="30" spans="1:4">
      <c r="A30" t="s">
        <v>66</v>
      </c>
    </row>
    <row r="31" spans="1:4">
      <c r="A31" t="s">
        <v>2</v>
      </c>
    </row>
    <row r="32" spans="1:4">
      <c r="A32" t="s">
        <v>65</v>
      </c>
    </row>
    <row r="33" spans="1:4">
      <c r="A33" t="s">
        <v>67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55</v>
      </c>
    </row>
    <row r="37" spans="1:4">
      <c r="A37" t="s">
        <v>41</v>
      </c>
    </row>
    <row r="38" spans="1:4">
      <c r="A38" t="s">
        <v>45</v>
      </c>
    </row>
    <row r="39" spans="1:4">
      <c r="A39" t="s">
        <v>58</v>
      </c>
    </row>
    <row r="40" spans="1:4">
      <c r="A40" t="s">
        <v>43</v>
      </c>
    </row>
    <row r="42" spans="1:4">
      <c r="A42" t="s">
        <v>0</v>
      </c>
    </row>
    <row r="43" spans="1:4">
      <c r="A43" t="s">
        <v>59</v>
      </c>
    </row>
    <row r="44" spans="1:4">
      <c r="A44" t="s">
        <v>68</v>
      </c>
    </row>
    <row r="45" spans="1:4">
      <c r="A45" t="s">
        <v>1</v>
      </c>
    </row>
    <row r="46" spans="1:4">
      <c r="A46" t="s">
        <v>69</v>
      </c>
    </row>
    <row r="47" spans="1:4">
      <c r="A47" t="s">
        <v>70</v>
      </c>
    </row>
    <row r="48" spans="1:4">
      <c r="A48" t="s">
        <v>2</v>
      </c>
    </row>
    <row r="49" spans="1:4">
      <c r="A49" t="s">
        <v>71</v>
      </c>
    </row>
    <row r="50" spans="1:4">
      <c r="A50" t="s">
        <v>72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55</v>
      </c>
    </row>
    <row r="54" spans="1:4">
      <c r="A54" t="s">
        <v>41</v>
      </c>
    </row>
    <row r="55" spans="1:4">
      <c r="A55" t="s">
        <v>46</v>
      </c>
    </row>
    <row r="56" spans="1:4">
      <c r="A56" t="s">
        <v>58</v>
      </c>
    </row>
    <row r="57" spans="1:4">
      <c r="A57" t="s">
        <v>43</v>
      </c>
    </row>
    <row r="59" spans="1:4">
      <c r="A59" t="s">
        <v>0</v>
      </c>
    </row>
    <row r="60" spans="1:4">
      <c r="A60" t="s">
        <v>73</v>
      </c>
    </row>
    <row r="61" spans="1:4">
      <c r="A61" t="s">
        <v>74</v>
      </c>
    </row>
    <row r="62" spans="1:4">
      <c r="A62" t="s">
        <v>1</v>
      </c>
    </row>
    <row r="63" spans="1:4">
      <c r="A63" t="s">
        <v>75</v>
      </c>
    </row>
    <row r="64" spans="1:4">
      <c r="A64" t="s">
        <v>76</v>
      </c>
    </row>
    <row r="65" spans="1:4">
      <c r="A65" t="s">
        <v>2</v>
      </c>
    </row>
    <row r="66" spans="1:4">
      <c r="A66" t="s">
        <v>75</v>
      </c>
    </row>
    <row r="67" spans="1:4">
      <c r="A67" t="s">
        <v>77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55</v>
      </c>
    </row>
    <row r="71" spans="1:4">
      <c r="A71" t="s">
        <v>41</v>
      </c>
    </row>
    <row r="72" spans="1:4">
      <c r="A72" t="s">
        <v>47</v>
      </c>
    </row>
    <row r="73" spans="1:4">
      <c r="A73" t="s">
        <v>58</v>
      </c>
    </row>
    <row r="74" spans="1:4">
      <c r="A74" t="s">
        <v>43</v>
      </c>
    </row>
    <row r="76" spans="1:4">
      <c r="A76" t="s">
        <v>0</v>
      </c>
    </row>
    <row r="77" spans="1:4">
      <c r="A77" t="s">
        <v>73</v>
      </c>
    </row>
    <row r="78" spans="1:4">
      <c r="A78" t="s">
        <v>78</v>
      </c>
    </row>
    <row r="79" spans="1:4">
      <c r="A79" t="s">
        <v>1</v>
      </c>
    </row>
    <row r="80" spans="1:4">
      <c r="A80" t="s">
        <v>79</v>
      </c>
    </row>
    <row r="81" spans="1:4">
      <c r="A81" t="s">
        <v>80</v>
      </c>
    </row>
    <row r="82" spans="1:4">
      <c r="A82" t="s">
        <v>2</v>
      </c>
    </row>
    <row r="83" spans="1:4">
      <c r="A83" t="s">
        <v>75</v>
      </c>
    </row>
    <row r="84" spans="1:4">
      <c r="A84" t="s">
        <v>81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55</v>
      </c>
    </row>
    <row r="88" spans="1:4">
      <c r="A88" t="s">
        <v>41</v>
      </c>
    </row>
    <row r="89" spans="1:4">
      <c r="A89" t="s">
        <v>48</v>
      </c>
    </row>
    <row r="90" spans="1:4">
      <c r="A90" t="s">
        <v>58</v>
      </c>
    </row>
    <row r="91" spans="1:4">
      <c r="A91" t="s">
        <v>43</v>
      </c>
    </row>
    <row r="93" spans="1:4">
      <c r="A93" t="s">
        <v>0</v>
      </c>
    </row>
    <row r="94" spans="1:4">
      <c r="A94" t="s">
        <v>82</v>
      </c>
    </row>
    <row r="95" spans="1:4">
      <c r="A95" t="s">
        <v>83</v>
      </c>
    </row>
    <row r="96" spans="1:4">
      <c r="A96" t="s">
        <v>1</v>
      </c>
    </row>
    <row r="97" spans="1:4">
      <c r="A97" t="s">
        <v>84</v>
      </c>
    </row>
    <row r="98" spans="1:4">
      <c r="A98" t="s">
        <v>85</v>
      </c>
    </row>
    <row r="99" spans="1:4">
      <c r="A99" t="s">
        <v>2</v>
      </c>
    </row>
    <row r="100" spans="1:4">
      <c r="A100" t="s">
        <v>84</v>
      </c>
    </row>
    <row r="101" spans="1:4">
      <c r="A101" t="s">
        <v>86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55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58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82</v>
      </c>
    </row>
    <row r="112" spans="1:4">
      <c r="A112" t="s">
        <v>87</v>
      </c>
    </row>
    <row r="113" spans="1:4">
      <c r="A113" t="s">
        <v>1</v>
      </c>
    </row>
    <row r="114" spans="1:4">
      <c r="A114" t="s">
        <v>84</v>
      </c>
    </row>
    <row r="115" spans="1:4">
      <c r="A115" t="s">
        <v>88</v>
      </c>
    </row>
    <row r="116" spans="1:4">
      <c r="A116" t="s">
        <v>2</v>
      </c>
    </row>
    <row r="117" spans="1:4">
      <c r="A117" t="s">
        <v>84</v>
      </c>
    </row>
    <row r="118" spans="1:4">
      <c r="A118" t="s">
        <v>89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55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58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73</v>
      </c>
    </row>
    <row r="129" spans="1:4">
      <c r="A129" t="s">
        <v>90</v>
      </c>
    </row>
    <row r="130" spans="1:4">
      <c r="A130" t="s">
        <v>1</v>
      </c>
    </row>
    <row r="131" spans="1:4">
      <c r="A131" t="s">
        <v>84</v>
      </c>
    </row>
    <row r="132" spans="1:4">
      <c r="A132" t="s">
        <v>91</v>
      </c>
    </row>
    <row r="133" spans="1:4">
      <c r="A133" t="s">
        <v>2</v>
      </c>
    </row>
    <row r="134" spans="1:4">
      <c r="A134" t="s">
        <v>92</v>
      </c>
    </row>
    <row r="135" spans="1:4">
      <c r="A135" t="s">
        <v>93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55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58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82</v>
      </c>
    </row>
    <row r="146" spans="1:1">
      <c r="A146" t="s">
        <v>94</v>
      </c>
    </row>
    <row r="147" spans="1:1">
      <c r="A147" t="s">
        <v>1</v>
      </c>
    </row>
    <row r="148" spans="1:1">
      <c r="A148" t="s">
        <v>95</v>
      </c>
    </row>
    <row r="149" spans="1:1">
      <c r="A149" t="s">
        <v>96</v>
      </c>
    </row>
    <row r="150" spans="1:1">
      <c r="A150" t="s">
        <v>2</v>
      </c>
    </row>
    <row r="151" spans="1:1">
      <c r="A151" t="s">
        <v>97</v>
      </c>
    </row>
    <row r="152" spans="1:1">
      <c r="A15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style="4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s="4" t="s">
        <v>3</v>
      </c>
      <c r="B1" s="4" t="s">
        <v>4</v>
      </c>
      <c r="C1" s="4">
        <v>5</v>
      </c>
      <c r="D1" s="4" t="s">
        <v>5</v>
      </c>
    </row>
    <row r="2" spans="1:7">
      <c r="A2" s="4" t="s">
        <v>6</v>
      </c>
      <c r="B2" s="4" t="s">
        <v>7</v>
      </c>
      <c r="C2" s="4" t="s">
        <v>8</v>
      </c>
      <c r="D2" s="4">
        <v>20</v>
      </c>
    </row>
    <row r="3" spans="1:7">
      <c r="A3" s="4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s="4" t="s">
        <v>14</v>
      </c>
      <c r="B4" s="4" t="s">
        <v>15</v>
      </c>
      <c r="C4" s="10">
        <v>0.1</v>
      </c>
    </row>
    <row r="5" spans="1:7">
      <c r="A5" s="4" t="s">
        <v>99</v>
      </c>
      <c r="B5" s="4" t="s">
        <v>100</v>
      </c>
      <c r="C5" s="4" t="s">
        <v>16</v>
      </c>
      <c r="D5" s="4">
        <v>1000000</v>
      </c>
      <c r="E5" s="4" t="s">
        <v>13</v>
      </c>
    </row>
    <row r="6" spans="1:7">
      <c r="A6" s="4" t="s">
        <v>17</v>
      </c>
      <c r="B6" s="4">
        <v>1000</v>
      </c>
    </row>
    <row r="8" spans="1:7">
      <c r="A8" s="4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0</v>
      </c>
      <c r="E9" s="4">
        <v>71.428600000000003</v>
      </c>
    </row>
    <row r="10" spans="1:7">
      <c r="A10" s="4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20.647099999999998</v>
      </c>
    </row>
    <row r="11" spans="1:7">
      <c r="A11" s="4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0</v>
      </c>
      <c r="E12" s="4">
        <v>75</v>
      </c>
    </row>
    <row r="13" spans="1:7">
      <c r="A13" s="4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27.068300000000001</v>
      </c>
    </row>
    <row r="14" spans="1:7">
      <c r="A14" s="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0</v>
      </c>
      <c r="E15" s="4">
        <v>75</v>
      </c>
    </row>
    <row r="16" spans="1:7">
      <c r="A16" s="4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26.781300000000002</v>
      </c>
    </row>
    <row r="17" spans="1:7">
      <c r="A17" s="9"/>
      <c r="B17" s="9"/>
      <c r="C17" s="9"/>
      <c r="D17" s="9"/>
      <c r="E17" s="9"/>
      <c r="F17" s="9"/>
      <c r="G17" s="9"/>
    </row>
    <row r="18" spans="1:7">
      <c r="A18" s="4" t="s">
        <v>3</v>
      </c>
      <c r="B18" s="4" t="s">
        <v>4</v>
      </c>
      <c r="C18" s="4">
        <v>5</v>
      </c>
      <c r="D18" s="4" t="s">
        <v>5</v>
      </c>
    </row>
    <row r="19" spans="1:7">
      <c r="A19" s="4" t="s">
        <v>6</v>
      </c>
      <c r="B19" s="4" t="s">
        <v>7</v>
      </c>
      <c r="C19" s="4" t="s">
        <v>8</v>
      </c>
      <c r="D19" s="4">
        <v>20</v>
      </c>
    </row>
    <row r="20" spans="1:7">
      <c r="A20" s="4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s="4" t="s">
        <v>14</v>
      </c>
      <c r="B21" s="4" t="s">
        <v>15</v>
      </c>
      <c r="C21" s="10">
        <v>0.2</v>
      </c>
    </row>
    <row r="22" spans="1:7">
      <c r="A22" s="4" t="s">
        <v>99</v>
      </c>
      <c r="B22" s="4" t="s">
        <v>100</v>
      </c>
      <c r="C22" s="4" t="s">
        <v>16</v>
      </c>
      <c r="D22" s="4">
        <v>1000000</v>
      </c>
      <c r="E22" s="4" t="s">
        <v>13</v>
      </c>
    </row>
    <row r="23" spans="1:7">
      <c r="A23" s="4" t="s">
        <v>17</v>
      </c>
      <c r="B23" s="4">
        <v>1000</v>
      </c>
    </row>
    <row r="25" spans="1:7">
      <c r="A25" s="4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0</v>
      </c>
      <c r="E26" s="4">
        <v>71.428600000000003</v>
      </c>
    </row>
    <row r="27" spans="1:7">
      <c r="A27" s="4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26.336400000000001</v>
      </c>
    </row>
    <row r="28" spans="1:7">
      <c r="A28" s="4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5</v>
      </c>
      <c r="E29" s="4">
        <v>80</v>
      </c>
    </row>
    <row r="30" spans="1:7">
      <c r="A30" s="4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34.621699999999997</v>
      </c>
    </row>
    <row r="31" spans="1:7">
      <c r="A31" s="4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5</v>
      </c>
      <c r="E32" s="4">
        <v>80</v>
      </c>
    </row>
    <row r="33" spans="1:7">
      <c r="A33" s="4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34.255000000000003</v>
      </c>
    </row>
    <row r="34" spans="1:7">
      <c r="A34" s="9"/>
      <c r="B34" s="9"/>
      <c r="C34" s="9"/>
      <c r="D34" s="9"/>
      <c r="E34" s="9"/>
      <c r="F34" s="9"/>
      <c r="G34" s="9"/>
    </row>
    <row r="35" spans="1:7">
      <c r="A35" s="4" t="s">
        <v>3</v>
      </c>
      <c r="B35" s="4" t="s">
        <v>4</v>
      </c>
      <c r="C35" s="4">
        <v>5</v>
      </c>
      <c r="D35" s="4" t="s">
        <v>5</v>
      </c>
    </row>
    <row r="36" spans="1:7">
      <c r="A36" s="4" t="s">
        <v>6</v>
      </c>
      <c r="B36" s="4" t="s">
        <v>7</v>
      </c>
      <c r="C36" s="4" t="s">
        <v>8</v>
      </c>
      <c r="D36" s="4">
        <v>20</v>
      </c>
    </row>
    <row r="37" spans="1:7">
      <c r="A37" s="4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s="4" t="s">
        <v>14</v>
      </c>
      <c r="B38" s="4" t="s">
        <v>15</v>
      </c>
      <c r="C38" s="10">
        <v>0.3</v>
      </c>
    </row>
    <row r="39" spans="1:7">
      <c r="A39" s="4" t="s">
        <v>99</v>
      </c>
      <c r="B39" s="4" t="s">
        <v>100</v>
      </c>
      <c r="C39" s="4" t="s">
        <v>16</v>
      </c>
      <c r="D39" s="4">
        <v>1000000</v>
      </c>
      <c r="E39" s="4" t="s">
        <v>13</v>
      </c>
    </row>
    <row r="40" spans="1:7">
      <c r="A40" s="4" t="s">
        <v>17</v>
      </c>
      <c r="B40" s="4">
        <v>1000</v>
      </c>
    </row>
    <row r="42" spans="1:7">
      <c r="A42" s="4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0</v>
      </c>
      <c r="E43" s="4">
        <v>71.428600000000003</v>
      </c>
    </row>
    <row r="44" spans="1:7">
      <c r="A44" s="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29.514500000000002</v>
      </c>
    </row>
    <row r="45" spans="1:7">
      <c r="A45" s="4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0</v>
      </c>
      <c r="E46" s="4">
        <v>81.185699999999997</v>
      </c>
    </row>
    <row r="47" spans="1:7">
      <c r="A47" s="4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38.486699999999999</v>
      </c>
    </row>
    <row r="48" spans="1:7">
      <c r="A48" s="4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0</v>
      </c>
      <c r="E49" s="4">
        <v>80</v>
      </c>
    </row>
    <row r="50" spans="1:7">
      <c r="A50" s="4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38.036099999999998</v>
      </c>
    </row>
    <row r="51" spans="1:7">
      <c r="A51" s="9"/>
      <c r="B51" s="9"/>
      <c r="C51" s="9"/>
      <c r="D51" s="9"/>
      <c r="E51" s="9"/>
      <c r="F51" s="9"/>
      <c r="G51" s="9"/>
    </row>
    <row r="52" spans="1:7">
      <c r="A52" s="4" t="s">
        <v>3</v>
      </c>
      <c r="B52" s="4" t="s">
        <v>4</v>
      </c>
      <c r="C52" s="4">
        <v>5</v>
      </c>
      <c r="D52" s="4" t="s">
        <v>5</v>
      </c>
    </row>
    <row r="53" spans="1:7">
      <c r="A53" s="4" t="s">
        <v>6</v>
      </c>
      <c r="B53" s="4" t="s">
        <v>7</v>
      </c>
      <c r="C53" s="4" t="s">
        <v>8</v>
      </c>
      <c r="D53" s="4">
        <v>20</v>
      </c>
    </row>
    <row r="54" spans="1:7">
      <c r="A54" s="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s="4" t="s">
        <v>14</v>
      </c>
      <c r="B55" s="4" t="s">
        <v>15</v>
      </c>
      <c r="C55" s="10">
        <v>0.4</v>
      </c>
    </row>
    <row r="56" spans="1:7">
      <c r="A56" s="4" t="s">
        <v>99</v>
      </c>
      <c r="B56" s="4" t="s">
        <v>100</v>
      </c>
      <c r="C56" s="4" t="s">
        <v>16</v>
      </c>
      <c r="D56" s="4">
        <v>1000000</v>
      </c>
      <c r="E56" s="4" t="s">
        <v>13</v>
      </c>
    </row>
    <row r="57" spans="1:7">
      <c r="A57" s="4" t="s">
        <v>17</v>
      </c>
      <c r="B57" s="4">
        <v>1000</v>
      </c>
    </row>
    <row r="59" spans="1:7">
      <c r="A59" s="4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0</v>
      </c>
      <c r="E60" s="4">
        <v>76.1905</v>
      </c>
    </row>
    <row r="61" spans="1:7">
      <c r="A61" s="4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31.627600000000001</v>
      </c>
    </row>
    <row r="62" spans="1:7">
      <c r="A62" s="4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5</v>
      </c>
      <c r="E63" s="4">
        <v>85</v>
      </c>
    </row>
    <row r="64" spans="1:7">
      <c r="A64" s="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41.7014</v>
      </c>
    </row>
    <row r="65" spans="1:7">
      <c r="A65" s="4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5</v>
      </c>
      <c r="E66" s="4">
        <v>85</v>
      </c>
    </row>
    <row r="67" spans="1:7">
      <c r="A67" s="4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41.2408</v>
      </c>
    </row>
    <row r="68" spans="1:7">
      <c r="A68" s="9"/>
      <c r="B68" s="9"/>
      <c r="C68" s="9"/>
      <c r="D68" s="9"/>
      <c r="E68" s="9"/>
      <c r="F68" s="9"/>
      <c r="G68" s="9"/>
    </row>
    <row r="69" spans="1:7">
      <c r="A69" s="4" t="s">
        <v>3</v>
      </c>
      <c r="B69" s="4" t="s">
        <v>4</v>
      </c>
      <c r="C69" s="4">
        <v>5</v>
      </c>
      <c r="D69" s="4" t="s">
        <v>5</v>
      </c>
    </row>
    <row r="70" spans="1:7">
      <c r="A70" s="4" t="s">
        <v>6</v>
      </c>
      <c r="B70" s="4" t="s">
        <v>7</v>
      </c>
      <c r="C70" s="4" t="s">
        <v>8</v>
      </c>
      <c r="D70" s="4">
        <v>20</v>
      </c>
    </row>
    <row r="71" spans="1:7">
      <c r="A71" s="4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s="4" t="s">
        <v>14</v>
      </c>
      <c r="B72" s="4" t="s">
        <v>15</v>
      </c>
      <c r="C72" s="10">
        <v>0.5</v>
      </c>
    </row>
    <row r="73" spans="1:7">
      <c r="A73" s="4" t="s">
        <v>99</v>
      </c>
      <c r="B73" s="4" t="s">
        <v>100</v>
      </c>
      <c r="C73" s="4" t="s">
        <v>16</v>
      </c>
      <c r="D73" s="4">
        <v>1000000</v>
      </c>
      <c r="E73" s="4" t="s">
        <v>13</v>
      </c>
    </row>
    <row r="74" spans="1:7">
      <c r="A74" s="4" t="s">
        <v>17</v>
      </c>
      <c r="B74" s="4">
        <v>1000</v>
      </c>
    </row>
    <row r="76" spans="1:7">
      <c r="A76" s="4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0</v>
      </c>
      <c r="E77" s="4">
        <v>76.1905</v>
      </c>
    </row>
    <row r="78" spans="1:7">
      <c r="A78" s="4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34.191000000000003</v>
      </c>
    </row>
    <row r="79" spans="1:7">
      <c r="A79" s="4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5</v>
      </c>
      <c r="E80" s="4">
        <v>85.036600000000007</v>
      </c>
    </row>
    <row r="81" spans="1:7">
      <c r="A81" s="4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44.303800000000003</v>
      </c>
    </row>
    <row r="82" spans="1:7">
      <c r="A82" s="4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5</v>
      </c>
      <c r="E83" s="4">
        <v>85</v>
      </c>
    </row>
    <row r="84" spans="1:7">
      <c r="A84" s="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43.794199999999996</v>
      </c>
    </row>
    <row r="85" spans="1:7">
      <c r="A85" s="9"/>
      <c r="B85" s="9"/>
      <c r="C85" s="9"/>
      <c r="D85" s="9"/>
      <c r="E85" s="9"/>
      <c r="F85" s="9"/>
      <c r="G85" s="9"/>
    </row>
    <row r="86" spans="1:7">
      <c r="A86" s="4" t="s">
        <v>3</v>
      </c>
      <c r="B86" s="4" t="s">
        <v>4</v>
      </c>
      <c r="C86" s="4">
        <v>5</v>
      </c>
      <c r="D86" s="4" t="s">
        <v>5</v>
      </c>
    </row>
    <row r="87" spans="1:7">
      <c r="A87" s="4" t="s">
        <v>6</v>
      </c>
      <c r="B87" s="4" t="s">
        <v>7</v>
      </c>
      <c r="C87" s="4" t="s">
        <v>8</v>
      </c>
      <c r="D87" s="4">
        <v>20</v>
      </c>
    </row>
    <row r="88" spans="1:7">
      <c r="A88" s="4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s="4" t="s">
        <v>14</v>
      </c>
      <c r="B89" s="4" t="s">
        <v>15</v>
      </c>
      <c r="C89" s="10">
        <v>0.6</v>
      </c>
    </row>
    <row r="90" spans="1:7">
      <c r="A90" s="4" t="s">
        <v>99</v>
      </c>
      <c r="B90" s="4" t="s">
        <v>100</v>
      </c>
      <c r="C90" s="4" t="s">
        <v>16</v>
      </c>
      <c r="D90" s="4">
        <v>1000000</v>
      </c>
      <c r="E90" s="4" t="s">
        <v>13</v>
      </c>
    </row>
    <row r="91" spans="1:7">
      <c r="A91" s="4" t="s">
        <v>17</v>
      </c>
      <c r="B91" s="4">
        <v>1000</v>
      </c>
    </row>
    <row r="93" spans="1:7">
      <c r="A93" s="4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0</v>
      </c>
      <c r="E94" s="4">
        <v>80.952399999999997</v>
      </c>
    </row>
    <row r="95" spans="1:7">
      <c r="A95" s="4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34.053400000000003</v>
      </c>
    </row>
    <row r="96" spans="1:7">
      <c r="A96" s="4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5</v>
      </c>
      <c r="E97" s="4">
        <v>90</v>
      </c>
    </row>
    <row r="98" spans="1:7">
      <c r="A98" s="4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44.364899999999999</v>
      </c>
    </row>
    <row r="99" spans="1:7">
      <c r="A99" s="4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5</v>
      </c>
      <c r="E100" s="4">
        <v>90</v>
      </c>
    </row>
    <row r="101" spans="1:7">
      <c r="A101" s="4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43.813299999999998</v>
      </c>
    </row>
    <row r="102" spans="1:7">
      <c r="A102" s="9"/>
      <c r="B102" s="9"/>
      <c r="C102" s="9"/>
      <c r="D102" s="9"/>
      <c r="E102" s="9"/>
      <c r="F102" s="9"/>
      <c r="G102" s="9"/>
    </row>
    <row r="103" spans="1:7">
      <c r="A103" s="4" t="s">
        <v>3</v>
      </c>
      <c r="B103" s="4" t="s">
        <v>4</v>
      </c>
      <c r="C103" s="4">
        <v>5</v>
      </c>
      <c r="D103" s="4" t="s">
        <v>5</v>
      </c>
    </row>
    <row r="104" spans="1:7">
      <c r="A104" s="4" t="s">
        <v>6</v>
      </c>
      <c r="B104" s="4" t="s">
        <v>7</v>
      </c>
      <c r="C104" s="4" t="s">
        <v>8</v>
      </c>
      <c r="D104" s="4">
        <v>20</v>
      </c>
    </row>
    <row r="105" spans="1:7">
      <c r="A105" s="4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s="4" t="s">
        <v>14</v>
      </c>
      <c r="B106" s="4" t="s">
        <v>15</v>
      </c>
      <c r="C106" s="10">
        <v>0.7</v>
      </c>
    </row>
    <row r="107" spans="1:7">
      <c r="A107" s="4" t="s">
        <v>99</v>
      </c>
      <c r="B107" s="4" t="s">
        <v>100</v>
      </c>
      <c r="C107" s="4" t="s">
        <v>16</v>
      </c>
      <c r="D107" s="4">
        <v>1000000</v>
      </c>
      <c r="E107" s="4" t="s">
        <v>13</v>
      </c>
    </row>
    <row r="108" spans="1:7">
      <c r="A108" s="4" t="s">
        <v>17</v>
      </c>
      <c r="B108" s="4">
        <v>1000</v>
      </c>
    </row>
    <row r="110" spans="1:7">
      <c r="A110" s="4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0</v>
      </c>
      <c r="E111" s="4">
        <v>80.952399999999997</v>
      </c>
    </row>
    <row r="112" spans="1:7">
      <c r="A112" s="4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35.476999999999997</v>
      </c>
    </row>
    <row r="113" spans="1:7">
      <c r="A113" s="4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5</v>
      </c>
      <c r="E114" s="4">
        <v>90</v>
      </c>
    </row>
    <row r="115" spans="1:7">
      <c r="A115" s="4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46.314</v>
      </c>
    </row>
    <row r="116" spans="1:7">
      <c r="A116" s="4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5</v>
      </c>
      <c r="E117" s="4">
        <v>90</v>
      </c>
    </row>
    <row r="118" spans="1:7">
      <c r="A118" s="4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45.8172</v>
      </c>
    </row>
    <row r="119" spans="1:7">
      <c r="A119" s="9"/>
      <c r="B119" s="9"/>
      <c r="C119" s="9"/>
      <c r="D119" s="9"/>
      <c r="E119" s="9"/>
      <c r="F119" s="9"/>
      <c r="G119" s="9"/>
    </row>
    <row r="120" spans="1:7">
      <c r="A120" s="4" t="s">
        <v>3</v>
      </c>
      <c r="B120" s="4" t="s">
        <v>4</v>
      </c>
      <c r="C120" s="4">
        <v>5</v>
      </c>
      <c r="D120" s="4" t="s">
        <v>5</v>
      </c>
    </row>
    <row r="121" spans="1:7">
      <c r="A121" s="4" t="s">
        <v>6</v>
      </c>
      <c r="B121" s="4" t="s">
        <v>7</v>
      </c>
      <c r="C121" s="4" t="s">
        <v>8</v>
      </c>
      <c r="D121" s="4">
        <v>20</v>
      </c>
    </row>
    <row r="122" spans="1:7">
      <c r="A122" s="4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s="4" t="s">
        <v>14</v>
      </c>
      <c r="B123" s="4" t="s">
        <v>15</v>
      </c>
      <c r="C123" s="10">
        <v>0.8</v>
      </c>
    </row>
    <row r="124" spans="1:7">
      <c r="A124" s="4" t="s">
        <v>99</v>
      </c>
      <c r="B124" s="4" t="s">
        <v>100</v>
      </c>
      <c r="C124" s="4" t="s">
        <v>16</v>
      </c>
      <c r="D124" s="4">
        <v>1000000</v>
      </c>
      <c r="E124" s="4" t="s">
        <v>13</v>
      </c>
    </row>
    <row r="125" spans="1:7">
      <c r="A125" s="4" t="s">
        <v>17</v>
      </c>
      <c r="B125" s="4">
        <v>1000</v>
      </c>
    </row>
    <row r="127" spans="1:7">
      <c r="A127" s="4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0</v>
      </c>
      <c r="E128" s="4">
        <v>76.1905</v>
      </c>
    </row>
    <row r="129" spans="1:7">
      <c r="A129" s="4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35.5167</v>
      </c>
    </row>
    <row r="130" spans="1:7">
      <c r="A130" s="4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5</v>
      </c>
      <c r="E131" s="4">
        <v>90</v>
      </c>
    </row>
    <row r="132" spans="1:7">
      <c r="A132" s="4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45.956699999999998</v>
      </c>
    </row>
    <row r="133" spans="1:7">
      <c r="A133" s="4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4.875</v>
      </c>
      <c r="E134" s="4">
        <v>90</v>
      </c>
    </row>
    <row r="135" spans="1:7">
      <c r="A135" s="4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45.4268</v>
      </c>
    </row>
    <row r="136" spans="1:7">
      <c r="A136" s="9"/>
      <c r="B136" s="9"/>
      <c r="C136" s="9"/>
      <c r="D136" s="9"/>
      <c r="E136" s="9"/>
      <c r="F136" s="9"/>
      <c r="G136" s="9"/>
    </row>
    <row r="137" spans="1:7">
      <c r="A137" s="4" t="s">
        <v>3</v>
      </c>
      <c r="B137" s="4" t="s">
        <v>4</v>
      </c>
      <c r="C137" s="4">
        <v>5</v>
      </c>
      <c r="D137" s="4" t="s">
        <v>5</v>
      </c>
    </row>
    <row r="138" spans="1:7">
      <c r="A138" s="4" t="s">
        <v>6</v>
      </c>
      <c r="B138" s="4" t="s">
        <v>7</v>
      </c>
      <c r="C138" s="4" t="s">
        <v>8</v>
      </c>
      <c r="D138" s="4">
        <v>20</v>
      </c>
    </row>
    <row r="139" spans="1:7">
      <c r="A139" s="4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s="4" t="s">
        <v>14</v>
      </c>
      <c r="B140" s="4" t="s">
        <v>15</v>
      </c>
      <c r="C140" s="10">
        <v>0.9</v>
      </c>
    </row>
    <row r="141" spans="1:7">
      <c r="A141" s="4" t="s">
        <v>99</v>
      </c>
      <c r="B141" s="4" t="s">
        <v>100</v>
      </c>
      <c r="C141" s="4" t="s">
        <v>16</v>
      </c>
      <c r="D141" s="4">
        <v>1000000</v>
      </c>
      <c r="E141" s="4" t="s">
        <v>13</v>
      </c>
    </row>
    <row r="142" spans="1:7">
      <c r="A142" s="4" t="s">
        <v>17</v>
      </c>
      <c r="B142" s="4">
        <v>1000</v>
      </c>
    </row>
    <row r="144" spans="1:7">
      <c r="A144" s="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0</v>
      </c>
      <c r="E145" s="4">
        <v>80.952399999999997</v>
      </c>
    </row>
    <row r="146" spans="1:7">
      <c r="A146" s="4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34.121699999999997</v>
      </c>
    </row>
    <row r="147" spans="1:7">
      <c r="A147" s="4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2.9691999999999998</v>
      </c>
      <c r="E148" s="4">
        <v>90</v>
      </c>
    </row>
    <row r="149" spans="1:7">
      <c r="A149" s="4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44.538899999999998</v>
      </c>
    </row>
    <row r="150" spans="1:7">
      <c r="A150" s="4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0</v>
      </c>
      <c r="E151" s="4">
        <v>90</v>
      </c>
    </row>
    <row r="152" spans="1:7">
      <c r="A152" s="4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44.084699999999998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2025-04-23T17:55:07Z</dcterms:modified>
</cp:coreProperties>
</file>