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04\Freq 20\"/>
    </mc:Choice>
  </mc:AlternateContent>
  <xr:revisionPtr revIDLastSave="0" documentId="13_ncr:1_{76389C8F-C963-478D-A56A-D0864D8D425E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<sst xmlns="http://schemas.openxmlformats.org/spreadsheetml/2006/main" count="1103" uniqueCount="108">
  <si>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</si>
  <si>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</si>
  <si>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</si>
  <si>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</si>
  <si>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</si>
  <si>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</si>
  <si>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</si>
  <si>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</si>
  <si>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</si>
  <si>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</si>
  <si>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</si>
  <si>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</si>
  <si>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</si>
  <si>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</si>
  <si>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</si>
  <si>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</si>
  <si>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</si>
  <si>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</si>
  <si>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</si>
  <si>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</si>
  <si>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</si>
  <si>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</si>
  <si>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</si>
  <si>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</si>
  <si>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</si>
  <si>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</si>
  <si>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</si>
  <si>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</si>
  <si>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</si>
  <si>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</si>
  <si>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</si>
  <si>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</si>
  <si>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</si>
  <si>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</si>
  <si>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</si>
  <si>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</si>
  <si>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</si>
  <si>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</si>
  <si>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</si>
  <si>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</si>
  <si>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</si>
  <si>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</si>
  <si>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</si>
  <si>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</si>
  <si>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</si>
  <si>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</si>
  <si>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</si>
  <si>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</si>
  <si>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</si>
  <si>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</si>
  <si>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</si>
  <si>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</si>
  <si>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</si>
  <si>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</si>
  <si>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</si>
  <si>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Number of reversals: 20</t>
  </si>
  <si>
    <t>Рассчёт сделан для частоты инверсий 20</t>
  </si>
  <si>
    <t>Average</t>
  </si>
  <si>
    <t>diastem</t>
  </si>
  <si>
    <t>95% Confidence Interval: 0.0000, 33.3333</t>
  </si>
  <si>
    <t>95% Confidence Interval: 0.0000, 47.6190</t>
  </si>
  <si>
    <t>Average diastem length, 400000.0 yr</t>
  </si>
  <si>
    <t>Mean percent of lost thickness: 10.2153</t>
  </si>
  <si>
    <t>95% Confidence Interval: 0.0000, 45.0000</t>
  </si>
  <si>
    <t>Mean percent of lost zones thickness: 17.6398</t>
  </si>
  <si>
    <t>Mean percent of lost zones: 17.2019</t>
  </si>
  <si>
    <t>95% Confidence Interval: 0.0000, 40.0714</t>
  </si>
  <si>
    <t>Mean percent of lost thickness: 16.2460</t>
  </si>
  <si>
    <t>95% Confidence Interval: 5.0000, 55.0000</t>
  </si>
  <si>
    <t>Mean percent of lost zones thickness: 27.7902</t>
  </si>
  <si>
    <t>95% Confidence Interval: 5.0000, 52.6908</t>
  </si>
  <si>
    <t>Mean percent of lost zones: 27.1059</t>
  </si>
  <si>
    <t>Mean percent of lost thickness: 20.6924</t>
  </si>
  <si>
    <t>95% Confidence Interval: 15.0000, 65.0000</t>
  </si>
  <si>
    <t>Mean percent of lost zones thickness: 35.9292</t>
  </si>
  <si>
    <t>Mean percent of lost zones: 34.9871</t>
  </si>
  <si>
    <t>95% Confidence Interval: 0.0000, 57.1429</t>
  </si>
  <si>
    <t>Mean percent of lost thickness: 24.1626</t>
  </si>
  <si>
    <t>95% Confidence Interval: 14.8226, 75.0000</t>
  </si>
  <si>
    <t>Mean percent of lost zones thickness: 41.7649</t>
  </si>
  <si>
    <t>95% Confidence Interval: 10.0000, 70.1250</t>
  </si>
  <si>
    <t>Mean percent of lost zones: 40.6892</t>
  </si>
  <si>
    <t>95% Confidence Interval: 0.0000, 52.3810</t>
  </si>
  <si>
    <t>Mean percent of lost thickness: 26.9864</t>
  </si>
  <si>
    <t>95% Confidence Interval: 15.0000, 75.0000</t>
  </si>
  <si>
    <t>Mean percent of lost zones thickness: 45.9939</t>
  </si>
  <si>
    <t>Mean percent of lost zones: 44.7200</t>
  </si>
  <si>
    <t>95% Confidence Interval: 4.7619, 57.1429</t>
  </si>
  <si>
    <t>Mean percent of lost thickness: 28.2040</t>
  </si>
  <si>
    <t>95% Confidence Interval: 18.5303, 78.6279</t>
  </si>
  <si>
    <t>Mean percent of lost zones thickness: 47.5788</t>
  </si>
  <si>
    <t>Mean percent of lost zones: 46.3939</t>
  </si>
  <si>
    <t>95% Confidence Interval: 4.7619, 57.2619</t>
  </si>
  <si>
    <t>Mean percent of lost thickness: 27.9019</t>
  </si>
  <si>
    <t>95% Confidence Interval: 15.0000, 82.0529</t>
  </si>
  <si>
    <t>Mean percent of lost zones thickness: 47.6124</t>
  </si>
  <si>
    <t>95% Confidence Interval: 15.0000, 80.0000</t>
  </si>
  <si>
    <t>Mean percent of lost zones: 46.4982</t>
  </si>
  <si>
    <t>Mean percent of lost thickness: 27.7998</t>
  </si>
  <si>
    <t>95% Confidence Interval: 15.2549, 80.0000</t>
  </si>
  <si>
    <t>Mean percent of lost zones thickness: 47.6187</t>
  </si>
  <si>
    <t>Mean percent of lost zones: 46.5018</t>
  </si>
  <si>
    <t>95% Confidence Interval: 4.6429, 57.2619</t>
  </si>
  <si>
    <t>Mean percent of lost thickness: 27.8055</t>
  </si>
  <si>
    <t>95% Confidence Interval: 15.0000, 81.6242</t>
  </si>
  <si>
    <t>Mean percent of lost zones thickness: 47.2808</t>
  </si>
  <si>
    <t>Mean percent of lost zones: 46.1139</t>
  </si>
  <si>
    <t>Средняя длина дистем 400 000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</si>
</sst>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23.118000000000002</c:v>
                  </c:pt>
                  <c:pt idx="1">
                    <c:v>23.825399999999998</c:v>
                  </c:pt>
                  <c:pt idx="2">
                    <c:v>26.926600000000001</c:v>
                  </c:pt>
                  <c:pt idx="3">
                    <c:v>32.9803</c:v>
                  </c:pt>
                  <c:pt idx="4">
                    <c:v>25.394600000000001</c:v>
                  </c:pt>
                  <c:pt idx="5">
                    <c:v>28.938899999999997</c:v>
                  </c:pt>
                  <c:pt idx="6">
                    <c:v>29.359999999999996</c:v>
                  </c:pt>
                  <c:pt idx="7">
                    <c:v>29.343099999999996</c:v>
                  </c:pt>
                  <c:pt idx="8">
                    <c:v>29.456399999999999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10.215299999999999</c:v>
                  </c:pt>
                  <c:pt idx="1">
                    <c:v>16.245999999999999</c:v>
                  </c:pt>
                  <c:pt idx="2">
                    <c:v>20.692399999999999</c:v>
                  </c:pt>
                  <c:pt idx="3">
                    <c:v>24.162600000000001</c:v>
                  </c:pt>
                  <c:pt idx="4">
                    <c:v>26.9864</c:v>
                  </c:pt>
                  <c:pt idx="5">
                    <c:v>23.4421</c:v>
                  </c:pt>
                  <c:pt idx="6">
                    <c:v>23.14</c:v>
                  </c:pt>
                  <c:pt idx="7">
                    <c:v>23.0379</c:v>
                  </c:pt>
                  <c:pt idx="8">
                    <c:v>23.162599999999998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10.215299999999999</c:v>
                </c:pt>
                <c:pt idx="1">
                  <c:v>16.245999999999999</c:v>
                </c:pt>
                <c:pt idx="2">
                  <c:v>20.692399999999999</c:v>
                </c:pt>
                <c:pt idx="3">
                  <c:v>24.162600000000001</c:v>
                </c:pt>
                <c:pt idx="4">
                  <c:v>26.9864</c:v>
                </c:pt>
                <c:pt idx="5">
                  <c:v>28.204000000000001</c:v>
                </c:pt>
                <c:pt idx="6">
                  <c:v>27.901900000000001</c:v>
                </c:pt>
                <c:pt idx="7">
                  <c:v>27.799800000000001</c:v>
                </c:pt>
                <c:pt idx="8">
                  <c:v>27.805499999999999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27.360199999999999</c:v>
                  </c:pt>
                  <c:pt idx="1">
                    <c:v>27.209800000000001</c:v>
                  </c:pt>
                  <c:pt idx="2">
                    <c:v>29.070799999999998</c:v>
                  </c:pt>
                  <c:pt idx="3">
                    <c:v>33.235100000000003</c:v>
                  </c:pt>
                  <c:pt idx="4">
                    <c:v>29.006100000000004</c:v>
                  </c:pt>
                  <c:pt idx="5">
                    <c:v>31.049099999999996</c:v>
                  </c:pt>
                  <c:pt idx="6">
                    <c:v>34.440499999999993</c:v>
                  </c:pt>
                  <c:pt idx="7">
                    <c:v>32.381300000000003</c:v>
                  </c:pt>
                  <c:pt idx="8">
                    <c:v>34.343400000000003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17.639800000000001</c:v>
                  </c:pt>
                  <c:pt idx="1">
                    <c:v>22.790199999999999</c:v>
                  </c:pt>
                  <c:pt idx="2">
                    <c:v>20.929200000000002</c:v>
                  </c:pt>
                  <c:pt idx="3">
                    <c:v>26.942299999999996</c:v>
                  </c:pt>
                  <c:pt idx="4">
                    <c:v>30.993899999999996</c:v>
                  </c:pt>
                  <c:pt idx="5">
                    <c:v>29.048500000000001</c:v>
                  </c:pt>
                  <c:pt idx="6">
                    <c:v>32.612400000000001</c:v>
                  </c:pt>
                  <c:pt idx="7">
                    <c:v>32.363799999999998</c:v>
                  </c:pt>
                  <c:pt idx="8">
                    <c:v>32.280799999999999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27.798100000000002</c:v>
                  </c:pt>
                  <c:pt idx="1">
                    <c:v>25.584900000000005</c:v>
                  </c:pt>
                  <c:pt idx="2">
                    <c:v>30.012900000000002</c:v>
                  </c:pt>
                  <c:pt idx="3">
                    <c:v>29.4358</c:v>
                  </c:pt>
                  <c:pt idx="4">
                    <c:v>30.28</c:v>
                  </c:pt>
                  <c:pt idx="5">
                    <c:v>28.606099999999998</c:v>
                  </c:pt>
                  <c:pt idx="6">
                    <c:v>33.501800000000003</c:v>
                  </c:pt>
                  <c:pt idx="7">
                    <c:v>33.498199999999997</c:v>
                  </c:pt>
                  <c:pt idx="8">
                    <c:v>33.886099999999999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17.201899999999998</c:v>
                  </c:pt>
                  <c:pt idx="1">
                    <c:v>27.105899999999998</c:v>
                  </c:pt>
                  <c:pt idx="2">
                    <c:v>34.987099999999998</c:v>
                  </c:pt>
                  <c:pt idx="3">
                    <c:v>40.6892</c:v>
                  </c:pt>
                  <c:pt idx="4">
                    <c:v>44.72</c:v>
                  </c:pt>
                  <c:pt idx="5">
                    <c:v>46.393900000000002</c:v>
                  </c:pt>
                  <c:pt idx="6">
                    <c:v>46.498199999999997</c:v>
                  </c:pt>
                  <c:pt idx="7">
                    <c:v>46.501800000000003</c:v>
                  </c:pt>
                  <c:pt idx="8">
                    <c:v>46.113900000000001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17.201899999999998</c:v>
                </c:pt>
                <c:pt idx="1">
                  <c:v>27.105899999999998</c:v>
                </c:pt>
                <c:pt idx="2">
                  <c:v>34.987099999999998</c:v>
                </c:pt>
                <c:pt idx="3">
                  <c:v>40.6892</c:v>
                </c:pt>
                <c:pt idx="4">
                  <c:v>44.72</c:v>
                </c:pt>
                <c:pt idx="5">
                  <c:v>46.393900000000002</c:v>
                </c:pt>
                <c:pt idx="6">
                  <c:v>46.498199999999997</c:v>
                </c:pt>
                <c:pt idx="7">
                  <c:v>46.501800000000003</c:v>
                </c:pt>
                <c:pt idx="8">
                  <c:v>46.113900000000001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Средняя длина диастем 400 000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23.118000000000002</c:v>
                  </c:pt>
                  <c:pt idx="1">
                    <c:v>23.825399999999998</c:v>
                  </c:pt>
                  <c:pt idx="2">
                    <c:v>26.926600000000001</c:v>
                  </c:pt>
                  <c:pt idx="3">
                    <c:v>32.9803</c:v>
                  </c:pt>
                  <c:pt idx="4">
                    <c:v>25.394600000000001</c:v>
                  </c:pt>
                  <c:pt idx="5">
                    <c:v>28.938899999999997</c:v>
                  </c:pt>
                  <c:pt idx="6">
                    <c:v>29.359999999999996</c:v>
                  </c:pt>
                  <c:pt idx="7">
                    <c:v>29.343099999999996</c:v>
                  </c:pt>
                  <c:pt idx="8">
                    <c:v>29.456399999999999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10.215299999999999</c:v>
                  </c:pt>
                  <c:pt idx="1">
                    <c:v>16.245999999999999</c:v>
                  </c:pt>
                  <c:pt idx="2">
                    <c:v>20.692399999999999</c:v>
                  </c:pt>
                  <c:pt idx="3">
                    <c:v>24.162600000000001</c:v>
                  </c:pt>
                  <c:pt idx="4">
                    <c:v>26.9864</c:v>
                  </c:pt>
                  <c:pt idx="5">
                    <c:v>23.4421</c:v>
                  </c:pt>
                  <c:pt idx="6">
                    <c:v>23.14</c:v>
                  </c:pt>
                  <c:pt idx="7">
                    <c:v>23.0379</c:v>
                  </c:pt>
                  <c:pt idx="8">
                    <c:v>23.162599999999998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10.215299999999999</c:v>
                </c:pt>
                <c:pt idx="1">
                  <c:v>16.245999999999999</c:v>
                </c:pt>
                <c:pt idx="2">
                  <c:v>20.692399999999999</c:v>
                </c:pt>
                <c:pt idx="3">
                  <c:v>24.162600000000001</c:v>
                </c:pt>
                <c:pt idx="4">
                  <c:v>26.9864</c:v>
                </c:pt>
                <c:pt idx="5">
                  <c:v>28.204000000000001</c:v>
                </c:pt>
                <c:pt idx="6">
                  <c:v>27.901900000000001</c:v>
                </c:pt>
                <c:pt idx="7">
                  <c:v>27.799800000000001</c:v>
                </c:pt>
                <c:pt idx="8">
                  <c:v>27.805499999999999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27.360199999999999</c:v>
                  </c:pt>
                  <c:pt idx="1">
                    <c:v>27.209800000000001</c:v>
                  </c:pt>
                  <c:pt idx="2">
                    <c:v>29.070799999999998</c:v>
                  </c:pt>
                  <c:pt idx="3">
                    <c:v>33.235100000000003</c:v>
                  </c:pt>
                  <c:pt idx="4">
                    <c:v>29.006100000000004</c:v>
                  </c:pt>
                  <c:pt idx="5">
                    <c:v>31.049099999999996</c:v>
                  </c:pt>
                  <c:pt idx="6">
                    <c:v>34.440499999999993</c:v>
                  </c:pt>
                  <c:pt idx="7">
                    <c:v>32.381300000000003</c:v>
                  </c:pt>
                  <c:pt idx="8">
                    <c:v>34.343400000000003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17.639800000000001</c:v>
                  </c:pt>
                  <c:pt idx="1">
                    <c:v>22.790199999999999</c:v>
                  </c:pt>
                  <c:pt idx="2">
                    <c:v>20.929200000000002</c:v>
                  </c:pt>
                  <c:pt idx="3">
                    <c:v>26.942299999999996</c:v>
                  </c:pt>
                  <c:pt idx="4">
                    <c:v>30.993899999999996</c:v>
                  </c:pt>
                  <c:pt idx="5">
                    <c:v>29.048500000000001</c:v>
                  </c:pt>
                  <c:pt idx="6">
                    <c:v>32.612400000000001</c:v>
                  </c:pt>
                  <c:pt idx="7">
                    <c:v>32.363799999999998</c:v>
                  </c:pt>
                  <c:pt idx="8">
                    <c:v>32.280799999999999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27.798100000000002</c:v>
                  </c:pt>
                  <c:pt idx="1">
                    <c:v>25.584900000000005</c:v>
                  </c:pt>
                  <c:pt idx="2">
                    <c:v>30.012900000000002</c:v>
                  </c:pt>
                  <c:pt idx="3">
                    <c:v>29.4358</c:v>
                  </c:pt>
                  <c:pt idx="4">
                    <c:v>30.28</c:v>
                  </c:pt>
                  <c:pt idx="5">
                    <c:v>28.606099999999998</c:v>
                  </c:pt>
                  <c:pt idx="6">
                    <c:v>33.501800000000003</c:v>
                  </c:pt>
                  <c:pt idx="7">
                    <c:v>33.498199999999997</c:v>
                  </c:pt>
                  <c:pt idx="8">
                    <c:v>33.886099999999999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17.201899999999998</c:v>
                  </c:pt>
                  <c:pt idx="1">
                    <c:v>27.105899999999998</c:v>
                  </c:pt>
                  <c:pt idx="2">
                    <c:v>34.987099999999998</c:v>
                  </c:pt>
                  <c:pt idx="3">
                    <c:v>40.6892</c:v>
                  </c:pt>
                  <c:pt idx="4">
                    <c:v>44.72</c:v>
                  </c:pt>
                  <c:pt idx="5">
                    <c:v>46.393900000000002</c:v>
                  </c:pt>
                  <c:pt idx="6">
                    <c:v>46.498199999999997</c:v>
                  </c:pt>
                  <c:pt idx="7">
                    <c:v>46.501800000000003</c:v>
                  </c:pt>
                  <c:pt idx="8">
                    <c:v>46.113900000000001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17.201899999999998</c:v>
                </c:pt>
                <c:pt idx="1">
                  <c:v>27.105899999999998</c:v>
                </c:pt>
                <c:pt idx="2">
                  <c:v>34.987099999999998</c:v>
                </c:pt>
                <c:pt idx="3">
                  <c:v>40.6892</c:v>
                </c:pt>
                <c:pt idx="4">
                  <c:v>44.72</c:v>
                </c:pt>
                <c:pt idx="5">
                  <c:v>46.393900000000002</c:v>
                </c:pt>
                <c:pt idx="6">
                  <c:v>46.498199999999997</c:v>
                </c:pt>
                <c:pt idx="7">
                  <c:v>46.501800000000003</c:v>
                </c:pt>
                <c:pt idx="8">
                  <c:v>46.113900000000001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topLeftCell="H1" zoomScaleNormal="100" workbookViewId="0">
      <selection activeCell="N36" sqref="N36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20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10.215299999999999</v>
      </c>
      <c r="D4" s="6">
        <f>D77-E77</f>
        <v>23.118000000000002</v>
      </c>
      <c r="E4" s="6">
        <f>E77</f>
        <v>10.215299999999999</v>
      </c>
      <c r="G4" s="5">
        <v>10</v>
      </c>
      <c r="H4" s="5">
        <f>J77-H77</f>
        <v>17.639800000000001</v>
      </c>
      <c r="I4" s="5">
        <f>I77-J77</f>
        <v>27.360199999999999</v>
      </c>
      <c r="J4" s="5">
        <v>10.0017</v>
      </c>
      <c r="L4" s="5">
        <v>10</v>
      </c>
      <c r="M4" s="8">
        <f>O77-M77</f>
        <v>17.201899999999998</v>
      </c>
      <c r="N4" s="8">
        <f>N77-O77</f>
        <v>27.798100000000002</v>
      </c>
      <c r="O4" s="8">
        <f>O77</f>
        <v>17.201899999999998</v>
      </c>
      <c r="R4">
        <f t="shared" si="0"/>
        <v>3</v>
      </c>
      <c r="AH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16.245999999999999</v>
      </c>
      <c r="D5" s="6">
        <f t="shared" ref="D5:D12" si="2">D78-E78</f>
        <v>23.825399999999998</v>
      </c>
      <c r="E5" s="6">
        <f t="shared" ref="E5:E12" si="3">E78</f>
        <v>16.245999999999999</v>
      </c>
      <c r="G5" s="5">
        <v>20</v>
      </c>
      <c r="H5" s="5">
        <f t="shared" ref="H5:H12" si="4">J78-H78</f>
        <v>22.790199999999999</v>
      </c>
      <c r="I5" s="5">
        <f t="shared" ref="I5:I12" si="5">I78-J78</f>
        <v>27.209800000000001</v>
      </c>
      <c r="J5" s="5">
        <v>19.573399999999999</v>
      </c>
      <c r="L5" s="5">
        <v>20</v>
      </c>
      <c r="M5" s="8">
        <f t="shared" ref="M5:M12" si="6">O78-M78</f>
        <v>27.105899999999998</v>
      </c>
      <c r="N5" s="8">
        <f t="shared" ref="N5:N12" si="7">N78-O78</f>
        <v>25.584900000000005</v>
      </c>
      <c r="O5" s="8">
        <f t="shared" ref="O5:O12" si="8">O78</f>
        <v>27.105899999999998</v>
      </c>
      <c r="AH5" t="s">
        <v>57</v>
      </c>
      <c r="AI5" s="4" t="s">
        <v>58</v>
      </c>
      <c r="AJ5" s="4" t="s">
        <v>16</v>
      </c>
      <c r="AK5" s="4">
        <v>400000</v>
      </c>
      <c r="AL5" s="4" t="s">
        <v>13</v>
      </c>
    </row>
    <row r="6" spans="2:40">
      <c r="B6" s="5">
        <v>30</v>
      </c>
      <c r="C6" s="6">
        <f t="shared" si="1"/>
        <v>20.692399999999999</v>
      </c>
      <c r="D6" s="6">
        <f t="shared" si="2"/>
        <v>26.926600000000001</v>
      </c>
      <c r="E6" s="6">
        <f t="shared" si="3"/>
        <v>20.692399999999999</v>
      </c>
      <c r="G6" s="5">
        <v>30</v>
      </c>
      <c r="H6" s="5">
        <f t="shared" si="4"/>
        <v>20.929200000000002</v>
      </c>
      <c r="I6" s="5">
        <f t="shared" si="5"/>
        <v>29.070799999999998</v>
      </c>
      <c r="J6" s="5">
        <v>28.5365</v>
      </c>
      <c r="L6" s="5">
        <v>30</v>
      </c>
      <c r="M6" s="8">
        <f t="shared" si="6"/>
        <v>34.987099999999998</v>
      </c>
      <c r="N6" s="8">
        <f t="shared" si="7"/>
        <v>30.012900000000002</v>
      </c>
      <c r="O6" s="8">
        <f t="shared" si="8"/>
        <v>34.987099999999998</v>
      </c>
      <c r="AH6" t="s">
        <v>17</v>
      </c>
      <c r="AI6" s="4">
        <v>1000</v>
      </c>
    </row>
    <row r="7" spans="2:40">
      <c r="B7" s="5">
        <v>40</v>
      </c>
      <c r="C7" s="6">
        <f t="shared" si="1"/>
        <v>24.162600000000001</v>
      </c>
      <c r="D7" s="6">
        <f t="shared" si="2"/>
        <v>32.9803</v>
      </c>
      <c r="E7" s="6">
        <f t="shared" si="3"/>
        <v>24.162600000000001</v>
      </c>
      <c r="G7" s="5">
        <v>40</v>
      </c>
      <c r="H7" s="5">
        <f t="shared" si="4"/>
        <v>26.942299999999996</v>
      </c>
      <c r="I7" s="5">
        <f t="shared" si="5"/>
        <v>33.235100000000003</v>
      </c>
      <c r="J7" s="5">
        <v>36.777000000000001</v>
      </c>
      <c r="L7" s="5">
        <v>40</v>
      </c>
      <c r="M7" s="8">
        <f t="shared" si="6"/>
        <v>40.6892</v>
      </c>
      <c r="N7" s="8">
        <f t="shared" si="7"/>
        <v>29.4358</v>
      </c>
      <c r="O7" s="8">
        <f t="shared" si="8"/>
        <v>40.6892</v>
      </c>
    </row>
    <row r="8" spans="2:40">
      <c r="B8" s="5">
        <v>50</v>
      </c>
      <c r="C8" s="6">
        <f t="shared" si="1"/>
        <v>26.9864</v>
      </c>
      <c r="D8" s="6">
        <f t="shared" si="2"/>
        <v>25.394600000000001</v>
      </c>
      <c r="E8" s="6">
        <f t="shared" si="3"/>
        <v>26.9864</v>
      </c>
      <c r="G8" s="5">
        <v>50</v>
      </c>
      <c r="H8" s="5">
        <f t="shared" si="4"/>
        <v>30.993899999999996</v>
      </c>
      <c r="I8" s="5">
        <f t="shared" si="5"/>
        <v>29.006100000000004</v>
      </c>
      <c r="J8" s="5">
        <v>43.881399999999999</v>
      </c>
      <c r="L8" s="5">
        <v>50</v>
      </c>
      <c r="M8" s="8">
        <f t="shared" si="6"/>
        <v>44.72</v>
      </c>
      <c r="N8" s="8">
        <f t="shared" si="7"/>
        <v>30.28</v>
      </c>
      <c r="O8" s="8">
        <f t="shared" si="8"/>
        <v>44.72</v>
      </c>
      <c r="AH8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23.4421</v>
      </c>
      <c r="D9" s="6">
        <f t="shared" si="2"/>
        <v>28.938899999999997</v>
      </c>
      <c r="E9" s="6">
        <f t="shared" si="3"/>
        <v>28.204000000000001</v>
      </c>
      <c r="G9" s="5">
        <v>60</v>
      </c>
      <c r="H9" s="5">
        <f t="shared" si="4"/>
        <v>29.048500000000001</v>
      </c>
      <c r="I9" s="5">
        <f t="shared" si="5"/>
        <v>31.049099999999996</v>
      </c>
      <c r="J9" s="5">
        <v>50.147799999999997</v>
      </c>
      <c r="L9" s="5">
        <v>60</v>
      </c>
      <c r="M9" s="8">
        <f t="shared" si="6"/>
        <v>46.393900000000002</v>
      </c>
      <c r="N9" s="8">
        <f t="shared" si="7"/>
        <v>28.606099999999998</v>
      </c>
      <c r="O9" s="8">
        <f t="shared" si="8"/>
        <v>46.393900000000002</v>
      </c>
      <c r="AH9" s="2">
        <v>0.95</v>
      </c>
      <c r="AI9" s="4" t="s">
        <v>21</v>
      </c>
      <c r="AJ9" s="4" t="s">
        <v>22</v>
      </c>
      <c r="AK9" s="4">
        <v>0</v>
      </c>
      <c r="AL9" s="4">
        <v>33.333300000000001</v>
      </c>
    </row>
    <row r="10" spans="2:40">
      <c r="B10" s="5">
        <v>70</v>
      </c>
      <c r="C10" s="6">
        <f t="shared" si="1"/>
        <v>23.14</v>
      </c>
      <c r="D10" s="6">
        <f t="shared" si="2"/>
        <v>29.359999999999996</v>
      </c>
      <c r="E10" s="6">
        <f t="shared" si="3"/>
        <v>27.901900000000001</v>
      </c>
      <c r="G10" s="5">
        <v>70</v>
      </c>
      <c r="H10" s="5">
        <f t="shared" si="4"/>
        <v>32.612400000000001</v>
      </c>
      <c r="I10" s="5">
        <f t="shared" si="5"/>
        <v>34.440499999999993</v>
      </c>
      <c r="J10" s="5">
        <v>55.279800000000002</v>
      </c>
      <c r="L10" s="5">
        <v>70</v>
      </c>
      <c r="M10" s="8">
        <f t="shared" si="6"/>
        <v>46.498199999999997</v>
      </c>
      <c r="N10" s="8">
        <f t="shared" si="7"/>
        <v>33.501800000000003</v>
      </c>
      <c r="O10" s="8">
        <f t="shared" si="8"/>
        <v>46.498199999999997</v>
      </c>
      <c r="AH10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10.215299999999999</v>
      </c>
    </row>
    <row r="11" spans="2:40">
      <c r="B11" s="5">
        <v>80</v>
      </c>
      <c r="C11" s="6">
        <f t="shared" si="1"/>
        <v>23.0379</v>
      </c>
      <c r="D11" s="6">
        <f t="shared" si="2"/>
        <v>29.343099999999996</v>
      </c>
      <c r="E11" s="6">
        <f t="shared" si="3"/>
        <v>27.799800000000001</v>
      </c>
      <c r="G11" s="5">
        <v>80</v>
      </c>
      <c r="H11" s="5">
        <f t="shared" si="4"/>
        <v>32.363799999999998</v>
      </c>
      <c r="I11" s="5">
        <f t="shared" si="5"/>
        <v>32.381300000000003</v>
      </c>
      <c r="J11" s="5">
        <v>59.352400000000003</v>
      </c>
      <c r="L11" s="5">
        <v>80</v>
      </c>
      <c r="M11" s="8">
        <f t="shared" si="6"/>
        <v>46.501800000000003</v>
      </c>
      <c r="N11" s="8">
        <f t="shared" si="7"/>
        <v>33.498199999999997</v>
      </c>
      <c r="O11" s="8">
        <f t="shared" si="8"/>
        <v>46.501800000000003</v>
      </c>
      <c r="AH11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23.162599999999998</v>
      </c>
      <c r="D12" s="6">
        <f t="shared" si="2"/>
        <v>29.456399999999999</v>
      </c>
      <c r="E12" s="6">
        <f t="shared" si="3"/>
        <v>27.805499999999999</v>
      </c>
      <c r="G12" s="5">
        <v>90</v>
      </c>
      <c r="H12" s="5">
        <f t="shared" si="4"/>
        <v>32.280799999999999</v>
      </c>
      <c r="I12" s="5">
        <f t="shared" si="5"/>
        <v>34.343400000000003</v>
      </c>
      <c r="J12" s="5">
        <v>62.426600000000001</v>
      </c>
      <c r="L12" s="5">
        <v>90</v>
      </c>
      <c r="M12" s="8">
        <f t="shared" si="6"/>
        <v>46.113900000000001</v>
      </c>
      <c r="N12" s="8">
        <f t="shared" si="7"/>
        <v>33.886099999999999</v>
      </c>
      <c r="O12" s="8">
        <f t="shared" si="8"/>
        <v>46.113900000000001</v>
      </c>
      <c r="AH12" s="2">
        <v>0.95</v>
      </c>
      <c r="AI12" s="4" t="s">
        <v>21</v>
      </c>
      <c r="AJ12" s="4" t="s">
        <v>22</v>
      </c>
      <c r="AK12" s="4">
        <v>0</v>
      </c>
      <c r="AL12" s="4">
        <v>45</v>
      </c>
    </row>
    <row r="13" spans="2:40">
      <c r="L13" s="2"/>
      <c r="AH13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17.639800000000001</v>
      </c>
    </row>
    <row r="14" spans="2:40">
      <c r="AH1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0</v>
      </c>
      <c r="AL15" s="4">
        <v>45</v>
      </c>
    </row>
    <row r="16" spans="2:40">
      <c r="AH16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17.201899999999998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20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0">
        <v>0.2</v>
      </c>
    </row>
    <row r="22" spans="2:40">
      <c r="AH22" t="s">
        <v>57</v>
      </c>
      <c r="AI22" s="4" t="s">
        <v>58</v>
      </c>
      <c r="AJ22" s="4" t="s">
        <v>16</v>
      </c>
      <c r="AK22" s="4">
        <v>400000</v>
      </c>
      <c r="AL22" s="4" t="s">
        <v>13</v>
      </c>
    </row>
    <row r="23" spans="2:40">
      <c r="L23" s="2"/>
      <c r="AH23" t="s">
        <v>17</v>
      </c>
      <c r="AI23" s="4">
        <v>1000</v>
      </c>
    </row>
    <row r="25" spans="2:40">
      <c r="AH25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0</v>
      </c>
      <c r="AL26" s="4">
        <v>40.071399999999997</v>
      </c>
    </row>
    <row r="27" spans="2:40">
      <c r="AH27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16.245999999999999</v>
      </c>
    </row>
    <row r="28" spans="2:40">
      <c r="AH28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5</v>
      </c>
      <c r="AL29" s="4">
        <v>55</v>
      </c>
    </row>
    <row r="30" spans="2:40">
      <c r="AH30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27.790199999999999</v>
      </c>
    </row>
    <row r="31" spans="2:40">
      <c r="B31" t="s">
        <v>56</v>
      </c>
      <c r="AH31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107</v>
      </c>
      <c r="AH32" s="2">
        <v>0.95</v>
      </c>
      <c r="AI32" s="4" t="s">
        <v>21</v>
      </c>
      <c r="AJ32" s="4" t="s">
        <v>22</v>
      </c>
      <c r="AK32" s="4">
        <v>5</v>
      </c>
      <c r="AL32" s="4">
        <v>52.690800000000003</v>
      </c>
    </row>
    <row r="33" spans="34:40">
      <c r="AH33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27.105899999999998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20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0">
        <v>0.3</v>
      </c>
    </row>
    <row r="39" spans="34:40">
      <c r="AH39" t="s">
        <v>57</v>
      </c>
      <c r="AI39" s="4" t="s">
        <v>58</v>
      </c>
      <c r="AJ39" s="4" t="s">
        <v>16</v>
      </c>
      <c r="AK39" s="4">
        <v>400000</v>
      </c>
      <c r="AL39" s="4" t="s">
        <v>13</v>
      </c>
    </row>
    <row r="40" spans="34:40">
      <c r="AH40" t="s">
        <v>17</v>
      </c>
      <c r="AI40" s="4">
        <v>1000</v>
      </c>
    </row>
    <row r="42" spans="34:40">
      <c r="AH42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0</v>
      </c>
      <c r="AL43" s="4">
        <v>47.619</v>
      </c>
    </row>
    <row r="44" spans="34:40">
      <c r="AH4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20.692399999999999</v>
      </c>
    </row>
    <row r="45" spans="34:40">
      <c r="AH45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15</v>
      </c>
      <c r="AL46" s="4">
        <v>65</v>
      </c>
    </row>
    <row r="47" spans="34:40">
      <c r="AH47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35.929200000000002</v>
      </c>
    </row>
    <row r="48" spans="34:40">
      <c r="AH48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15</v>
      </c>
      <c r="AL49" s="4">
        <v>65</v>
      </c>
    </row>
    <row r="50" spans="34:40">
      <c r="AH50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34.987099999999998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20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0">
        <v>0.4</v>
      </c>
    </row>
    <row r="56" spans="34:40">
      <c r="AH56" t="s">
        <v>57</v>
      </c>
      <c r="AI56" s="4" t="s">
        <v>58</v>
      </c>
      <c r="AJ56" s="4" t="s">
        <v>16</v>
      </c>
      <c r="AK56" s="4">
        <v>400000</v>
      </c>
      <c r="AL56" s="4" t="s">
        <v>13</v>
      </c>
    </row>
    <row r="57" spans="34:40">
      <c r="AH57" t="s">
        <v>17</v>
      </c>
      <c r="AI57" s="4">
        <v>1000</v>
      </c>
    </row>
    <row r="59" spans="34:40">
      <c r="AH59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0</v>
      </c>
      <c r="AL60" s="4">
        <v>57.142899999999997</v>
      </c>
    </row>
    <row r="61" spans="34:40">
      <c r="AH61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24.162600000000001</v>
      </c>
    </row>
    <row r="62" spans="34:40">
      <c r="AH62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14.8226</v>
      </c>
      <c r="AL63" s="4">
        <v>75</v>
      </c>
    </row>
    <row r="64" spans="34:40">
      <c r="AH6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41.764899999999997</v>
      </c>
    </row>
    <row r="65" spans="2:40">
      <c r="AH65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10</v>
      </c>
      <c r="AL66" s="4">
        <v>70.125</v>
      </c>
    </row>
    <row r="67" spans="2:40">
      <c r="AH67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40.6892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20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0">
        <v>0.5</v>
      </c>
    </row>
    <row r="73" spans="2:40">
      <c r="Q73" s="3"/>
      <c r="R73" s="3"/>
      <c r="AH73" t="s">
        <v>57</v>
      </c>
      <c r="AI73" s="4" t="s">
        <v>58</v>
      </c>
      <c r="AJ73" s="4" t="s">
        <v>16</v>
      </c>
      <c r="AK73" s="4">
        <v>400000</v>
      </c>
      <c r="AL73" s="4" t="s">
        <v>13</v>
      </c>
    </row>
    <row r="74" spans="2:40">
      <c r="Q74" s="3"/>
      <c r="R74" s="3"/>
      <c r="AH7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33.333300000000001</v>
      </c>
      <c r="E77" s="6" cm="1">
        <f t="array" ref="E77">INDEX(AM:AM, 10 + (ROW()-77)*17)</f>
        <v>10.215299999999999</v>
      </c>
      <c r="G77" s="5">
        <v>10</v>
      </c>
      <c r="H77" s="5" cm="1">
        <f t="array" ref="H77">INDEX(AK:AK, 12 + (ROW()-77)*17)</f>
        <v>0</v>
      </c>
      <c r="I77" s="5" cm="1">
        <f t="array" ref="I77">INDEX(AL:AL, 12 + (ROW()-77)*17)</f>
        <v>45</v>
      </c>
      <c r="J77" s="5" cm="1">
        <f t="array" ref="J77">INDEX(AN:AN, 13 + (ROW()-77)*17)</f>
        <v>17.639800000000001</v>
      </c>
      <c r="L77" s="5">
        <v>10</v>
      </c>
      <c r="M77" s="8" cm="1">
        <f t="array" ref="M77">INDEX(AK:AK, 15 + (ROW()-77)*17)</f>
        <v>0</v>
      </c>
      <c r="N77" s="8" cm="1">
        <f t="array" ref="N77">INDEX(AL:AL, 15 + (ROW()-77)*17)</f>
        <v>45</v>
      </c>
      <c r="O77" s="8" cm="1">
        <f t="array" ref="O77">INDEX(AM:AM, 16 + (ROW()-77)*17)</f>
        <v>17.201899999999998</v>
      </c>
      <c r="Q77" s="3"/>
      <c r="R77" s="7"/>
      <c r="AH77" s="2">
        <v>0.95</v>
      </c>
      <c r="AI77" s="4" t="s">
        <v>21</v>
      </c>
      <c r="AJ77" s="4" t="s">
        <v>22</v>
      </c>
      <c r="AK77" s="4">
        <v>0</v>
      </c>
      <c r="AL77" s="4">
        <v>52.381</v>
      </c>
    </row>
    <row r="78" spans="2:40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40.071399999999997</v>
      </c>
      <c r="E78" s="6" cm="1">
        <f t="array" ref="E78">INDEX(AM:AM, 10 + (ROW()-77)*17)</f>
        <v>16.245999999999999</v>
      </c>
      <c r="G78" s="5">
        <v>20</v>
      </c>
      <c r="H78" s="5" cm="1">
        <f t="array" ref="H78">INDEX(AK:AK, 12 + (ROW()-77)*17)</f>
        <v>5</v>
      </c>
      <c r="I78" s="5" cm="1">
        <f t="array" ref="I78">INDEX(AL:AL, 12 + (ROW()-77)*17)</f>
        <v>55</v>
      </c>
      <c r="J78" s="5" cm="1">
        <f t="array" ref="J78">INDEX(AN:AN, 13 + (ROW()-77)*17)</f>
        <v>27.790199999999999</v>
      </c>
      <c r="L78" s="5">
        <v>20</v>
      </c>
      <c r="M78" s="8">
        <v>0</v>
      </c>
      <c r="N78" s="8" cm="1">
        <f t="array" ref="N78">INDEX(AL:AL, 15 + (ROW()-77)*17)</f>
        <v>52.690800000000003</v>
      </c>
      <c r="O78" s="8" cm="1">
        <f t="array" ref="O78">INDEX(AM:AM, 16 + (ROW()-77)*17)</f>
        <v>27.105899999999998</v>
      </c>
      <c r="Q78" s="3"/>
      <c r="R78" s="7"/>
      <c r="AH78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26.9864</v>
      </c>
    </row>
    <row r="79" spans="2:40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47.619</v>
      </c>
      <c r="E79" s="6" cm="1">
        <f t="array" ref="E79">INDEX(AM:AM, 10 + (ROW()-77)*17)</f>
        <v>20.692399999999999</v>
      </c>
      <c r="G79" s="5">
        <v>30</v>
      </c>
      <c r="H79" s="5" cm="1">
        <f t="array" ref="H79">INDEX(AK:AK, 12 + (ROW()-77)*17)</f>
        <v>15</v>
      </c>
      <c r="I79" s="5" cm="1">
        <f t="array" ref="I79">INDEX(AL:AL, 12 + (ROW()-77)*17)</f>
        <v>65</v>
      </c>
      <c r="J79" s="5" cm="1">
        <f t="array" ref="J79">INDEX(AN:AN, 13 + (ROW()-77)*17)</f>
        <v>35.929200000000002</v>
      </c>
      <c r="L79" s="5">
        <v>30</v>
      </c>
      <c r="M79" s="8">
        <v>0</v>
      </c>
      <c r="N79" s="8" cm="1">
        <f t="array" ref="N79">INDEX(AL:AL, 15 + (ROW()-77)*17)</f>
        <v>65</v>
      </c>
      <c r="O79" s="8" cm="1">
        <f t="array" ref="O79">INDEX(AM:AM, 16 + (ROW()-77)*17)</f>
        <v>34.987099999999998</v>
      </c>
      <c r="Q79" s="3"/>
      <c r="R79" s="7"/>
      <c r="AH79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57.142899999999997</v>
      </c>
      <c r="E80" s="6" cm="1">
        <f t="array" ref="E80">INDEX(AM:AM, 10 + (ROW()-77)*17)</f>
        <v>24.162600000000001</v>
      </c>
      <c r="G80" s="5">
        <v>40</v>
      </c>
      <c r="H80" s="5" cm="1">
        <f t="array" ref="H80">INDEX(AK:AK, 12 + (ROW()-77)*17)</f>
        <v>14.8226</v>
      </c>
      <c r="I80" s="5" cm="1">
        <f t="array" ref="I80">INDEX(AL:AL, 12 + (ROW()-77)*17)</f>
        <v>75</v>
      </c>
      <c r="J80" s="5" cm="1">
        <f t="array" ref="J80">INDEX(AN:AN, 13 + (ROW()-77)*17)</f>
        <v>41.764899999999997</v>
      </c>
      <c r="L80" s="5">
        <v>40</v>
      </c>
      <c r="M80" s="8">
        <v>0</v>
      </c>
      <c r="N80" s="8" cm="1">
        <f t="array" ref="N80">INDEX(AL:AL, 15 + (ROW()-77)*17)</f>
        <v>70.125</v>
      </c>
      <c r="O80" s="8" cm="1">
        <f t="array" ref="O80">INDEX(AM:AM, 16 + (ROW()-77)*17)</f>
        <v>40.6892</v>
      </c>
      <c r="Q80" s="3"/>
      <c r="R80" s="7"/>
      <c r="AH80" s="2">
        <v>0.95</v>
      </c>
      <c r="AI80" s="4" t="s">
        <v>21</v>
      </c>
      <c r="AJ80" s="4" t="s">
        <v>22</v>
      </c>
      <c r="AK80" s="4">
        <v>15</v>
      </c>
      <c r="AL80" s="4">
        <v>75</v>
      </c>
    </row>
    <row r="81" spans="2:40">
      <c r="B81" s="5">
        <v>50</v>
      </c>
      <c r="C81" s="6" cm="1">
        <f t="array" ref="C81">INDEX(AK:AK, 9 + (ROW()-77)*17)</f>
        <v>0</v>
      </c>
      <c r="D81" s="6" cm="1">
        <f t="array" ref="D81">INDEX(AL:AL, 9 + (ROW()-77)*17)</f>
        <v>52.381</v>
      </c>
      <c r="E81" s="6" cm="1">
        <f t="array" ref="E81">INDEX(AM:AM, 10 + (ROW()-77)*17)</f>
        <v>26.9864</v>
      </c>
      <c r="G81" s="5">
        <v>50</v>
      </c>
      <c r="H81" s="5" cm="1">
        <f t="array" ref="H81">INDEX(AK:AK, 12 + (ROW()-77)*17)</f>
        <v>15</v>
      </c>
      <c r="I81" s="5" cm="1">
        <f t="array" ref="I81">INDEX(AL:AL, 12 + (ROW()-77)*17)</f>
        <v>75</v>
      </c>
      <c r="J81" s="5" cm="1">
        <f t="array" ref="J81">INDEX(AN:AN, 13 + (ROW()-77)*17)</f>
        <v>45.993899999999996</v>
      </c>
      <c r="L81" s="5">
        <v>50</v>
      </c>
      <c r="M81" s="8">
        <v>0</v>
      </c>
      <c r="N81" s="8" cm="1">
        <f t="array" ref="N81">INDEX(AL:AL, 15 + (ROW()-77)*17)</f>
        <v>75</v>
      </c>
      <c r="O81" s="8" cm="1">
        <f t="array" ref="O81">INDEX(AM:AM, 16 + (ROW()-77)*17)</f>
        <v>44.72</v>
      </c>
      <c r="Q81" s="3"/>
      <c r="R81" s="7"/>
      <c r="AH81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45.993899999999996</v>
      </c>
    </row>
    <row r="82" spans="2:40">
      <c r="B82" s="5">
        <v>60</v>
      </c>
      <c r="C82" s="6" cm="1">
        <f t="array" ref="C82">INDEX(AK:AK, 9 + (ROW()-77)*17)</f>
        <v>4.7618999999999998</v>
      </c>
      <c r="D82" s="6" cm="1">
        <f t="array" ref="D82">INDEX(AL:AL, 9 + (ROW()-77)*17)</f>
        <v>57.142899999999997</v>
      </c>
      <c r="E82" s="6" cm="1">
        <f t="array" ref="E82">INDEX(AM:AM, 10 + (ROW()-77)*17)</f>
        <v>28.204000000000001</v>
      </c>
      <c r="G82" s="5">
        <v>60</v>
      </c>
      <c r="H82" s="5" cm="1">
        <f t="array" ref="H82">INDEX(AK:AK, 12 + (ROW()-77)*17)</f>
        <v>18.5303</v>
      </c>
      <c r="I82" s="5" cm="1">
        <f t="array" ref="I82">INDEX(AL:AL, 12 + (ROW()-77)*17)</f>
        <v>78.627899999999997</v>
      </c>
      <c r="J82" s="5" cm="1">
        <f t="array" ref="J82">INDEX(AN:AN, 13 + (ROW()-77)*17)</f>
        <v>47.578800000000001</v>
      </c>
      <c r="L82" s="5">
        <v>60</v>
      </c>
      <c r="M82" s="8">
        <v>0</v>
      </c>
      <c r="N82" s="8" cm="1">
        <f t="array" ref="N82">INDEX(AL:AL, 15 + (ROW()-77)*17)</f>
        <v>75</v>
      </c>
      <c r="O82" s="8" cm="1">
        <f t="array" ref="O82">INDEX(AM:AM, 16 + (ROW()-77)*17)</f>
        <v>46.393900000000002</v>
      </c>
      <c r="Q82" s="3"/>
      <c r="R82" s="7"/>
      <c r="AH82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4.7618999999999998</v>
      </c>
      <c r="D83" s="6" cm="1">
        <f t="array" ref="D83">INDEX(AL:AL, 9 + (ROW()-77)*17)</f>
        <v>57.261899999999997</v>
      </c>
      <c r="E83" s="6" cm="1">
        <f t="array" ref="E83">INDEX(AM:AM, 10 + (ROW()-77)*17)</f>
        <v>27.901900000000001</v>
      </c>
      <c r="G83" s="5">
        <v>70</v>
      </c>
      <c r="H83" s="5" cm="1">
        <f t="array" ref="H83">INDEX(AK:AK, 12 + (ROW()-77)*17)</f>
        <v>15</v>
      </c>
      <c r="I83" s="5" cm="1">
        <f t="array" ref="I83">INDEX(AL:AL, 12 + (ROW()-77)*17)</f>
        <v>82.052899999999994</v>
      </c>
      <c r="J83" s="5" cm="1">
        <f t="array" ref="J83">INDEX(AN:AN, 13 + (ROW()-77)*17)</f>
        <v>47.612400000000001</v>
      </c>
      <c r="L83" s="5">
        <v>70</v>
      </c>
      <c r="M83" s="8">
        <v>0</v>
      </c>
      <c r="N83" s="8" cm="1">
        <f t="array" ref="N83">INDEX(AL:AL, 15 + (ROW()-77)*17)</f>
        <v>80</v>
      </c>
      <c r="O83" s="8" cm="1">
        <f t="array" ref="O83">INDEX(AM:AM, 16 + (ROW()-77)*17)</f>
        <v>46.498199999999997</v>
      </c>
      <c r="Q83" s="3"/>
      <c r="R83" s="7"/>
      <c r="AH83" s="2">
        <v>0.95</v>
      </c>
      <c r="AI83" s="4" t="s">
        <v>21</v>
      </c>
      <c r="AJ83" s="4" t="s">
        <v>22</v>
      </c>
      <c r="AK83" s="4">
        <v>15</v>
      </c>
      <c r="AL83" s="4">
        <v>75</v>
      </c>
    </row>
    <row r="84" spans="2:40">
      <c r="B84" s="5">
        <v>80</v>
      </c>
      <c r="C84" s="6" cm="1">
        <f t="array" ref="C84">INDEX(AK:AK, 9 + (ROW()-77)*17)</f>
        <v>4.7618999999999998</v>
      </c>
      <c r="D84" s="6" cm="1">
        <f t="array" ref="D84">INDEX(AL:AL, 9 + (ROW()-77)*17)</f>
        <v>57.142899999999997</v>
      </c>
      <c r="E84" s="6" cm="1">
        <f t="array" ref="E84">INDEX(AM:AM, 10 + (ROW()-77)*17)</f>
        <v>27.799800000000001</v>
      </c>
      <c r="G84" s="5">
        <v>80</v>
      </c>
      <c r="H84" s="5" cm="1">
        <f t="array" ref="H84">INDEX(AK:AK, 12 + (ROW()-77)*17)</f>
        <v>15.254899999999999</v>
      </c>
      <c r="I84" s="5" cm="1">
        <f t="array" ref="I84">INDEX(AL:AL, 12 + (ROW()-77)*17)</f>
        <v>80</v>
      </c>
      <c r="J84" s="5" cm="1">
        <f t="array" ref="J84">INDEX(AN:AN, 13 + (ROW()-77)*17)</f>
        <v>47.618699999999997</v>
      </c>
      <c r="L84" s="5">
        <v>80</v>
      </c>
      <c r="M84" s="8">
        <v>0</v>
      </c>
      <c r="N84" s="8" cm="1">
        <f t="array" ref="N84">INDEX(AL:AL, 15 + (ROW()-77)*17)</f>
        <v>80</v>
      </c>
      <c r="O84" s="8" cm="1">
        <f t="array" ref="O84">INDEX(AM:AM, 16 + (ROW()-77)*17)</f>
        <v>46.501800000000003</v>
      </c>
      <c r="Q84" s="3"/>
      <c r="R84" s="7"/>
      <c r="AH8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44.72</v>
      </c>
    </row>
    <row r="85" spans="2:40">
      <c r="B85" s="5">
        <v>90</v>
      </c>
      <c r="C85" s="6" cm="1">
        <f t="array" ref="C85">INDEX(AK:AK, 9 + (ROW()-77)*17)</f>
        <v>4.6429</v>
      </c>
      <c r="D85" s="6" cm="1">
        <f t="array" ref="D85">INDEX(AL:AL, 9 + (ROW()-77)*17)</f>
        <v>57.261899999999997</v>
      </c>
      <c r="E85" s="6" cm="1">
        <f t="array" ref="E85">INDEX(AM:AM, 10 + (ROW()-77)*17)</f>
        <v>27.805499999999999</v>
      </c>
      <c r="G85" s="5">
        <v>90</v>
      </c>
      <c r="H85" s="5" cm="1">
        <f t="array" ref="H85">INDEX(AK:AK, 12 + (ROW()-77)*17)</f>
        <v>15</v>
      </c>
      <c r="I85" s="5" cm="1">
        <f t="array" ref="I85">INDEX(AL:AL, 12 + (ROW()-77)*17)</f>
        <v>81.624200000000002</v>
      </c>
      <c r="J85" s="5" cm="1">
        <f t="array" ref="J85">INDEX(AN:AN, 13 + (ROW()-77)*17)</f>
        <v>47.280799999999999</v>
      </c>
      <c r="L85" s="5">
        <v>90</v>
      </c>
      <c r="M85" s="8">
        <v>0</v>
      </c>
      <c r="N85" s="8" cm="1">
        <f t="array" ref="N85">INDEX(AL:AL, 15 + (ROW()-77)*17)</f>
        <v>80</v>
      </c>
      <c r="O85" s="8" cm="1">
        <f t="array" ref="O85">INDEX(AM:AM, 16 + (ROW()-77)*17)</f>
        <v>46.113900000000001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20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0">
        <v>0.6</v>
      </c>
    </row>
    <row r="90" spans="2:40">
      <c r="Q90" s="3"/>
      <c r="R90" s="3"/>
      <c r="AH90" t="s">
        <v>57</v>
      </c>
      <c r="AI90" s="4" t="s">
        <v>58</v>
      </c>
      <c r="AJ90" s="4" t="s">
        <v>16</v>
      </c>
      <c r="AK90" s="4">
        <v>400000</v>
      </c>
      <c r="AL90" s="4" t="s">
        <v>13</v>
      </c>
    </row>
    <row r="91" spans="2:40">
      <c r="Q91" s="3"/>
      <c r="R91" s="3"/>
      <c r="AH91" t="s">
        <v>17</v>
      </c>
      <c r="AI91" s="4">
        <v>1000</v>
      </c>
    </row>
    <row r="92" spans="2:40">
      <c r="Q92" s="3"/>
      <c r="R92" s="3"/>
    </row>
    <row r="93" spans="2:40">
      <c r="AH93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4.7618999999999998</v>
      </c>
      <c r="AL94" s="4">
        <v>57.142899999999997</v>
      </c>
    </row>
    <row r="95" spans="2:40">
      <c r="AH95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28.204000000000001</v>
      </c>
    </row>
    <row r="96" spans="2:40">
      <c r="AH96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18.5303</v>
      </c>
      <c r="AL97" s="4">
        <v>78.627899999999997</v>
      </c>
    </row>
    <row r="98" spans="34:40">
      <c r="AH98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47.578800000000001</v>
      </c>
    </row>
    <row r="99" spans="34:40">
      <c r="AH99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15</v>
      </c>
      <c r="AL100" s="4">
        <v>75</v>
      </c>
    </row>
    <row r="101" spans="34:40">
      <c r="AH101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46.393900000000002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20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0">
        <v>0.7</v>
      </c>
    </row>
    <row r="107" spans="34:40">
      <c r="AH107" t="s">
        <v>57</v>
      </c>
      <c r="AI107" s="4" t="s">
        <v>58</v>
      </c>
      <c r="AJ107" s="4" t="s">
        <v>16</v>
      </c>
      <c r="AK107" s="4">
        <v>400000</v>
      </c>
      <c r="AL107" s="4" t="s">
        <v>13</v>
      </c>
    </row>
    <row r="108" spans="34:40">
      <c r="AH108" t="s">
        <v>17</v>
      </c>
      <c r="AI108" s="4">
        <v>1000</v>
      </c>
    </row>
    <row r="110" spans="34:40">
      <c r="AH110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4.7618999999999998</v>
      </c>
      <c r="AL111" s="4">
        <v>57.261899999999997</v>
      </c>
    </row>
    <row r="112" spans="34:40">
      <c r="AH112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27.901900000000001</v>
      </c>
    </row>
    <row r="113" spans="34:40">
      <c r="AH113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15</v>
      </c>
      <c r="AL114" s="4">
        <v>82.052899999999994</v>
      </c>
    </row>
    <row r="115" spans="34:40">
      <c r="AH115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47.612400000000001</v>
      </c>
    </row>
    <row r="116" spans="34:40">
      <c r="AH116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15</v>
      </c>
      <c r="AL117" s="4">
        <v>80</v>
      </c>
    </row>
    <row r="118" spans="34:40">
      <c r="AH118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46.498199999999997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20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0">
        <v>0.8</v>
      </c>
    </row>
    <row r="124" spans="34:40">
      <c r="AH124" t="s">
        <v>57</v>
      </c>
      <c r="AI124" s="4" t="s">
        <v>58</v>
      </c>
      <c r="AJ124" s="4" t="s">
        <v>16</v>
      </c>
      <c r="AK124" s="4">
        <v>400000</v>
      </c>
      <c r="AL124" s="4" t="s">
        <v>13</v>
      </c>
    </row>
    <row r="125" spans="34:40">
      <c r="AH125" t="s">
        <v>17</v>
      </c>
      <c r="AI125" s="4">
        <v>1000</v>
      </c>
    </row>
    <row r="127" spans="34:40">
      <c r="AH127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4.7618999999999998</v>
      </c>
      <c r="AL128" s="4">
        <v>57.142899999999997</v>
      </c>
    </row>
    <row r="129" spans="34:40">
      <c r="AH129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27.799800000000001</v>
      </c>
    </row>
    <row r="130" spans="34:40">
      <c r="AH130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15.254899999999999</v>
      </c>
      <c r="AL131" s="4">
        <v>80</v>
      </c>
    </row>
    <row r="132" spans="34:40">
      <c r="AH132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47.618699999999997</v>
      </c>
    </row>
    <row r="133" spans="34:40">
      <c r="AH133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15</v>
      </c>
      <c r="AL134" s="4">
        <v>80</v>
      </c>
    </row>
    <row r="135" spans="34:40">
      <c r="AH135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46.501800000000003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20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0">
        <v>0.9</v>
      </c>
    </row>
    <row r="141" spans="34:40">
      <c r="AH141" t="s">
        <v>57</v>
      </c>
      <c r="AI141" s="4" t="s">
        <v>58</v>
      </c>
      <c r="AJ141" s="4" t="s">
        <v>16</v>
      </c>
      <c r="AK141" s="4">
        <v>400000</v>
      </c>
      <c r="AL141" s="4" t="s">
        <v>13</v>
      </c>
    </row>
    <row r="142" spans="34:40">
      <c r="AH142" t="s">
        <v>17</v>
      </c>
      <c r="AI142" s="4">
        <v>1000</v>
      </c>
    </row>
    <row r="144" spans="34:40">
      <c r="AH14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4.6429</v>
      </c>
      <c r="AL145" s="4">
        <v>57.261899999999997</v>
      </c>
    </row>
    <row r="146" spans="34:40">
      <c r="AH146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27.805499999999999</v>
      </c>
    </row>
    <row r="147" spans="34:40">
      <c r="AH147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15</v>
      </c>
      <c r="AL148" s="4">
        <v>81.624200000000002</v>
      </c>
    </row>
    <row r="149" spans="34:40">
      <c r="AH149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47.280799999999999</v>
      </c>
    </row>
    <row r="150" spans="34:40">
      <c r="AH150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15</v>
      </c>
      <c r="AL151" s="4">
        <v>80</v>
      </c>
    </row>
    <row r="152" spans="34:40">
      <c r="AH152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46.113900000000001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88" workbookViewId="0">
      <selection activeCell="B147" sqref="B147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55</v>
      </c>
    </row>
    <row r="3" spans="1:3">
      <c r="A3" t="s">
        <v>41</v>
      </c>
    </row>
    <row r="4" spans="1:3">
      <c r="A4" t="s">
        <v>42</v>
      </c>
    </row>
    <row r="5" spans="1:3">
      <c r="A5" t="s">
        <v>61</v>
      </c>
    </row>
    <row r="6" spans="1:3">
      <c r="A6" t="s">
        <v>43</v>
      </c>
    </row>
    <row r="8" spans="1:3">
      <c r="A8" t="s">
        <v>0</v>
      </c>
    </row>
    <row r="9" spans="1:3">
      <c r="A9" t="s">
        <v>59</v>
      </c>
      <c r="B9" s="3"/>
      <c r="C9" s="3"/>
    </row>
    <row r="10" spans="1:3">
      <c r="A10" t="s">
        <v>62</v>
      </c>
    </row>
    <row r="11" spans="1:3">
      <c r="A11" t="s">
        <v>1</v>
      </c>
    </row>
    <row r="12" spans="1:3">
      <c r="A12" t="s">
        <v>63</v>
      </c>
    </row>
    <row r="13" spans="1:3">
      <c r="A13" t="s">
        <v>64</v>
      </c>
    </row>
    <row r="14" spans="1:3">
      <c r="A14" t="s">
        <v>2</v>
      </c>
    </row>
    <row r="15" spans="1:3">
      <c r="A15" t="s">
        <v>63</v>
      </c>
    </row>
    <row r="16" spans="1:3">
      <c r="A16" t="s">
        <v>65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55</v>
      </c>
    </row>
    <row r="20" spans="1:4">
      <c r="A20" t="s">
        <v>41</v>
      </c>
    </row>
    <row r="21" spans="1:4">
      <c r="A21" t="s">
        <v>44</v>
      </c>
    </row>
    <row r="22" spans="1:4">
      <c r="A22" t="s">
        <v>61</v>
      </c>
    </row>
    <row r="23" spans="1:4">
      <c r="A23" t="s">
        <v>43</v>
      </c>
    </row>
    <row r="25" spans="1:4">
      <c r="A25" t="s">
        <v>0</v>
      </c>
    </row>
    <row r="26" spans="1:4">
      <c r="A26" t="s">
        <v>66</v>
      </c>
    </row>
    <row r="27" spans="1:4">
      <c r="A27" t="s">
        <v>67</v>
      </c>
    </row>
    <row r="28" spans="1:4">
      <c r="A28" t="s">
        <v>1</v>
      </c>
    </row>
    <row r="29" spans="1:4">
      <c r="A29" t="s">
        <v>68</v>
      </c>
    </row>
    <row r="30" spans="1:4">
      <c r="A30" t="s">
        <v>69</v>
      </c>
    </row>
    <row r="31" spans="1:4">
      <c r="A31" t="s">
        <v>2</v>
      </c>
    </row>
    <row r="32" spans="1:4">
      <c r="A32" t="s">
        <v>70</v>
      </c>
    </row>
    <row r="33" spans="1:4">
      <c r="A33" t="s">
        <v>71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55</v>
      </c>
    </row>
    <row r="37" spans="1:4">
      <c r="A37" t="s">
        <v>41</v>
      </c>
    </row>
    <row r="38" spans="1:4">
      <c r="A38" t="s">
        <v>45</v>
      </c>
    </row>
    <row r="39" spans="1:4">
      <c r="A39" t="s">
        <v>61</v>
      </c>
    </row>
    <row r="40" spans="1:4">
      <c r="A40" t="s">
        <v>43</v>
      </c>
    </row>
    <row r="42" spans="1:4">
      <c r="A42" t="s">
        <v>0</v>
      </c>
    </row>
    <row r="43" spans="1:4">
      <c r="A43" t="s">
        <v>60</v>
      </c>
    </row>
    <row r="44" spans="1:4">
      <c r="A44" t="s">
        <v>72</v>
      </c>
    </row>
    <row r="45" spans="1:4">
      <c r="A45" t="s">
        <v>1</v>
      </c>
    </row>
    <row r="46" spans="1:4">
      <c r="A46" t="s">
        <v>73</v>
      </c>
    </row>
    <row r="47" spans="1:4">
      <c r="A47" t="s">
        <v>74</v>
      </c>
    </row>
    <row r="48" spans="1:4">
      <c r="A48" t="s">
        <v>2</v>
      </c>
    </row>
    <row r="49" spans="1:4">
      <c r="A49" t="s">
        <v>73</v>
      </c>
    </row>
    <row r="50" spans="1:4">
      <c r="A50" t="s">
        <v>75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55</v>
      </c>
    </row>
    <row r="54" spans="1:4">
      <c r="A54" t="s">
        <v>41</v>
      </c>
    </row>
    <row r="55" spans="1:4">
      <c r="A55" t="s">
        <v>46</v>
      </c>
    </row>
    <row r="56" spans="1:4">
      <c r="A56" t="s">
        <v>61</v>
      </c>
    </row>
    <row r="57" spans="1:4">
      <c r="A57" t="s">
        <v>43</v>
      </c>
    </row>
    <row r="59" spans="1:4">
      <c r="A59" t="s">
        <v>0</v>
      </c>
    </row>
    <row r="60" spans="1:4">
      <c r="A60" t="s">
        <v>76</v>
      </c>
    </row>
    <row r="61" spans="1:4">
      <c r="A61" t="s">
        <v>77</v>
      </c>
    </row>
    <row r="62" spans="1:4">
      <c r="A62" t="s">
        <v>1</v>
      </c>
    </row>
    <row r="63" spans="1:4">
      <c r="A63" t="s">
        <v>78</v>
      </c>
    </row>
    <row r="64" spans="1:4">
      <c r="A64" t="s">
        <v>79</v>
      </c>
    </row>
    <row r="65" spans="1:4">
      <c r="A65" t="s">
        <v>2</v>
      </c>
    </row>
    <row r="66" spans="1:4">
      <c r="A66" t="s">
        <v>80</v>
      </c>
    </row>
    <row r="67" spans="1:4">
      <c r="A67" t="s">
        <v>81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55</v>
      </c>
    </row>
    <row r="71" spans="1:4">
      <c r="A71" t="s">
        <v>41</v>
      </c>
    </row>
    <row r="72" spans="1:4">
      <c r="A72" t="s">
        <v>47</v>
      </c>
    </row>
    <row r="73" spans="1:4">
      <c r="A73" t="s">
        <v>61</v>
      </c>
    </row>
    <row r="74" spans="1:4">
      <c r="A74" t="s">
        <v>43</v>
      </c>
    </row>
    <row r="76" spans="1:4">
      <c r="A76" t="s">
        <v>0</v>
      </c>
    </row>
    <row r="77" spans="1:4">
      <c r="A77" t="s">
        <v>82</v>
      </c>
    </row>
    <row r="78" spans="1:4">
      <c r="A78" t="s">
        <v>83</v>
      </c>
    </row>
    <row r="79" spans="1:4">
      <c r="A79" t="s">
        <v>1</v>
      </c>
    </row>
    <row r="80" spans="1:4">
      <c r="A80" t="s">
        <v>84</v>
      </c>
    </row>
    <row r="81" spans="1:4">
      <c r="A81" t="s">
        <v>85</v>
      </c>
    </row>
    <row r="82" spans="1:4">
      <c r="A82" t="s">
        <v>2</v>
      </c>
    </row>
    <row r="83" spans="1:4">
      <c r="A83" t="s">
        <v>84</v>
      </c>
    </row>
    <row r="84" spans="1:4">
      <c r="A84" t="s">
        <v>86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55</v>
      </c>
    </row>
    <row r="88" spans="1:4">
      <c r="A88" t="s">
        <v>41</v>
      </c>
    </row>
    <row r="89" spans="1:4">
      <c r="A89" t="s">
        <v>48</v>
      </c>
    </row>
    <row r="90" spans="1:4">
      <c r="A90" t="s">
        <v>61</v>
      </c>
    </row>
    <row r="91" spans="1:4">
      <c r="A91" t="s">
        <v>43</v>
      </c>
    </row>
    <row r="93" spans="1:4">
      <c r="A93" t="s">
        <v>0</v>
      </c>
    </row>
    <row r="94" spans="1:4">
      <c r="A94" t="s">
        <v>87</v>
      </c>
    </row>
    <row r="95" spans="1:4">
      <c r="A95" t="s">
        <v>88</v>
      </c>
    </row>
    <row r="96" spans="1:4">
      <c r="A96" t="s">
        <v>1</v>
      </c>
    </row>
    <row r="97" spans="1:4">
      <c r="A97" t="s">
        <v>89</v>
      </c>
    </row>
    <row r="98" spans="1:4">
      <c r="A98" t="s">
        <v>90</v>
      </c>
    </row>
    <row r="99" spans="1:4">
      <c r="A99" t="s">
        <v>2</v>
      </c>
    </row>
    <row r="100" spans="1:4">
      <c r="A100" t="s">
        <v>84</v>
      </c>
    </row>
    <row r="101" spans="1:4">
      <c r="A101" t="s">
        <v>91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55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61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92</v>
      </c>
    </row>
    <row r="112" spans="1:4">
      <c r="A112" t="s">
        <v>93</v>
      </c>
    </row>
    <row r="113" spans="1:4">
      <c r="A113" t="s">
        <v>1</v>
      </c>
    </row>
    <row r="114" spans="1:4">
      <c r="A114" t="s">
        <v>94</v>
      </c>
    </row>
    <row r="115" spans="1:4">
      <c r="A115" t="s">
        <v>95</v>
      </c>
    </row>
    <row r="116" spans="1:4">
      <c r="A116" t="s">
        <v>2</v>
      </c>
    </row>
    <row r="117" spans="1:4">
      <c r="A117" t="s">
        <v>96</v>
      </c>
    </row>
    <row r="118" spans="1:4">
      <c r="A118" t="s">
        <v>97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55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61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87</v>
      </c>
    </row>
    <row r="129" spans="1:4">
      <c r="A129" t="s">
        <v>98</v>
      </c>
    </row>
    <row r="130" spans="1:4">
      <c r="A130" t="s">
        <v>1</v>
      </c>
    </row>
    <row r="131" spans="1:4">
      <c r="A131" t="s">
        <v>99</v>
      </c>
    </row>
    <row r="132" spans="1:4">
      <c r="A132" t="s">
        <v>100</v>
      </c>
    </row>
    <row r="133" spans="1:4">
      <c r="A133" t="s">
        <v>2</v>
      </c>
    </row>
    <row r="134" spans="1:4">
      <c r="A134" t="s">
        <v>96</v>
      </c>
    </row>
    <row r="135" spans="1:4">
      <c r="A135" t="s">
        <v>101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55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61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102</v>
      </c>
    </row>
    <row r="146" spans="1:1">
      <c r="A146" t="s">
        <v>103</v>
      </c>
    </row>
    <row r="147" spans="1:1">
      <c r="A147" t="s">
        <v>1</v>
      </c>
    </row>
    <row r="148" spans="1:1">
      <c r="A148" t="s">
        <v>104</v>
      </c>
    </row>
    <row r="149" spans="1:1">
      <c r="A149" t="s">
        <v>105</v>
      </c>
    </row>
    <row r="150" spans="1:1">
      <c r="A150" t="s">
        <v>2</v>
      </c>
    </row>
    <row r="151" spans="1:1">
      <c r="A151" t="s">
        <v>96</v>
      </c>
    </row>
    <row r="152" spans="1:1">
      <c r="A15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20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0">
        <v>0.1</v>
      </c>
    </row>
    <row r="5" spans="1:7">
      <c r="A5" t="s">
        <v>57</v>
      </c>
      <c r="B5" s="4" t="s">
        <v>58</v>
      </c>
      <c r="C5" s="4" t="s">
        <v>16</v>
      </c>
      <c r="D5" s="4">
        <v>400000</v>
      </c>
      <c r="E5" s="4" t="s">
        <v>13</v>
      </c>
    </row>
    <row r="6" spans="1:7">
      <c r="A6" t="s">
        <v>17</v>
      </c>
      <c r="B6" s="4">
        <v>1000</v>
      </c>
    </row>
    <row r="8" spans="1:7">
      <c r="A8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0</v>
      </c>
      <c r="E9" s="4">
        <v>33.333300000000001</v>
      </c>
    </row>
    <row r="10" spans="1:7">
      <c r="A10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10.215299999999999</v>
      </c>
    </row>
    <row r="11" spans="1:7">
      <c r="A11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0</v>
      </c>
      <c r="E12" s="4">
        <v>45</v>
      </c>
    </row>
    <row r="13" spans="1:7">
      <c r="A13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17.639800000000001</v>
      </c>
    </row>
    <row r="14" spans="1:7">
      <c r="A1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0</v>
      </c>
      <c r="E15" s="4">
        <v>45</v>
      </c>
    </row>
    <row r="16" spans="1:7">
      <c r="A16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17.201899999999998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20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0">
        <v>0.2</v>
      </c>
    </row>
    <row r="22" spans="1:7">
      <c r="A22" t="s">
        <v>57</v>
      </c>
      <c r="B22" s="4" t="s">
        <v>58</v>
      </c>
      <c r="C22" s="4" t="s">
        <v>16</v>
      </c>
      <c r="D22" s="4">
        <v>400000</v>
      </c>
      <c r="E22" s="4" t="s">
        <v>13</v>
      </c>
    </row>
    <row r="23" spans="1:7">
      <c r="A23" t="s">
        <v>17</v>
      </c>
      <c r="B23" s="4">
        <v>1000</v>
      </c>
    </row>
    <row r="25" spans="1:7">
      <c r="A25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0</v>
      </c>
      <c r="E26" s="4">
        <v>40.071399999999997</v>
      </c>
    </row>
    <row r="27" spans="1:7">
      <c r="A27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16.245999999999999</v>
      </c>
    </row>
    <row r="28" spans="1:7">
      <c r="A28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5</v>
      </c>
      <c r="E29" s="4">
        <v>55</v>
      </c>
    </row>
    <row r="30" spans="1:7">
      <c r="A30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27.790199999999999</v>
      </c>
    </row>
    <row r="31" spans="1:7">
      <c r="A31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5</v>
      </c>
      <c r="E32" s="4">
        <v>52.690800000000003</v>
      </c>
    </row>
    <row r="33" spans="1:7">
      <c r="A33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27.105899999999998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20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0">
        <v>0.3</v>
      </c>
    </row>
    <row r="39" spans="1:7">
      <c r="A39" t="s">
        <v>57</v>
      </c>
      <c r="B39" s="4" t="s">
        <v>58</v>
      </c>
      <c r="C39" s="4" t="s">
        <v>16</v>
      </c>
      <c r="D39" s="4">
        <v>400000</v>
      </c>
      <c r="E39" s="4" t="s">
        <v>13</v>
      </c>
    </row>
    <row r="40" spans="1:7">
      <c r="A40" t="s">
        <v>17</v>
      </c>
      <c r="B40" s="4">
        <v>1000</v>
      </c>
    </row>
    <row r="42" spans="1:7">
      <c r="A42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0</v>
      </c>
      <c r="E43" s="4">
        <v>47.619</v>
      </c>
    </row>
    <row r="44" spans="1:7">
      <c r="A4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20.692399999999999</v>
      </c>
    </row>
    <row r="45" spans="1:7">
      <c r="A45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15</v>
      </c>
      <c r="E46" s="4">
        <v>65</v>
      </c>
    </row>
    <row r="47" spans="1:7">
      <c r="A47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35.929200000000002</v>
      </c>
    </row>
    <row r="48" spans="1:7">
      <c r="A48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15</v>
      </c>
      <c r="E49" s="4">
        <v>65</v>
      </c>
    </row>
    <row r="50" spans="1:7">
      <c r="A50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34.987099999999998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20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0">
        <v>0.4</v>
      </c>
    </row>
    <row r="56" spans="1:7">
      <c r="A56" t="s">
        <v>57</v>
      </c>
      <c r="B56" s="4" t="s">
        <v>58</v>
      </c>
      <c r="C56" s="4" t="s">
        <v>16</v>
      </c>
      <c r="D56" s="4">
        <v>400000</v>
      </c>
      <c r="E56" s="4" t="s">
        <v>13</v>
      </c>
    </row>
    <row r="57" spans="1:7">
      <c r="A57" t="s">
        <v>17</v>
      </c>
      <c r="B57" s="4">
        <v>1000</v>
      </c>
    </row>
    <row r="59" spans="1:7">
      <c r="A59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0</v>
      </c>
      <c r="E60" s="4">
        <v>57.142899999999997</v>
      </c>
    </row>
    <row r="61" spans="1:7">
      <c r="A61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24.162600000000001</v>
      </c>
    </row>
    <row r="62" spans="1:7">
      <c r="A62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14.8226</v>
      </c>
      <c r="E63" s="4">
        <v>75</v>
      </c>
    </row>
    <row r="64" spans="1:7">
      <c r="A6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41.764899999999997</v>
      </c>
    </row>
    <row r="65" spans="1:7">
      <c r="A65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10</v>
      </c>
      <c r="E66" s="4">
        <v>70.125</v>
      </c>
    </row>
    <row r="67" spans="1:7">
      <c r="A67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40.6892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20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0">
        <v>0.5</v>
      </c>
    </row>
    <row r="73" spans="1:7">
      <c r="A73" t="s">
        <v>57</v>
      </c>
      <c r="B73" s="4" t="s">
        <v>58</v>
      </c>
      <c r="C73" s="4" t="s">
        <v>16</v>
      </c>
      <c r="D73" s="4">
        <v>400000</v>
      </c>
      <c r="E73" s="4" t="s">
        <v>13</v>
      </c>
    </row>
    <row r="74" spans="1:7">
      <c r="A74" t="s">
        <v>17</v>
      </c>
      <c r="B74" s="4">
        <v>1000</v>
      </c>
    </row>
    <row r="76" spans="1:7">
      <c r="A76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0</v>
      </c>
      <c r="E77" s="4">
        <v>52.381</v>
      </c>
    </row>
    <row r="78" spans="1:7">
      <c r="A78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26.9864</v>
      </c>
    </row>
    <row r="79" spans="1:7">
      <c r="A79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15</v>
      </c>
      <c r="E80" s="4">
        <v>75</v>
      </c>
    </row>
    <row r="81" spans="1:7">
      <c r="A81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45.993899999999996</v>
      </c>
    </row>
    <row r="82" spans="1:7">
      <c r="A82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15</v>
      </c>
      <c r="E83" s="4">
        <v>75</v>
      </c>
    </row>
    <row r="84" spans="1:7">
      <c r="A8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44.72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20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0">
        <v>0.6</v>
      </c>
    </row>
    <row r="90" spans="1:7">
      <c r="A90" t="s">
        <v>57</v>
      </c>
      <c r="B90" s="4" t="s">
        <v>58</v>
      </c>
      <c r="C90" s="4" t="s">
        <v>16</v>
      </c>
      <c r="D90" s="4">
        <v>400000</v>
      </c>
      <c r="E90" s="4" t="s">
        <v>13</v>
      </c>
    </row>
    <row r="91" spans="1:7">
      <c r="A91" t="s">
        <v>17</v>
      </c>
      <c r="B91" s="4">
        <v>1000</v>
      </c>
    </row>
    <row r="93" spans="1:7">
      <c r="A93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4.7618999999999998</v>
      </c>
      <c r="E94" s="4">
        <v>57.142899999999997</v>
      </c>
    </row>
    <row r="95" spans="1:7">
      <c r="A95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28.204000000000001</v>
      </c>
    </row>
    <row r="96" spans="1:7">
      <c r="A96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18.5303</v>
      </c>
      <c r="E97" s="4">
        <v>78.627899999999997</v>
      </c>
    </row>
    <row r="98" spans="1:7">
      <c r="A98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47.578800000000001</v>
      </c>
    </row>
    <row r="99" spans="1:7">
      <c r="A99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15</v>
      </c>
      <c r="E100" s="4">
        <v>75</v>
      </c>
    </row>
    <row r="101" spans="1:7">
      <c r="A101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46.393900000000002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20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0">
        <v>0.7</v>
      </c>
    </row>
    <row r="107" spans="1:7">
      <c r="A107" t="s">
        <v>57</v>
      </c>
      <c r="B107" s="4" t="s">
        <v>58</v>
      </c>
      <c r="C107" s="4" t="s">
        <v>16</v>
      </c>
      <c r="D107" s="4">
        <v>400000</v>
      </c>
      <c r="E107" s="4" t="s">
        <v>13</v>
      </c>
    </row>
    <row r="108" spans="1:7">
      <c r="A108" t="s">
        <v>17</v>
      </c>
      <c r="B108" s="4">
        <v>1000</v>
      </c>
    </row>
    <row r="110" spans="1:7">
      <c r="A110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4.7618999999999998</v>
      </c>
      <c r="E111" s="4">
        <v>57.261899999999997</v>
      </c>
    </row>
    <row r="112" spans="1:7">
      <c r="A112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27.901900000000001</v>
      </c>
    </row>
    <row r="113" spans="1:7">
      <c r="A113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15</v>
      </c>
      <c r="E114" s="4">
        <v>82.052899999999994</v>
      </c>
    </row>
    <row r="115" spans="1:7">
      <c r="A115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47.612400000000001</v>
      </c>
    </row>
    <row r="116" spans="1:7">
      <c r="A116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15</v>
      </c>
      <c r="E117" s="4">
        <v>80</v>
      </c>
    </row>
    <row r="118" spans="1:7">
      <c r="A118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46.498199999999997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20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0">
        <v>0.8</v>
      </c>
    </row>
    <row r="124" spans="1:7">
      <c r="A124" t="s">
        <v>57</v>
      </c>
      <c r="B124" s="4" t="s">
        <v>58</v>
      </c>
      <c r="C124" s="4" t="s">
        <v>16</v>
      </c>
      <c r="D124" s="4">
        <v>400000</v>
      </c>
      <c r="E124" s="4" t="s">
        <v>13</v>
      </c>
    </row>
    <row r="125" spans="1:7">
      <c r="A125" t="s">
        <v>17</v>
      </c>
      <c r="B125" s="4">
        <v>1000</v>
      </c>
    </row>
    <row r="127" spans="1:7">
      <c r="A127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4.7618999999999998</v>
      </c>
      <c r="E128" s="4">
        <v>57.142899999999997</v>
      </c>
    </row>
    <row r="129" spans="1:7">
      <c r="A129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27.799800000000001</v>
      </c>
    </row>
    <row r="130" spans="1:7">
      <c r="A130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15.254899999999999</v>
      </c>
      <c r="E131" s="4">
        <v>80</v>
      </c>
    </row>
    <row r="132" spans="1:7">
      <c r="A132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47.618699999999997</v>
      </c>
    </row>
    <row r="133" spans="1:7">
      <c r="A133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15</v>
      </c>
      <c r="E134" s="4">
        <v>80</v>
      </c>
    </row>
    <row r="135" spans="1:7">
      <c r="A135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46.501800000000003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20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0">
        <v>0.9</v>
      </c>
    </row>
    <row r="141" spans="1:7">
      <c r="A141" t="s">
        <v>57</v>
      </c>
      <c r="B141" s="4" t="s">
        <v>58</v>
      </c>
      <c r="C141" s="4" t="s">
        <v>16</v>
      </c>
      <c r="D141" s="4">
        <v>400000</v>
      </c>
      <c r="E141" s="4" t="s">
        <v>13</v>
      </c>
    </row>
    <row r="142" spans="1:7">
      <c r="A142" t="s">
        <v>17</v>
      </c>
      <c r="B142" s="4">
        <v>1000</v>
      </c>
    </row>
    <row r="144" spans="1:7">
      <c r="A14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4.6429</v>
      </c>
      <c r="E145" s="4">
        <v>57.261899999999997</v>
      </c>
    </row>
    <row r="146" spans="1:7">
      <c r="A146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27.805499999999999</v>
      </c>
    </row>
    <row r="147" spans="1:7">
      <c r="A147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15</v>
      </c>
      <c r="E148" s="4">
        <v>81.624200000000002</v>
      </c>
    </row>
    <row r="149" spans="1:7">
      <c r="A149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47.280799999999999</v>
      </c>
    </row>
    <row r="150" spans="1:7">
      <c r="A150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15</v>
      </c>
      <c r="E151" s="4">
        <v>80</v>
      </c>
    </row>
    <row r="152" spans="1:7">
      <c r="A152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46.113900000000001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2025-04-23T17:59:49Z</dcterms:modified>
</cp:coreProperties>
</file>