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Freq 100\"/>
    </mc:Choice>
  </mc:AlternateContent>
  <xr:revisionPtr revIDLastSave="0" documentId="13_ncr:1_{193F6565-CF96-40EE-9CE3-87A1949E26D4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 a="1"/>
  <c r="E77" i="1" s="1"/>
  <c r="E4" i="1" s="1"/>
  <c r="E78" i="1" a="1"/>
  <c r="E78" i="1" s="1"/>
  <c r="E5" i="1" s="1"/>
  <c r="E79" i="1" a="1"/>
  <c r="E79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M10" i="1" s="1"/>
  <c r="O84" i="1" a="1"/>
  <c r="O84" i="1" s="1"/>
  <c r="M11" i="1" s="1"/>
  <c r="O85" i="1" a="1"/>
  <c r="O85" i="1" s="1"/>
  <c r="M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77" i="1" a="1"/>
  <c r="C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N10" i="1" l="1"/>
  <c r="M4" i="1"/>
  <c r="N7" i="1"/>
  <c r="D12" i="1"/>
  <c r="N5" i="1"/>
  <c r="N12" i="1"/>
  <c r="N8" i="1"/>
  <c r="N6" i="1"/>
  <c r="N4" i="1"/>
  <c r="O11" i="1"/>
  <c r="N11" i="1"/>
  <c r="N9" i="1"/>
  <c r="M9" i="1"/>
  <c r="M8" i="1"/>
  <c r="O12" i="1"/>
  <c r="M7" i="1"/>
  <c r="M6" i="1"/>
  <c r="O10" i="1"/>
  <c r="M5" i="1"/>
  <c r="O4" i="1"/>
  <c r="C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<sst xmlns="http://schemas.openxmlformats.org/spreadsheetml/2006/main" count="1103" uniqueCount="113">
  <si>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</si>
  <si>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</si>
  <si>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</si>
  <si>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</si>
  <si>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</si>
  <si>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</si>
  <si>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</si>
  <si>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</si>
  <si>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</si>
  <si>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</si>
  <si>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</si>
  <si>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</si>
  <si>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</si>
  <si>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</si>
  <si>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</si>
  <si>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</si>
  <si>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</si>
  <si>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</si>
  <si>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</si>
  <si>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</si>
  <si>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</si>
  <si>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</si>
  <si>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</si>
  <si>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</si>
  <si>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</si>
  <si>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</si>
  <si>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</si>
  <si>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</si>
  <si>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</si>
  <si>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</si>
  <si>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</si>
  <si>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</si>
  <si>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</si>
  <si>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</si>
  <si>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</si>
  <si>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</si>
  <si>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</si>
  <si>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</si>
  <si>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</si>
  <si>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</si>
  <si>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</si>
  <si>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</si>
  <si>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</si>
  <si>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</si>
  <si>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</si>
  <si>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</si>
  <si>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</si>
  <si>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</si>
  <si>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</si>
  <si>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</si>
  <si>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</si>
  <si>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</si>
  <si>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</si>
  <si>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</si>
  <si>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</si>
  <si>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Average diastem length, 200000.0 yr</t>
  </si>
  <si>
    <t>Average</t>
  </si>
  <si>
    <t>diastem</t>
  </si>
  <si>
    <t>Средняя длинна диастем 200000 лет</t>
  </si>
  <si>
    <t>Рассчёт сделан для частоты инверсий 100</t>
  </si>
  <si>
    <t>Number of reversals: 100</t>
  </si>
  <si>
    <t>95% Confidence Interval: 6.9307, 26.7327</t>
  </si>
  <si>
    <t>Mean percent of lost thickness: 13.5584</t>
  </si>
  <si>
    <t>95% Confidence Interval: 7.0000, 27.0063</t>
  </si>
  <si>
    <t>Mean percent of lost zones thickness: 14.0271</t>
  </si>
  <si>
    <t>95% Confidence Interval: 6.0000, 26.0250</t>
  </si>
  <si>
    <t>Mean percent of lost zones: 13.3460</t>
  </si>
  <si>
    <t>95% Confidence Interval: 14.8515, 35.6436</t>
  </si>
  <si>
    <t>Mean percent of lost thickness: 22.9970</t>
  </si>
  <si>
    <t>95% Confidence Interval: 15.5165, 36.5922</t>
  </si>
  <si>
    <t>Mean percent of lost zones thickness: 23.8356</t>
  </si>
  <si>
    <t>95% Confidence Interval: 14.0000, 34.0000</t>
  </si>
  <si>
    <t>Mean percent of lost zones: 22.6520</t>
  </si>
  <si>
    <t>95% Confidence Interval: 23.7624, 44.5545</t>
  </si>
  <si>
    <t>Mean percent of lost thickness: 32.5960</t>
  </si>
  <si>
    <t>95% Confidence Interval: 24.8804, 46.0131</t>
  </si>
  <si>
    <t>Mean percent of lost zones thickness: 33.7698</t>
  </si>
  <si>
    <t>95% Confidence Interval: 23.0000, 44.0250</t>
  </si>
  <si>
    <t>Mean percent of lost zones: 32.1330</t>
  </si>
  <si>
    <t>95% Confidence Interval: 26.7079, 54.4554</t>
  </si>
  <si>
    <t>Mean percent of lost thickness: 40.7396</t>
  </si>
  <si>
    <t>95% Confidence Interval: 28.1859, 55.3902</t>
  </si>
  <si>
    <t>Mean percent of lost zones thickness: 42.2012</t>
  </si>
  <si>
    <t>95% Confidence Interval: 26.0000, 54.0000</t>
  </si>
  <si>
    <t>Mean percent of lost zones: 40.0440</t>
  </si>
  <si>
    <t>95% Confidence Interval: 27.6980, 59.4059</t>
  </si>
  <si>
    <t>Mean percent of lost thickness: 45.1881</t>
  </si>
  <si>
    <t>95% Confidence Interval: 28.8911, 61.4646</t>
  </si>
  <si>
    <t>Mean percent of lost zones thickness: 46.9027</t>
  </si>
  <si>
    <t>95% Confidence Interval: 26.0000, 59.0000</t>
  </si>
  <si>
    <t>Mean percent of lost zones: 44.5360</t>
  </si>
  <si>
    <t>95% Confidence Interval: 26.7327, 65.3465</t>
  </si>
  <si>
    <t>Mean percent of lost thickness: 47.2000</t>
  </si>
  <si>
    <t>95% Confidence Interval: 27.3564, 67.3059</t>
  </si>
  <si>
    <t>Mean percent of lost zones thickness: 48.9622</t>
  </si>
  <si>
    <t>95% Confidence Interval: 25.0000, 65.0000</t>
  </si>
  <si>
    <t>Mean percent of lost zones: 46.5220</t>
  </si>
  <si>
    <t>95% Confidence Interval: 27.6980, 67.3267</t>
  </si>
  <si>
    <t>Mean percent of lost thickness: 47.0861</t>
  </si>
  <si>
    <t>95% Confidence Interval: 28.4062, 69.3011</t>
  </si>
  <si>
    <t>Mean percent of lost zones thickness: 48.8975</t>
  </si>
  <si>
    <t>95% Confidence Interval: 26.0000, 67.0000</t>
  </si>
  <si>
    <t>Mean percent of lost zones: 46.3970</t>
  </si>
  <si>
    <t>Mean percent of lost thickness: 46.7317</t>
  </si>
  <si>
    <t>95% Confidence Interval: 28.9669, 69.3700</t>
  </si>
  <si>
    <t>Mean percent of lost zones thickness: 48.5019</t>
  </si>
  <si>
    <t>Mean percent of lost zones: 46.0590</t>
  </si>
  <si>
    <t>95% Confidence Interval: 25.7426, 67.3267</t>
  </si>
  <si>
    <t>Mean percent of lost thickness: 46.8277</t>
  </si>
  <si>
    <t>95% Confidence Interval: 27.6712, 69.2339</t>
  </si>
  <si>
    <t>Mean percent of lost zones thickness: 48.5602</t>
  </si>
  <si>
    <t>95% Confidence Interval: 25.0000, 67.0000</t>
  </si>
  <si>
    <t>Mean percent of lost zones: 46.0650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</si>
</sst>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13.174300000000001</c:v>
                  </c:pt>
                  <c:pt idx="1">
                    <c:v>12.646599999999999</c:v>
                  </c:pt>
                  <c:pt idx="2">
                    <c:v>11.958500000000001</c:v>
                  </c:pt>
                  <c:pt idx="3">
                    <c:v>13.715799999999994</c:v>
                  </c:pt>
                  <c:pt idx="4">
                    <c:v>14.217800000000004</c:v>
                  </c:pt>
                  <c:pt idx="5">
                    <c:v>18.146500000000003</c:v>
                  </c:pt>
                  <c:pt idx="6">
                    <c:v>20.240600000000001</c:v>
                  </c:pt>
                  <c:pt idx="7">
                    <c:v>20.595000000000006</c:v>
                  </c:pt>
                  <c:pt idx="8">
                    <c:v>20.499000000000002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6.6277000000000008</c:v>
                  </c:pt>
                  <c:pt idx="1">
                    <c:v>8.1455000000000002</c:v>
                  </c:pt>
                  <c:pt idx="2">
                    <c:v>8.833599999999997</c:v>
                  </c:pt>
                  <c:pt idx="3">
                    <c:v>14.031700000000004</c:v>
                  </c:pt>
                  <c:pt idx="4">
                    <c:v>17.490099999999998</c:v>
                  </c:pt>
                  <c:pt idx="5">
                    <c:v>20.467300000000002</c:v>
                  </c:pt>
                  <c:pt idx="6">
                    <c:v>19.388100000000001</c:v>
                  </c:pt>
                  <c:pt idx="7">
                    <c:v>19.033699999999996</c:v>
                  </c:pt>
                  <c:pt idx="8">
                    <c:v>21.085100000000001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13.558400000000001</c:v>
                </c:pt>
                <c:pt idx="1">
                  <c:v>22.997</c:v>
                </c:pt>
                <c:pt idx="2">
                  <c:v>32.595999999999997</c:v>
                </c:pt>
                <c:pt idx="3">
                  <c:v>40.739600000000003</c:v>
                </c:pt>
                <c:pt idx="4">
                  <c:v>45.188099999999999</c:v>
                </c:pt>
                <c:pt idx="5">
                  <c:v>47.2</c:v>
                </c:pt>
                <c:pt idx="6">
                  <c:v>47.086100000000002</c:v>
                </c:pt>
                <c:pt idx="7">
                  <c:v>46.731699999999996</c:v>
                </c:pt>
                <c:pt idx="8">
                  <c:v>46.8277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12.979199999999999</c:v>
                  </c:pt>
                  <c:pt idx="1">
                    <c:v>12.756599999999999</c:v>
                  </c:pt>
                  <c:pt idx="2">
                    <c:v>12.243300000000005</c:v>
                  </c:pt>
                  <c:pt idx="3">
                    <c:v>13.189</c:v>
                  </c:pt>
                  <c:pt idx="4">
                    <c:v>14.561899999999994</c:v>
                  </c:pt>
                  <c:pt idx="5">
                    <c:v>18.343699999999991</c:v>
                  </c:pt>
                  <c:pt idx="6">
                    <c:v>20.403600000000004</c:v>
                  </c:pt>
                  <c:pt idx="7">
                    <c:v>20.868100000000005</c:v>
                  </c:pt>
                  <c:pt idx="8">
                    <c:v>20.673700000000004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7.0271000000000008</c:v>
                  </c:pt>
                  <c:pt idx="1">
                    <c:v>8.3190999999999988</c:v>
                  </c:pt>
                  <c:pt idx="2">
                    <c:v>8.8893999999999949</c:v>
                  </c:pt>
                  <c:pt idx="3">
                    <c:v>14.0153</c:v>
                  </c:pt>
                  <c:pt idx="4">
                    <c:v>18.011600000000001</c:v>
                  </c:pt>
                  <c:pt idx="5">
                    <c:v>21.605800000000002</c:v>
                  </c:pt>
                  <c:pt idx="6">
                    <c:v>20.491300000000003</c:v>
                  </c:pt>
                  <c:pt idx="7">
                    <c:v>19.535</c:v>
                  </c:pt>
                  <c:pt idx="8">
                    <c:v>20.889000000000003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12.678999999999998</c:v>
                  </c:pt>
                  <c:pt idx="1">
                    <c:v>11.347999999999999</c:v>
                  </c:pt>
                  <c:pt idx="2">
                    <c:v>11.891999999999996</c:v>
                  </c:pt>
                  <c:pt idx="3">
                    <c:v>13.956000000000003</c:v>
                  </c:pt>
                  <c:pt idx="4">
                    <c:v>14.463999999999999</c:v>
                  </c:pt>
                  <c:pt idx="5">
                    <c:v>18.478000000000002</c:v>
                  </c:pt>
                  <c:pt idx="6">
                    <c:v>20.603000000000002</c:v>
                  </c:pt>
                  <c:pt idx="7">
                    <c:v>20.941000000000003</c:v>
                  </c:pt>
                  <c:pt idx="8">
                    <c:v>20.935000000000002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7.3460000000000001</c:v>
                  </c:pt>
                  <c:pt idx="1">
                    <c:v>22.652000000000001</c:v>
                  </c:pt>
                  <c:pt idx="2">
                    <c:v>32.133000000000003</c:v>
                  </c:pt>
                  <c:pt idx="3">
                    <c:v>40.043999999999997</c:v>
                  </c:pt>
                  <c:pt idx="4">
                    <c:v>44.536000000000001</c:v>
                  </c:pt>
                  <c:pt idx="5">
                    <c:v>46.521999999999998</c:v>
                  </c:pt>
                  <c:pt idx="6">
                    <c:v>46.396999999999998</c:v>
                  </c:pt>
                  <c:pt idx="7">
                    <c:v>46.058999999999997</c:v>
                  </c:pt>
                  <c:pt idx="8">
                    <c:v>46.064999999999998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13.346</c:v>
                </c:pt>
                <c:pt idx="1">
                  <c:v>22.652000000000001</c:v>
                </c:pt>
                <c:pt idx="2">
                  <c:v>32.133000000000003</c:v>
                </c:pt>
                <c:pt idx="3">
                  <c:v>40.043999999999997</c:v>
                </c:pt>
                <c:pt idx="4">
                  <c:v>44.536000000000001</c:v>
                </c:pt>
                <c:pt idx="5">
                  <c:v>46.521999999999998</c:v>
                </c:pt>
                <c:pt idx="6">
                  <c:v>46.396999999999998</c:v>
                </c:pt>
                <c:pt idx="7">
                  <c:v>46.058999999999997</c:v>
                </c:pt>
                <c:pt idx="8">
                  <c:v>46.064999999999998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20</a:t>
            </a:r>
            <a:r>
              <a:rPr lang="ru-RU"/>
              <a:t> инверсий за миллион лет.</a:t>
            </a:r>
            <a:r>
              <a:rPr lang="ru-RU" baseline="0"/>
              <a:t> Средняя длинна диастем 200000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13.174300000000001</c:v>
                  </c:pt>
                  <c:pt idx="1">
                    <c:v>12.646599999999999</c:v>
                  </c:pt>
                  <c:pt idx="2">
                    <c:v>11.958500000000001</c:v>
                  </c:pt>
                  <c:pt idx="3">
                    <c:v>13.715799999999994</c:v>
                  </c:pt>
                  <c:pt idx="4">
                    <c:v>14.217800000000004</c:v>
                  </c:pt>
                  <c:pt idx="5">
                    <c:v>18.146500000000003</c:v>
                  </c:pt>
                  <c:pt idx="6">
                    <c:v>20.240600000000001</c:v>
                  </c:pt>
                  <c:pt idx="7">
                    <c:v>20.595000000000006</c:v>
                  </c:pt>
                  <c:pt idx="8">
                    <c:v>20.499000000000002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6.6277000000000008</c:v>
                  </c:pt>
                  <c:pt idx="1">
                    <c:v>8.1455000000000002</c:v>
                  </c:pt>
                  <c:pt idx="2">
                    <c:v>8.833599999999997</c:v>
                  </c:pt>
                  <c:pt idx="3">
                    <c:v>14.031700000000004</c:v>
                  </c:pt>
                  <c:pt idx="4">
                    <c:v>17.490099999999998</c:v>
                  </c:pt>
                  <c:pt idx="5">
                    <c:v>20.467300000000002</c:v>
                  </c:pt>
                  <c:pt idx="6">
                    <c:v>19.388100000000001</c:v>
                  </c:pt>
                  <c:pt idx="7">
                    <c:v>19.033699999999996</c:v>
                  </c:pt>
                  <c:pt idx="8">
                    <c:v>21.085100000000001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13.558400000000001</c:v>
                </c:pt>
                <c:pt idx="1">
                  <c:v>22.997</c:v>
                </c:pt>
                <c:pt idx="2">
                  <c:v>32.595999999999997</c:v>
                </c:pt>
                <c:pt idx="3">
                  <c:v>40.739600000000003</c:v>
                </c:pt>
                <c:pt idx="4">
                  <c:v>45.188099999999999</c:v>
                </c:pt>
                <c:pt idx="5">
                  <c:v>47.2</c:v>
                </c:pt>
                <c:pt idx="6">
                  <c:v>47.086100000000002</c:v>
                </c:pt>
                <c:pt idx="7">
                  <c:v>46.731699999999996</c:v>
                </c:pt>
                <c:pt idx="8">
                  <c:v>46.8277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12.979199999999999</c:v>
                  </c:pt>
                  <c:pt idx="1">
                    <c:v>12.756599999999999</c:v>
                  </c:pt>
                  <c:pt idx="2">
                    <c:v>12.243300000000005</c:v>
                  </c:pt>
                  <c:pt idx="3">
                    <c:v>13.189</c:v>
                  </c:pt>
                  <c:pt idx="4">
                    <c:v>14.561899999999994</c:v>
                  </c:pt>
                  <c:pt idx="5">
                    <c:v>18.343699999999991</c:v>
                  </c:pt>
                  <c:pt idx="6">
                    <c:v>20.403600000000004</c:v>
                  </c:pt>
                  <c:pt idx="7">
                    <c:v>20.868100000000005</c:v>
                  </c:pt>
                  <c:pt idx="8">
                    <c:v>20.673700000000004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7.0271000000000008</c:v>
                  </c:pt>
                  <c:pt idx="1">
                    <c:v>8.3190999999999988</c:v>
                  </c:pt>
                  <c:pt idx="2">
                    <c:v>8.8893999999999949</c:v>
                  </c:pt>
                  <c:pt idx="3">
                    <c:v>14.0153</c:v>
                  </c:pt>
                  <c:pt idx="4">
                    <c:v>18.011600000000001</c:v>
                  </c:pt>
                  <c:pt idx="5">
                    <c:v>21.605800000000002</c:v>
                  </c:pt>
                  <c:pt idx="6">
                    <c:v>20.491300000000003</c:v>
                  </c:pt>
                  <c:pt idx="7">
                    <c:v>19.535</c:v>
                  </c:pt>
                  <c:pt idx="8">
                    <c:v>20.889000000000003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12.678999999999998</c:v>
                  </c:pt>
                  <c:pt idx="1">
                    <c:v>11.347999999999999</c:v>
                  </c:pt>
                  <c:pt idx="2">
                    <c:v>11.891999999999996</c:v>
                  </c:pt>
                  <c:pt idx="3">
                    <c:v>13.956000000000003</c:v>
                  </c:pt>
                  <c:pt idx="4">
                    <c:v>14.463999999999999</c:v>
                  </c:pt>
                  <c:pt idx="5">
                    <c:v>18.478000000000002</c:v>
                  </c:pt>
                  <c:pt idx="6">
                    <c:v>20.603000000000002</c:v>
                  </c:pt>
                  <c:pt idx="7">
                    <c:v>20.941000000000003</c:v>
                  </c:pt>
                  <c:pt idx="8">
                    <c:v>20.935000000000002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7.3460000000000001</c:v>
                  </c:pt>
                  <c:pt idx="1">
                    <c:v>22.652000000000001</c:v>
                  </c:pt>
                  <c:pt idx="2">
                    <c:v>32.133000000000003</c:v>
                  </c:pt>
                  <c:pt idx="3">
                    <c:v>40.043999999999997</c:v>
                  </c:pt>
                  <c:pt idx="4">
                    <c:v>44.536000000000001</c:v>
                  </c:pt>
                  <c:pt idx="5">
                    <c:v>46.521999999999998</c:v>
                  </c:pt>
                  <c:pt idx="6">
                    <c:v>46.396999999999998</c:v>
                  </c:pt>
                  <c:pt idx="7">
                    <c:v>46.058999999999997</c:v>
                  </c:pt>
                  <c:pt idx="8">
                    <c:v>46.064999999999998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13.346</c:v>
                </c:pt>
                <c:pt idx="1">
                  <c:v>22.652000000000001</c:v>
                </c:pt>
                <c:pt idx="2">
                  <c:v>32.133000000000003</c:v>
                </c:pt>
                <c:pt idx="3">
                  <c:v>40.043999999999997</c:v>
                </c:pt>
                <c:pt idx="4">
                  <c:v>44.536000000000001</c:v>
                </c:pt>
                <c:pt idx="5">
                  <c:v>46.521999999999998</c:v>
                </c:pt>
                <c:pt idx="6">
                  <c:v>46.396999999999998</c:v>
                </c:pt>
                <c:pt idx="7">
                  <c:v>46.058999999999997</c:v>
                </c:pt>
                <c:pt idx="8">
                  <c:v>46.064999999999998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A28" zoomScaleNormal="100" workbookViewId="0">
      <selection activeCell="O37" sqref="O37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</cols>
  <sheetData>
    <row r="1" spans="2:40">
      <c r="R1">
        <f>(ROW()-1)</f>
        <v>0</v>
      </c>
      <c r="AH1" t="s">
        <v>3</v>
      </c>
      <c r="AI1" t="s">
        <v>4</v>
      </c>
      <c r="AJ1">
        <v>5</v>
      </c>
      <c r="AK1" t="s">
        <v>5</v>
      </c>
    </row>
    <row r="2" spans="2:40">
      <c r="B2" s="9" t="s">
        <v>54</v>
      </c>
      <c r="C2" s="9"/>
      <c r="D2" s="9"/>
      <c r="E2" s="9"/>
      <c r="G2" s="9" t="s">
        <v>52</v>
      </c>
      <c r="H2" s="9"/>
      <c r="I2" s="9"/>
      <c r="J2" s="9"/>
      <c r="L2" s="9" t="s">
        <v>53</v>
      </c>
      <c r="M2" s="9"/>
      <c r="N2" s="9"/>
      <c r="O2" s="9"/>
      <c r="R2">
        <f t="shared" ref="R2:R4" si="0">(ROW()-1)</f>
        <v>1</v>
      </c>
      <c r="AH2" t="s">
        <v>6</v>
      </c>
      <c r="AI2" t="s">
        <v>7</v>
      </c>
      <c r="AJ2" t="s">
        <v>8</v>
      </c>
      <c r="AK2">
        <v>100</v>
      </c>
    </row>
    <row r="3" spans="2:40">
      <c r="B3" s="4" t="s">
        <v>30</v>
      </c>
      <c r="C3" s="4" t="s">
        <v>31</v>
      </c>
      <c r="D3" s="4" t="s">
        <v>32</v>
      </c>
      <c r="E3" s="4" t="s">
        <v>33</v>
      </c>
      <c r="G3" s="4" t="s">
        <v>30</v>
      </c>
      <c r="H3" s="4" t="s">
        <v>36</v>
      </c>
      <c r="I3" s="4" t="s">
        <v>37</v>
      </c>
      <c r="J3" s="4" t="s">
        <v>38</v>
      </c>
      <c r="L3" s="4" t="s">
        <v>30</v>
      </c>
      <c r="M3" s="4" t="s">
        <v>36</v>
      </c>
      <c r="N3" s="4" t="s">
        <v>37</v>
      </c>
      <c r="O3" s="4" t="s">
        <v>38</v>
      </c>
      <c r="R3">
        <f t="shared" si="0"/>
        <v>2</v>
      </c>
      <c r="AH3" t="s">
        <v>9</v>
      </c>
      <c r="AI3" t="s">
        <v>7</v>
      </c>
      <c r="AJ3" t="s">
        <v>10</v>
      </c>
      <c r="AK3" t="s">
        <v>11</v>
      </c>
      <c r="AL3" t="s">
        <v>12</v>
      </c>
      <c r="AM3">
        <v>10000</v>
      </c>
      <c r="AN3" t="s">
        <v>13</v>
      </c>
    </row>
    <row r="4" spans="2:40">
      <c r="B4" s="4">
        <v>10</v>
      </c>
      <c r="C4" s="5">
        <f>E77-C77</f>
        <v>6.6277000000000008</v>
      </c>
      <c r="D4" s="5">
        <f>D77-E77</f>
        <v>13.174300000000001</v>
      </c>
      <c r="E4" s="5">
        <f>E77</f>
        <v>13.558400000000001</v>
      </c>
      <c r="G4" s="4">
        <v>10</v>
      </c>
      <c r="H4" s="4">
        <f>J77-H77</f>
        <v>7.0271000000000008</v>
      </c>
      <c r="I4" s="4">
        <f>I77-J77</f>
        <v>12.979199999999999</v>
      </c>
      <c r="J4" s="4">
        <v>10.0017</v>
      </c>
      <c r="L4" s="4">
        <v>10</v>
      </c>
      <c r="M4" s="8">
        <f>O77-M77</f>
        <v>7.3460000000000001</v>
      </c>
      <c r="N4" s="8">
        <f>N77-O77</f>
        <v>12.678999999999998</v>
      </c>
      <c r="O4" s="8">
        <f>O77</f>
        <v>13.346</v>
      </c>
      <c r="R4">
        <f t="shared" si="0"/>
        <v>3</v>
      </c>
      <c r="AH4" t="s">
        <v>14</v>
      </c>
      <c r="AI4" t="s">
        <v>15</v>
      </c>
      <c r="AJ4" s="7">
        <v>0.1</v>
      </c>
    </row>
    <row r="5" spans="2:40">
      <c r="B5" s="4">
        <v>20</v>
      </c>
      <c r="C5" s="5">
        <f t="shared" ref="C5:C12" si="1">E78-C78</f>
        <v>8.1455000000000002</v>
      </c>
      <c r="D5" s="5">
        <f t="shared" ref="D5:D12" si="2">D78-E78</f>
        <v>12.646599999999999</v>
      </c>
      <c r="E5" s="5">
        <f t="shared" ref="E5:E12" si="3">E78</f>
        <v>22.997</v>
      </c>
      <c r="G5" s="4">
        <v>20</v>
      </c>
      <c r="H5" s="4">
        <f t="shared" ref="H5:H12" si="4">J78-H78</f>
        <v>8.3190999999999988</v>
      </c>
      <c r="I5" s="4">
        <f t="shared" ref="I5:I12" si="5">I78-J78</f>
        <v>12.756599999999999</v>
      </c>
      <c r="J5" s="4">
        <v>19.573399999999999</v>
      </c>
      <c r="L5" s="4">
        <v>20</v>
      </c>
      <c r="M5" s="8">
        <f t="shared" ref="M5:M12" si="6">O78-M78</f>
        <v>22.652000000000001</v>
      </c>
      <c r="N5" s="8">
        <f t="shared" ref="N5:N12" si="7">N78-O78</f>
        <v>11.347999999999999</v>
      </c>
      <c r="O5" s="8">
        <f t="shared" ref="O5:O12" si="8">O78</f>
        <v>22.652000000000001</v>
      </c>
      <c r="AH5" t="s">
        <v>56</v>
      </c>
      <c r="AI5" t="s">
        <v>57</v>
      </c>
      <c r="AJ5" t="s">
        <v>16</v>
      </c>
      <c r="AK5">
        <v>200000</v>
      </c>
      <c r="AL5" t="s">
        <v>13</v>
      </c>
    </row>
    <row r="6" spans="2:40">
      <c r="B6" s="4">
        <v>30</v>
      </c>
      <c r="C6" s="5">
        <f t="shared" si="1"/>
        <v>8.833599999999997</v>
      </c>
      <c r="D6" s="5">
        <f t="shared" si="2"/>
        <v>11.958500000000001</v>
      </c>
      <c r="E6" s="5">
        <f t="shared" si="3"/>
        <v>32.595999999999997</v>
      </c>
      <c r="G6" s="4">
        <v>30</v>
      </c>
      <c r="H6" s="4">
        <f t="shared" si="4"/>
        <v>8.8893999999999949</v>
      </c>
      <c r="I6" s="4">
        <f t="shared" si="5"/>
        <v>12.243300000000005</v>
      </c>
      <c r="J6" s="4">
        <v>28.5365</v>
      </c>
      <c r="L6" s="4">
        <v>30</v>
      </c>
      <c r="M6" s="8">
        <f t="shared" si="6"/>
        <v>32.133000000000003</v>
      </c>
      <c r="N6" s="8">
        <f t="shared" si="7"/>
        <v>11.891999999999996</v>
      </c>
      <c r="O6" s="8">
        <f t="shared" si="8"/>
        <v>32.133000000000003</v>
      </c>
      <c r="AH6" t="s">
        <v>17</v>
      </c>
      <c r="AI6">
        <v>1000</v>
      </c>
    </row>
    <row r="7" spans="2:40">
      <c r="B7" s="4">
        <v>40</v>
      </c>
      <c r="C7" s="5">
        <f t="shared" si="1"/>
        <v>14.031700000000004</v>
      </c>
      <c r="D7" s="5">
        <f t="shared" si="2"/>
        <v>13.715799999999994</v>
      </c>
      <c r="E7" s="5">
        <f t="shared" si="3"/>
        <v>40.739600000000003</v>
      </c>
      <c r="G7" s="4">
        <v>40</v>
      </c>
      <c r="H7" s="4">
        <f t="shared" si="4"/>
        <v>14.0153</v>
      </c>
      <c r="I7" s="4">
        <f t="shared" si="5"/>
        <v>13.189</v>
      </c>
      <c r="J7" s="4">
        <v>36.777000000000001</v>
      </c>
      <c r="L7" s="4">
        <v>40</v>
      </c>
      <c r="M7" s="8">
        <f t="shared" si="6"/>
        <v>40.043999999999997</v>
      </c>
      <c r="N7" s="8">
        <f t="shared" si="7"/>
        <v>13.956000000000003</v>
      </c>
      <c r="O7" s="8">
        <f t="shared" si="8"/>
        <v>40.043999999999997</v>
      </c>
    </row>
    <row r="8" spans="2:40">
      <c r="B8" s="4">
        <v>50</v>
      </c>
      <c r="C8" s="5">
        <f t="shared" si="1"/>
        <v>17.490099999999998</v>
      </c>
      <c r="D8" s="5">
        <f t="shared" si="2"/>
        <v>14.217800000000004</v>
      </c>
      <c r="E8" s="5">
        <f t="shared" si="3"/>
        <v>45.188099999999999</v>
      </c>
      <c r="G8" s="4">
        <v>50</v>
      </c>
      <c r="H8" s="4">
        <f t="shared" si="4"/>
        <v>18.011600000000001</v>
      </c>
      <c r="I8" s="4">
        <f t="shared" si="5"/>
        <v>14.561899999999994</v>
      </c>
      <c r="J8" s="4">
        <v>43.881399999999999</v>
      </c>
      <c r="L8" s="4">
        <v>50</v>
      </c>
      <c r="M8" s="8">
        <f t="shared" si="6"/>
        <v>44.536000000000001</v>
      </c>
      <c r="N8" s="8">
        <f t="shared" si="7"/>
        <v>14.463999999999999</v>
      </c>
      <c r="O8" s="8">
        <f t="shared" si="8"/>
        <v>44.536000000000001</v>
      </c>
      <c r="AH8" t="s">
        <v>18</v>
      </c>
      <c r="AI8" t="s">
        <v>19</v>
      </c>
      <c r="AJ8" t="s">
        <v>20</v>
      </c>
    </row>
    <row r="9" spans="2:40">
      <c r="B9" s="4">
        <v>60</v>
      </c>
      <c r="C9" s="5">
        <f t="shared" si="1"/>
        <v>20.467300000000002</v>
      </c>
      <c r="D9" s="5">
        <f t="shared" si="2"/>
        <v>18.146500000000003</v>
      </c>
      <c r="E9" s="5">
        <f t="shared" si="3"/>
        <v>47.2</v>
      </c>
      <c r="G9" s="4">
        <v>60</v>
      </c>
      <c r="H9" s="4">
        <f t="shared" si="4"/>
        <v>21.605800000000002</v>
      </c>
      <c r="I9" s="4">
        <f t="shared" si="5"/>
        <v>18.343699999999991</v>
      </c>
      <c r="J9" s="4">
        <v>50.147799999999997</v>
      </c>
      <c r="L9" s="4">
        <v>60</v>
      </c>
      <c r="M9" s="8">
        <f t="shared" si="6"/>
        <v>46.521999999999998</v>
      </c>
      <c r="N9" s="8">
        <f t="shared" si="7"/>
        <v>18.478000000000002</v>
      </c>
      <c r="O9" s="8">
        <f t="shared" si="8"/>
        <v>46.521999999999998</v>
      </c>
      <c r="AH9" s="2">
        <v>0.95</v>
      </c>
      <c r="AI9" s="3" t="s">
        <v>21</v>
      </c>
      <c r="AJ9" s="3" t="s">
        <v>22</v>
      </c>
      <c r="AK9">
        <v>6.9306999999999999</v>
      </c>
      <c r="AL9">
        <v>26.732700000000001</v>
      </c>
    </row>
    <row r="10" spans="2:40">
      <c r="B10" s="4">
        <v>70</v>
      </c>
      <c r="C10" s="5">
        <f t="shared" si="1"/>
        <v>19.388100000000001</v>
      </c>
      <c r="D10" s="5">
        <f t="shared" si="2"/>
        <v>20.240600000000001</v>
      </c>
      <c r="E10" s="5">
        <f t="shared" si="3"/>
        <v>47.086100000000002</v>
      </c>
      <c r="G10" s="4">
        <v>70</v>
      </c>
      <c r="H10" s="4">
        <f t="shared" si="4"/>
        <v>20.491300000000003</v>
      </c>
      <c r="I10" s="4">
        <f t="shared" si="5"/>
        <v>20.403600000000004</v>
      </c>
      <c r="J10" s="4">
        <v>55.279800000000002</v>
      </c>
      <c r="L10" s="4">
        <v>70</v>
      </c>
      <c r="M10" s="8">
        <f t="shared" si="6"/>
        <v>46.396999999999998</v>
      </c>
      <c r="N10" s="8">
        <f t="shared" si="7"/>
        <v>20.603000000000002</v>
      </c>
      <c r="O10" s="8">
        <f t="shared" si="8"/>
        <v>46.396999999999998</v>
      </c>
      <c r="AH10" t="s">
        <v>23</v>
      </c>
      <c r="AI10" t="s">
        <v>24</v>
      </c>
      <c r="AJ10" t="s">
        <v>7</v>
      </c>
      <c r="AK10" t="s">
        <v>25</v>
      </c>
      <c r="AL10" t="s">
        <v>20</v>
      </c>
      <c r="AM10">
        <v>13.558400000000001</v>
      </c>
    </row>
    <row r="11" spans="2:40">
      <c r="B11" s="4">
        <v>80</v>
      </c>
      <c r="C11" s="5">
        <f t="shared" si="1"/>
        <v>19.033699999999996</v>
      </c>
      <c r="D11" s="5">
        <f t="shared" si="2"/>
        <v>20.595000000000006</v>
      </c>
      <c r="E11" s="5">
        <f t="shared" si="3"/>
        <v>46.731699999999996</v>
      </c>
      <c r="G11" s="4">
        <v>80</v>
      </c>
      <c r="H11" s="4">
        <f t="shared" si="4"/>
        <v>19.535</v>
      </c>
      <c r="I11" s="4">
        <f t="shared" si="5"/>
        <v>20.868100000000005</v>
      </c>
      <c r="J11" s="4">
        <v>59.352400000000003</v>
      </c>
      <c r="L11" s="4">
        <v>80</v>
      </c>
      <c r="M11" s="8">
        <f t="shared" si="6"/>
        <v>46.058999999999997</v>
      </c>
      <c r="N11" s="8">
        <f t="shared" si="7"/>
        <v>20.941000000000003</v>
      </c>
      <c r="O11" s="8">
        <f t="shared" si="8"/>
        <v>46.058999999999997</v>
      </c>
      <c r="AH11" t="s">
        <v>18</v>
      </c>
      <c r="AI11" t="s">
        <v>26</v>
      </c>
      <c r="AJ11" t="s">
        <v>27</v>
      </c>
      <c r="AK11" t="s">
        <v>20</v>
      </c>
    </row>
    <row r="12" spans="2:40">
      <c r="B12" s="4">
        <v>90</v>
      </c>
      <c r="C12" s="5">
        <f t="shared" si="1"/>
        <v>21.085100000000001</v>
      </c>
      <c r="D12" s="5">
        <f t="shared" si="2"/>
        <v>20.499000000000002</v>
      </c>
      <c r="E12" s="5">
        <f t="shared" si="3"/>
        <v>46.8277</v>
      </c>
      <c r="G12" s="4">
        <v>90</v>
      </c>
      <c r="H12" s="4">
        <f t="shared" si="4"/>
        <v>20.889000000000003</v>
      </c>
      <c r="I12" s="4">
        <f t="shared" si="5"/>
        <v>20.673700000000004</v>
      </c>
      <c r="J12" s="4">
        <v>62.426600000000001</v>
      </c>
      <c r="L12" s="4">
        <v>90</v>
      </c>
      <c r="M12" s="8">
        <f t="shared" si="6"/>
        <v>46.064999999999998</v>
      </c>
      <c r="N12" s="8">
        <f t="shared" si="7"/>
        <v>20.935000000000002</v>
      </c>
      <c r="O12" s="8">
        <f t="shared" si="8"/>
        <v>46.064999999999998</v>
      </c>
      <c r="AH12" s="2">
        <v>0.95</v>
      </c>
      <c r="AI12" t="s">
        <v>21</v>
      </c>
      <c r="AJ12" t="s">
        <v>22</v>
      </c>
      <c r="AK12">
        <v>7</v>
      </c>
      <c r="AL12">
        <v>27.0063</v>
      </c>
    </row>
    <row r="13" spans="2:40">
      <c r="L13" s="2"/>
      <c r="AH13" t="s">
        <v>23</v>
      </c>
      <c r="AI13" t="s">
        <v>24</v>
      </c>
      <c r="AJ13" t="s">
        <v>7</v>
      </c>
      <c r="AK13" t="s">
        <v>25</v>
      </c>
      <c r="AL13" t="s">
        <v>27</v>
      </c>
      <c r="AM13" t="s">
        <v>20</v>
      </c>
      <c r="AN13">
        <v>14.027100000000001</v>
      </c>
    </row>
    <row r="14" spans="2:40">
      <c r="AH14" t="s">
        <v>28</v>
      </c>
      <c r="AI14" t="s">
        <v>25</v>
      </c>
      <c r="AJ14" t="s">
        <v>26</v>
      </c>
      <c r="AK14" t="s">
        <v>29</v>
      </c>
    </row>
    <row r="15" spans="2:40">
      <c r="L15" s="2"/>
      <c r="AH15" s="2">
        <v>0.95</v>
      </c>
      <c r="AI15" t="s">
        <v>21</v>
      </c>
      <c r="AJ15" t="s">
        <v>22</v>
      </c>
      <c r="AK15">
        <v>6</v>
      </c>
      <c r="AL15">
        <v>26.024999999999999</v>
      </c>
    </row>
    <row r="16" spans="2:40">
      <c r="AH16" t="s">
        <v>23</v>
      </c>
      <c r="AI16" t="s">
        <v>24</v>
      </c>
      <c r="AJ16" t="s">
        <v>7</v>
      </c>
      <c r="AK16" t="s">
        <v>25</v>
      </c>
      <c r="AL16" t="s">
        <v>29</v>
      </c>
      <c r="AM16">
        <v>13.346</v>
      </c>
    </row>
    <row r="17" spans="2:40">
      <c r="AH17" s="1"/>
      <c r="AI17" s="1"/>
      <c r="AJ17" s="1"/>
      <c r="AK17" s="1"/>
    </row>
    <row r="18" spans="2:40">
      <c r="L18" s="2"/>
      <c r="AH18" t="s">
        <v>3</v>
      </c>
      <c r="AI18" t="s">
        <v>4</v>
      </c>
      <c r="AJ18">
        <v>5</v>
      </c>
      <c r="AK18" t="s">
        <v>5</v>
      </c>
    </row>
    <row r="19" spans="2:40">
      <c r="AH19" t="s">
        <v>6</v>
      </c>
      <c r="AI19" t="s">
        <v>7</v>
      </c>
      <c r="AJ19" t="s">
        <v>8</v>
      </c>
      <c r="AK19">
        <v>100</v>
      </c>
    </row>
    <row r="20" spans="2:40">
      <c r="L20" s="2"/>
      <c r="AH20" t="s">
        <v>9</v>
      </c>
      <c r="AI20" t="s">
        <v>7</v>
      </c>
      <c r="AJ20" t="s">
        <v>10</v>
      </c>
      <c r="AK20" t="s">
        <v>11</v>
      </c>
      <c r="AL20" t="s">
        <v>12</v>
      </c>
      <c r="AM20">
        <v>10000</v>
      </c>
      <c r="AN20" t="s">
        <v>13</v>
      </c>
    </row>
    <row r="21" spans="2:40">
      <c r="AH21" t="s">
        <v>14</v>
      </c>
      <c r="AI21" t="s">
        <v>15</v>
      </c>
      <c r="AJ21" s="7">
        <v>0.2</v>
      </c>
    </row>
    <row r="22" spans="2:40">
      <c r="AH22" t="s">
        <v>56</v>
      </c>
      <c r="AI22" t="s">
        <v>57</v>
      </c>
      <c r="AJ22" t="s">
        <v>16</v>
      </c>
      <c r="AK22">
        <v>200000</v>
      </c>
      <c r="AL22" t="s">
        <v>13</v>
      </c>
    </row>
    <row r="23" spans="2:40">
      <c r="L23" s="2"/>
      <c r="AH23" t="s">
        <v>17</v>
      </c>
      <c r="AI23">
        <v>1000</v>
      </c>
    </row>
    <row r="25" spans="2:40">
      <c r="AH25" t="s">
        <v>18</v>
      </c>
      <c r="AI25" t="s">
        <v>19</v>
      </c>
      <c r="AJ25" t="s">
        <v>20</v>
      </c>
    </row>
    <row r="26" spans="2:40">
      <c r="M26" s="2"/>
      <c r="AH26" s="2">
        <v>0.95</v>
      </c>
      <c r="AI26" t="s">
        <v>21</v>
      </c>
      <c r="AJ26" t="s">
        <v>22</v>
      </c>
      <c r="AK26">
        <v>14.8515</v>
      </c>
      <c r="AL26">
        <v>35.643599999999999</v>
      </c>
    </row>
    <row r="27" spans="2:40">
      <c r="AH27" t="s">
        <v>23</v>
      </c>
      <c r="AI27" t="s">
        <v>24</v>
      </c>
      <c r="AJ27" t="s">
        <v>7</v>
      </c>
      <c r="AK27" t="s">
        <v>25</v>
      </c>
      <c r="AL27" t="s">
        <v>20</v>
      </c>
      <c r="AM27">
        <v>22.997</v>
      </c>
    </row>
    <row r="28" spans="2:40">
      <c r="AH28" t="s">
        <v>18</v>
      </c>
      <c r="AI28" t="s">
        <v>26</v>
      </c>
      <c r="AJ28" t="s">
        <v>27</v>
      </c>
      <c r="AK28" t="s">
        <v>20</v>
      </c>
    </row>
    <row r="29" spans="2:40">
      <c r="AH29" s="2">
        <v>0.95</v>
      </c>
      <c r="AI29" t="s">
        <v>21</v>
      </c>
      <c r="AJ29" t="s">
        <v>22</v>
      </c>
      <c r="AK29">
        <v>15.516500000000001</v>
      </c>
      <c r="AL29">
        <v>36.592199999999998</v>
      </c>
    </row>
    <row r="30" spans="2:40">
      <c r="AH30" t="s">
        <v>23</v>
      </c>
      <c r="AI30" t="s">
        <v>24</v>
      </c>
      <c r="AJ30" t="s">
        <v>7</v>
      </c>
      <c r="AK30" t="s">
        <v>25</v>
      </c>
      <c r="AL30" t="s">
        <v>27</v>
      </c>
      <c r="AM30" t="s">
        <v>20</v>
      </c>
      <c r="AN30">
        <v>23.835599999999999</v>
      </c>
    </row>
    <row r="31" spans="2:40">
      <c r="B31" t="s">
        <v>59</v>
      </c>
      <c r="AH31" t="s">
        <v>28</v>
      </c>
      <c r="AI31" t="s">
        <v>25</v>
      </c>
      <c r="AJ31" t="s">
        <v>26</v>
      </c>
      <c r="AK31" t="s">
        <v>29</v>
      </c>
    </row>
    <row r="32" spans="2:40">
      <c r="B32" t="s">
        <v>58</v>
      </c>
      <c r="AH32" s="2">
        <v>0.95</v>
      </c>
      <c r="AI32" t="s">
        <v>21</v>
      </c>
      <c r="AJ32" t="s">
        <v>22</v>
      </c>
      <c r="AK32">
        <v>14</v>
      </c>
      <c r="AL32">
        <v>34</v>
      </c>
    </row>
    <row r="33" spans="34:40">
      <c r="AH33" t="s">
        <v>23</v>
      </c>
      <c r="AI33" t="s">
        <v>24</v>
      </c>
      <c r="AJ33" t="s">
        <v>7</v>
      </c>
      <c r="AK33" t="s">
        <v>25</v>
      </c>
      <c r="AL33" t="s">
        <v>29</v>
      </c>
      <c r="AM33">
        <v>22.652000000000001</v>
      </c>
    </row>
    <row r="34" spans="34:40">
      <c r="AH34" s="1"/>
      <c r="AI34" s="1"/>
      <c r="AJ34" s="1"/>
      <c r="AK34" s="1"/>
    </row>
    <row r="35" spans="34:40">
      <c r="AH35" t="s">
        <v>3</v>
      </c>
      <c r="AI35" t="s">
        <v>4</v>
      </c>
      <c r="AJ35">
        <v>5</v>
      </c>
      <c r="AK35" t="s">
        <v>5</v>
      </c>
    </row>
    <row r="36" spans="34:40">
      <c r="AH36" t="s">
        <v>6</v>
      </c>
      <c r="AI36" t="s">
        <v>7</v>
      </c>
      <c r="AJ36" t="s">
        <v>8</v>
      </c>
      <c r="AK36">
        <v>100</v>
      </c>
    </row>
    <row r="37" spans="34:40">
      <c r="AH37" t="s">
        <v>9</v>
      </c>
      <c r="AI37" t="s">
        <v>7</v>
      </c>
      <c r="AJ37" t="s">
        <v>10</v>
      </c>
      <c r="AK37" t="s">
        <v>11</v>
      </c>
      <c r="AL37" t="s">
        <v>12</v>
      </c>
      <c r="AM37">
        <v>10000</v>
      </c>
      <c r="AN37" t="s">
        <v>13</v>
      </c>
    </row>
    <row r="38" spans="34:40">
      <c r="AH38" t="s">
        <v>14</v>
      </c>
      <c r="AI38" t="s">
        <v>15</v>
      </c>
      <c r="AJ38" s="7">
        <v>0.3</v>
      </c>
    </row>
    <row r="39" spans="34:40">
      <c r="AH39" t="s">
        <v>56</v>
      </c>
      <c r="AI39" t="s">
        <v>57</v>
      </c>
      <c r="AJ39" t="s">
        <v>16</v>
      </c>
      <c r="AK39">
        <v>200000</v>
      </c>
      <c r="AL39" t="s">
        <v>13</v>
      </c>
    </row>
    <row r="40" spans="34:40">
      <c r="AH40" t="s">
        <v>17</v>
      </c>
      <c r="AI40">
        <v>1000</v>
      </c>
    </row>
    <row r="42" spans="34:40">
      <c r="AH42" t="s">
        <v>18</v>
      </c>
      <c r="AI42" t="s">
        <v>19</v>
      </c>
      <c r="AJ42" t="s">
        <v>20</v>
      </c>
    </row>
    <row r="43" spans="34:40">
      <c r="AH43" s="2">
        <v>0.95</v>
      </c>
      <c r="AI43" t="s">
        <v>21</v>
      </c>
      <c r="AJ43" t="s">
        <v>22</v>
      </c>
      <c r="AK43">
        <v>23.7624</v>
      </c>
      <c r="AL43">
        <v>44.554499999999997</v>
      </c>
    </row>
    <row r="44" spans="34:40">
      <c r="AH44" t="s">
        <v>23</v>
      </c>
      <c r="AI44" t="s">
        <v>24</v>
      </c>
      <c r="AJ44" t="s">
        <v>7</v>
      </c>
      <c r="AK44" t="s">
        <v>25</v>
      </c>
      <c r="AL44" t="s">
        <v>20</v>
      </c>
      <c r="AM44">
        <v>32.595999999999997</v>
      </c>
    </row>
    <row r="45" spans="34:40">
      <c r="AH45" t="s">
        <v>18</v>
      </c>
      <c r="AI45" t="s">
        <v>26</v>
      </c>
      <c r="AJ45" t="s">
        <v>27</v>
      </c>
      <c r="AK45" t="s">
        <v>20</v>
      </c>
    </row>
    <row r="46" spans="34:40">
      <c r="AH46" s="2">
        <v>0.95</v>
      </c>
      <c r="AI46" t="s">
        <v>21</v>
      </c>
      <c r="AJ46" t="s">
        <v>22</v>
      </c>
      <c r="AK46">
        <v>24.880400000000002</v>
      </c>
      <c r="AL46">
        <v>46.013100000000001</v>
      </c>
    </row>
    <row r="47" spans="34:40">
      <c r="AH47" t="s">
        <v>23</v>
      </c>
      <c r="AI47" t="s">
        <v>24</v>
      </c>
      <c r="AJ47" t="s">
        <v>7</v>
      </c>
      <c r="AK47" t="s">
        <v>25</v>
      </c>
      <c r="AL47" t="s">
        <v>27</v>
      </c>
      <c r="AM47" t="s">
        <v>20</v>
      </c>
      <c r="AN47">
        <v>33.769799999999996</v>
      </c>
    </row>
    <row r="48" spans="34:40">
      <c r="AH48" t="s">
        <v>28</v>
      </c>
      <c r="AI48" t="s">
        <v>25</v>
      </c>
      <c r="AJ48" t="s">
        <v>26</v>
      </c>
      <c r="AK48" t="s">
        <v>29</v>
      </c>
    </row>
    <row r="49" spans="34:40">
      <c r="AH49" s="2">
        <v>0.95</v>
      </c>
      <c r="AI49" t="s">
        <v>21</v>
      </c>
      <c r="AJ49" t="s">
        <v>22</v>
      </c>
      <c r="AK49">
        <v>23</v>
      </c>
      <c r="AL49">
        <v>44.024999999999999</v>
      </c>
    </row>
    <row r="50" spans="34:40">
      <c r="AH50" t="s">
        <v>23</v>
      </c>
      <c r="AI50" t="s">
        <v>24</v>
      </c>
      <c r="AJ50" t="s">
        <v>7</v>
      </c>
      <c r="AK50" t="s">
        <v>25</v>
      </c>
      <c r="AL50" t="s">
        <v>29</v>
      </c>
      <c r="AM50">
        <v>32.133000000000003</v>
      </c>
    </row>
    <row r="51" spans="34:40">
      <c r="AH51" s="1"/>
      <c r="AI51" s="1"/>
      <c r="AJ51" s="1"/>
      <c r="AK51" s="1"/>
    </row>
    <row r="52" spans="34:40">
      <c r="AH52" t="s">
        <v>3</v>
      </c>
      <c r="AI52" t="s">
        <v>4</v>
      </c>
      <c r="AJ52">
        <v>5</v>
      </c>
      <c r="AK52" t="s">
        <v>5</v>
      </c>
    </row>
    <row r="53" spans="34:40">
      <c r="AH53" t="s">
        <v>6</v>
      </c>
      <c r="AI53" t="s">
        <v>7</v>
      </c>
      <c r="AJ53" t="s">
        <v>8</v>
      </c>
      <c r="AK53">
        <v>100</v>
      </c>
    </row>
    <row r="54" spans="34:40">
      <c r="AH54" t="s">
        <v>9</v>
      </c>
      <c r="AI54" t="s">
        <v>7</v>
      </c>
      <c r="AJ54" t="s">
        <v>10</v>
      </c>
      <c r="AK54" t="s">
        <v>11</v>
      </c>
      <c r="AL54" t="s">
        <v>12</v>
      </c>
      <c r="AM54">
        <v>10000</v>
      </c>
      <c r="AN54" t="s">
        <v>13</v>
      </c>
    </row>
    <row r="55" spans="34:40">
      <c r="AH55" t="s">
        <v>14</v>
      </c>
      <c r="AI55" t="s">
        <v>15</v>
      </c>
      <c r="AJ55" s="7">
        <v>0.4</v>
      </c>
    </row>
    <row r="56" spans="34:40">
      <c r="AH56" t="s">
        <v>56</v>
      </c>
      <c r="AI56" t="s">
        <v>57</v>
      </c>
      <c r="AJ56" t="s">
        <v>16</v>
      </c>
      <c r="AK56">
        <v>200000</v>
      </c>
      <c r="AL56" t="s">
        <v>13</v>
      </c>
    </row>
    <row r="57" spans="34:40">
      <c r="AH57" t="s">
        <v>17</v>
      </c>
      <c r="AI57">
        <v>1000</v>
      </c>
    </row>
    <row r="59" spans="34:40">
      <c r="AH59" t="s">
        <v>18</v>
      </c>
      <c r="AI59" t="s">
        <v>19</v>
      </c>
      <c r="AJ59" t="s">
        <v>20</v>
      </c>
    </row>
    <row r="60" spans="34:40">
      <c r="AH60" s="2">
        <v>0.95</v>
      </c>
      <c r="AI60" t="s">
        <v>21</v>
      </c>
      <c r="AJ60" t="s">
        <v>22</v>
      </c>
      <c r="AK60">
        <v>26.707899999999999</v>
      </c>
      <c r="AL60">
        <v>54.455399999999997</v>
      </c>
    </row>
    <row r="61" spans="34:40">
      <c r="AH61" t="s">
        <v>23</v>
      </c>
      <c r="AI61" t="s">
        <v>24</v>
      </c>
      <c r="AJ61" t="s">
        <v>7</v>
      </c>
      <c r="AK61" t="s">
        <v>25</v>
      </c>
      <c r="AL61" t="s">
        <v>20</v>
      </c>
      <c r="AM61">
        <v>40.739600000000003</v>
      </c>
    </row>
    <row r="62" spans="34:40">
      <c r="AH62" t="s">
        <v>18</v>
      </c>
      <c r="AI62" t="s">
        <v>26</v>
      </c>
      <c r="AJ62" t="s">
        <v>27</v>
      </c>
      <c r="AK62" t="s">
        <v>20</v>
      </c>
    </row>
    <row r="63" spans="34:40">
      <c r="AH63" s="2">
        <v>0.95</v>
      </c>
      <c r="AI63" t="s">
        <v>21</v>
      </c>
      <c r="AJ63" t="s">
        <v>22</v>
      </c>
      <c r="AK63">
        <v>28.1859</v>
      </c>
      <c r="AL63">
        <v>55.3902</v>
      </c>
    </row>
    <row r="64" spans="34:40">
      <c r="AH64" t="s">
        <v>23</v>
      </c>
      <c r="AI64" t="s">
        <v>24</v>
      </c>
      <c r="AJ64" t="s">
        <v>7</v>
      </c>
      <c r="AK64" t="s">
        <v>25</v>
      </c>
      <c r="AL64" t="s">
        <v>27</v>
      </c>
      <c r="AM64" t="s">
        <v>20</v>
      </c>
      <c r="AN64">
        <v>42.2012</v>
      </c>
    </row>
    <row r="65" spans="2:40">
      <c r="AH65" t="s">
        <v>28</v>
      </c>
      <c r="AI65" t="s">
        <v>25</v>
      </c>
      <c r="AJ65" t="s">
        <v>26</v>
      </c>
      <c r="AK65" t="s">
        <v>29</v>
      </c>
    </row>
    <row r="66" spans="2:40">
      <c r="AH66" s="2">
        <v>0.95</v>
      </c>
      <c r="AI66" t="s">
        <v>21</v>
      </c>
      <c r="AJ66" t="s">
        <v>22</v>
      </c>
      <c r="AK66">
        <v>26</v>
      </c>
      <c r="AL66">
        <v>54</v>
      </c>
    </row>
    <row r="67" spans="2:40">
      <c r="AH67" t="s">
        <v>23</v>
      </c>
      <c r="AI67" t="s">
        <v>24</v>
      </c>
      <c r="AJ67" t="s">
        <v>7</v>
      </c>
      <c r="AK67" t="s">
        <v>25</v>
      </c>
      <c r="AL67" t="s">
        <v>29</v>
      </c>
      <c r="AM67">
        <v>40.043999999999997</v>
      </c>
    </row>
    <row r="68" spans="2:40">
      <c r="AH68" s="1"/>
      <c r="AI68" s="1"/>
      <c r="AJ68" s="1"/>
      <c r="AK68" s="1"/>
    </row>
    <row r="69" spans="2:40">
      <c r="AH69" t="s">
        <v>3</v>
      </c>
      <c r="AI69" t="s">
        <v>4</v>
      </c>
      <c r="AJ69">
        <v>5</v>
      </c>
      <c r="AK69" t="s">
        <v>5</v>
      </c>
    </row>
    <row r="70" spans="2:40">
      <c r="AH70" t="s">
        <v>6</v>
      </c>
      <c r="AI70" t="s">
        <v>7</v>
      </c>
      <c r="AJ70" t="s">
        <v>8</v>
      </c>
      <c r="AK70">
        <v>100</v>
      </c>
    </row>
    <row r="71" spans="2:40">
      <c r="AH71" t="s">
        <v>9</v>
      </c>
      <c r="AI71" t="s">
        <v>7</v>
      </c>
      <c r="AJ71" t="s">
        <v>10</v>
      </c>
      <c r="AK71" t="s">
        <v>11</v>
      </c>
      <c r="AL71" t="s">
        <v>12</v>
      </c>
      <c r="AM71">
        <v>10000</v>
      </c>
      <c r="AN71" t="s">
        <v>13</v>
      </c>
    </row>
    <row r="72" spans="2:40">
      <c r="AH72" t="s">
        <v>14</v>
      </c>
      <c r="AI72" t="s">
        <v>15</v>
      </c>
      <c r="AJ72" s="7">
        <v>0.5</v>
      </c>
    </row>
    <row r="73" spans="2:40">
      <c r="Q73" s="3"/>
      <c r="R73" s="3"/>
      <c r="AH73" t="s">
        <v>56</v>
      </c>
      <c r="AI73" t="s">
        <v>57</v>
      </c>
      <c r="AJ73" t="s">
        <v>16</v>
      </c>
      <c r="AK73">
        <v>200000</v>
      </c>
      <c r="AL73" t="s">
        <v>13</v>
      </c>
    </row>
    <row r="74" spans="2:40">
      <c r="Q74" s="3"/>
      <c r="R74" s="3"/>
      <c r="AH74" t="s">
        <v>17</v>
      </c>
      <c r="AI74">
        <v>1000</v>
      </c>
    </row>
    <row r="75" spans="2:40">
      <c r="B75" s="9" t="s">
        <v>34</v>
      </c>
      <c r="C75" s="9"/>
      <c r="D75" s="9"/>
      <c r="E75" s="9"/>
      <c r="G75" s="9" t="s">
        <v>35</v>
      </c>
      <c r="H75" s="9"/>
      <c r="I75" s="9"/>
      <c r="J75" s="9"/>
      <c r="L75" s="9" t="s">
        <v>39</v>
      </c>
      <c r="M75" s="9"/>
      <c r="N75" s="9"/>
      <c r="O75" s="9"/>
      <c r="Q75" s="3"/>
      <c r="R75" s="6"/>
    </row>
    <row r="76" spans="2:40">
      <c r="B76" s="4" t="s">
        <v>30</v>
      </c>
      <c r="C76" s="4" t="s">
        <v>31</v>
      </c>
      <c r="D76" s="4" t="s">
        <v>32</v>
      </c>
      <c r="E76" s="4" t="s">
        <v>33</v>
      </c>
      <c r="G76" s="4" t="s">
        <v>30</v>
      </c>
      <c r="H76" s="4" t="s">
        <v>36</v>
      </c>
      <c r="I76" s="4" t="s">
        <v>37</v>
      </c>
      <c r="J76" s="4" t="s">
        <v>38</v>
      </c>
      <c r="L76" s="4" t="s">
        <v>30</v>
      </c>
      <c r="M76" s="4" t="s">
        <v>36</v>
      </c>
      <c r="N76" s="4" t="s">
        <v>37</v>
      </c>
      <c r="O76" s="4" t="s">
        <v>38</v>
      </c>
      <c r="Q76" s="3"/>
      <c r="R76" s="6"/>
      <c r="AH76" t="s">
        <v>18</v>
      </c>
      <c r="AI76" t="s">
        <v>19</v>
      </c>
      <c r="AJ76" t="s">
        <v>20</v>
      </c>
    </row>
    <row r="77" spans="2:40">
      <c r="B77" s="4">
        <v>10</v>
      </c>
      <c r="C77" s="5" cm="1">
        <f t="array" ref="C77">INDEX(AK:AK, 9 + (ROW()-77)*17)</f>
        <v>6.9306999999999999</v>
      </c>
      <c r="D77" s="5" cm="1">
        <f t="array" ref="D77">INDEX(AL:AL, 9 + (ROW()-77)*17)</f>
        <v>26.732700000000001</v>
      </c>
      <c r="E77" s="5" cm="1">
        <f t="array" ref="E77">INDEX(AM:AM, 10 + (ROW()-77)*17)</f>
        <v>13.558400000000001</v>
      </c>
      <c r="G77" s="4">
        <v>10</v>
      </c>
      <c r="H77" s="4" cm="1">
        <f t="array" ref="H77">INDEX(AK:AK, 12 + (ROW()-77)*17)</f>
        <v>7</v>
      </c>
      <c r="I77" s="4" cm="1">
        <f t="array" ref="I77">INDEX(AL:AL, 12 + (ROW()-77)*17)</f>
        <v>27.0063</v>
      </c>
      <c r="J77" s="4" cm="1">
        <f t="array" ref="J77">INDEX(AN:AN, 13 + (ROW()-77)*17)</f>
        <v>14.027100000000001</v>
      </c>
      <c r="L77" s="4">
        <v>10</v>
      </c>
      <c r="M77" s="8" cm="1">
        <f t="array" ref="M77">INDEX(AK:AK, 15 + (ROW()-77)*17)</f>
        <v>6</v>
      </c>
      <c r="N77" s="8" cm="1">
        <f t="array" ref="N77">INDEX(AL:AL, 15 + (ROW()-77)*17)</f>
        <v>26.024999999999999</v>
      </c>
      <c r="O77" s="8" cm="1">
        <f t="array" ref="O77">INDEX(AM:AM, 16 + (ROW()-77)*17)</f>
        <v>13.346</v>
      </c>
      <c r="Q77" s="3"/>
      <c r="R77" s="6"/>
      <c r="AH77" s="2">
        <v>0.95</v>
      </c>
      <c r="AI77" t="s">
        <v>21</v>
      </c>
      <c r="AJ77" t="s">
        <v>22</v>
      </c>
      <c r="AK77">
        <v>27.698</v>
      </c>
      <c r="AL77">
        <v>59.405900000000003</v>
      </c>
    </row>
    <row r="78" spans="2:40">
      <c r="B78" s="4">
        <v>20</v>
      </c>
      <c r="C78" s="5" cm="1">
        <f t="array" ref="C78">INDEX(AK:AK, 9 + (ROW()-77)*17)</f>
        <v>14.8515</v>
      </c>
      <c r="D78" s="5" cm="1">
        <f t="array" ref="D78">INDEX(AL:AL, 9 + (ROW()-77)*17)</f>
        <v>35.643599999999999</v>
      </c>
      <c r="E78" s="5" cm="1">
        <f t="array" ref="E78">INDEX(AM:AM, 10 + (ROW()-77)*17)</f>
        <v>22.997</v>
      </c>
      <c r="G78" s="4">
        <v>20</v>
      </c>
      <c r="H78" s="4" cm="1">
        <f t="array" ref="H78">INDEX(AK:AK, 12 + (ROW()-77)*17)</f>
        <v>15.516500000000001</v>
      </c>
      <c r="I78" s="4" cm="1">
        <f t="array" ref="I78">INDEX(AL:AL, 12 + (ROW()-77)*17)</f>
        <v>36.592199999999998</v>
      </c>
      <c r="J78" s="4" cm="1">
        <f t="array" ref="J78">INDEX(AN:AN, 13 + (ROW()-77)*17)</f>
        <v>23.835599999999999</v>
      </c>
      <c r="L78" s="4">
        <v>20</v>
      </c>
      <c r="M78" s="8">
        <v>0</v>
      </c>
      <c r="N78" s="8" cm="1">
        <f t="array" ref="N78">INDEX(AL:AL, 15 + (ROW()-77)*17)</f>
        <v>34</v>
      </c>
      <c r="O78" s="8" cm="1">
        <f t="array" ref="O78">INDEX(AM:AM, 16 + (ROW()-77)*17)</f>
        <v>22.652000000000001</v>
      </c>
      <c r="Q78" s="3"/>
      <c r="R78" s="6"/>
      <c r="AH78" t="s">
        <v>23</v>
      </c>
      <c r="AI78" t="s">
        <v>24</v>
      </c>
      <c r="AJ78" t="s">
        <v>7</v>
      </c>
      <c r="AK78" t="s">
        <v>25</v>
      </c>
      <c r="AL78" t="s">
        <v>20</v>
      </c>
      <c r="AM78">
        <v>45.188099999999999</v>
      </c>
    </row>
    <row r="79" spans="2:40">
      <c r="B79" s="4">
        <v>30</v>
      </c>
      <c r="C79" s="5" cm="1">
        <f t="array" ref="C79">INDEX(AK:AK, 9 + (ROW()-77)*17)</f>
        <v>23.7624</v>
      </c>
      <c r="D79" s="5" cm="1">
        <f t="array" ref="D79">INDEX(AL:AL, 9 + (ROW()-77)*17)</f>
        <v>44.554499999999997</v>
      </c>
      <c r="E79" s="5" cm="1">
        <f t="array" ref="E79">INDEX(AM:AM, 10 + (ROW()-77)*17)</f>
        <v>32.595999999999997</v>
      </c>
      <c r="G79" s="4">
        <v>30</v>
      </c>
      <c r="H79" s="4" cm="1">
        <f t="array" ref="H79">INDEX(AK:AK, 12 + (ROW()-77)*17)</f>
        <v>24.880400000000002</v>
      </c>
      <c r="I79" s="4" cm="1">
        <f t="array" ref="I79">INDEX(AL:AL, 12 + (ROW()-77)*17)</f>
        <v>46.013100000000001</v>
      </c>
      <c r="J79" s="4" cm="1">
        <f t="array" ref="J79">INDEX(AN:AN, 13 + (ROW()-77)*17)</f>
        <v>33.769799999999996</v>
      </c>
      <c r="L79" s="4">
        <v>30</v>
      </c>
      <c r="M79" s="8">
        <v>0</v>
      </c>
      <c r="N79" s="8" cm="1">
        <f t="array" ref="N79">INDEX(AL:AL, 15 + (ROW()-77)*17)</f>
        <v>44.024999999999999</v>
      </c>
      <c r="O79" s="8" cm="1">
        <f t="array" ref="O79">INDEX(AM:AM, 16 + (ROW()-77)*17)</f>
        <v>32.133000000000003</v>
      </c>
      <c r="Q79" s="3"/>
      <c r="R79" s="6"/>
      <c r="AH79" t="s">
        <v>18</v>
      </c>
      <c r="AI79" t="s">
        <v>26</v>
      </c>
      <c r="AJ79" t="s">
        <v>27</v>
      </c>
      <c r="AK79" t="s">
        <v>20</v>
      </c>
    </row>
    <row r="80" spans="2:40">
      <c r="B80" s="4">
        <v>40</v>
      </c>
      <c r="C80" s="5" cm="1">
        <f t="array" ref="C80">INDEX(AK:AK, 9 + (ROW()-77)*17)</f>
        <v>26.707899999999999</v>
      </c>
      <c r="D80" s="5" cm="1">
        <f t="array" ref="D80">INDEX(AL:AL, 9 + (ROW()-77)*17)</f>
        <v>54.455399999999997</v>
      </c>
      <c r="E80" s="5" cm="1">
        <f t="array" ref="E80">INDEX(AM:AM, 10 + (ROW()-77)*17)</f>
        <v>40.739600000000003</v>
      </c>
      <c r="G80" s="4">
        <v>40</v>
      </c>
      <c r="H80" s="4" cm="1">
        <f t="array" ref="H80">INDEX(AK:AK, 12 + (ROW()-77)*17)</f>
        <v>28.1859</v>
      </c>
      <c r="I80" s="4" cm="1">
        <f t="array" ref="I80">INDEX(AL:AL, 12 + (ROW()-77)*17)</f>
        <v>55.3902</v>
      </c>
      <c r="J80" s="4" cm="1">
        <f t="array" ref="J80">INDEX(AN:AN, 13 + (ROW()-77)*17)</f>
        <v>42.2012</v>
      </c>
      <c r="L80" s="4">
        <v>40</v>
      </c>
      <c r="M80" s="8">
        <v>0</v>
      </c>
      <c r="N80" s="8" cm="1">
        <f t="array" ref="N80">INDEX(AL:AL, 15 + (ROW()-77)*17)</f>
        <v>54</v>
      </c>
      <c r="O80" s="8" cm="1">
        <f t="array" ref="O80">INDEX(AM:AM, 16 + (ROW()-77)*17)</f>
        <v>40.043999999999997</v>
      </c>
      <c r="Q80" s="3"/>
      <c r="R80" s="6"/>
      <c r="AH80" s="2">
        <v>0.95</v>
      </c>
      <c r="AI80" t="s">
        <v>21</v>
      </c>
      <c r="AJ80" t="s">
        <v>22</v>
      </c>
      <c r="AK80">
        <v>28.891100000000002</v>
      </c>
      <c r="AL80">
        <v>61.464599999999997</v>
      </c>
    </row>
    <row r="81" spans="2:40">
      <c r="B81" s="4">
        <v>50</v>
      </c>
      <c r="C81" s="5" cm="1">
        <f t="array" ref="C81">INDEX(AK:AK, 9 + (ROW()-77)*17)</f>
        <v>27.698</v>
      </c>
      <c r="D81" s="5" cm="1">
        <f t="array" ref="D81">INDEX(AL:AL, 9 + (ROW()-77)*17)</f>
        <v>59.405900000000003</v>
      </c>
      <c r="E81" s="5" cm="1">
        <f t="array" ref="E81">INDEX(AM:AM, 10 + (ROW()-77)*17)</f>
        <v>45.188099999999999</v>
      </c>
      <c r="G81" s="4">
        <v>50</v>
      </c>
      <c r="H81" s="4" cm="1">
        <f t="array" ref="H81">INDEX(AK:AK, 12 + (ROW()-77)*17)</f>
        <v>28.891100000000002</v>
      </c>
      <c r="I81" s="4" cm="1">
        <f t="array" ref="I81">INDEX(AL:AL, 12 + (ROW()-77)*17)</f>
        <v>61.464599999999997</v>
      </c>
      <c r="J81" s="4" cm="1">
        <f t="array" ref="J81">INDEX(AN:AN, 13 + (ROW()-77)*17)</f>
        <v>46.902700000000003</v>
      </c>
      <c r="L81" s="4">
        <v>50</v>
      </c>
      <c r="M81" s="8">
        <v>0</v>
      </c>
      <c r="N81" s="8" cm="1">
        <f t="array" ref="N81">INDEX(AL:AL, 15 + (ROW()-77)*17)</f>
        <v>59</v>
      </c>
      <c r="O81" s="8" cm="1">
        <f t="array" ref="O81">INDEX(AM:AM, 16 + (ROW()-77)*17)</f>
        <v>44.536000000000001</v>
      </c>
      <c r="Q81" s="3"/>
      <c r="R81" s="6"/>
      <c r="AH81" t="s">
        <v>23</v>
      </c>
      <c r="AI81" t="s">
        <v>24</v>
      </c>
      <c r="AJ81" t="s">
        <v>7</v>
      </c>
      <c r="AK81" t="s">
        <v>25</v>
      </c>
      <c r="AL81" t="s">
        <v>27</v>
      </c>
      <c r="AM81" t="s">
        <v>20</v>
      </c>
      <c r="AN81">
        <v>46.902700000000003</v>
      </c>
    </row>
    <row r="82" spans="2:40">
      <c r="B82" s="4">
        <v>60</v>
      </c>
      <c r="C82" s="5" cm="1">
        <f t="array" ref="C82">INDEX(AK:AK, 9 + (ROW()-77)*17)</f>
        <v>26.732700000000001</v>
      </c>
      <c r="D82" s="5" cm="1">
        <f t="array" ref="D82">INDEX(AL:AL, 9 + (ROW()-77)*17)</f>
        <v>65.346500000000006</v>
      </c>
      <c r="E82" s="5" cm="1">
        <f t="array" ref="E82">INDEX(AM:AM, 10 + (ROW()-77)*17)</f>
        <v>47.2</v>
      </c>
      <c r="G82" s="4">
        <v>60</v>
      </c>
      <c r="H82" s="4" cm="1">
        <f t="array" ref="H82">INDEX(AK:AK, 12 + (ROW()-77)*17)</f>
        <v>27.356400000000001</v>
      </c>
      <c r="I82" s="4" cm="1">
        <f t="array" ref="I82">INDEX(AL:AL, 12 + (ROW()-77)*17)</f>
        <v>67.305899999999994</v>
      </c>
      <c r="J82" s="4" cm="1">
        <f t="array" ref="J82">INDEX(AN:AN, 13 + (ROW()-77)*17)</f>
        <v>48.962200000000003</v>
      </c>
      <c r="L82" s="4">
        <v>60</v>
      </c>
      <c r="M82" s="8">
        <v>0</v>
      </c>
      <c r="N82" s="8" cm="1">
        <f t="array" ref="N82">INDEX(AL:AL, 15 + (ROW()-77)*17)</f>
        <v>65</v>
      </c>
      <c r="O82" s="8" cm="1">
        <f t="array" ref="O82">INDEX(AM:AM, 16 + (ROW()-77)*17)</f>
        <v>46.521999999999998</v>
      </c>
      <c r="Q82" s="3"/>
      <c r="R82" s="6"/>
      <c r="AH82" t="s">
        <v>28</v>
      </c>
      <c r="AI82" t="s">
        <v>25</v>
      </c>
      <c r="AJ82" t="s">
        <v>26</v>
      </c>
      <c r="AK82" t="s">
        <v>29</v>
      </c>
    </row>
    <row r="83" spans="2:40">
      <c r="B83" s="4">
        <v>70</v>
      </c>
      <c r="C83" s="5" cm="1">
        <f t="array" ref="C83">INDEX(AK:AK, 9 + (ROW()-77)*17)</f>
        <v>27.698</v>
      </c>
      <c r="D83" s="5" cm="1">
        <f t="array" ref="D83">INDEX(AL:AL, 9 + (ROW()-77)*17)</f>
        <v>67.326700000000002</v>
      </c>
      <c r="E83" s="5" cm="1">
        <f t="array" ref="E83">INDEX(AM:AM, 10 + (ROW()-77)*17)</f>
        <v>47.086100000000002</v>
      </c>
      <c r="G83" s="4">
        <v>70</v>
      </c>
      <c r="H83" s="4" cm="1">
        <f t="array" ref="H83">INDEX(AK:AK, 12 + (ROW()-77)*17)</f>
        <v>28.406199999999998</v>
      </c>
      <c r="I83" s="4" cm="1">
        <f t="array" ref="I83">INDEX(AL:AL, 12 + (ROW()-77)*17)</f>
        <v>69.301100000000005</v>
      </c>
      <c r="J83" s="4" cm="1">
        <f t="array" ref="J83">INDEX(AN:AN, 13 + (ROW()-77)*17)</f>
        <v>48.897500000000001</v>
      </c>
      <c r="L83" s="4">
        <v>70</v>
      </c>
      <c r="M83" s="8">
        <v>0</v>
      </c>
      <c r="N83" s="8" cm="1">
        <f t="array" ref="N83">INDEX(AL:AL, 15 + (ROW()-77)*17)</f>
        <v>67</v>
      </c>
      <c r="O83" s="8" cm="1">
        <f t="array" ref="O83">INDEX(AM:AM, 16 + (ROW()-77)*17)</f>
        <v>46.396999999999998</v>
      </c>
      <c r="Q83" s="3"/>
      <c r="R83" s="6"/>
      <c r="AH83" s="2">
        <v>0.95</v>
      </c>
      <c r="AI83" t="s">
        <v>21</v>
      </c>
      <c r="AJ83" t="s">
        <v>22</v>
      </c>
      <c r="AK83">
        <v>26</v>
      </c>
      <c r="AL83">
        <v>59</v>
      </c>
    </row>
    <row r="84" spans="2:40">
      <c r="B84" s="4">
        <v>80</v>
      </c>
      <c r="C84" s="5" cm="1">
        <f t="array" ref="C84">INDEX(AK:AK, 9 + (ROW()-77)*17)</f>
        <v>27.698</v>
      </c>
      <c r="D84" s="5" cm="1">
        <f t="array" ref="D84">INDEX(AL:AL, 9 + (ROW()-77)*17)</f>
        <v>67.326700000000002</v>
      </c>
      <c r="E84" s="5" cm="1">
        <f t="array" ref="E84">INDEX(AM:AM, 10 + (ROW()-77)*17)</f>
        <v>46.731699999999996</v>
      </c>
      <c r="G84" s="4">
        <v>80</v>
      </c>
      <c r="H84" s="4" cm="1">
        <f t="array" ref="H84">INDEX(AK:AK, 12 + (ROW()-77)*17)</f>
        <v>28.966899999999999</v>
      </c>
      <c r="I84" s="4" cm="1">
        <f t="array" ref="I84">INDEX(AL:AL, 12 + (ROW()-77)*17)</f>
        <v>69.37</v>
      </c>
      <c r="J84" s="4" cm="1">
        <f t="array" ref="J84">INDEX(AN:AN, 13 + (ROW()-77)*17)</f>
        <v>48.501899999999999</v>
      </c>
      <c r="L84" s="4">
        <v>80</v>
      </c>
      <c r="M84" s="8">
        <v>0</v>
      </c>
      <c r="N84" s="8" cm="1">
        <f t="array" ref="N84">INDEX(AL:AL, 15 + (ROW()-77)*17)</f>
        <v>67</v>
      </c>
      <c r="O84" s="8" cm="1">
        <f t="array" ref="O84">INDEX(AM:AM, 16 + (ROW()-77)*17)</f>
        <v>46.058999999999997</v>
      </c>
      <c r="Q84" s="3"/>
      <c r="R84" s="6"/>
      <c r="AH84" t="s">
        <v>23</v>
      </c>
      <c r="AI84" t="s">
        <v>24</v>
      </c>
      <c r="AJ84" t="s">
        <v>7</v>
      </c>
      <c r="AK84" t="s">
        <v>25</v>
      </c>
      <c r="AL84" t="s">
        <v>29</v>
      </c>
      <c r="AM84">
        <v>44.536000000000001</v>
      </c>
    </row>
    <row r="85" spans="2:40">
      <c r="B85" s="4">
        <v>90</v>
      </c>
      <c r="C85" s="5" cm="1">
        <f t="array" ref="C85">INDEX(AK:AK, 9 + (ROW()-77)*17)</f>
        <v>25.742599999999999</v>
      </c>
      <c r="D85" s="5" cm="1">
        <f t="array" ref="D85">INDEX(AL:AL, 9 + (ROW()-77)*17)</f>
        <v>67.326700000000002</v>
      </c>
      <c r="E85" s="5" cm="1">
        <f t="array" ref="E85">INDEX(AM:AM, 10 + (ROW()-77)*17)</f>
        <v>46.8277</v>
      </c>
      <c r="G85" s="4">
        <v>90</v>
      </c>
      <c r="H85" s="4" cm="1">
        <f t="array" ref="H85">INDEX(AK:AK, 12 + (ROW()-77)*17)</f>
        <v>27.671199999999999</v>
      </c>
      <c r="I85" s="4" cm="1">
        <f t="array" ref="I85">INDEX(AL:AL, 12 + (ROW()-77)*17)</f>
        <v>69.233900000000006</v>
      </c>
      <c r="J85" s="4" cm="1">
        <f t="array" ref="J85">INDEX(AN:AN, 13 + (ROW()-77)*17)</f>
        <v>48.560200000000002</v>
      </c>
      <c r="L85" s="4">
        <v>90</v>
      </c>
      <c r="M85" s="8">
        <v>0</v>
      </c>
      <c r="N85" s="8" cm="1">
        <f t="array" ref="N85">INDEX(AL:AL, 15 + (ROW()-77)*17)</f>
        <v>67</v>
      </c>
      <c r="O85" s="8" cm="1">
        <f t="array" ref="O85">INDEX(AM:AM, 16 + (ROW()-77)*17)</f>
        <v>46.064999999999998</v>
      </c>
      <c r="Q85" s="3"/>
      <c r="R85" s="6"/>
      <c r="AH85" s="1"/>
      <c r="AI85" s="1"/>
      <c r="AJ85" s="1"/>
      <c r="AK85" s="1"/>
    </row>
    <row r="86" spans="2:40">
      <c r="Q86" s="3"/>
      <c r="R86" s="6"/>
      <c r="AH86" t="s">
        <v>3</v>
      </c>
      <c r="AI86" t="s">
        <v>4</v>
      </c>
      <c r="AJ86">
        <v>5</v>
      </c>
      <c r="AK86" t="s">
        <v>5</v>
      </c>
    </row>
    <row r="87" spans="2:40">
      <c r="Q87" s="3"/>
      <c r="R87" s="6"/>
      <c r="AH87" t="s">
        <v>6</v>
      </c>
      <c r="AI87" t="s">
        <v>7</v>
      </c>
      <c r="AJ87" t="s">
        <v>8</v>
      </c>
      <c r="AK87">
        <v>100</v>
      </c>
    </row>
    <row r="88" spans="2:40">
      <c r="Q88" s="3"/>
      <c r="R88" s="6"/>
      <c r="AH88" t="s">
        <v>9</v>
      </c>
      <c r="AI88" t="s">
        <v>7</v>
      </c>
      <c r="AJ88" t="s">
        <v>10</v>
      </c>
      <c r="AK88" t="s">
        <v>11</v>
      </c>
      <c r="AL88" t="s">
        <v>12</v>
      </c>
      <c r="AM88">
        <v>10000</v>
      </c>
      <c r="AN88" t="s">
        <v>13</v>
      </c>
    </row>
    <row r="89" spans="2:40">
      <c r="Q89" s="3"/>
      <c r="R89" s="6"/>
      <c r="AH89" t="s">
        <v>14</v>
      </c>
      <c r="AI89" t="s">
        <v>15</v>
      </c>
      <c r="AJ89" s="7">
        <v>0.6</v>
      </c>
    </row>
    <row r="90" spans="2:40">
      <c r="Q90" s="3"/>
      <c r="R90" s="3"/>
      <c r="AH90" t="s">
        <v>56</v>
      </c>
      <c r="AI90" t="s">
        <v>57</v>
      </c>
      <c r="AJ90" t="s">
        <v>16</v>
      </c>
      <c r="AK90">
        <v>200000</v>
      </c>
      <c r="AL90" t="s">
        <v>13</v>
      </c>
    </row>
    <row r="91" spans="2:40">
      <c r="Q91" s="3"/>
      <c r="R91" s="3"/>
      <c r="AH91" t="s">
        <v>17</v>
      </c>
      <c r="AI91">
        <v>1000</v>
      </c>
    </row>
    <row r="92" spans="2:40">
      <c r="Q92" s="3"/>
      <c r="R92" s="3"/>
    </row>
    <row r="93" spans="2:40">
      <c r="AH93" t="s">
        <v>18</v>
      </c>
      <c r="AI93" t="s">
        <v>19</v>
      </c>
      <c r="AJ93" t="s">
        <v>20</v>
      </c>
    </row>
    <row r="94" spans="2:40">
      <c r="AH94" s="2">
        <v>0.95</v>
      </c>
      <c r="AI94" t="s">
        <v>21</v>
      </c>
      <c r="AJ94" t="s">
        <v>22</v>
      </c>
      <c r="AK94">
        <v>26.732700000000001</v>
      </c>
      <c r="AL94">
        <v>65.346500000000006</v>
      </c>
    </row>
    <row r="95" spans="2:40">
      <c r="AH95" t="s">
        <v>23</v>
      </c>
      <c r="AI95" t="s">
        <v>24</v>
      </c>
      <c r="AJ95" t="s">
        <v>7</v>
      </c>
      <c r="AK95" t="s">
        <v>25</v>
      </c>
      <c r="AL95" t="s">
        <v>20</v>
      </c>
      <c r="AM95">
        <v>47.2</v>
      </c>
    </row>
    <row r="96" spans="2:40">
      <c r="AH96" t="s">
        <v>18</v>
      </c>
      <c r="AI96" t="s">
        <v>26</v>
      </c>
      <c r="AJ96" t="s">
        <v>27</v>
      </c>
      <c r="AK96" t="s">
        <v>20</v>
      </c>
    </row>
    <row r="97" spans="34:40">
      <c r="AH97" s="2">
        <v>0.95</v>
      </c>
      <c r="AI97" t="s">
        <v>21</v>
      </c>
      <c r="AJ97" t="s">
        <v>22</v>
      </c>
      <c r="AK97">
        <v>27.356400000000001</v>
      </c>
      <c r="AL97">
        <v>67.305899999999994</v>
      </c>
    </row>
    <row r="98" spans="34:40">
      <c r="AH98" t="s">
        <v>23</v>
      </c>
      <c r="AI98" t="s">
        <v>24</v>
      </c>
      <c r="AJ98" t="s">
        <v>7</v>
      </c>
      <c r="AK98" t="s">
        <v>25</v>
      </c>
      <c r="AL98" t="s">
        <v>27</v>
      </c>
      <c r="AM98" t="s">
        <v>20</v>
      </c>
      <c r="AN98">
        <v>48.962200000000003</v>
      </c>
    </row>
    <row r="99" spans="34:40">
      <c r="AH99" t="s">
        <v>28</v>
      </c>
      <c r="AI99" t="s">
        <v>25</v>
      </c>
      <c r="AJ99" t="s">
        <v>26</v>
      </c>
      <c r="AK99" t="s">
        <v>29</v>
      </c>
    </row>
    <row r="100" spans="34:40">
      <c r="AH100" s="2">
        <v>0.95</v>
      </c>
      <c r="AI100" t="s">
        <v>21</v>
      </c>
      <c r="AJ100" t="s">
        <v>22</v>
      </c>
      <c r="AK100">
        <v>25</v>
      </c>
      <c r="AL100">
        <v>65</v>
      </c>
    </row>
    <row r="101" spans="34:40">
      <c r="AH101" t="s">
        <v>23</v>
      </c>
      <c r="AI101" t="s">
        <v>24</v>
      </c>
      <c r="AJ101" t="s">
        <v>7</v>
      </c>
      <c r="AK101" t="s">
        <v>25</v>
      </c>
      <c r="AL101" t="s">
        <v>29</v>
      </c>
      <c r="AM101">
        <v>46.521999999999998</v>
      </c>
    </row>
    <row r="102" spans="34:40">
      <c r="AH102" s="1"/>
      <c r="AI102" s="1"/>
      <c r="AJ102" s="1"/>
      <c r="AK102" s="1"/>
    </row>
    <row r="103" spans="34:40">
      <c r="AH103" t="s">
        <v>3</v>
      </c>
      <c r="AI103" t="s">
        <v>4</v>
      </c>
      <c r="AJ103">
        <v>5</v>
      </c>
      <c r="AK103" t="s">
        <v>5</v>
      </c>
    </row>
    <row r="104" spans="34:40">
      <c r="AH104" t="s">
        <v>6</v>
      </c>
      <c r="AI104" t="s">
        <v>7</v>
      </c>
      <c r="AJ104" t="s">
        <v>8</v>
      </c>
      <c r="AK104">
        <v>100</v>
      </c>
    </row>
    <row r="105" spans="34:40">
      <c r="AH105" t="s">
        <v>9</v>
      </c>
      <c r="AI105" t="s">
        <v>7</v>
      </c>
      <c r="AJ105" t="s">
        <v>10</v>
      </c>
      <c r="AK105" t="s">
        <v>11</v>
      </c>
      <c r="AL105" t="s">
        <v>12</v>
      </c>
      <c r="AM105">
        <v>10000</v>
      </c>
      <c r="AN105" t="s">
        <v>13</v>
      </c>
    </row>
    <row r="106" spans="34:40">
      <c r="AH106" t="s">
        <v>14</v>
      </c>
      <c r="AI106" t="s">
        <v>15</v>
      </c>
      <c r="AJ106" s="7">
        <v>0.7</v>
      </c>
    </row>
    <row r="107" spans="34:40">
      <c r="AH107" t="s">
        <v>56</v>
      </c>
      <c r="AI107" t="s">
        <v>57</v>
      </c>
      <c r="AJ107" t="s">
        <v>16</v>
      </c>
      <c r="AK107">
        <v>200000</v>
      </c>
      <c r="AL107" t="s">
        <v>13</v>
      </c>
    </row>
    <row r="108" spans="34:40">
      <c r="AH108" t="s">
        <v>17</v>
      </c>
      <c r="AI108">
        <v>1000</v>
      </c>
    </row>
    <row r="110" spans="34:40">
      <c r="AH110" t="s">
        <v>18</v>
      </c>
      <c r="AI110" t="s">
        <v>19</v>
      </c>
      <c r="AJ110" t="s">
        <v>20</v>
      </c>
    </row>
    <row r="111" spans="34:40">
      <c r="AH111" s="2">
        <v>0.95</v>
      </c>
      <c r="AI111" t="s">
        <v>21</v>
      </c>
      <c r="AJ111" t="s">
        <v>22</v>
      </c>
      <c r="AK111">
        <v>27.698</v>
      </c>
      <c r="AL111">
        <v>67.326700000000002</v>
      </c>
    </row>
    <row r="112" spans="34:40">
      <c r="AH112" t="s">
        <v>23</v>
      </c>
      <c r="AI112" t="s">
        <v>24</v>
      </c>
      <c r="AJ112" t="s">
        <v>7</v>
      </c>
      <c r="AK112" t="s">
        <v>25</v>
      </c>
      <c r="AL112" t="s">
        <v>20</v>
      </c>
      <c r="AM112">
        <v>47.086100000000002</v>
      </c>
    </row>
    <row r="113" spans="34:40">
      <c r="AH113" t="s">
        <v>18</v>
      </c>
      <c r="AI113" t="s">
        <v>26</v>
      </c>
      <c r="AJ113" t="s">
        <v>27</v>
      </c>
      <c r="AK113" t="s">
        <v>20</v>
      </c>
    </row>
    <row r="114" spans="34:40">
      <c r="AH114" s="2">
        <v>0.95</v>
      </c>
      <c r="AI114" t="s">
        <v>21</v>
      </c>
      <c r="AJ114" t="s">
        <v>22</v>
      </c>
      <c r="AK114">
        <v>28.406199999999998</v>
      </c>
      <c r="AL114">
        <v>69.301100000000005</v>
      </c>
    </row>
    <row r="115" spans="34:40">
      <c r="AH115" t="s">
        <v>23</v>
      </c>
      <c r="AI115" t="s">
        <v>24</v>
      </c>
      <c r="AJ115" t="s">
        <v>7</v>
      </c>
      <c r="AK115" t="s">
        <v>25</v>
      </c>
      <c r="AL115" t="s">
        <v>27</v>
      </c>
      <c r="AM115" t="s">
        <v>20</v>
      </c>
      <c r="AN115">
        <v>48.897500000000001</v>
      </c>
    </row>
    <row r="116" spans="34:40">
      <c r="AH116" t="s">
        <v>28</v>
      </c>
      <c r="AI116" t="s">
        <v>25</v>
      </c>
      <c r="AJ116" t="s">
        <v>26</v>
      </c>
      <c r="AK116" t="s">
        <v>29</v>
      </c>
    </row>
    <row r="117" spans="34:40">
      <c r="AH117" s="2">
        <v>0.95</v>
      </c>
      <c r="AI117" t="s">
        <v>21</v>
      </c>
      <c r="AJ117" t="s">
        <v>22</v>
      </c>
      <c r="AK117">
        <v>26</v>
      </c>
      <c r="AL117">
        <v>67</v>
      </c>
    </row>
    <row r="118" spans="34:40">
      <c r="AH118" t="s">
        <v>23</v>
      </c>
      <c r="AI118" t="s">
        <v>24</v>
      </c>
      <c r="AJ118" t="s">
        <v>7</v>
      </c>
      <c r="AK118" t="s">
        <v>25</v>
      </c>
      <c r="AL118" t="s">
        <v>29</v>
      </c>
      <c r="AM118">
        <v>46.396999999999998</v>
      </c>
    </row>
    <row r="119" spans="34:40">
      <c r="AH119" s="1"/>
      <c r="AI119" s="1"/>
      <c r="AJ119" s="1"/>
      <c r="AK119" s="1"/>
    </row>
    <row r="120" spans="34:40">
      <c r="AH120" t="s">
        <v>3</v>
      </c>
      <c r="AI120" t="s">
        <v>4</v>
      </c>
      <c r="AJ120">
        <v>5</v>
      </c>
      <c r="AK120" t="s">
        <v>5</v>
      </c>
    </row>
    <row r="121" spans="34:40">
      <c r="AH121" t="s">
        <v>6</v>
      </c>
      <c r="AI121" t="s">
        <v>7</v>
      </c>
      <c r="AJ121" t="s">
        <v>8</v>
      </c>
      <c r="AK121">
        <v>100</v>
      </c>
    </row>
    <row r="122" spans="34:40">
      <c r="AH122" t="s">
        <v>9</v>
      </c>
      <c r="AI122" t="s">
        <v>7</v>
      </c>
      <c r="AJ122" t="s">
        <v>10</v>
      </c>
      <c r="AK122" t="s">
        <v>11</v>
      </c>
      <c r="AL122" t="s">
        <v>12</v>
      </c>
      <c r="AM122">
        <v>10000</v>
      </c>
      <c r="AN122" t="s">
        <v>13</v>
      </c>
    </row>
    <row r="123" spans="34:40">
      <c r="AH123" t="s">
        <v>14</v>
      </c>
      <c r="AI123" t="s">
        <v>15</v>
      </c>
      <c r="AJ123" s="7">
        <v>0.8</v>
      </c>
    </row>
    <row r="124" spans="34:40">
      <c r="AH124" t="s">
        <v>56</v>
      </c>
      <c r="AI124" t="s">
        <v>57</v>
      </c>
      <c r="AJ124" t="s">
        <v>16</v>
      </c>
      <c r="AK124">
        <v>200000</v>
      </c>
      <c r="AL124" t="s">
        <v>13</v>
      </c>
    </row>
    <row r="125" spans="34:40">
      <c r="AH125" t="s">
        <v>17</v>
      </c>
      <c r="AI125">
        <v>1000</v>
      </c>
    </row>
    <row r="127" spans="34:40">
      <c r="AH127" t="s">
        <v>18</v>
      </c>
      <c r="AI127" t="s">
        <v>19</v>
      </c>
      <c r="AJ127" t="s">
        <v>20</v>
      </c>
    </row>
    <row r="128" spans="34:40">
      <c r="AH128" s="2">
        <v>0.95</v>
      </c>
      <c r="AI128" t="s">
        <v>21</v>
      </c>
      <c r="AJ128" t="s">
        <v>22</v>
      </c>
      <c r="AK128">
        <v>27.698</v>
      </c>
      <c r="AL128">
        <v>67.326700000000002</v>
      </c>
    </row>
    <row r="129" spans="34:40">
      <c r="AH129" t="s">
        <v>23</v>
      </c>
      <c r="AI129" t="s">
        <v>24</v>
      </c>
      <c r="AJ129" t="s">
        <v>7</v>
      </c>
      <c r="AK129" t="s">
        <v>25</v>
      </c>
      <c r="AL129" t="s">
        <v>20</v>
      </c>
      <c r="AM129">
        <v>46.731699999999996</v>
      </c>
    </row>
    <row r="130" spans="34:40">
      <c r="AH130" t="s">
        <v>18</v>
      </c>
      <c r="AI130" t="s">
        <v>26</v>
      </c>
      <c r="AJ130" t="s">
        <v>27</v>
      </c>
      <c r="AK130" t="s">
        <v>20</v>
      </c>
    </row>
    <row r="131" spans="34:40">
      <c r="AH131" s="2">
        <v>0.95</v>
      </c>
      <c r="AI131" t="s">
        <v>21</v>
      </c>
      <c r="AJ131" t="s">
        <v>22</v>
      </c>
      <c r="AK131">
        <v>28.966899999999999</v>
      </c>
      <c r="AL131">
        <v>69.37</v>
      </c>
    </row>
    <row r="132" spans="34:40">
      <c r="AH132" t="s">
        <v>23</v>
      </c>
      <c r="AI132" t="s">
        <v>24</v>
      </c>
      <c r="AJ132" t="s">
        <v>7</v>
      </c>
      <c r="AK132" t="s">
        <v>25</v>
      </c>
      <c r="AL132" t="s">
        <v>27</v>
      </c>
      <c r="AM132" t="s">
        <v>20</v>
      </c>
      <c r="AN132">
        <v>48.501899999999999</v>
      </c>
    </row>
    <row r="133" spans="34:40">
      <c r="AH133" t="s">
        <v>28</v>
      </c>
      <c r="AI133" t="s">
        <v>25</v>
      </c>
      <c r="AJ133" t="s">
        <v>26</v>
      </c>
      <c r="AK133" t="s">
        <v>29</v>
      </c>
    </row>
    <row r="134" spans="34:40">
      <c r="AH134" s="2">
        <v>0.95</v>
      </c>
      <c r="AI134" t="s">
        <v>21</v>
      </c>
      <c r="AJ134" t="s">
        <v>22</v>
      </c>
      <c r="AK134">
        <v>26</v>
      </c>
      <c r="AL134">
        <v>67</v>
      </c>
    </row>
    <row r="135" spans="34:40">
      <c r="AH135" t="s">
        <v>23</v>
      </c>
      <c r="AI135" t="s">
        <v>24</v>
      </c>
      <c r="AJ135" t="s">
        <v>7</v>
      </c>
      <c r="AK135" t="s">
        <v>25</v>
      </c>
      <c r="AL135" t="s">
        <v>29</v>
      </c>
      <c r="AM135">
        <v>46.058999999999997</v>
      </c>
    </row>
    <row r="136" spans="34:40">
      <c r="AH136" s="1"/>
      <c r="AI136" s="1"/>
      <c r="AJ136" s="1"/>
      <c r="AK136" s="1"/>
    </row>
    <row r="137" spans="34:40">
      <c r="AH137" t="s">
        <v>3</v>
      </c>
      <c r="AI137" t="s">
        <v>4</v>
      </c>
      <c r="AJ137">
        <v>5</v>
      </c>
      <c r="AK137" t="s">
        <v>5</v>
      </c>
    </row>
    <row r="138" spans="34:40">
      <c r="AH138" t="s">
        <v>6</v>
      </c>
      <c r="AI138" t="s">
        <v>7</v>
      </c>
      <c r="AJ138" t="s">
        <v>8</v>
      </c>
      <c r="AK138">
        <v>100</v>
      </c>
    </row>
    <row r="139" spans="34:40">
      <c r="AH139" t="s">
        <v>9</v>
      </c>
      <c r="AI139" t="s">
        <v>7</v>
      </c>
      <c r="AJ139" t="s">
        <v>10</v>
      </c>
      <c r="AK139" t="s">
        <v>11</v>
      </c>
      <c r="AL139" t="s">
        <v>12</v>
      </c>
      <c r="AM139">
        <v>10000</v>
      </c>
      <c r="AN139" t="s">
        <v>13</v>
      </c>
    </row>
    <row r="140" spans="34:40">
      <c r="AH140" t="s">
        <v>14</v>
      </c>
      <c r="AI140" t="s">
        <v>15</v>
      </c>
      <c r="AJ140" s="7">
        <v>0.9</v>
      </c>
    </row>
    <row r="141" spans="34:40">
      <c r="AH141" t="s">
        <v>56</v>
      </c>
      <c r="AI141" t="s">
        <v>57</v>
      </c>
      <c r="AJ141" t="s">
        <v>16</v>
      </c>
      <c r="AK141">
        <v>200000</v>
      </c>
      <c r="AL141" t="s">
        <v>13</v>
      </c>
    </row>
    <row r="142" spans="34:40">
      <c r="AH142" t="s">
        <v>17</v>
      </c>
      <c r="AI142">
        <v>1000</v>
      </c>
    </row>
    <row r="144" spans="34:40">
      <c r="AH144" t="s">
        <v>18</v>
      </c>
      <c r="AI144" t="s">
        <v>19</v>
      </c>
      <c r="AJ144" t="s">
        <v>20</v>
      </c>
    </row>
    <row r="145" spans="34:40">
      <c r="AH145" s="2">
        <v>0.95</v>
      </c>
      <c r="AI145" t="s">
        <v>21</v>
      </c>
      <c r="AJ145" t="s">
        <v>22</v>
      </c>
      <c r="AK145">
        <v>25.742599999999999</v>
      </c>
      <c r="AL145">
        <v>67.326700000000002</v>
      </c>
    </row>
    <row r="146" spans="34:40">
      <c r="AH146" t="s">
        <v>23</v>
      </c>
      <c r="AI146" t="s">
        <v>24</v>
      </c>
      <c r="AJ146" t="s">
        <v>7</v>
      </c>
      <c r="AK146" t="s">
        <v>25</v>
      </c>
      <c r="AL146" t="s">
        <v>20</v>
      </c>
      <c r="AM146">
        <v>46.8277</v>
      </c>
    </row>
    <row r="147" spans="34:40">
      <c r="AH147" t="s">
        <v>18</v>
      </c>
      <c r="AI147" t="s">
        <v>26</v>
      </c>
      <c r="AJ147" t="s">
        <v>27</v>
      </c>
      <c r="AK147" t="s">
        <v>20</v>
      </c>
    </row>
    <row r="148" spans="34:40">
      <c r="AH148" s="2">
        <v>0.95</v>
      </c>
      <c r="AI148" t="s">
        <v>21</v>
      </c>
      <c r="AJ148" t="s">
        <v>22</v>
      </c>
      <c r="AK148">
        <v>27.671199999999999</v>
      </c>
      <c r="AL148">
        <v>69.233900000000006</v>
      </c>
    </row>
    <row r="149" spans="34:40">
      <c r="AH149" t="s">
        <v>23</v>
      </c>
      <c r="AI149" t="s">
        <v>24</v>
      </c>
      <c r="AJ149" t="s">
        <v>7</v>
      </c>
      <c r="AK149" t="s">
        <v>25</v>
      </c>
      <c r="AL149" t="s">
        <v>27</v>
      </c>
      <c r="AM149" t="s">
        <v>20</v>
      </c>
      <c r="AN149">
        <v>48.560200000000002</v>
      </c>
    </row>
    <row r="150" spans="34:40">
      <c r="AH150" t="s">
        <v>28</v>
      </c>
      <c r="AI150" t="s">
        <v>25</v>
      </c>
      <c r="AJ150" t="s">
        <v>26</v>
      </c>
      <c r="AK150" t="s">
        <v>29</v>
      </c>
    </row>
    <row r="151" spans="34:40">
      <c r="AH151" s="2">
        <v>0.95</v>
      </c>
      <c r="AI151" t="s">
        <v>21</v>
      </c>
      <c r="AJ151" t="s">
        <v>22</v>
      </c>
      <c r="AK151">
        <v>25</v>
      </c>
      <c r="AL151">
        <v>67</v>
      </c>
    </row>
    <row r="152" spans="34:40">
      <c r="AH152" t="s">
        <v>23</v>
      </c>
      <c r="AI152" t="s">
        <v>24</v>
      </c>
      <c r="AJ152" t="s">
        <v>7</v>
      </c>
      <c r="AK152" t="s">
        <v>25</v>
      </c>
      <c r="AL152" t="s">
        <v>29</v>
      </c>
      <c r="AM152">
        <v>46.064999999999998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workbookViewId="0">
      <selection activeCell="H23" sqref="H23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60</v>
      </c>
    </row>
    <row r="3" spans="1:3">
      <c r="A3" t="s">
        <v>41</v>
      </c>
    </row>
    <row r="4" spans="1:3">
      <c r="A4" t="s">
        <v>42</v>
      </c>
    </row>
    <row r="5" spans="1:3">
      <c r="A5" t="s">
        <v>55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60</v>
      </c>
    </row>
    <row r="20" spans="1:4">
      <c r="A20" t="s">
        <v>41</v>
      </c>
    </row>
    <row r="21" spans="1:4">
      <c r="A21" t="s">
        <v>44</v>
      </c>
    </row>
    <row r="22" spans="1:4">
      <c r="A22" t="s">
        <v>55</v>
      </c>
    </row>
    <row r="23" spans="1:4">
      <c r="A23" t="s">
        <v>43</v>
      </c>
    </row>
    <row r="25" spans="1:4">
      <c r="A25" t="s">
        <v>0</v>
      </c>
    </row>
    <row r="26" spans="1:4">
      <c r="A26" t="s">
        <v>67</v>
      </c>
    </row>
    <row r="27" spans="1:4">
      <c r="A27" t="s">
        <v>68</v>
      </c>
    </row>
    <row r="28" spans="1:4">
      <c r="A28" t="s">
        <v>1</v>
      </c>
    </row>
    <row r="29" spans="1:4">
      <c r="A29" t="s">
        <v>69</v>
      </c>
    </row>
    <row r="30" spans="1:4">
      <c r="A30" t="s">
        <v>70</v>
      </c>
    </row>
    <row r="31" spans="1:4">
      <c r="A31" t="s">
        <v>2</v>
      </c>
    </row>
    <row r="32" spans="1:4">
      <c r="A32" t="s">
        <v>71</v>
      </c>
    </row>
    <row r="33" spans="1:4">
      <c r="A33" t="s">
        <v>72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60</v>
      </c>
    </row>
    <row r="37" spans="1:4">
      <c r="A37" t="s">
        <v>41</v>
      </c>
    </row>
    <row r="38" spans="1:4">
      <c r="A38" t="s">
        <v>45</v>
      </c>
    </row>
    <row r="39" spans="1:4">
      <c r="A39" t="s">
        <v>55</v>
      </c>
    </row>
    <row r="40" spans="1:4">
      <c r="A40" t="s">
        <v>43</v>
      </c>
    </row>
    <row r="42" spans="1:4">
      <c r="A42" t="s">
        <v>0</v>
      </c>
    </row>
    <row r="43" spans="1:4">
      <c r="A43" t="s">
        <v>73</v>
      </c>
    </row>
    <row r="44" spans="1:4">
      <c r="A44" t="s">
        <v>74</v>
      </c>
    </row>
    <row r="45" spans="1:4">
      <c r="A45" t="s">
        <v>1</v>
      </c>
    </row>
    <row r="46" spans="1:4">
      <c r="A46" t="s">
        <v>75</v>
      </c>
    </row>
    <row r="47" spans="1:4">
      <c r="A47" t="s">
        <v>76</v>
      </c>
    </row>
    <row r="48" spans="1:4">
      <c r="A48" t="s">
        <v>2</v>
      </c>
    </row>
    <row r="49" spans="1:4">
      <c r="A49" t="s">
        <v>77</v>
      </c>
    </row>
    <row r="50" spans="1:4">
      <c r="A50" t="s">
        <v>78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60</v>
      </c>
    </row>
    <row r="54" spans="1:4">
      <c r="A54" t="s">
        <v>41</v>
      </c>
    </row>
    <row r="55" spans="1:4">
      <c r="A55" t="s">
        <v>46</v>
      </c>
    </row>
    <row r="56" spans="1:4">
      <c r="A56" t="s">
        <v>55</v>
      </c>
    </row>
    <row r="57" spans="1:4">
      <c r="A57" t="s">
        <v>43</v>
      </c>
    </row>
    <row r="59" spans="1:4">
      <c r="A59" t="s">
        <v>0</v>
      </c>
    </row>
    <row r="60" spans="1:4">
      <c r="A60" t="s">
        <v>79</v>
      </c>
    </row>
    <row r="61" spans="1:4">
      <c r="A61" t="s">
        <v>80</v>
      </c>
    </row>
    <row r="62" spans="1:4">
      <c r="A62" t="s">
        <v>1</v>
      </c>
    </row>
    <row r="63" spans="1:4">
      <c r="A63" t="s">
        <v>81</v>
      </c>
    </row>
    <row r="64" spans="1:4">
      <c r="A64" t="s">
        <v>82</v>
      </c>
    </row>
    <row r="65" spans="1:4">
      <c r="A65" t="s">
        <v>2</v>
      </c>
    </row>
    <row r="66" spans="1:4">
      <c r="A66" t="s">
        <v>83</v>
      </c>
    </row>
    <row r="67" spans="1:4">
      <c r="A67" t="s">
        <v>84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60</v>
      </c>
    </row>
    <row r="71" spans="1:4">
      <c r="A71" t="s">
        <v>41</v>
      </c>
    </row>
    <row r="72" spans="1:4">
      <c r="A72" t="s">
        <v>47</v>
      </c>
    </row>
    <row r="73" spans="1:4">
      <c r="A73" t="s">
        <v>55</v>
      </c>
    </row>
    <row r="74" spans="1:4">
      <c r="A74" t="s">
        <v>43</v>
      </c>
    </row>
    <row r="76" spans="1:4">
      <c r="A76" t="s">
        <v>0</v>
      </c>
    </row>
    <row r="77" spans="1:4">
      <c r="A77" t="s">
        <v>85</v>
      </c>
    </row>
    <row r="78" spans="1:4">
      <c r="A78" t="s">
        <v>86</v>
      </c>
    </row>
    <row r="79" spans="1:4">
      <c r="A79" t="s">
        <v>1</v>
      </c>
    </row>
    <row r="80" spans="1:4">
      <c r="A80" t="s">
        <v>87</v>
      </c>
    </row>
    <row r="81" spans="1:4">
      <c r="A81" t="s">
        <v>88</v>
      </c>
    </row>
    <row r="82" spans="1:4">
      <c r="A82" t="s">
        <v>2</v>
      </c>
    </row>
    <row r="83" spans="1:4">
      <c r="A83" t="s">
        <v>89</v>
      </c>
    </row>
    <row r="84" spans="1:4">
      <c r="A84" t="s">
        <v>90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60</v>
      </c>
    </row>
    <row r="88" spans="1:4">
      <c r="A88" t="s">
        <v>41</v>
      </c>
    </row>
    <row r="89" spans="1:4">
      <c r="A89" t="s">
        <v>48</v>
      </c>
    </row>
    <row r="90" spans="1:4">
      <c r="A90" t="s">
        <v>55</v>
      </c>
    </row>
    <row r="91" spans="1:4">
      <c r="A91" t="s">
        <v>43</v>
      </c>
    </row>
    <row r="93" spans="1:4">
      <c r="A93" t="s">
        <v>0</v>
      </c>
    </row>
    <row r="94" spans="1:4">
      <c r="A94" t="s">
        <v>91</v>
      </c>
    </row>
    <row r="95" spans="1:4">
      <c r="A95" t="s">
        <v>92</v>
      </c>
    </row>
    <row r="96" spans="1:4">
      <c r="A96" t="s">
        <v>1</v>
      </c>
    </row>
    <row r="97" spans="1:4">
      <c r="A97" t="s">
        <v>93</v>
      </c>
    </row>
    <row r="98" spans="1:4">
      <c r="A98" t="s">
        <v>94</v>
      </c>
    </row>
    <row r="99" spans="1:4">
      <c r="A99" t="s">
        <v>2</v>
      </c>
    </row>
    <row r="100" spans="1:4">
      <c r="A100" t="s">
        <v>95</v>
      </c>
    </row>
    <row r="101" spans="1:4">
      <c r="A101" t="s">
        <v>96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60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55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97</v>
      </c>
    </row>
    <row r="112" spans="1:4">
      <c r="A112" t="s">
        <v>98</v>
      </c>
    </row>
    <row r="113" spans="1:4">
      <c r="A113" t="s">
        <v>1</v>
      </c>
    </row>
    <row r="114" spans="1:4">
      <c r="A114" t="s">
        <v>99</v>
      </c>
    </row>
    <row r="115" spans="1:4">
      <c r="A115" t="s">
        <v>100</v>
      </c>
    </row>
    <row r="116" spans="1:4">
      <c r="A116" t="s">
        <v>2</v>
      </c>
    </row>
    <row r="117" spans="1:4">
      <c r="A117" t="s">
        <v>101</v>
      </c>
    </row>
    <row r="118" spans="1:4">
      <c r="A118" t="s">
        <v>102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60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55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97</v>
      </c>
    </row>
    <row r="129" spans="1:4">
      <c r="A129" t="s">
        <v>103</v>
      </c>
    </row>
    <row r="130" spans="1:4">
      <c r="A130" t="s">
        <v>1</v>
      </c>
    </row>
    <row r="131" spans="1:4">
      <c r="A131" t="s">
        <v>104</v>
      </c>
    </row>
    <row r="132" spans="1:4">
      <c r="A132" t="s">
        <v>105</v>
      </c>
    </row>
    <row r="133" spans="1:4">
      <c r="A133" t="s">
        <v>2</v>
      </c>
    </row>
    <row r="134" spans="1:4">
      <c r="A134" t="s">
        <v>101</v>
      </c>
    </row>
    <row r="135" spans="1:4">
      <c r="A135" t="s">
        <v>106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60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55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</v>
      </c>
    </row>
    <row r="148" spans="1:1">
      <c r="A148" t="s">
        <v>109</v>
      </c>
    </row>
    <row r="149" spans="1:1">
      <c r="A149" t="s">
        <v>110</v>
      </c>
    </row>
    <row r="150" spans="1:1">
      <c r="A150" t="s">
        <v>2</v>
      </c>
    </row>
    <row r="151" spans="1:1">
      <c r="A151" t="s">
        <v>111</v>
      </c>
    </row>
    <row r="152" spans="1:1">
      <c r="A1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4.25"/>
  <cols>
    <col min="1" max="1" width="27.625" customWidth="1"/>
  </cols>
  <sheetData>
    <row r="1" spans="1:7">
      <c r="A1" t="s">
        <v>3</v>
      </c>
      <c r="B1" t="s">
        <v>4</v>
      </c>
      <c r="C1">
        <v>5</v>
      </c>
      <c r="D1" t="s">
        <v>5</v>
      </c>
    </row>
    <row r="2" spans="1:7">
      <c r="A2" t="s">
        <v>6</v>
      </c>
      <c r="B2" t="s">
        <v>7</v>
      </c>
      <c r="C2" t="s">
        <v>8</v>
      </c>
      <c r="D2">
        <v>100</v>
      </c>
    </row>
    <row r="3" spans="1:7">
      <c r="A3" t="s">
        <v>9</v>
      </c>
      <c r="B3" t="s">
        <v>7</v>
      </c>
      <c r="C3" t="s">
        <v>10</v>
      </c>
      <c r="D3" t="s">
        <v>11</v>
      </c>
      <c r="E3" t="s">
        <v>12</v>
      </c>
      <c r="F3">
        <v>10000</v>
      </c>
      <c r="G3" t="s">
        <v>13</v>
      </c>
    </row>
    <row r="4" spans="1:7">
      <c r="A4" t="s">
        <v>14</v>
      </c>
      <c r="B4" t="s">
        <v>15</v>
      </c>
      <c r="C4" s="7">
        <v>0.1</v>
      </c>
    </row>
    <row r="5" spans="1:7">
      <c r="A5" t="s">
        <v>56</v>
      </c>
      <c r="B5" t="s">
        <v>57</v>
      </c>
      <c r="C5" t="s">
        <v>16</v>
      </c>
      <c r="D5">
        <v>200000</v>
      </c>
      <c r="E5" t="s">
        <v>13</v>
      </c>
    </row>
    <row r="6" spans="1:7">
      <c r="A6" t="s">
        <v>17</v>
      </c>
      <c r="B6">
        <v>1000</v>
      </c>
    </row>
    <row r="8" spans="1:7">
      <c r="A8" t="s">
        <v>18</v>
      </c>
      <c r="B8" t="s">
        <v>19</v>
      </c>
      <c r="C8" t="s">
        <v>20</v>
      </c>
    </row>
    <row r="9" spans="1:7">
      <c r="A9" s="2">
        <v>0.95</v>
      </c>
      <c r="B9" s="3" t="s">
        <v>21</v>
      </c>
      <c r="C9" s="3" t="s">
        <v>22</v>
      </c>
      <c r="D9">
        <v>6.9306999999999999</v>
      </c>
      <c r="E9">
        <v>26.732700000000001</v>
      </c>
    </row>
    <row r="10" spans="1:7">
      <c r="A10" t="s">
        <v>23</v>
      </c>
      <c r="B10" t="s">
        <v>24</v>
      </c>
      <c r="C10" t="s">
        <v>7</v>
      </c>
      <c r="D10" t="s">
        <v>25</v>
      </c>
      <c r="E10" t="s">
        <v>20</v>
      </c>
      <c r="F10">
        <v>13.558400000000001</v>
      </c>
    </row>
    <row r="11" spans="1:7">
      <c r="A11" t="s">
        <v>18</v>
      </c>
      <c r="B11" t="s">
        <v>26</v>
      </c>
      <c r="C11" t="s">
        <v>27</v>
      </c>
      <c r="D11" t="s">
        <v>20</v>
      </c>
    </row>
    <row r="12" spans="1:7">
      <c r="A12" s="2">
        <v>0.95</v>
      </c>
      <c r="B12" t="s">
        <v>21</v>
      </c>
      <c r="C12" t="s">
        <v>22</v>
      </c>
      <c r="D12">
        <v>7</v>
      </c>
      <c r="E12">
        <v>27.0063</v>
      </c>
    </row>
    <row r="13" spans="1:7">
      <c r="A13" t="s">
        <v>23</v>
      </c>
      <c r="B13" t="s">
        <v>24</v>
      </c>
      <c r="C13" t="s">
        <v>7</v>
      </c>
      <c r="D13" t="s">
        <v>25</v>
      </c>
      <c r="E13" t="s">
        <v>27</v>
      </c>
      <c r="F13" t="s">
        <v>20</v>
      </c>
      <c r="G13">
        <v>14.027100000000001</v>
      </c>
    </row>
    <row r="14" spans="1:7">
      <c r="A14" t="s">
        <v>28</v>
      </c>
      <c r="B14" t="s">
        <v>25</v>
      </c>
      <c r="C14" t="s">
        <v>26</v>
      </c>
      <c r="D14" t="s">
        <v>29</v>
      </c>
    </row>
    <row r="15" spans="1:7">
      <c r="A15" s="2">
        <v>0.95</v>
      </c>
      <c r="B15" t="s">
        <v>21</v>
      </c>
      <c r="C15" t="s">
        <v>22</v>
      </c>
      <c r="D15">
        <v>6</v>
      </c>
      <c r="E15">
        <v>26.024999999999999</v>
      </c>
    </row>
    <row r="16" spans="1:7">
      <c r="A16" t="s">
        <v>23</v>
      </c>
      <c r="B16" t="s">
        <v>24</v>
      </c>
      <c r="C16" t="s">
        <v>7</v>
      </c>
      <c r="D16" t="s">
        <v>25</v>
      </c>
      <c r="E16" t="s">
        <v>29</v>
      </c>
      <c r="F16">
        <v>13.346</v>
      </c>
    </row>
    <row r="17" spans="1:7">
      <c r="A17" s="1"/>
      <c r="B17" s="1"/>
      <c r="C17" s="1"/>
      <c r="D17" s="1"/>
    </row>
    <row r="18" spans="1:7">
      <c r="A18" t="s">
        <v>3</v>
      </c>
      <c r="B18" t="s">
        <v>4</v>
      </c>
      <c r="C18">
        <v>5</v>
      </c>
      <c r="D18" t="s">
        <v>5</v>
      </c>
    </row>
    <row r="19" spans="1:7">
      <c r="A19" t="s">
        <v>6</v>
      </c>
      <c r="B19" t="s">
        <v>7</v>
      </c>
      <c r="C19" t="s">
        <v>8</v>
      </c>
      <c r="D19">
        <v>100</v>
      </c>
    </row>
    <row r="20" spans="1:7">
      <c r="A20" t="s">
        <v>9</v>
      </c>
      <c r="B20" t="s">
        <v>7</v>
      </c>
      <c r="C20" t="s">
        <v>10</v>
      </c>
      <c r="D20" t="s">
        <v>11</v>
      </c>
      <c r="E20" t="s">
        <v>12</v>
      </c>
      <c r="F20">
        <v>10000</v>
      </c>
      <c r="G20" t="s">
        <v>13</v>
      </c>
    </row>
    <row r="21" spans="1:7">
      <c r="A21" t="s">
        <v>14</v>
      </c>
      <c r="B21" t="s">
        <v>15</v>
      </c>
      <c r="C21" s="7">
        <v>0.2</v>
      </c>
    </row>
    <row r="22" spans="1:7">
      <c r="A22" t="s">
        <v>56</v>
      </c>
      <c r="B22" t="s">
        <v>57</v>
      </c>
      <c r="C22" t="s">
        <v>16</v>
      </c>
      <c r="D22">
        <v>200000</v>
      </c>
      <c r="E22" t="s">
        <v>13</v>
      </c>
    </row>
    <row r="23" spans="1:7">
      <c r="A23" t="s">
        <v>17</v>
      </c>
      <c r="B23">
        <v>1000</v>
      </c>
    </row>
    <row r="25" spans="1:7">
      <c r="A25" t="s">
        <v>18</v>
      </c>
      <c r="B25" t="s">
        <v>19</v>
      </c>
      <c r="C25" t="s">
        <v>20</v>
      </c>
    </row>
    <row r="26" spans="1:7">
      <c r="A26" s="2">
        <v>0.95</v>
      </c>
      <c r="B26" t="s">
        <v>21</v>
      </c>
      <c r="C26" t="s">
        <v>22</v>
      </c>
      <c r="D26">
        <v>14.8515</v>
      </c>
      <c r="E26">
        <v>35.643599999999999</v>
      </c>
    </row>
    <row r="27" spans="1:7">
      <c r="A27" t="s">
        <v>23</v>
      </c>
      <c r="B27" t="s">
        <v>24</v>
      </c>
      <c r="C27" t="s">
        <v>7</v>
      </c>
      <c r="D27" t="s">
        <v>25</v>
      </c>
      <c r="E27" t="s">
        <v>20</v>
      </c>
      <c r="F27">
        <v>22.997</v>
      </c>
    </row>
    <row r="28" spans="1:7">
      <c r="A28" t="s">
        <v>18</v>
      </c>
      <c r="B28" t="s">
        <v>26</v>
      </c>
      <c r="C28" t="s">
        <v>27</v>
      </c>
      <c r="D28" t="s">
        <v>20</v>
      </c>
    </row>
    <row r="29" spans="1:7">
      <c r="A29" s="2">
        <v>0.95</v>
      </c>
      <c r="B29" t="s">
        <v>21</v>
      </c>
      <c r="C29" t="s">
        <v>22</v>
      </c>
      <c r="D29">
        <v>15.516500000000001</v>
      </c>
      <c r="E29">
        <v>36.592199999999998</v>
      </c>
    </row>
    <row r="30" spans="1:7">
      <c r="A30" t="s">
        <v>23</v>
      </c>
      <c r="B30" t="s">
        <v>24</v>
      </c>
      <c r="C30" t="s">
        <v>7</v>
      </c>
      <c r="D30" t="s">
        <v>25</v>
      </c>
      <c r="E30" t="s">
        <v>27</v>
      </c>
      <c r="F30" t="s">
        <v>20</v>
      </c>
      <c r="G30">
        <v>23.835599999999999</v>
      </c>
    </row>
    <row r="31" spans="1:7">
      <c r="A31" t="s">
        <v>28</v>
      </c>
      <c r="B31" t="s">
        <v>25</v>
      </c>
      <c r="C31" t="s">
        <v>26</v>
      </c>
      <c r="D31" t="s">
        <v>29</v>
      </c>
    </row>
    <row r="32" spans="1:7">
      <c r="A32" s="2">
        <v>0.95</v>
      </c>
      <c r="B32" t="s">
        <v>21</v>
      </c>
      <c r="C32" t="s">
        <v>22</v>
      </c>
      <c r="D32">
        <v>14</v>
      </c>
      <c r="E32">
        <v>34</v>
      </c>
    </row>
    <row r="33" spans="1:7">
      <c r="A33" t="s">
        <v>23</v>
      </c>
      <c r="B33" t="s">
        <v>24</v>
      </c>
      <c r="C33" t="s">
        <v>7</v>
      </c>
      <c r="D33" t="s">
        <v>25</v>
      </c>
      <c r="E33" t="s">
        <v>29</v>
      </c>
      <c r="F33">
        <v>22.652000000000001</v>
      </c>
    </row>
    <row r="34" spans="1:7">
      <c r="A34" s="1"/>
      <c r="B34" s="1"/>
      <c r="C34" s="1"/>
      <c r="D34" s="1"/>
    </row>
    <row r="35" spans="1:7">
      <c r="A35" t="s">
        <v>3</v>
      </c>
      <c r="B35" t="s">
        <v>4</v>
      </c>
      <c r="C35">
        <v>5</v>
      </c>
      <c r="D35" t="s">
        <v>5</v>
      </c>
    </row>
    <row r="36" spans="1:7">
      <c r="A36" t="s">
        <v>6</v>
      </c>
      <c r="B36" t="s">
        <v>7</v>
      </c>
      <c r="C36" t="s">
        <v>8</v>
      </c>
      <c r="D36">
        <v>100</v>
      </c>
    </row>
    <row r="37" spans="1:7">
      <c r="A37" t="s">
        <v>9</v>
      </c>
      <c r="B37" t="s">
        <v>7</v>
      </c>
      <c r="C37" t="s">
        <v>10</v>
      </c>
      <c r="D37" t="s">
        <v>11</v>
      </c>
      <c r="E37" t="s">
        <v>12</v>
      </c>
      <c r="F37">
        <v>10000</v>
      </c>
      <c r="G37" t="s">
        <v>13</v>
      </c>
    </row>
    <row r="38" spans="1:7">
      <c r="A38" t="s">
        <v>14</v>
      </c>
      <c r="B38" t="s">
        <v>15</v>
      </c>
      <c r="C38" s="7">
        <v>0.3</v>
      </c>
    </row>
    <row r="39" spans="1:7">
      <c r="A39" t="s">
        <v>56</v>
      </c>
      <c r="B39" t="s">
        <v>57</v>
      </c>
      <c r="C39" t="s">
        <v>16</v>
      </c>
      <c r="D39">
        <v>200000</v>
      </c>
      <c r="E39" t="s">
        <v>13</v>
      </c>
    </row>
    <row r="40" spans="1:7">
      <c r="A40" t="s">
        <v>17</v>
      </c>
      <c r="B40">
        <v>1000</v>
      </c>
    </row>
    <row r="42" spans="1:7">
      <c r="A42" t="s">
        <v>18</v>
      </c>
      <c r="B42" t="s">
        <v>19</v>
      </c>
      <c r="C42" t="s">
        <v>20</v>
      </c>
    </row>
    <row r="43" spans="1:7">
      <c r="A43" s="2">
        <v>0.95</v>
      </c>
      <c r="B43" t="s">
        <v>21</v>
      </c>
      <c r="C43" t="s">
        <v>22</v>
      </c>
      <c r="D43">
        <v>23.7624</v>
      </c>
      <c r="E43">
        <v>44.554499999999997</v>
      </c>
    </row>
    <row r="44" spans="1:7">
      <c r="A44" t="s">
        <v>23</v>
      </c>
      <c r="B44" t="s">
        <v>24</v>
      </c>
      <c r="C44" t="s">
        <v>7</v>
      </c>
      <c r="D44" t="s">
        <v>25</v>
      </c>
      <c r="E44" t="s">
        <v>20</v>
      </c>
      <c r="F44">
        <v>32.595999999999997</v>
      </c>
    </row>
    <row r="45" spans="1:7">
      <c r="A45" t="s">
        <v>18</v>
      </c>
      <c r="B45" t="s">
        <v>26</v>
      </c>
      <c r="C45" t="s">
        <v>27</v>
      </c>
      <c r="D45" t="s">
        <v>20</v>
      </c>
    </row>
    <row r="46" spans="1:7">
      <c r="A46" s="2">
        <v>0.95</v>
      </c>
      <c r="B46" t="s">
        <v>21</v>
      </c>
      <c r="C46" t="s">
        <v>22</v>
      </c>
      <c r="D46">
        <v>24.880400000000002</v>
      </c>
      <c r="E46">
        <v>46.013100000000001</v>
      </c>
    </row>
    <row r="47" spans="1:7">
      <c r="A47" t="s">
        <v>23</v>
      </c>
      <c r="B47" t="s">
        <v>24</v>
      </c>
      <c r="C47" t="s">
        <v>7</v>
      </c>
      <c r="D47" t="s">
        <v>25</v>
      </c>
      <c r="E47" t="s">
        <v>27</v>
      </c>
      <c r="F47" t="s">
        <v>20</v>
      </c>
      <c r="G47">
        <v>33.769799999999996</v>
      </c>
    </row>
    <row r="48" spans="1:7">
      <c r="A48" t="s">
        <v>28</v>
      </c>
      <c r="B48" t="s">
        <v>25</v>
      </c>
      <c r="C48" t="s">
        <v>26</v>
      </c>
      <c r="D48" t="s">
        <v>29</v>
      </c>
    </row>
    <row r="49" spans="1:7">
      <c r="A49" s="2">
        <v>0.95</v>
      </c>
      <c r="B49" t="s">
        <v>21</v>
      </c>
      <c r="C49" t="s">
        <v>22</v>
      </c>
      <c r="D49">
        <v>23</v>
      </c>
      <c r="E49">
        <v>44.024999999999999</v>
      </c>
    </row>
    <row r="50" spans="1:7">
      <c r="A50" t="s">
        <v>23</v>
      </c>
      <c r="B50" t="s">
        <v>24</v>
      </c>
      <c r="C50" t="s">
        <v>7</v>
      </c>
      <c r="D50" t="s">
        <v>25</v>
      </c>
      <c r="E50" t="s">
        <v>29</v>
      </c>
      <c r="F50">
        <v>32.133000000000003</v>
      </c>
    </row>
    <row r="51" spans="1:7">
      <c r="A51" s="1"/>
      <c r="B51" s="1"/>
      <c r="C51" s="1"/>
      <c r="D51" s="1"/>
    </row>
    <row r="52" spans="1:7">
      <c r="A52" t="s">
        <v>3</v>
      </c>
      <c r="B52" t="s">
        <v>4</v>
      </c>
      <c r="C52">
        <v>5</v>
      </c>
      <c r="D52" t="s">
        <v>5</v>
      </c>
    </row>
    <row r="53" spans="1:7">
      <c r="A53" t="s">
        <v>6</v>
      </c>
      <c r="B53" t="s">
        <v>7</v>
      </c>
      <c r="C53" t="s">
        <v>8</v>
      </c>
      <c r="D53">
        <v>100</v>
      </c>
    </row>
    <row r="54" spans="1:7">
      <c r="A54" t="s">
        <v>9</v>
      </c>
      <c r="B54" t="s">
        <v>7</v>
      </c>
      <c r="C54" t="s">
        <v>10</v>
      </c>
      <c r="D54" t="s">
        <v>11</v>
      </c>
      <c r="E54" t="s">
        <v>12</v>
      </c>
      <c r="F54">
        <v>10000</v>
      </c>
      <c r="G54" t="s">
        <v>13</v>
      </c>
    </row>
    <row r="55" spans="1:7">
      <c r="A55" t="s">
        <v>14</v>
      </c>
      <c r="B55" t="s">
        <v>15</v>
      </c>
      <c r="C55" s="7">
        <v>0.4</v>
      </c>
    </row>
    <row r="56" spans="1:7">
      <c r="A56" t="s">
        <v>56</v>
      </c>
      <c r="B56" t="s">
        <v>57</v>
      </c>
      <c r="C56" t="s">
        <v>16</v>
      </c>
      <c r="D56">
        <v>200000</v>
      </c>
      <c r="E56" t="s">
        <v>13</v>
      </c>
    </row>
    <row r="57" spans="1:7">
      <c r="A57" t="s">
        <v>17</v>
      </c>
      <c r="B57">
        <v>1000</v>
      </c>
    </row>
    <row r="59" spans="1:7">
      <c r="A59" t="s">
        <v>18</v>
      </c>
      <c r="B59" t="s">
        <v>19</v>
      </c>
      <c r="C59" t="s">
        <v>20</v>
      </c>
    </row>
    <row r="60" spans="1:7">
      <c r="A60" s="2">
        <v>0.95</v>
      </c>
      <c r="B60" t="s">
        <v>21</v>
      </c>
      <c r="C60" t="s">
        <v>22</v>
      </c>
      <c r="D60">
        <v>26.707899999999999</v>
      </c>
      <c r="E60">
        <v>54.455399999999997</v>
      </c>
    </row>
    <row r="61" spans="1:7">
      <c r="A61" t="s">
        <v>23</v>
      </c>
      <c r="B61" t="s">
        <v>24</v>
      </c>
      <c r="C61" t="s">
        <v>7</v>
      </c>
      <c r="D61" t="s">
        <v>25</v>
      </c>
      <c r="E61" t="s">
        <v>20</v>
      </c>
      <c r="F61">
        <v>40.739600000000003</v>
      </c>
    </row>
    <row r="62" spans="1:7">
      <c r="A62" t="s">
        <v>18</v>
      </c>
      <c r="B62" t="s">
        <v>26</v>
      </c>
      <c r="C62" t="s">
        <v>27</v>
      </c>
      <c r="D62" t="s">
        <v>20</v>
      </c>
    </row>
    <row r="63" spans="1:7">
      <c r="A63" s="2">
        <v>0.95</v>
      </c>
      <c r="B63" t="s">
        <v>21</v>
      </c>
      <c r="C63" t="s">
        <v>22</v>
      </c>
      <c r="D63">
        <v>28.1859</v>
      </c>
      <c r="E63">
        <v>55.3902</v>
      </c>
    </row>
    <row r="64" spans="1:7">
      <c r="A64" t="s">
        <v>23</v>
      </c>
      <c r="B64" t="s">
        <v>24</v>
      </c>
      <c r="C64" t="s">
        <v>7</v>
      </c>
      <c r="D64" t="s">
        <v>25</v>
      </c>
      <c r="E64" t="s">
        <v>27</v>
      </c>
      <c r="F64" t="s">
        <v>20</v>
      </c>
      <c r="G64">
        <v>42.2012</v>
      </c>
    </row>
    <row r="65" spans="1:7">
      <c r="A65" t="s">
        <v>28</v>
      </c>
      <c r="B65" t="s">
        <v>25</v>
      </c>
      <c r="C65" t="s">
        <v>26</v>
      </c>
      <c r="D65" t="s">
        <v>29</v>
      </c>
    </row>
    <row r="66" spans="1:7">
      <c r="A66" s="2">
        <v>0.95</v>
      </c>
      <c r="B66" t="s">
        <v>21</v>
      </c>
      <c r="C66" t="s">
        <v>22</v>
      </c>
      <c r="D66">
        <v>26</v>
      </c>
      <c r="E66">
        <v>54</v>
      </c>
    </row>
    <row r="67" spans="1:7">
      <c r="A67" t="s">
        <v>23</v>
      </c>
      <c r="B67" t="s">
        <v>24</v>
      </c>
      <c r="C67" t="s">
        <v>7</v>
      </c>
      <c r="D67" t="s">
        <v>25</v>
      </c>
      <c r="E67" t="s">
        <v>29</v>
      </c>
      <c r="F67">
        <v>40.043999999999997</v>
      </c>
    </row>
    <row r="68" spans="1:7">
      <c r="A68" s="1"/>
      <c r="B68" s="1"/>
      <c r="C68" s="1"/>
      <c r="D68" s="1"/>
    </row>
    <row r="69" spans="1:7">
      <c r="A69" t="s">
        <v>3</v>
      </c>
      <c r="B69" t="s">
        <v>4</v>
      </c>
      <c r="C69">
        <v>5</v>
      </c>
      <c r="D69" t="s">
        <v>5</v>
      </c>
    </row>
    <row r="70" spans="1:7">
      <c r="A70" t="s">
        <v>6</v>
      </c>
      <c r="B70" t="s">
        <v>7</v>
      </c>
      <c r="C70" t="s">
        <v>8</v>
      </c>
      <c r="D70">
        <v>100</v>
      </c>
    </row>
    <row r="71" spans="1:7">
      <c r="A71" t="s">
        <v>9</v>
      </c>
      <c r="B71" t="s">
        <v>7</v>
      </c>
      <c r="C71" t="s">
        <v>10</v>
      </c>
      <c r="D71" t="s">
        <v>11</v>
      </c>
      <c r="E71" t="s">
        <v>12</v>
      </c>
      <c r="F71">
        <v>10000</v>
      </c>
      <c r="G71" t="s">
        <v>13</v>
      </c>
    </row>
    <row r="72" spans="1:7">
      <c r="A72" t="s">
        <v>14</v>
      </c>
      <c r="B72" t="s">
        <v>15</v>
      </c>
      <c r="C72" s="7">
        <v>0.5</v>
      </c>
    </row>
    <row r="73" spans="1:7">
      <c r="A73" t="s">
        <v>56</v>
      </c>
      <c r="B73" t="s">
        <v>57</v>
      </c>
      <c r="C73" t="s">
        <v>16</v>
      </c>
      <c r="D73">
        <v>200000</v>
      </c>
      <c r="E73" t="s">
        <v>13</v>
      </c>
    </row>
    <row r="74" spans="1:7">
      <c r="A74" t="s">
        <v>17</v>
      </c>
      <c r="B74">
        <v>1000</v>
      </c>
    </row>
    <row r="76" spans="1:7">
      <c r="A76" t="s">
        <v>18</v>
      </c>
      <c r="B76" t="s">
        <v>19</v>
      </c>
      <c r="C76" t="s">
        <v>20</v>
      </c>
    </row>
    <row r="77" spans="1:7">
      <c r="A77" s="2">
        <v>0.95</v>
      </c>
      <c r="B77" t="s">
        <v>21</v>
      </c>
      <c r="C77" t="s">
        <v>22</v>
      </c>
      <c r="D77">
        <v>27.698</v>
      </c>
      <c r="E77">
        <v>59.405900000000003</v>
      </c>
    </row>
    <row r="78" spans="1:7">
      <c r="A78" t="s">
        <v>23</v>
      </c>
      <c r="B78" t="s">
        <v>24</v>
      </c>
      <c r="C78" t="s">
        <v>7</v>
      </c>
      <c r="D78" t="s">
        <v>25</v>
      </c>
      <c r="E78" t="s">
        <v>20</v>
      </c>
      <c r="F78">
        <v>45.188099999999999</v>
      </c>
    </row>
    <row r="79" spans="1:7">
      <c r="A79" t="s">
        <v>18</v>
      </c>
      <c r="B79" t="s">
        <v>26</v>
      </c>
      <c r="C79" t="s">
        <v>27</v>
      </c>
      <c r="D79" t="s">
        <v>20</v>
      </c>
    </row>
    <row r="80" spans="1:7">
      <c r="A80" s="2">
        <v>0.95</v>
      </c>
      <c r="B80" t="s">
        <v>21</v>
      </c>
      <c r="C80" t="s">
        <v>22</v>
      </c>
      <c r="D80">
        <v>28.891100000000002</v>
      </c>
      <c r="E80">
        <v>61.464599999999997</v>
      </c>
    </row>
    <row r="81" spans="1:7">
      <c r="A81" t="s">
        <v>23</v>
      </c>
      <c r="B81" t="s">
        <v>24</v>
      </c>
      <c r="C81" t="s">
        <v>7</v>
      </c>
      <c r="D81" t="s">
        <v>25</v>
      </c>
      <c r="E81" t="s">
        <v>27</v>
      </c>
      <c r="F81" t="s">
        <v>20</v>
      </c>
      <c r="G81">
        <v>46.902700000000003</v>
      </c>
    </row>
    <row r="82" spans="1:7">
      <c r="A82" t="s">
        <v>28</v>
      </c>
      <c r="B82" t="s">
        <v>25</v>
      </c>
      <c r="C82" t="s">
        <v>26</v>
      </c>
      <c r="D82" t="s">
        <v>29</v>
      </c>
    </row>
    <row r="83" spans="1:7">
      <c r="A83" s="2">
        <v>0.95</v>
      </c>
      <c r="B83" t="s">
        <v>21</v>
      </c>
      <c r="C83" t="s">
        <v>22</v>
      </c>
      <c r="D83">
        <v>26</v>
      </c>
      <c r="E83">
        <v>59</v>
      </c>
    </row>
    <row r="84" spans="1:7">
      <c r="A84" t="s">
        <v>23</v>
      </c>
      <c r="B84" t="s">
        <v>24</v>
      </c>
      <c r="C84" t="s">
        <v>7</v>
      </c>
      <c r="D84" t="s">
        <v>25</v>
      </c>
      <c r="E84" t="s">
        <v>29</v>
      </c>
      <c r="F84">
        <v>44.536000000000001</v>
      </c>
    </row>
    <row r="85" spans="1:7">
      <c r="A85" s="1"/>
      <c r="B85" s="1"/>
      <c r="C85" s="1"/>
      <c r="D85" s="1"/>
    </row>
    <row r="86" spans="1:7">
      <c r="A86" t="s">
        <v>3</v>
      </c>
      <c r="B86" t="s">
        <v>4</v>
      </c>
      <c r="C86">
        <v>5</v>
      </c>
      <c r="D86" t="s">
        <v>5</v>
      </c>
    </row>
    <row r="87" spans="1:7">
      <c r="A87" t="s">
        <v>6</v>
      </c>
      <c r="B87" t="s">
        <v>7</v>
      </c>
      <c r="C87" t="s">
        <v>8</v>
      </c>
      <c r="D87">
        <v>100</v>
      </c>
    </row>
    <row r="88" spans="1:7">
      <c r="A88" t="s">
        <v>9</v>
      </c>
      <c r="B88" t="s">
        <v>7</v>
      </c>
      <c r="C88" t="s">
        <v>10</v>
      </c>
      <c r="D88" t="s">
        <v>11</v>
      </c>
      <c r="E88" t="s">
        <v>12</v>
      </c>
      <c r="F88">
        <v>10000</v>
      </c>
      <c r="G88" t="s">
        <v>13</v>
      </c>
    </row>
    <row r="89" spans="1:7">
      <c r="A89" t="s">
        <v>14</v>
      </c>
      <c r="B89" t="s">
        <v>15</v>
      </c>
      <c r="C89" s="7">
        <v>0.6</v>
      </c>
    </row>
    <row r="90" spans="1:7">
      <c r="A90" t="s">
        <v>56</v>
      </c>
      <c r="B90" t="s">
        <v>57</v>
      </c>
      <c r="C90" t="s">
        <v>16</v>
      </c>
      <c r="D90">
        <v>200000</v>
      </c>
      <c r="E90" t="s">
        <v>13</v>
      </c>
    </row>
    <row r="91" spans="1:7">
      <c r="A91" t="s">
        <v>17</v>
      </c>
      <c r="B91">
        <v>1000</v>
      </c>
    </row>
    <row r="93" spans="1:7">
      <c r="A93" t="s">
        <v>18</v>
      </c>
      <c r="B93" t="s">
        <v>19</v>
      </c>
      <c r="C93" t="s">
        <v>20</v>
      </c>
    </row>
    <row r="94" spans="1:7">
      <c r="A94" s="2">
        <v>0.95</v>
      </c>
      <c r="B94" t="s">
        <v>21</v>
      </c>
      <c r="C94" t="s">
        <v>22</v>
      </c>
      <c r="D94">
        <v>26.732700000000001</v>
      </c>
      <c r="E94">
        <v>65.346500000000006</v>
      </c>
    </row>
    <row r="95" spans="1:7">
      <c r="A95" t="s">
        <v>23</v>
      </c>
      <c r="B95" t="s">
        <v>24</v>
      </c>
      <c r="C95" t="s">
        <v>7</v>
      </c>
      <c r="D95" t="s">
        <v>25</v>
      </c>
      <c r="E95" t="s">
        <v>20</v>
      </c>
      <c r="F95">
        <v>47.2</v>
      </c>
    </row>
    <row r="96" spans="1:7">
      <c r="A96" t="s">
        <v>18</v>
      </c>
      <c r="B96" t="s">
        <v>26</v>
      </c>
      <c r="C96" t="s">
        <v>27</v>
      </c>
      <c r="D96" t="s">
        <v>20</v>
      </c>
    </row>
    <row r="97" spans="1:7">
      <c r="A97" s="2">
        <v>0.95</v>
      </c>
      <c r="B97" t="s">
        <v>21</v>
      </c>
      <c r="C97" t="s">
        <v>22</v>
      </c>
      <c r="D97">
        <v>27.356400000000001</v>
      </c>
      <c r="E97">
        <v>67.305899999999994</v>
      </c>
    </row>
    <row r="98" spans="1:7">
      <c r="A98" t="s">
        <v>23</v>
      </c>
      <c r="B98" t="s">
        <v>24</v>
      </c>
      <c r="C98" t="s">
        <v>7</v>
      </c>
      <c r="D98" t="s">
        <v>25</v>
      </c>
      <c r="E98" t="s">
        <v>27</v>
      </c>
      <c r="F98" t="s">
        <v>20</v>
      </c>
      <c r="G98">
        <v>48.962200000000003</v>
      </c>
    </row>
    <row r="99" spans="1:7">
      <c r="A99" t="s">
        <v>28</v>
      </c>
      <c r="B99" t="s">
        <v>25</v>
      </c>
      <c r="C99" t="s">
        <v>26</v>
      </c>
      <c r="D99" t="s">
        <v>29</v>
      </c>
    </row>
    <row r="100" spans="1:7">
      <c r="A100" s="2">
        <v>0.95</v>
      </c>
      <c r="B100" t="s">
        <v>21</v>
      </c>
      <c r="C100" t="s">
        <v>22</v>
      </c>
      <c r="D100">
        <v>25</v>
      </c>
      <c r="E100">
        <v>65</v>
      </c>
    </row>
    <row r="101" spans="1:7">
      <c r="A101" t="s">
        <v>23</v>
      </c>
      <c r="B101" t="s">
        <v>24</v>
      </c>
      <c r="C101" t="s">
        <v>7</v>
      </c>
      <c r="D101" t="s">
        <v>25</v>
      </c>
      <c r="E101" t="s">
        <v>29</v>
      </c>
      <c r="F101">
        <v>46.521999999999998</v>
      </c>
    </row>
    <row r="102" spans="1:7">
      <c r="A102" s="1"/>
      <c r="B102" s="1"/>
      <c r="C102" s="1"/>
      <c r="D102" s="1"/>
    </row>
    <row r="103" spans="1:7">
      <c r="A103" t="s">
        <v>3</v>
      </c>
      <c r="B103" t="s">
        <v>4</v>
      </c>
      <c r="C103">
        <v>5</v>
      </c>
      <c r="D103" t="s">
        <v>5</v>
      </c>
    </row>
    <row r="104" spans="1:7">
      <c r="A104" t="s">
        <v>6</v>
      </c>
      <c r="B104" t="s">
        <v>7</v>
      </c>
      <c r="C104" t="s">
        <v>8</v>
      </c>
      <c r="D104">
        <v>100</v>
      </c>
    </row>
    <row r="105" spans="1:7">
      <c r="A105" t="s">
        <v>9</v>
      </c>
      <c r="B105" t="s">
        <v>7</v>
      </c>
      <c r="C105" t="s">
        <v>10</v>
      </c>
      <c r="D105" t="s">
        <v>11</v>
      </c>
      <c r="E105" t="s">
        <v>12</v>
      </c>
      <c r="F105">
        <v>10000</v>
      </c>
      <c r="G105" t="s">
        <v>13</v>
      </c>
    </row>
    <row r="106" spans="1:7">
      <c r="A106" t="s">
        <v>14</v>
      </c>
      <c r="B106" t="s">
        <v>15</v>
      </c>
      <c r="C106" s="7">
        <v>0.7</v>
      </c>
    </row>
    <row r="107" spans="1:7">
      <c r="A107" t="s">
        <v>56</v>
      </c>
      <c r="B107" t="s">
        <v>57</v>
      </c>
      <c r="C107" t="s">
        <v>16</v>
      </c>
      <c r="D107">
        <v>200000</v>
      </c>
      <c r="E107" t="s">
        <v>13</v>
      </c>
    </row>
    <row r="108" spans="1:7">
      <c r="A108" t="s">
        <v>17</v>
      </c>
      <c r="B108">
        <v>1000</v>
      </c>
    </row>
    <row r="110" spans="1:7">
      <c r="A110" t="s">
        <v>18</v>
      </c>
      <c r="B110" t="s">
        <v>19</v>
      </c>
      <c r="C110" t="s">
        <v>20</v>
      </c>
    </row>
    <row r="111" spans="1:7">
      <c r="A111" s="2">
        <v>0.95</v>
      </c>
      <c r="B111" t="s">
        <v>21</v>
      </c>
      <c r="C111" t="s">
        <v>22</v>
      </c>
      <c r="D111">
        <v>27.698</v>
      </c>
      <c r="E111">
        <v>67.326700000000002</v>
      </c>
    </row>
    <row r="112" spans="1:7">
      <c r="A112" t="s">
        <v>23</v>
      </c>
      <c r="B112" t="s">
        <v>24</v>
      </c>
      <c r="C112" t="s">
        <v>7</v>
      </c>
      <c r="D112" t="s">
        <v>25</v>
      </c>
      <c r="E112" t="s">
        <v>20</v>
      </c>
      <c r="F112">
        <v>47.086100000000002</v>
      </c>
    </row>
    <row r="113" spans="1:7">
      <c r="A113" t="s">
        <v>18</v>
      </c>
      <c r="B113" t="s">
        <v>26</v>
      </c>
      <c r="C113" t="s">
        <v>27</v>
      </c>
      <c r="D113" t="s">
        <v>20</v>
      </c>
    </row>
    <row r="114" spans="1:7">
      <c r="A114" s="2">
        <v>0.95</v>
      </c>
      <c r="B114" t="s">
        <v>21</v>
      </c>
      <c r="C114" t="s">
        <v>22</v>
      </c>
      <c r="D114">
        <v>28.406199999999998</v>
      </c>
      <c r="E114">
        <v>69.301100000000005</v>
      </c>
    </row>
    <row r="115" spans="1:7">
      <c r="A115" t="s">
        <v>23</v>
      </c>
      <c r="B115" t="s">
        <v>24</v>
      </c>
      <c r="C115" t="s">
        <v>7</v>
      </c>
      <c r="D115" t="s">
        <v>25</v>
      </c>
      <c r="E115" t="s">
        <v>27</v>
      </c>
      <c r="F115" t="s">
        <v>20</v>
      </c>
      <c r="G115">
        <v>48.897500000000001</v>
      </c>
    </row>
    <row r="116" spans="1:7">
      <c r="A116" t="s">
        <v>28</v>
      </c>
      <c r="B116" t="s">
        <v>25</v>
      </c>
      <c r="C116" t="s">
        <v>26</v>
      </c>
      <c r="D116" t="s">
        <v>29</v>
      </c>
    </row>
    <row r="117" spans="1:7">
      <c r="A117" s="2">
        <v>0.95</v>
      </c>
      <c r="B117" t="s">
        <v>21</v>
      </c>
      <c r="C117" t="s">
        <v>22</v>
      </c>
      <c r="D117">
        <v>26</v>
      </c>
      <c r="E117">
        <v>67</v>
      </c>
    </row>
    <row r="118" spans="1:7">
      <c r="A118" t="s">
        <v>23</v>
      </c>
      <c r="B118" t="s">
        <v>24</v>
      </c>
      <c r="C118" t="s">
        <v>7</v>
      </c>
      <c r="D118" t="s">
        <v>25</v>
      </c>
      <c r="E118" t="s">
        <v>29</v>
      </c>
      <c r="F118">
        <v>46.396999999999998</v>
      </c>
    </row>
    <row r="119" spans="1:7">
      <c r="A119" s="1"/>
      <c r="B119" s="1"/>
      <c r="C119" s="1"/>
      <c r="D119" s="1"/>
    </row>
    <row r="120" spans="1:7">
      <c r="A120" t="s">
        <v>3</v>
      </c>
      <c r="B120" t="s">
        <v>4</v>
      </c>
      <c r="C120">
        <v>5</v>
      </c>
      <c r="D120" t="s">
        <v>5</v>
      </c>
    </row>
    <row r="121" spans="1:7">
      <c r="A121" t="s">
        <v>6</v>
      </c>
      <c r="B121" t="s">
        <v>7</v>
      </c>
      <c r="C121" t="s">
        <v>8</v>
      </c>
      <c r="D121">
        <v>100</v>
      </c>
    </row>
    <row r="122" spans="1:7">
      <c r="A122" t="s">
        <v>9</v>
      </c>
      <c r="B122" t="s">
        <v>7</v>
      </c>
      <c r="C122" t="s">
        <v>10</v>
      </c>
      <c r="D122" t="s">
        <v>11</v>
      </c>
      <c r="E122" t="s">
        <v>12</v>
      </c>
      <c r="F122">
        <v>10000</v>
      </c>
      <c r="G122" t="s">
        <v>13</v>
      </c>
    </row>
    <row r="123" spans="1:7">
      <c r="A123" t="s">
        <v>14</v>
      </c>
      <c r="B123" t="s">
        <v>15</v>
      </c>
      <c r="C123" s="7">
        <v>0.8</v>
      </c>
    </row>
    <row r="124" spans="1:7">
      <c r="A124" t="s">
        <v>56</v>
      </c>
      <c r="B124" t="s">
        <v>57</v>
      </c>
      <c r="C124" t="s">
        <v>16</v>
      </c>
      <c r="D124">
        <v>200000</v>
      </c>
      <c r="E124" t="s">
        <v>13</v>
      </c>
    </row>
    <row r="125" spans="1:7">
      <c r="A125" t="s">
        <v>17</v>
      </c>
      <c r="B125">
        <v>1000</v>
      </c>
    </row>
    <row r="127" spans="1:7">
      <c r="A127" t="s">
        <v>18</v>
      </c>
      <c r="B127" t="s">
        <v>19</v>
      </c>
      <c r="C127" t="s">
        <v>20</v>
      </c>
    </row>
    <row r="128" spans="1:7">
      <c r="A128" s="2">
        <v>0.95</v>
      </c>
      <c r="B128" t="s">
        <v>21</v>
      </c>
      <c r="C128" t="s">
        <v>22</v>
      </c>
      <c r="D128">
        <v>27.698</v>
      </c>
      <c r="E128">
        <v>67.326700000000002</v>
      </c>
    </row>
    <row r="129" spans="1:7">
      <c r="A129" t="s">
        <v>23</v>
      </c>
      <c r="B129" t="s">
        <v>24</v>
      </c>
      <c r="C129" t="s">
        <v>7</v>
      </c>
      <c r="D129" t="s">
        <v>25</v>
      </c>
      <c r="E129" t="s">
        <v>20</v>
      </c>
      <c r="F129">
        <v>46.731699999999996</v>
      </c>
    </row>
    <row r="130" spans="1:7">
      <c r="A130" t="s">
        <v>18</v>
      </c>
      <c r="B130" t="s">
        <v>26</v>
      </c>
      <c r="C130" t="s">
        <v>27</v>
      </c>
      <c r="D130" t="s">
        <v>20</v>
      </c>
    </row>
    <row r="131" spans="1:7">
      <c r="A131" s="2">
        <v>0.95</v>
      </c>
      <c r="B131" t="s">
        <v>21</v>
      </c>
      <c r="C131" t="s">
        <v>22</v>
      </c>
      <c r="D131">
        <v>28.966899999999999</v>
      </c>
      <c r="E131">
        <v>69.37</v>
      </c>
    </row>
    <row r="132" spans="1:7">
      <c r="A132" t="s">
        <v>23</v>
      </c>
      <c r="B132" t="s">
        <v>24</v>
      </c>
      <c r="C132" t="s">
        <v>7</v>
      </c>
      <c r="D132" t="s">
        <v>25</v>
      </c>
      <c r="E132" t="s">
        <v>27</v>
      </c>
      <c r="F132" t="s">
        <v>20</v>
      </c>
      <c r="G132">
        <v>48.501899999999999</v>
      </c>
    </row>
    <row r="133" spans="1:7">
      <c r="A133" t="s">
        <v>28</v>
      </c>
      <c r="B133" t="s">
        <v>25</v>
      </c>
      <c r="C133" t="s">
        <v>26</v>
      </c>
      <c r="D133" t="s">
        <v>29</v>
      </c>
    </row>
    <row r="134" spans="1:7">
      <c r="A134" s="2">
        <v>0.95</v>
      </c>
      <c r="B134" t="s">
        <v>21</v>
      </c>
      <c r="C134" t="s">
        <v>22</v>
      </c>
      <c r="D134">
        <v>26</v>
      </c>
      <c r="E134">
        <v>67</v>
      </c>
    </row>
    <row r="135" spans="1:7">
      <c r="A135" t="s">
        <v>23</v>
      </c>
      <c r="B135" t="s">
        <v>24</v>
      </c>
      <c r="C135" t="s">
        <v>7</v>
      </c>
      <c r="D135" t="s">
        <v>25</v>
      </c>
      <c r="E135" t="s">
        <v>29</v>
      </c>
      <c r="F135">
        <v>46.058999999999997</v>
      </c>
    </row>
    <row r="136" spans="1:7">
      <c r="A136" s="1"/>
      <c r="B136" s="1"/>
      <c r="C136" s="1"/>
      <c r="D136" s="1"/>
    </row>
    <row r="137" spans="1:7">
      <c r="A137" t="s">
        <v>3</v>
      </c>
      <c r="B137" t="s">
        <v>4</v>
      </c>
      <c r="C137">
        <v>5</v>
      </c>
      <c r="D137" t="s">
        <v>5</v>
      </c>
    </row>
    <row r="138" spans="1:7">
      <c r="A138" t="s">
        <v>6</v>
      </c>
      <c r="B138" t="s">
        <v>7</v>
      </c>
      <c r="C138" t="s">
        <v>8</v>
      </c>
      <c r="D138">
        <v>100</v>
      </c>
    </row>
    <row r="139" spans="1:7">
      <c r="A139" t="s">
        <v>9</v>
      </c>
      <c r="B139" t="s">
        <v>7</v>
      </c>
      <c r="C139" t="s">
        <v>10</v>
      </c>
      <c r="D139" t="s">
        <v>11</v>
      </c>
      <c r="E139" t="s">
        <v>12</v>
      </c>
      <c r="F139">
        <v>10000</v>
      </c>
      <c r="G139" t="s">
        <v>13</v>
      </c>
    </row>
    <row r="140" spans="1:7">
      <c r="A140" t="s">
        <v>14</v>
      </c>
      <c r="B140" t="s">
        <v>15</v>
      </c>
      <c r="C140" s="7">
        <v>0.9</v>
      </c>
    </row>
    <row r="141" spans="1:7">
      <c r="A141" t="s">
        <v>56</v>
      </c>
      <c r="B141" t="s">
        <v>57</v>
      </c>
      <c r="C141" t="s">
        <v>16</v>
      </c>
      <c r="D141">
        <v>200000</v>
      </c>
      <c r="E141" t="s">
        <v>13</v>
      </c>
    </row>
    <row r="142" spans="1:7">
      <c r="A142" t="s">
        <v>17</v>
      </c>
      <c r="B142">
        <v>1000</v>
      </c>
    </row>
    <row r="144" spans="1:7">
      <c r="A144" t="s">
        <v>18</v>
      </c>
      <c r="B144" t="s">
        <v>19</v>
      </c>
      <c r="C144" t="s">
        <v>20</v>
      </c>
    </row>
    <row r="145" spans="1:7">
      <c r="A145" s="2">
        <v>0.95</v>
      </c>
      <c r="B145" t="s">
        <v>21</v>
      </c>
      <c r="C145" t="s">
        <v>22</v>
      </c>
      <c r="D145">
        <v>25.742599999999999</v>
      </c>
      <c r="E145">
        <v>67.326700000000002</v>
      </c>
    </row>
    <row r="146" spans="1:7">
      <c r="A146" t="s">
        <v>23</v>
      </c>
      <c r="B146" t="s">
        <v>24</v>
      </c>
      <c r="C146" t="s">
        <v>7</v>
      </c>
      <c r="D146" t="s">
        <v>25</v>
      </c>
      <c r="E146" t="s">
        <v>20</v>
      </c>
      <c r="F146">
        <v>46.8277</v>
      </c>
    </row>
    <row r="147" spans="1:7">
      <c r="A147" t="s">
        <v>18</v>
      </c>
      <c r="B147" t="s">
        <v>26</v>
      </c>
      <c r="C147" t="s">
        <v>27</v>
      </c>
      <c r="D147" t="s">
        <v>20</v>
      </c>
    </row>
    <row r="148" spans="1:7">
      <c r="A148" s="2">
        <v>0.95</v>
      </c>
      <c r="B148" t="s">
        <v>21</v>
      </c>
      <c r="C148" t="s">
        <v>22</v>
      </c>
      <c r="D148">
        <v>27.671199999999999</v>
      </c>
      <c r="E148">
        <v>69.233900000000006</v>
      </c>
    </row>
    <row r="149" spans="1:7">
      <c r="A149" t="s">
        <v>23</v>
      </c>
      <c r="B149" t="s">
        <v>24</v>
      </c>
      <c r="C149" t="s">
        <v>7</v>
      </c>
      <c r="D149" t="s">
        <v>25</v>
      </c>
      <c r="E149" t="s">
        <v>27</v>
      </c>
      <c r="F149" t="s">
        <v>20</v>
      </c>
      <c r="G149">
        <v>48.560200000000002</v>
      </c>
    </row>
    <row r="150" spans="1:7">
      <c r="A150" t="s">
        <v>28</v>
      </c>
      <c r="B150" t="s">
        <v>25</v>
      </c>
      <c r="C150" t="s">
        <v>26</v>
      </c>
      <c r="D150" t="s">
        <v>29</v>
      </c>
    </row>
    <row r="151" spans="1:7">
      <c r="A151" s="2">
        <v>0.95</v>
      </c>
      <c r="B151" t="s">
        <v>21</v>
      </c>
      <c r="C151" t="s">
        <v>22</v>
      </c>
      <c r="D151">
        <v>25</v>
      </c>
      <c r="E151">
        <v>67</v>
      </c>
    </row>
    <row r="152" spans="1:7">
      <c r="A152" t="s">
        <v>23</v>
      </c>
      <c r="B152" t="s">
        <v>24</v>
      </c>
      <c r="C152" t="s">
        <v>7</v>
      </c>
      <c r="D152" t="s">
        <v>25</v>
      </c>
      <c r="E152" t="s">
        <v>29</v>
      </c>
      <c r="F152">
        <v>46.064999999999998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2025-04-08T15:17:23Z</dcterms:modified>
</cp:coreProperties>
</file>