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ell\Downloads\Mini Project 2 Updated\Budget_ Dataset (including 2025-26) For Prediction\"/>
    </mc:Choice>
  </mc:AlternateContent>
  <xr:revisionPtr revIDLastSave="0" documentId="13_ncr:1_{806EDC52-CBBF-4A75-8E74-8D858B3E50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uri="GoogleSheetsCustomDataVersion2">
      <go:sheetsCustomData xmlns:go="http://customooxmlschemas.google.com/" r:id="rId5" roundtripDataChecksum="m6kuOWRqDhcyDnGTyayAkbTyk5Gs86uIBVMhfFqKed4="/>
    </ext>
  </extLst>
</workbook>
</file>

<file path=xl/calcChain.xml><?xml version="1.0" encoding="utf-8"?>
<calcChain xmlns="http://schemas.openxmlformats.org/spreadsheetml/2006/main">
  <c r="U30" i="1" l="1"/>
  <c r="S30" i="1"/>
  <c r="R30" i="1"/>
  <c r="L30" i="1"/>
  <c r="G30" i="1"/>
  <c r="L28" i="1"/>
  <c r="L27" i="1"/>
  <c r="G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<sst xmlns="http://schemas.openxmlformats.org/spreadsheetml/2006/main" count="38" uniqueCount="38">
  <si>
    <t>Year</t>
  </si>
  <si>
    <t>Goods and Services Tax</t>
  </si>
  <si>
    <t>Taxes on Income and Expenditure</t>
  </si>
  <si>
    <t>Taxes on Property and Capital Transactions</t>
  </si>
  <si>
    <t>Taxes on Commodities and Services other than Goods and Services Tax</t>
  </si>
  <si>
    <t>Taxes of Union Territories without Legislature</t>
  </si>
  <si>
    <t>GROSS TAX REVENUE*  (B+C+D+E+F or H+I)</t>
  </si>
  <si>
    <t>State's share excluded from the Consolidated Fund</t>
  </si>
  <si>
    <t>Tax Revenue of the Central Government</t>
  </si>
  <si>
    <t>Fiscal Services</t>
  </si>
  <si>
    <t>Interest Receipts, Dividends and Profits</t>
  </si>
  <si>
    <t>Other NonTax Revenue* (M+N+O+P)</t>
  </si>
  <si>
    <t>General Services (including Defence Services)</t>
  </si>
  <si>
    <t xml:space="preserve"> Social and Community Services</t>
  </si>
  <si>
    <t>Economic Services</t>
  </si>
  <si>
    <t>Non-Tax Revenue of Union Territories</t>
  </si>
  <si>
    <t>GRANTS-IN-AID  AND CONTRIBUTIONS</t>
  </si>
  <si>
    <t>TOTAL - NON-TAX REVENUE* (J+K+L+Q)</t>
  </si>
  <si>
    <t>TOTAL - REVENUE RECEIPTS* (I+R)</t>
  </si>
  <si>
    <t>Excess of Disbursements over Receipts (Revenue Deficit)</t>
  </si>
  <si>
    <t>TOTAL* (S+T)</t>
  </si>
  <si>
    <t>1998-99</t>
  </si>
  <si>
    <t>1999-2000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</si>
  <si>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</si>
  <si>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</si>
  <si>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</si>
  <si>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</si>
  <si>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</si>
  <si>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</si>
  <si>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</si>
  <si>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</si>
  <si>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</si>
  <si>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</si>
  <si>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</si>
  <si>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</si>
  <si>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2024-25</t>
  </si>
  <si>
    <t>2025-26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</si>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</sst>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yyyy\-m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C6C6"/>
        <bgColor indexed="64"/>
      </patternFill>
    </fill>
    <fill>
      <patternFill patternType="solid">
        <fgColor rgb="FFA2A2A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tabSelected="1" topLeftCell="S1" zoomScale="74" workbookViewId="0">
      <selection activeCell="A19" sqref="A19"/>
    </sheetView>
  </sheetViews>
  <sheetFormatPr defaultColWidth="50.77734375" defaultRowHeight="15" customHeight="1" x14ac:dyDescent="0.25"/>
  <cols>
    <col min="1" max="16384" width="50.77734375" style="7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2" t="s">
        <v>20</v>
      </c>
      <c r="V1" s="1"/>
      <c r="W1" s="1"/>
      <c r="X1" s="1"/>
      <c r="Y1" s="3"/>
      <c r="Z1" s="1"/>
    </row>
    <row r="2" spans="1:26" ht="15.75" customHeight="1" x14ac:dyDescent="0.25">
      <c r="A2" s="1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>
        <f t="shared" ref="L2:L28" si="0">SUM(M2,N2,O2,P2)</f>
        <v>60976.88</v>
      </c>
      <c r="M2" s="1"/>
      <c r="N2" s="3">
        <v>960.81</v>
      </c>
      <c r="O2" s="3">
        <v>59684.65</v>
      </c>
      <c r="P2" s="3">
        <v>331.42</v>
      </c>
      <c r="Q2" s="3">
        <v>1053.92</v>
      </c>
      <c r="R2" s="3">
        <v>105329.16</v>
      </c>
      <c r="S2" s="3">
        <v>247314.97</v>
      </c>
      <c r="T2" s="3">
        <v>48067.7</v>
      </c>
      <c r="U2" s="3">
        <v>295382.67</v>
      </c>
      <c r="V2" s="3"/>
      <c r="W2" s="3"/>
      <c r="X2" s="3"/>
      <c r="Y2" s="3"/>
      <c r="Z2" s="3"/>
    </row>
    <row r="3" spans="1:26" ht="15.75" customHeight="1" x14ac:dyDescent="0.25">
      <c r="A3" s="1" t="s">
        <v>22</v>
      </c>
      <c r="B3" s="1"/>
      <c r="C3" s="3">
        <v>42102.61</v>
      </c>
      <c r="D3" s="3">
        <v>145.1</v>
      </c>
      <c r="E3" s="3">
        <v>117227</v>
      </c>
      <c r="F3" s="3">
        <v>312.42</v>
      </c>
      <c r="G3" s="3">
        <v>159787.13</v>
      </c>
      <c r="H3" s="1"/>
      <c r="I3" s="1"/>
      <c r="J3" s="3">
        <v>1265.3599999999999</v>
      </c>
      <c r="K3" s="3">
        <v>42517.07</v>
      </c>
      <c r="L3" s="1">
        <f t="shared" si="0"/>
        <v>75387.440000000017</v>
      </c>
      <c r="M3" s="3">
        <v>6151.27</v>
      </c>
      <c r="N3" s="3">
        <v>871.61</v>
      </c>
      <c r="O3" s="3">
        <v>67993.570000000007</v>
      </c>
      <c r="P3" s="3">
        <v>370.99</v>
      </c>
      <c r="Q3" s="3">
        <v>715.4</v>
      </c>
      <c r="R3" s="3">
        <v>119885.27</v>
      </c>
      <c r="S3" s="3">
        <v>279672.40000000002</v>
      </c>
      <c r="T3" s="3">
        <v>49146.85</v>
      </c>
      <c r="U3" s="3">
        <v>328819.25</v>
      </c>
      <c r="V3" s="3"/>
      <c r="W3" s="3"/>
      <c r="X3" s="3"/>
      <c r="Y3" s="3"/>
      <c r="Z3" s="3"/>
    </row>
    <row r="4" spans="1:26" ht="15.75" customHeight="1" x14ac:dyDescent="0.25">
      <c r="A4" s="4">
        <v>36526</v>
      </c>
      <c r="B4" s="1"/>
      <c r="C4" s="3">
        <v>52186.32</v>
      </c>
      <c r="D4" s="3">
        <v>145</v>
      </c>
      <c r="E4" s="3">
        <v>126035</v>
      </c>
      <c r="F4" s="3">
        <v>329.47</v>
      </c>
      <c r="G4" s="3">
        <v>178695.79</v>
      </c>
      <c r="H4" s="1"/>
      <c r="I4" s="1"/>
      <c r="J4" s="3">
        <v>1381.7</v>
      </c>
      <c r="K4" s="3">
        <v>52300.94</v>
      </c>
      <c r="L4" s="1">
        <f t="shared" si="0"/>
        <v>76341.87000000001</v>
      </c>
      <c r="M4" s="3">
        <v>6813.2</v>
      </c>
      <c r="N4" s="3">
        <v>178.82</v>
      </c>
      <c r="O4" s="3">
        <v>68950.880000000005</v>
      </c>
      <c r="P4" s="3">
        <v>398.97</v>
      </c>
      <c r="Q4" s="3">
        <v>728.67</v>
      </c>
      <c r="R4" s="3">
        <v>130753.18</v>
      </c>
      <c r="S4" s="3">
        <v>309448.96999999997</v>
      </c>
      <c r="T4" s="3">
        <v>77119.91</v>
      </c>
      <c r="U4" s="3">
        <v>386568.88</v>
      </c>
      <c r="V4" s="3"/>
      <c r="W4" s="3"/>
      <c r="X4" s="3"/>
      <c r="Y4" s="3"/>
      <c r="Z4" s="3"/>
    </row>
    <row r="5" spans="1:26" ht="15.75" customHeight="1" x14ac:dyDescent="0.25">
      <c r="A5" s="4">
        <v>36923</v>
      </c>
      <c r="B5" s="1"/>
      <c r="C5" s="3">
        <v>85130</v>
      </c>
      <c r="D5" s="3">
        <v>145</v>
      </c>
      <c r="E5" s="3">
        <v>140992</v>
      </c>
      <c r="F5" s="3">
        <v>382</v>
      </c>
      <c r="G5" s="3">
        <v>226649</v>
      </c>
      <c r="H5" s="3">
        <v>61618.26</v>
      </c>
      <c r="I5" s="3">
        <v>165030.74</v>
      </c>
      <c r="J5" s="3">
        <v>1317.2</v>
      </c>
      <c r="K5" s="3">
        <v>59651</v>
      </c>
      <c r="L5" s="1">
        <f t="shared" si="0"/>
        <v>66160.12</v>
      </c>
      <c r="M5" s="3">
        <v>8078.82</v>
      </c>
      <c r="N5" s="3">
        <v>220.64</v>
      </c>
      <c r="O5" s="3">
        <v>57416.25</v>
      </c>
      <c r="P5" s="3">
        <v>444.41</v>
      </c>
      <c r="Q5" s="3">
        <v>697.82</v>
      </c>
      <c r="R5" s="3">
        <v>127826.14</v>
      </c>
      <c r="S5" s="3">
        <v>292856.88</v>
      </c>
      <c r="T5" s="3">
        <v>78821.539999999994</v>
      </c>
      <c r="U5" s="3">
        <v>371678.43</v>
      </c>
      <c r="V5" s="3"/>
      <c r="W5" s="3"/>
      <c r="X5" s="3"/>
      <c r="Y5" s="3"/>
      <c r="Z5" s="3"/>
    </row>
    <row r="6" spans="1:26" ht="15.75" customHeight="1" x14ac:dyDescent="0.25">
      <c r="A6" s="4">
        <v>37316</v>
      </c>
      <c r="B6" s="1"/>
      <c r="C6" s="3">
        <v>91440</v>
      </c>
      <c r="D6" s="3">
        <v>145</v>
      </c>
      <c r="E6" s="3">
        <v>143702</v>
      </c>
      <c r="F6" s="3">
        <v>513</v>
      </c>
      <c r="G6" s="3">
        <v>235800</v>
      </c>
      <c r="H6" s="3">
        <v>61235.25</v>
      </c>
      <c r="I6" s="3">
        <v>174564.75</v>
      </c>
      <c r="J6" s="3">
        <v>1077.72</v>
      </c>
      <c r="K6" s="3">
        <v>66169.009999999995</v>
      </c>
      <c r="L6" s="1">
        <f t="shared" si="0"/>
        <v>71486.33</v>
      </c>
      <c r="M6" s="3">
        <v>9826.2900000000009</v>
      </c>
      <c r="N6" s="3">
        <v>254.73</v>
      </c>
      <c r="O6" s="3">
        <v>60897.31</v>
      </c>
      <c r="P6" s="3">
        <v>508</v>
      </c>
      <c r="Q6" s="3">
        <v>859.09</v>
      </c>
      <c r="R6" s="3">
        <v>139592.15</v>
      </c>
      <c r="S6" s="3">
        <v>314156.90000000002</v>
      </c>
      <c r="T6" s="3">
        <v>96761.279999999999</v>
      </c>
      <c r="U6" s="3">
        <v>410918.18</v>
      </c>
      <c r="V6" s="3"/>
      <c r="W6" s="3"/>
      <c r="X6" s="3"/>
      <c r="Y6" s="3"/>
      <c r="Z6" s="3"/>
    </row>
    <row r="7" spans="1:26" ht="15.75" customHeight="1" x14ac:dyDescent="0.25">
      <c r="A7" s="4">
        <v>37712</v>
      </c>
      <c r="B7" s="1"/>
      <c r="C7" s="3">
        <v>95569</v>
      </c>
      <c r="D7" s="1">
        <v>145</v>
      </c>
      <c r="E7" s="1">
        <v>155256</v>
      </c>
      <c r="F7" s="1">
        <v>557.20000000000005</v>
      </c>
      <c r="G7" s="1">
        <v>251527.2</v>
      </c>
      <c r="H7" s="1">
        <v>63757.68</v>
      </c>
      <c r="I7" s="1">
        <v>187769.52</v>
      </c>
      <c r="J7" s="1">
        <v>1220.3399999999999</v>
      </c>
      <c r="K7" s="1">
        <v>61552.65</v>
      </c>
      <c r="L7" s="1">
        <f t="shared" si="0"/>
        <v>72168.77</v>
      </c>
      <c r="M7" s="1">
        <v>10378.59</v>
      </c>
      <c r="N7" s="1">
        <v>242.7</v>
      </c>
      <c r="O7" s="1">
        <v>61001.279999999999</v>
      </c>
      <c r="P7" s="1">
        <v>546.20000000000005</v>
      </c>
      <c r="Q7" s="1">
        <v>1461.03</v>
      </c>
      <c r="R7" s="1">
        <v>136402.79</v>
      </c>
      <c r="S7" s="1">
        <v>324172.31</v>
      </c>
      <c r="T7" s="3">
        <v>116504.06</v>
      </c>
      <c r="U7" s="1">
        <v>440676.37</v>
      </c>
      <c r="V7" s="3"/>
      <c r="W7" s="3"/>
      <c r="X7" s="3"/>
      <c r="Y7" s="3"/>
      <c r="Z7" s="3"/>
    </row>
    <row r="8" spans="1:26" ht="15.75" customHeight="1" x14ac:dyDescent="0.25">
      <c r="A8" s="4">
        <v>38108</v>
      </c>
      <c r="B8" s="1"/>
      <c r="C8" s="3">
        <v>139365</v>
      </c>
      <c r="D8" s="3">
        <v>145</v>
      </c>
      <c r="E8" s="1">
        <v>177599</v>
      </c>
      <c r="F8" s="1">
        <v>624.02</v>
      </c>
      <c r="G8" s="1">
        <v>317733.02</v>
      </c>
      <c r="H8" s="1">
        <v>82227</v>
      </c>
      <c r="I8" s="1">
        <v>235506.02</v>
      </c>
      <c r="J8" s="1">
        <v>1185.02</v>
      </c>
      <c r="K8" s="1">
        <v>59825.13</v>
      </c>
      <c r="L8" s="1">
        <f t="shared" si="0"/>
        <v>80228.53</v>
      </c>
      <c r="M8" s="1">
        <v>12476.39</v>
      </c>
      <c r="N8" s="1">
        <v>362.8</v>
      </c>
      <c r="O8" s="1">
        <v>66771.66</v>
      </c>
      <c r="P8" s="1">
        <v>617.67999999999995</v>
      </c>
      <c r="Q8" s="1">
        <v>3597.93</v>
      </c>
      <c r="R8" s="1">
        <v>144836.60999999999</v>
      </c>
      <c r="S8" s="1">
        <v>380342.63</v>
      </c>
      <c r="T8" s="1">
        <v>76379.520000000004</v>
      </c>
      <c r="U8" s="1">
        <v>456722.15</v>
      </c>
      <c r="V8" s="3"/>
      <c r="W8" s="3"/>
      <c r="X8" s="3"/>
      <c r="Y8" s="3"/>
      <c r="Z8" s="3"/>
    </row>
    <row r="9" spans="1:26" ht="15.75" customHeight="1" x14ac:dyDescent="0.25">
      <c r="A9" s="4">
        <v>38504</v>
      </c>
      <c r="B9" s="1"/>
      <c r="C9" s="3">
        <v>176812</v>
      </c>
      <c r="D9" s="3">
        <v>265</v>
      </c>
      <c r="E9" s="3">
        <v>192215</v>
      </c>
      <c r="F9" s="3">
        <v>732.52</v>
      </c>
      <c r="G9" s="3">
        <v>370024.52</v>
      </c>
      <c r="H9" s="3">
        <v>94959</v>
      </c>
      <c r="I9" s="3">
        <v>275065.52</v>
      </c>
      <c r="J9" s="3">
        <v>1347.43</v>
      </c>
      <c r="K9" s="3">
        <v>52500.37</v>
      </c>
      <c r="L9" s="1">
        <f t="shared" si="0"/>
        <v>95294.719999999987</v>
      </c>
      <c r="M9" s="3">
        <v>13704.39</v>
      </c>
      <c r="N9" s="3">
        <v>337.4</v>
      </c>
      <c r="O9" s="3">
        <v>80523.759999999995</v>
      </c>
      <c r="P9" s="3">
        <v>729.17</v>
      </c>
      <c r="Q9" s="3">
        <v>3217.91</v>
      </c>
      <c r="R9" s="3">
        <v>152360.43</v>
      </c>
      <c r="S9" s="3">
        <v>427425.95</v>
      </c>
      <c r="T9" s="3">
        <v>95313.58</v>
      </c>
      <c r="U9" s="3">
        <v>522739.53</v>
      </c>
      <c r="V9" s="3"/>
      <c r="W9" s="3"/>
      <c r="X9" s="3"/>
      <c r="Y9" s="3"/>
      <c r="Z9" s="3"/>
    </row>
    <row r="10" spans="1:26" ht="15.75" customHeight="1" x14ac:dyDescent="0.25">
      <c r="A10" s="4">
        <v>38899</v>
      </c>
      <c r="B10" s="1"/>
      <c r="C10" s="3">
        <v>206419</v>
      </c>
      <c r="D10" s="3">
        <v>4265</v>
      </c>
      <c r="E10" s="3">
        <v>230566</v>
      </c>
      <c r="F10" s="3">
        <v>903</v>
      </c>
      <c r="G10" s="3">
        <v>442153</v>
      </c>
      <c r="H10" s="3">
        <v>113448</v>
      </c>
      <c r="I10" s="3">
        <v>328705</v>
      </c>
      <c r="J10" s="3">
        <v>151.5</v>
      </c>
      <c r="K10" s="3">
        <v>52763.16</v>
      </c>
      <c r="L10" s="1">
        <f t="shared" si="0"/>
        <v>105918.59</v>
      </c>
      <c r="M10" s="3">
        <v>13805.48</v>
      </c>
      <c r="N10" s="3">
        <v>1025.1199999999999</v>
      </c>
      <c r="O10" s="3">
        <v>90278.31</v>
      </c>
      <c r="P10" s="3">
        <v>809.68</v>
      </c>
      <c r="Q10" s="3">
        <v>2616.04</v>
      </c>
      <c r="R10" s="3">
        <v>161449.29</v>
      </c>
      <c r="S10" s="3">
        <v>490154.29</v>
      </c>
      <c r="T10" s="3">
        <v>86226.85</v>
      </c>
      <c r="U10" s="3">
        <v>576381.14</v>
      </c>
      <c r="V10" s="3"/>
      <c r="W10" s="3"/>
      <c r="X10" s="3"/>
      <c r="Y10" s="3"/>
      <c r="Z10" s="3"/>
    </row>
    <row r="11" spans="1:26" ht="15.75" customHeight="1" x14ac:dyDescent="0.25">
      <c r="A11" s="4">
        <v>39295</v>
      </c>
      <c r="B11" s="1"/>
      <c r="C11" s="3">
        <v>262030</v>
      </c>
      <c r="D11" s="3">
        <v>5460</v>
      </c>
      <c r="E11" s="3">
        <v>279190</v>
      </c>
      <c r="F11" s="3">
        <v>1442</v>
      </c>
      <c r="G11" s="3">
        <v>548122</v>
      </c>
      <c r="H11" s="3">
        <v>142450.28</v>
      </c>
      <c r="I11" s="3">
        <v>405671.72</v>
      </c>
      <c r="J11" s="3">
        <v>522.12</v>
      </c>
      <c r="K11" s="3">
        <v>58232.84</v>
      </c>
      <c r="L11" s="1">
        <f t="shared" si="0"/>
        <v>117085.62</v>
      </c>
      <c r="M11" s="3">
        <v>13686.79</v>
      </c>
      <c r="N11" s="3">
        <v>499.69</v>
      </c>
      <c r="O11" s="3">
        <v>102188.55</v>
      </c>
      <c r="P11" s="3">
        <v>710.59</v>
      </c>
      <c r="Q11" s="3">
        <v>2135.17</v>
      </c>
      <c r="R11" s="3">
        <v>177975.75</v>
      </c>
      <c r="S11" s="3">
        <v>583647.47</v>
      </c>
      <c r="T11" s="3">
        <v>71977.8</v>
      </c>
      <c r="U11" s="3">
        <v>655625.27</v>
      </c>
      <c r="V11" s="3"/>
      <c r="W11" s="3"/>
      <c r="X11" s="3"/>
      <c r="Y11" s="3"/>
      <c r="Z11" s="3"/>
    </row>
    <row r="12" spans="1:26" ht="15.75" customHeight="1" x14ac:dyDescent="0.25">
      <c r="A12" s="4">
        <v>39692</v>
      </c>
      <c r="B12" s="1"/>
      <c r="C12" s="3">
        <v>355125</v>
      </c>
      <c r="D12" s="3">
        <v>9875</v>
      </c>
      <c r="E12" s="1">
        <v>321264</v>
      </c>
      <c r="F12" s="1">
        <v>1451</v>
      </c>
      <c r="G12" s="1">
        <v>687715</v>
      </c>
      <c r="H12" s="1">
        <v>178765</v>
      </c>
      <c r="I12" s="1">
        <v>508950</v>
      </c>
      <c r="J12" s="1">
        <v>121.4</v>
      </c>
      <c r="K12" s="1">
        <v>78996.41</v>
      </c>
      <c r="L12" s="1">
        <f t="shared" si="0"/>
        <v>140536.67000000001</v>
      </c>
      <c r="M12" s="1">
        <v>21007.39</v>
      </c>
      <c r="N12" s="1">
        <v>592.99</v>
      </c>
      <c r="O12" s="1">
        <v>118121.44</v>
      </c>
      <c r="P12" s="1">
        <v>814.85</v>
      </c>
      <c r="Q12" s="1">
        <v>1795.33</v>
      </c>
      <c r="R12" s="1">
        <v>221449.81</v>
      </c>
      <c r="S12" s="1">
        <v>730399.81</v>
      </c>
      <c r="T12" s="1">
        <v>55183.89</v>
      </c>
      <c r="U12" s="1">
        <v>785583.7</v>
      </c>
      <c r="V12" s="3"/>
      <c r="W12" s="3"/>
      <c r="X12" s="3"/>
      <c r="Y12" s="3"/>
      <c r="Z12" s="3"/>
    </row>
    <row r="13" spans="1:26" ht="15.75" customHeight="1" x14ac:dyDescent="0.25">
      <c r="A13" s="5">
        <v>40087</v>
      </c>
      <c r="B13" s="1"/>
      <c r="C13" s="3">
        <v>363525</v>
      </c>
      <c r="D13" s="3">
        <v>6475</v>
      </c>
      <c r="E13" s="3">
        <v>269477</v>
      </c>
      <c r="F13" s="3">
        <v>1602.34</v>
      </c>
      <c r="G13" s="3">
        <v>641079.34</v>
      </c>
      <c r="H13" s="3">
        <v>164361.76999999999</v>
      </c>
      <c r="I13" s="3">
        <v>476717.57</v>
      </c>
      <c r="J13" s="3">
        <v>148.37</v>
      </c>
      <c r="K13" s="3">
        <v>76848.91</v>
      </c>
      <c r="L13" s="1">
        <f t="shared" si="0"/>
        <v>190064.53000000003</v>
      </c>
      <c r="M13" s="3">
        <v>25034.46</v>
      </c>
      <c r="N13" s="3">
        <v>607.9</v>
      </c>
      <c r="O13" s="3">
        <v>163668.04</v>
      </c>
      <c r="P13" s="3">
        <v>754.13</v>
      </c>
      <c r="Q13" s="3">
        <v>2136.1999999999998</v>
      </c>
      <c r="R13" s="3">
        <v>269198.01</v>
      </c>
      <c r="S13" s="3">
        <v>745915.58</v>
      </c>
      <c r="T13" s="3">
        <v>293041.21999999997</v>
      </c>
      <c r="U13" s="3">
        <v>1038956.8</v>
      </c>
      <c r="V13" s="3"/>
      <c r="W13" s="3"/>
      <c r="X13" s="3"/>
      <c r="Y13" s="3"/>
      <c r="Z13" s="3"/>
    </row>
    <row r="14" spans="1:26" ht="15.75" customHeight="1" x14ac:dyDescent="0.25">
      <c r="A14" s="5">
        <v>40483</v>
      </c>
      <c r="B14" s="1"/>
      <c r="C14" s="3">
        <v>421897</v>
      </c>
      <c r="D14" s="3">
        <v>8103</v>
      </c>
      <c r="E14" s="3">
        <v>315000</v>
      </c>
      <c r="F14" s="3">
        <v>1651</v>
      </c>
      <c r="G14" s="3">
        <v>746651</v>
      </c>
      <c r="H14" s="3">
        <v>208996.88</v>
      </c>
      <c r="I14" s="3">
        <v>537654.12</v>
      </c>
      <c r="J14" s="3">
        <v>132.30000000000001</v>
      </c>
      <c r="K14" s="3">
        <v>73561.259999999995</v>
      </c>
      <c r="L14" s="1">
        <f t="shared" si="0"/>
        <v>198050.88</v>
      </c>
      <c r="M14" s="3">
        <v>22346.76</v>
      </c>
      <c r="N14" s="3">
        <v>691.27</v>
      </c>
      <c r="O14" s="3">
        <v>174087.48</v>
      </c>
      <c r="P14" s="3">
        <v>925.37</v>
      </c>
      <c r="Q14" s="3">
        <v>2060.17</v>
      </c>
      <c r="R14" s="3">
        <v>273804.61</v>
      </c>
      <c r="S14" s="3">
        <v>811458.73</v>
      </c>
      <c r="T14" s="3">
        <v>276762.06</v>
      </c>
      <c r="U14" s="3">
        <v>1088220.79</v>
      </c>
      <c r="V14" s="3"/>
      <c r="W14" s="3"/>
      <c r="X14" s="3"/>
      <c r="Y14" s="3"/>
      <c r="Z14" s="3"/>
    </row>
    <row r="15" spans="1:26" ht="15.75" customHeight="1" x14ac:dyDescent="0.25">
      <c r="A15" s="5">
        <v>40878</v>
      </c>
      <c r="B15" s="1"/>
      <c r="C15" s="1">
        <v>524516</v>
      </c>
      <c r="D15" s="1">
        <v>8135</v>
      </c>
      <c r="E15" s="1">
        <v>398065.66</v>
      </c>
      <c r="F15" s="1">
        <v>1973.22</v>
      </c>
      <c r="G15" s="1">
        <v>932689.88</v>
      </c>
      <c r="H15" s="1">
        <v>263457.74</v>
      </c>
      <c r="I15" s="1">
        <v>669232.14</v>
      </c>
      <c r="J15" s="1">
        <v>127.82</v>
      </c>
      <c r="K15" s="1">
        <v>72445.570000000007</v>
      </c>
      <c r="L15" s="1">
        <f t="shared" si="0"/>
        <v>196695.67</v>
      </c>
      <c r="M15" s="1">
        <v>26172.48</v>
      </c>
      <c r="N15" s="1">
        <v>2353.9</v>
      </c>
      <c r="O15" s="1">
        <v>166999.94</v>
      </c>
      <c r="P15" s="1">
        <v>1169.3499999999999</v>
      </c>
      <c r="Q15" s="1">
        <v>2172.96</v>
      </c>
      <c r="R15" s="1">
        <v>271442.02</v>
      </c>
      <c r="S15" s="1">
        <v>940674.16</v>
      </c>
      <c r="T15" s="1">
        <v>307269.98</v>
      </c>
      <c r="U15" s="1">
        <v>1247944.1399999999</v>
      </c>
      <c r="V15" s="3"/>
      <c r="W15" s="3"/>
      <c r="X15" s="3"/>
      <c r="Y15" s="3"/>
      <c r="Z15" s="3"/>
    </row>
    <row r="16" spans="1:26" ht="15.75" customHeight="1" x14ac:dyDescent="0.25">
      <c r="A16" s="1" t="s">
        <v>23</v>
      </c>
      <c r="B16" s="1"/>
      <c r="C16" s="3">
        <v>563093</v>
      </c>
      <c r="D16" s="3">
        <v>7164</v>
      </c>
      <c r="E16" s="3">
        <v>505294.34</v>
      </c>
      <c r="F16" s="3">
        <v>2310.4499999999998</v>
      </c>
      <c r="G16" s="3">
        <v>1077861.79</v>
      </c>
      <c r="H16" s="3">
        <v>301920.76</v>
      </c>
      <c r="I16" s="3">
        <v>775941.03</v>
      </c>
      <c r="J16" s="3">
        <v>119.32</v>
      </c>
      <c r="K16" s="3">
        <v>75383.23</v>
      </c>
      <c r="L16" s="1">
        <f t="shared" si="0"/>
        <v>256903.44</v>
      </c>
      <c r="M16" s="3">
        <v>27554.73</v>
      </c>
      <c r="N16" s="3">
        <v>1371.55</v>
      </c>
      <c r="O16" s="3">
        <v>226841.38</v>
      </c>
      <c r="P16" s="3">
        <v>1135.78</v>
      </c>
      <c r="Q16" s="3">
        <v>2887.2</v>
      </c>
      <c r="R16" s="3">
        <v>335293.19</v>
      </c>
      <c r="S16" s="3">
        <v>1111234.22</v>
      </c>
      <c r="T16" s="3">
        <v>350424.61</v>
      </c>
      <c r="U16" s="3">
        <v>1461658.83</v>
      </c>
      <c r="V16" s="3"/>
      <c r="W16" s="3"/>
      <c r="X16" s="3"/>
      <c r="Y16" s="3"/>
      <c r="Z16" s="3"/>
    </row>
    <row r="17" spans="1:26" ht="15.75" customHeight="1" x14ac:dyDescent="0.25">
      <c r="A17" s="1" t="s">
        <v>24</v>
      </c>
      <c r="B17" s="1"/>
      <c r="C17" s="3">
        <v>660439</v>
      </c>
      <c r="D17" s="3">
        <v>7670</v>
      </c>
      <c r="E17" s="3">
        <v>565252.94999999995</v>
      </c>
      <c r="F17" s="3">
        <v>2758.13</v>
      </c>
      <c r="G17" s="3">
        <v>1236120.08</v>
      </c>
      <c r="H17" s="3">
        <v>346991.76</v>
      </c>
      <c r="I17" s="3">
        <v>889128.32</v>
      </c>
      <c r="J17" s="3">
        <v>87.82</v>
      </c>
      <c r="K17" s="3">
        <v>106856.72</v>
      </c>
      <c r="L17" s="1">
        <f t="shared" si="0"/>
        <v>258210.04</v>
      </c>
      <c r="M17" s="3">
        <v>30345.41</v>
      </c>
      <c r="N17" s="3">
        <v>2684.42</v>
      </c>
      <c r="O17" s="3">
        <v>224014.3</v>
      </c>
      <c r="P17" s="3">
        <v>1165.9100000000001</v>
      </c>
      <c r="Q17" s="3">
        <v>1456.13</v>
      </c>
      <c r="R17" s="3">
        <v>366610.71</v>
      </c>
      <c r="S17" s="3">
        <v>1255739.03</v>
      </c>
      <c r="T17" s="3">
        <v>379838.03</v>
      </c>
      <c r="U17" s="3">
        <v>1635577.06</v>
      </c>
      <c r="V17" s="3"/>
      <c r="W17" s="3"/>
      <c r="X17" s="3"/>
      <c r="Y17" s="3"/>
      <c r="Z17" s="3"/>
    </row>
    <row r="18" spans="1:26" ht="15.75" customHeight="1" x14ac:dyDescent="0.25">
      <c r="A18" s="1" t="s">
        <v>25</v>
      </c>
      <c r="B18" s="1"/>
      <c r="C18" s="3">
        <v>729280</v>
      </c>
      <c r="D18" s="3">
        <v>6941</v>
      </c>
      <c r="E18" s="3">
        <v>625152</v>
      </c>
      <c r="F18" s="3">
        <v>3401.41</v>
      </c>
      <c r="G18" s="3">
        <v>1364774.41</v>
      </c>
      <c r="H18" s="3">
        <v>382215.94</v>
      </c>
      <c r="I18" s="3">
        <v>982558.47</v>
      </c>
      <c r="J18" s="3">
        <v>168.22</v>
      </c>
      <c r="K18" s="3">
        <v>133801.63</v>
      </c>
      <c r="L18" s="1">
        <f t="shared" si="0"/>
        <v>298017.8</v>
      </c>
      <c r="M18" s="3">
        <v>32073.73</v>
      </c>
      <c r="N18" s="3">
        <v>4850.6400000000003</v>
      </c>
      <c r="O18" s="3">
        <v>259982.75</v>
      </c>
      <c r="P18" s="3">
        <v>1110.68</v>
      </c>
      <c r="Q18" s="3">
        <v>2404.5100000000002</v>
      </c>
      <c r="R18" s="3">
        <v>434392.16</v>
      </c>
      <c r="S18" s="3">
        <v>1416950.63</v>
      </c>
      <c r="T18" s="3">
        <v>378445.28</v>
      </c>
      <c r="U18" s="3">
        <v>1795395.91</v>
      </c>
      <c r="V18" s="3"/>
      <c r="W18" s="3"/>
      <c r="X18" s="3"/>
      <c r="Y18" s="3"/>
      <c r="Z18" s="3"/>
    </row>
    <row r="19" spans="1:26" ht="15.75" customHeight="1" x14ac:dyDescent="0.25">
      <c r="A19" s="1" t="s">
        <v>26</v>
      </c>
      <c r="B19" s="1"/>
      <c r="C19" s="3">
        <v>791464</v>
      </c>
      <c r="D19" s="3">
        <v>6531</v>
      </c>
      <c r="E19" s="3">
        <v>648168.54</v>
      </c>
      <c r="F19" s="3">
        <v>3577.02</v>
      </c>
      <c r="G19" s="3">
        <v>1449740.56</v>
      </c>
      <c r="H19" s="3">
        <v>523958.24</v>
      </c>
      <c r="I19" s="3">
        <v>925782.32</v>
      </c>
      <c r="J19" s="3">
        <v>755</v>
      </c>
      <c r="K19" s="3">
        <v>145314.59</v>
      </c>
      <c r="L19" s="1">
        <f t="shared" si="0"/>
        <v>323993.95</v>
      </c>
      <c r="M19" s="3">
        <v>36171.949999999997</v>
      </c>
      <c r="N19" s="3">
        <v>5878.81</v>
      </c>
      <c r="O19" s="3">
        <v>280647.37</v>
      </c>
      <c r="P19" s="3">
        <v>1295.82</v>
      </c>
      <c r="Q19" s="3">
        <v>1773.77</v>
      </c>
      <c r="R19" s="3">
        <v>471837.31</v>
      </c>
      <c r="S19" s="3">
        <v>1397619.63</v>
      </c>
      <c r="T19" s="3">
        <v>394942.02</v>
      </c>
      <c r="U19" s="3">
        <v>1792561.65</v>
      </c>
      <c r="V19" s="3"/>
      <c r="W19" s="3"/>
      <c r="X19" s="3"/>
      <c r="Y19" s="3"/>
      <c r="Z19" s="3"/>
    </row>
    <row r="20" spans="1:26" ht="15.75" customHeight="1" x14ac:dyDescent="0.25">
      <c r="A20" s="6" t="s">
        <v>27</v>
      </c>
      <c r="B20" s="1"/>
      <c r="C20" s="3">
        <v>839699.23</v>
      </c>
      <c r="D20" s="3">
        <v>7398</v>
      </c>
      <c r="E20" s="3">
        <v>779919.5</v>
      </c>
      <c r="F20" s="3">
        <v>4121.08</v>
      </c>
      <c r="G20" s="3">
        <v>1631137.81</v>
      </c>
      <c r="H20" s="3">
        <v>570336.59</v>
      </c>
      <c r="I20" s="3">
        <v>1060801.22</v>
      </c>
      <c r="J20" s="3">
        <v>703</v>
      </c>
      <c r="K20" s="3">
        <v>169600.48</v>
      </c>
      <c r="L20" s="1">
        <f t="shared" si="0"/>
        <v>398805.17</v>
      </c>
      <c r="M20" s="3">
        <v>37922.79</v>
      </c>
      <c r="N20" s="3">
        <v>8297.3799999999992</v>
      </c>
      <c r="O20" s="3">
        <v>351245.67</v>
      </c>
      <c r="P20" s="3">
        <v>1339.33</v>
      </c>
      <c r="Q20" s="3">
        <v>2862.03</v>
      </c>
      <c r="R20" s="3">
        <v>571970.68000000005</v>
      </c>
      <c r="S20" s="3">
        <v>1632771.9</v>
      </c>
      <c r="T20" s="3">
        <v>354513.37</v>
      </c>
      <c r="U20" s="3">
        <v>1987285.27</v>
      </c>
      <c r="V20" s="3"/>
      <c r="W20" s="3"/>
      <c r="X20" s="3"/>
      <c r="Y20" s="3"/>
      <c r="Z20" s="3"/>
    </row>
    <row r="21" spans="1:26" ht="15.75" customHeight="1" x14ac:dyDescent="0.25">
      <c r="A21" s="1" t="s">
        <v>28</v>
      </c>
      <c r="B21" s="1"/>
      <c r="C21" s="1">
        <v>972232.1</v>
      </c>
      <c r="D21" s="1">
        <v>7767.9</v>
      </c>
      <c r="E21" s="1">
        <v>927150</v>
      </c>
      <c r="F21" s="1">
        <v>4679.46</v>
      </c>
      <c r="G21" s="1">
        <v>1911829.46</v>
      </c>
      <c r="H21" s="1">
        <v>674565.45</v>
      </c>
      <c r="I21" s="1">
        <v>1237264.01</v>
      </c>
      <c r="J21" s="1">
        <v>660.45</v>
      </c>
      <c r="K21" s="1">
        <v>177736.22</v>
      </c>
      <c r="L21" s="1">
        <f t="shared" si="0"/>
        <v>359209.04000000004</v>
      </c>
      <c r="M21" s="1">
        <v>45373.97</v>
      </c>
      <c r="N21" s="1">
        <v>9624.02</v>
      </c>
      <c r="O21" s="1">
        <v>302693.40000000002</v>
      </c>
      <c r="P21" s="1">
        <v>1517.65</v>
      </c>
      <c r="Q21" s="1">
        <v>3060</v>
      </c>
      <c r="R21" s="1">
        <v>540665.71</v>
      </c>
      <c r="S21" s="1">
        <v>1777929.72</v>
      </c>
      <c r="T21" s="1">
        <v>321733.71999999997</v>
      </c>
      <c r="U21" s="1">
        <v>2099663.44</v>
      </c>
      <c r="V21" s="3"/>
      <c r="W21" s="3"/>
      <c r="X21" s="3"/>
      <c r="Y21" s="3"/>
      <c r="Z21" s="3"/>
    </row>
    <row r="22" spans="1:26" ht="15.75" customHeight="1" x14ac:dyDescent="0.25">
      <c r="A22" s="1" t="s">
        <v>29</v>
      </c>
      <c r="B22" s="1"/>
      <c r="C22" s="3">
        <v>1139000</v>
      </c>
      <c r="D22" s="3">
        <v>11000</v>
      </c>
      <c r="E22" s="3">
        <v>1118530</v>
      </c>
      <c r="F22" s="3">
        <v>2711.56</v>
      </c>
      <c r="G22" s="3">
        <v>2271241.56</v>
      </c>
      <c r="H22" s="3">
        <v>788092.52</v>
      </c>
      <c r="I22" s="3">
        <v>1483149.04</v>
      </c>
      <c r="J22" s="3">
        <v>721.2</v>
      </c>
      <c r="K22" s="3">
        <v>138829.01</v>
      </c>
      <c r="L22" s="1">
        <f t="shared" si="0"/>
        <v>367983.06999999995</v>
      </c>
      <c r="M22" s="3">
        <v>43882.38</v>
      </c>
      <c r="N22" s="3">
        <v>8875.35</v>
      </c>
      <c r="O22" s="3">
        <v>313163.24</v>
      </c>
      <c r="P22" s="3">
        <v>2062.1</v>
      </c>
      <c r="Q22" s="3">
        <v>2667</v>
      </c>
      <c r="R22" s="3">
        <v>510200.28</v>
      </c>
      <c r="S22" s="3">
        <v>1993349.32</v>
      </c>
      <c r="T22" s="3">
        <v>416545.8</v>
      </c>
      <c r="U22" s="3">
        <v>2409895.12</v>
      </c>
      <c r="V22" s="3"/>
      <c r="W22" s="3"/>
      <c r="X22" s="3"/>
      <c r="Y22" s="3"/>
      <c r="Z22" s="3"/>
    </row>
    <row r="23" spans="1:26" ht="15.75" customHeight="1" x14ac:dyDescent="0.25">
      <c r="A23" s="1" t="s">
        <v>30</v>
      </c>
      <c r="B23" s="1"/>
      <c r="C23" s="3">
        <v>1322200</v>
      </c>
      <c r="D23" s="3">
        <v>12800</v>
      </c>
      <c r="E23" s="3">
        <v>1122015</v>
      </c>
      <c r="F23" s="3">
        <v>4179.93</v>
      </c>
      <c r="G23" s="3">
        <v>2461194.9300000002</v>
      </c>
      <c r="H23" s="3">
        <v>809133.02</v>
      </c>
      <c r="I23" s="3">
        <v>1652061.91</v>
      </c>
      <c r="J23" s="3">
        <v>425.5</v>
      </c>
      <c r="K23" s="3">
        <v>191539.67</v>
      </c>
      <c r="L23" s="1">
        <f t="shared" si="0"/>
        <v>403004.94</v>
      </c>
      <c r="M23" s="3">
        <v>50260.29</v>
      </c>
      <c r="N23" s="3">
        <v>4180.41</v>
      </c>
      <c r="O23" s="3">
        <v>346415.24</v>
      </c>
      <c r="P23" s="3">
        <v>2149</v>
      </c>
      <c r="Q23" s="3">
        <v>1006</v>
      </c>
      <c r="R23" s="3">
        <v>595976.11</v>
      </c>
      <c r="S23" s="3">
        <v>2248038.02</v>
      </c>
      <c r="T23" s="3">
        <v>485503.09</v>
      </c>
      <c r="U23" s="3">
        <v>2733541.11</v>
      </c>
      <c r="V23" s="3"/>
      <c r="W23" s="3"/>
      <c r="X23" s="3"/>
      <c r="Y23" s="3"/>
      <c r="Z23" s="3"/>
    </row>
    <row r="24" spans="1:26" ht="15.75" customHeight="1" x14ac:dyDescent="0.25">
      <c r="A24" s="1" t="s">
        <v>31</v>
      </c>
      <c r="B24" s="1"/>
      <c r="C24" s="3">
        <v>1306000</v>
      </c>
      <c r="D24" s="3">
        <v>13000</v>
      </c>
      <c r="E24" s="3">
        <v>1099520</v>
      </c>
      <c r="F24" s="3">
        <v>4500</v>
      </c>
      <c r="G24" s="3">
        <v>2423020</v>
      </c>
      <c r="H24" s="3">
        <v>784180.87</v>
      </c>
      <c r="I24" s="3">
        <v>1638839.13</v>
      </c>
      <c r="J24" s="3">
        <v>750.8</v>
      </c>
      <c r="K24" s="3">
        <v>192737.51</v>
      </c>
      <c r="L24" s="1">
        <f t="shared" si="0"/>
        <v>498305.22000000003</v>
      </c>
      <c r="M24" s="3">
        <v>51878.3</v>
      </c>
      <c r="N24" s="3">
        <v>4268.59</v>
      </c>
      <c r="O24" s="3">
        <v>439855.77</v>
      </c>
      <c r="P24" s="3">
        <v>2302.56</v>
      </c>
      <c r="Q24" s="3">
        <v>812</v>
      </c>
      <c r="R24" s="3">
        <v>692605.53</v>
      </c>
      <c r="S24" s="3">
        <v>2331444.66</v>
      </c>
      <c r="T24" s="3">
        <v>609294.42000000004</v>
      </c>
      <c r="U24" s="3">
        <v>2940739.08</v>
      </c>
      <c r="V24" s="3"/>
      <c r="W24" s="3"/>
      <c r="X24" s="3"/>
      <c r="Y24" s="3"/>
      <c r="Z24" s="3"/>
    </row>
    <row r="25" spans="1:26" ht="15.75" customHeight="1" x14ac:dyDescent="0.25">
      <c r="A25" s="1" t="s">
        <v>32</v>
      </c>
      <c r="B25" s="1"/>
      <c r="C25" s="3">
        <v>1095500</v>
      </c>
      <c r="D25" s="3">
        <v>12500</v>
      </c>
      <c r="E25" s="3">
        <v>1105327.1299999999</v>
      </c>
      <c r="F25" s="3">
        <v>3732.14</v>
      </c>
      <c r="G25" s="3">
        <v>2217059.27</v>
      </c>
      <c r="H25" s="3">
        <v>665562.74</v>
      </c>
      <c r="I25" s="3">
        <v>1551496.53</v>
      </c>
      <c r="J25" s="3">
        <v>701.9</v>
      </c>
      <c r="K25" s="3">
        <v>154024.06</v>
      </c>
      <c r="L25" s="1">
        <f t="shared" si="0"/>
        <v>398738.55000000005</v>
      </c>
      <c r="M25" s="3">
        <v>50303.05</v>
      </c>
      <c r="N25" s="3">
        <v>2881.08</v>
      </c>
      <c r="O25" s="3">
        <v>343023.78</v>
      </c>
      <c r="P25" s="3">
        <v>2530.64</v>
      </c>
      <c r="Q25" s="3">
        <v>747</v>
      </c>
      <c r="R25" s="3">
        <v>554211.51</v>
      </c>
      <c r="S25" s="3">
        <v>2105708.04</v>
      </c>
      <c r="T25" s="3">
        <v>1140703.81</v>
      </c>
      <c r="U25" s="3">
        <v>3246411.85</v>
      </c>
      <c r="V25" s="3"/>
      <c r="W25" s="3"/>
      <c r="X25" s="3"/>
      <c r="Y25" s="3"/>
      <c r="Z25" s="3"/>
    </row>
    <row r="26" spans="1:26" ht="15.75" customHeight="1" x14ac:dyDescent="0.25">
      <c r="A26" s="1" t="s">
        <v>33</v>
      </c>
      <c r="B26" s="3">
        <v>783705.61</v>
      </c>
      <c r="C26" s="3">
        <v>1400000</v>
      </c>
      <c r="D26" s="3">
        <v>20000</v>
      </c>
      <c r="E26" s="3">
        <v>550000</v>
      </c>
      <c r="F26" s="3">
        <v>4114.5200000000004</v>
      </c>
      <c r="G26" s="3">
        <v>2757820.13</v>
      </c>
      <c r="H26" s="3">
        <v>816649.47</v>
      </c>
      <c r="I26" s="3">
        <v>1941170.66</v>
      </c>
      <c r="J26" s="3">
        <v>1296.02</v>
      </c>
      <c r="K26" s="3">
        <v>148800.65</v>
      </c>
      <c r="L26" s="1">
        <f t="shared" si="0"/>
        <v>425569.14999999997</v>
      </c>
      <c r="M26" s="3">
        <v>47565.98</v>
      </c>
      <c r="N26" s="3">
        <v>2944.81</v>
      </c>
      <c r="O26" s="3">
        <v>372251.55</v>
      </c>
      <c r="P26" s="3">
        <v>2806.81</v>
      </c>
      <c r="Q26" s="3">
        <v>620</v>
      </c>
      <c r="R26" s="3">
        <v>576285.81999999995</v>
      </c>
      <c r="S26" s="3">
        <v>2517456.48</v>
      </c>
      <c r="T26" s="3">
        <v>990834.7</v>
      </c>
      <c r="U26" s="3">
        <v>3508291.18</v>
      </c>
      <c r="V26" s="3"/>
      <c r="W26" s="3"/>
      <c r="X26" s="3"/>
      <c r="Y26" s="3"/>
      <c r="Z26" s="3"/>
    </row>
    <row r="27" spans="1:26" ht="15.75" customHeight="1" x14ac:dyDescent="0.25">
      <c r="A27" s="1" t="s">
        <v>34</v>
      </c>
      <c r="B27" s="1">
        <v>960535</v>
      </c>
      <c r="C27" s="1">
        <v>1795625</v>
      </c>
      <c r="D27" s="1">
        <v>27625</v>
      </c>
      <c r="E27" s="1">
        <v>572600</v>
      </c>
      <c r="F27" s="1">
        <v>4473.4399999999996</v>
      </c>
      <c r="G27" s="1">
        <f>SUM(B27,C27,D27,E27,F27)</f>
        <v>3360858.44</v>
      </c>
      <c r="H27" s="1">
        <v>1021447.91</v>
      </c>
      <c r="I27" s="1">
        <v>2339410.5299999998</v>
      </c>
      <c r="J27" s="1">
        <v>1431</v>
      </c>
      <c r="K27" s="1">
        <v>137370.12</v>
      </c>
      <c r="L27" s="1">
        <f t="shared" si="0"/>
        <v>499653.82</v>
      </c>
      <c r="M27" s="1">
        <v>55558.81</v>
      </c>
      <c r="N27" s="1">
        <v>3961.29</v>
      </c>
      <c r="O27" s="1">
        <v>437820.59</v>
      </c>
      <c r="P27" s="1">
        <v>2313.13</v>
      </c>
      <c r="Q27" s="1">
        <v>2135.31</v>
      </c>
      <c r="R27" s="1">
        <v>640590.25</v>
      </c>
      <c r="S27" s="1">
        <v>2980000.78</v>
      </c>
      <c r="T27" s="1">
        <v>870442.94</v>
      </c>
      <c r="U27" s="1">
        <v>3850443.72</v>
      </c>
      <c r="V27" s="3"/>
      <c r="W27" s="3"/>
      <c r="X27" s="3"/>
      <c r="Y27" s="3"/>
      <c r="Z27" s="3"/>
    </row>
    <row r="28" spans="1:26" ht="15.75" customHeight="1" x14ac:dyDescent="0.25">
      <c r="A28" s="1" t="s">
        <v>35</v>
      </c>
      <c r="B28" s="3">
        <v>1066799</v>
      </c>
      <c r="C28" s="3">
        <v>2170000</v>
      </c>
      <c r="D28" s="3">
        <v>37000</v>
      </c>
      <c r="E28" s="3">
        <v>561845</v>
      </c>
      <c r="F28" s="3">
        <v>4526.3999999999996</v>
      </c>
      <c r="G28" s="3">
        <v>3840170.4</v>
      </c>
      <c r="H28" s="3">
        <v>1247211.28</v>
      </c>
      <c r="I28" s="3">
        <v>2592959.12</v>
      </c>
      <c r="J28" s="3">
        <v>1834.41</v>
      </c>
      <c r="K28" s="3">
        <v>359358</v>
      </c>
      <c r="L28" s="1">
        <f t="shared" si="0"/>
        <v>549139.18999999994</v>
      </c>
      <c r="M28" s="3">
        <v>58025.75</v>
      </c>
      <c r="N28" s="3">
        <v>7143.63</v>
      </c>
      <c r="O28" s="3">
        <v>481059.49</v>
      </c>
      <c r="P28" s="3">
        <v>2910.32</v>
      </c>
      <c r="Q28" s="3">
        <v>1043.81</v>
      </c>
      <c r="R28" s="3">
        <v>911375.41</v>
      </c>
      <c r="S28" s="3">
        <v>3504334.53</v>
      </c>
      <c r="T28" s="3">
        <v>580840.85</v>
      </c>
      <c r="U28" s="3">
        <v>4085175.38</v>
      </c>
      <c r="V28" s="3"/>
      <c r="W28" s="3"/>
      <c r="X28" s="3"/>
      <c r="Y28" s="3"/>
      <c r="Z28" s="3"/>
    </row>
    <row r="29" spans="1:26" ht="15.75" customHeight="1" x14ac:dyDescent="0.25">
      <c r="A29" s="8" t="s">
        <v>36</v>
      </c>
      <c r="B29" s="9">
        <v>1183355</v>
      </c>
      <c r="C29" s="9">
        <v>2442000</v>
      </c>
      <c r="D29" s="9">
        <v>78000</v>
      </c>
      <c r="E29" s="9">
        <v>562100</v>
      </c>
      <c r="F29" s="9">
        <v>4778</v>
      </c>
      <c r="G29" s="8">
        <v>4270233</v>
      </c>
      <c r="H29" s="9">
        <v>1422444.11</v>
      </c>
      <c r="I29" s="9">
        <v>2847788.89</v>
      </c>
      <c r="J29" s="9">
        <v>2318.6799999999998</v>
      </c>
      <c r="K29" s="9">
        <v>415237.98</v>
      </c>
      <c r="L29" s="9">
        <v>568748.43999999994</v>
      </c>
      <c r="M29" s="9">
        <v>72257.03</v>
      </c>
      <c r="N29" s="9">
        <v>11187.46</v>
      </c>
      <c r="O29" s="9">
        <v>481884.77</v>
      </c>
      <c r="P29" s="9">
        <v>3419.18</v>
      </c>
      <c r="Q29" s="9">
        <v>1174.53</v>
      </c>
      <c r="R29" s="9">
        <v>987479.63</v>
      </c>
      <c r="S29" s="9">
        <v>3835268.52</v>
      </c>
      <c r="T29" s="9">
        <v>524433.89</v>
      </c>
      <c r="U29" s="9">
        <v>4359702.41</v>
      </c>
      <c r="V29" s="3"/>
      <c r="W29" s="3"/>
      <c r="X29" s="3"/>
      <c r="Y29" s="3"/>
      <c r="Z29" s="3"/>
    </row>
    <row r="30" spans="1:26" ht="15.75" customHeight="1" x14ac:dyDescent="0.25">
      <c r="A30" s="3" t="s">
        <v>37</v>
      </c>
      <c r="B30" s="7">
        <v>1213613.37482213</v>
      </c>
      <c r="C30" s="7">
        <v>2377374.15552139</v>
      </c>
      <c r="D30" s="7">
        <v>23142.788529395999</v>
      </c>
      <c r="E30" s="7">
        <v>1180095.93351423</v>
      </c>
      <c r="F30" s="7">
        <v>4984.0708780074101</v>
      </c>
      <c r="G30" s="10">
        <f>SUM(B30:F30)</f>
        <v>4799210.323265153</v>
      </c>
      <c r="H30" s="7">
        <v>1936193.5301832899</v>
      </c>
      <c r="I30" s="7">
        <v>3034363.2679865202</v>
      </c>
      <c r="J30" s="7">
        <v>1774.89713499605</v>
      </c>
      <c r="K30" s="7">
        <v>383848.73455452902</v>
      </c>
      <c r="L30" s="10">
        <f>SUM(M30:N30:O30:P30)</f>
        <v>663005.04955094494</v>
      </c>
      <c r="M30" s="7">
        <v>84162.435899078802</v>
      </c>
      <c r="N30" s="7">
        <v>9963.5417720508503</v>
      </c>
      <c r="O30" s="7">
        <v>565441.00601165695</v>
      </c>
      <c r="P30" s="7">
        <v>3438.06586815834</v>
      </c>
      <c r="Q30" s="7">
        <v>1928.56355287373</v>
      </c>
      <c r="R30" s="10">
        <f>SUM(J30:K30:L30:Q30)</f>
        <v>1713562.2943442888</v>
      </c>
      <c r="S30" s="10">
        <f>SUM(I30:R30)</f>
        <v>6461487.8566750977</v>
      </c>
      <c r="T30" s="7">
        <v>1294752.77220595</v>
      </c>
      <c r="U30" s="10">
        <f>SUM(S30:T30)</f>
        <v>7756240.6288810475</v>
      </c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Mayuri Lakhotia</cp:lastModifiedBy>
  <dcterms:created xsi:type="dcterms:W3CDTF">2025-03-28T00:44:11Z</dcterms:created>
  <dcterms:modified xsi:type="dcterms:W3CDTF">2025-05-23T06:26:37Z</dcterms:modified>
</cp:coreProperties>
</file>