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Xilinx_lab\KP_502_7\doc\"/>
    </mc:Choice>
  </mc:AlternateContent>
  <bookViews>
    <workbookView xWindow="0" yWindow="0" windowWidth="30720" windowHeight="13512" tabRatio="500"/>
  </bookViews>
  <sheets>
    <sheet name="Лист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88" i="1" l="1"/>
  <c r="S88" i="1"/>
  <c r="U88" i="1"/>
  <c r="V88" i="1"/>
  <c r="T61" i="1"/>
  <c r="U61" i="1"/>
  <c r="V61" i="1"/>
  <c r="S61" i="1"/>
  <c r="T34" i="1" l="1"/>
  <c r="U34" i="1"/>
  <c r="V34" i="1"/>
  <c r="S34" i="1"/>
  <c r="V7" i="1" l="1"/>
  <c r="U7" i="1"/>
  <c r="T7" i="1"/>
  <c r="S7" i="1"/>
  <c r="I44" i="1" l="1"/>
  <c r="J44" i="1"/>
  <c r="K44" i="1"/>
  <c r="I45" i="1"/>
  <c r="I46" i="1" s="1"/>
  <c r="F45" i="1"/>
  <c r="F46" i="1" s="1"/>
  <c r="G45" i="1"/>
  <c r="G46" i="1" s="1"/>
  <c r="J45" i="1"/>
  <c r="J46" i="1" s="1"/>
  <c r="K45" i="1"/>
  <c r="K46" i="1" s="1"/>
  <c r="L45" i="1"/>
  <c r="L46" i="1" s="1"/>
  <c r="H45" i="1"/>
  <c r="H46" i="1" s="1"/>
  <c r="E45" i="1"/>
  <c r="E46" i="1" s="1"/>
  <c r="D45" i="1"/>
  <c r="D46" i="1" s="1"/>
  <c r="L44" i="1"/>
  <c r="H44" i="1"/>
  <c r="G44" i="1"/>
  <c r="F44" i="1"/>
  <c r="E44" i="1"/>
  <c r="D44" i="1"/>
  <c r="F8" i="1"/>
  <c r="F9" i="1"/>
  <c r="F10" i="1"/>
  <c r="D9" i="1"/>
  <c r="D10" i="1" s="1"/>
  <c r="E9" i="1"/>
  <c r="E10" i="1" s="1"/>
  <c r="D8" i="1"/>
  <c r="E8" i="1"/>
</calcChain>
</file>

<file path=xl/sharedStrings.xml><?xml version="1.0" encoding="utf-8"?>
<sst xmlns="http://schemas.openxmlformats.org/spreadsheetml/2006/main" count="78" uniqueCount="40">
  <si>
    <t>sol1</t>
  </si>
  <si>
    <t>Clock</t>
  </si>
  <si>
    <t>Target ( ns)</t>
  </si>
  <si>
    <t>Estimated ( ns)</t>
  </si>
  <si>
    <t>Latency</t>
  </si>
  <si>
    <t>(cycles)</t>
  </si>
  <si>
    <t xml:space="preserve"> (ns)</t>
  </si>
  <si>
    <t>Resources</t>
  </si>
  <si>
    <t>BRAM_18K</t>
  </si>
  <si>
    <t>FF</t>
  </si>
  <si>
    <t>LUT</t>
  </si>
  <si>
    <t>URAM</t>
  </si>
  <si>
    <t>DSP</t>
  </si>
  <si>
    <t>Iteration
Interval</t>
  </si>
  <si>
    <t>(ns)</t>
  </si>
  <si>
    <t>АР</t>
  </si>
  <si>
    <t>N=8192</t>
  </si>
  <si>
    <t>sol1_1</t>
  </si>
  <si>
    <t>sol1_2</t>
  </si>
  <si>
    <t>ПК (1 ядро)</t>
  </si>
  <si>
    <t>N=16384</t>
  </si>
  <si>
    <t>N=32768</t>
  </si>
  <si>
    <t>N=65536</t>
  </si>
  <si>
    <t>sol2</t>
  </si>
  <si>
    <t>sol2_1</t>
  </si>
  <si>
    <t>Тип int</t>
  </si>
  <si>
    <t>Тип long long</t>
  </si>
  <si>
    <t>Тип float</t>
  </si>
  <si>
    <t>Тип double</t>
  </si>
  <si>
    <t>sol2_2</t>
  </si>
  <si>
    <t>sol2_3</t>
  </si>
  <si>
    <t>sol2_4</t>
  </si>
  <si>
    <t>sol2_5</t>
  </si>
  <si>
    <t>sol2_6</t>
  </si>
  <si>
    <t>sol2_7</t>
  </si>
  <si>
    <t>64516.1</t>
  </si>
  <si>
    <t>83416.7</t>
  </si>
  <si>
    <t>91090.9</t>
  </si>
  <si>
    <t>62562.5</t>
  </si>
  <si>
    <t>ПК (6 ядер)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</si>
</sst>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2F0D9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1" fontId="1" fillId="5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Лист1!$R$5</c:f>
              <c:strCache>
                <c:ptCount val="1"/>
                <c:pt idx="0">
                  <c:v>ПК (1 ядро)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Лист1!$S$4:$V$4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Лист1!$S$5:$V$5</c:f>
              <c:numCache>
                <c:formatCode>0</c:formatCode>
                <c:ptCount val="4"/>
                <c:pt idx="0">
                  <c:v>0</c:v>
                </c:pt>
                <c:pt idx="1">
                  <c:v>250344</c:v>
                </c:pt>
                <c:pt idx="2">
                  <c:v>667333</c:v>
                </c:pt>
                <c:pt idx="3">
                  <c:v>1334520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D-48EB-84B6-9854BDA23487}"/>
            </c:ext>
          </c:extLst>
        </c:ser>
        <c:ser>
          <c:idx val="1"/>
          <c:order val="1"/>
          <c:tx>
            <c:strRef>
              <c:f>Лист1!$R$6</c:f>
              <c:strCache>
                <c:ptCount val="1"/>
                <c:pt idx="0">
                  <c:v>ПК (6 ядер)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Лист1!$S$4:$V$4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Лист1!$S$6:$V$6</c:f>
              <c:numCache>
                <c:formatCode>0</c:formatCode>
                <c:ptCount val="4"/>
                <c:pt idx="0">
                  <c:v>187625</c:v>
                </c:pt>
                <c:pt idx="1">
                  <c:v>437938</c:v>
                </c:pt>
                <c:pt idx="2">
                  <c:v>235588</c:v>
                </c:pt>
                <c:pt idx="3">
                  <c:v>467133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D-48EB-84B6-9854BDA23487}"/>
            </c:ext>
          </c:extLst>
        </c:ser>
        <c:ser>
          <c:idx val="2"/>
          <c:order val="2"/>
          <c:tx>
            <c:strRef>
              <c:f>Лист1!$R$7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Лист1!$S$4:$V$4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Лист1!$S$7:$V$7</c:f>
              <c:numCache>
                <c:formatCode>0</c:formatCode>
                <c:ptCount val="4"/>
                <c:pt idx="0">
                  <c:v>4034.056</c:v>
                </c:pt>
                <c:pt idx="1">
                  <c:v>7302.152</c:v>
                </c:pt>
                <c:pt idx="2">
                  <c:v>13838.343999999999</c:v>
                </c:pt>
                <c:pt idx="3">
                  <c:v>26910.727999999999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0-4019-8A78-57EA375F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f>Лист1!$D$10:$F$10</c:f>
              <c:numCache>
                <c:formatCode>0</c:formatCode>
                <c:ptCount val="3"/>
                <c:pt idx="0">
                  <c:v>387.99</c:v>
                </c:pt>
                <c:pt idx="1">
                  <c:v>354.03499999999997</c:v>
                </c:pt>
                <c:pt idx="2">
                  <c:v>270.375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4-4FA9-A94A-05B69553FA94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f>Лист1!$D$13:$F$13</c:f>
              <c:numCache>
                <c:formatCode>General</c:formatCode>
                <c:ptCount val="3"/>
                <c:pt idx="0">
                  <c:v>543</c:v>
                </c:pt>
                <c:pt idx="1">
                  <c:v>142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4-4FA9-A94A-05B69553FA94}"/>
            </c:ext>
          </c:extLst>
        </c:ser>
        <c:ser>
          <c:idx val="2"/>
          <c:order val="2"/>
          <c:tx>
            <c:strRef>
              <c:f>Лист1!$C$14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Лист1!$D$4:$F$4</c:f>
              <c:strCache>
                <c:ptCount val="3"/>
                <c:pt idx="0">
                  <c:v>sol1</c:v>
                </c:pt>
                <c:pt idx="1">
                  <c:v>sol1_1</c:v>
                </c:pt>
                <c:pt idx="2">
                  <c:v>sol1_2</c:v>
                </c:pt>
              </c:strCache>
            </c:strRef>
          </c:cat>
          <c:val>
            <c:numRef>
              <c:f>Лист1!$D$14:$F$14</c:f>
              <c:numCache>
                <c:formatCode>General</c:formatCode>
                <c:ptCount val="3"/>
                <c:pt idx="0">
                  <c:v>256</c:v>
                </c:pt>
                <c:pt idx="1">
                  <c:v>180</c:v>
                </c:pt>
                <c:pt idx="2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4-4FA9-A94A-05B69553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57920"/>
        <c:axId val="1720965712"/>
      </c:lineChart>
      <c:catAx>
        <c:axId val="1206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965712"/>
        <c:crosses val="autoZero"/>
        <c:auto val="1"/>
        <c:lblAlgn val="ctr"/>
        <c:lblOffset val="100"/>
        <c:noMultiLvlLbl val="0"/>
      </c:catAx>
      <c:valAx>
        <c:axId val="17209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Лист1!$R$32</c:f>
              <c:strCache>
                <c:ptCount val="1"/>
                <c:pt idx="0">
                  <c:v>ПК (1 ядро)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Лист1!$S$31:$V$31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Лист1!$S$32:$V$32</c:f>
              <c:numCache>
                <c:formatCode>0</c:formatCode>
                <c:ptCount val="4"/>
                <c:pt idx="0">
                  <c:v>0</c:v>
                </c:pt>
                <c:pt idx="1">
                  <c:v>100000</c:v>
                </c:pt>
                <c:pt idx="2">
                  <c:v>737526</c:v>
                </c:pt>
                <c:pt idx="3">
                  <c:v>1334670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B-4FCB-856C-BEB9031834CF}"/>
            </c:ext>
          </c:extLst>
        </c:ser>
        <c:ser>
          <c:idx val="1"/>
          <c:order val="1"/>
          <c:tx>
            <c:strRef>
              <c:f>Лист1!$R$33</c:f>
              <c:strCache>
                <c:ptCount val="1"/>
                <c:pt idx="0">
                  <c:v>ПК (6 ядер)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Лист1!$S$31:$V$31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Лист1!$S$33:$V$33</c:f>
              <c:numCache>
                <c:formatCode>0</c:formatCode>
                <c:ptCount val="4"/>
                <c:pt idx="0">
                  <c:v>187688</c:v>
                </c:pt>
                <c:pt idx="1">
                  <c:v>375250</c:v>
                </c:pt>
                <c:pt idx="2">
                  <c:v>312812</c:v>
                </c:pt>
                <c:pt idx="3">
                  <c:v>500611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B-4FCB-856C-BEB9031834CF}"/>
            </c:ext>
          </c:extLst>
        </c:ser>
        <c:ser>
          <c:idx val="2"/>
          <c:order val="2"/>
          <c:tx>
            <c:strRef>
              <c:f>Лист1!$R$34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Лист1!$S$31:$V$31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Лист1!$S$34:$V$34</c:f>
              <c:numCache>
                <c:formatCode>0</c:formatCode>
                <c:ptCount val="4"/>
                <c:pt idx="0">
                  <c:v>7455.3440000000001</c:v>
                </c:pt>
                <c:pt idx="1">
                  <c:v>14004.302</c:v>
                </c:pt>
                <c:pt idx="2">
                  <c:v>27076.686000000002</c:v>
                </c:pt>
                <c:pt idx="3">
                  <c:v>53221.453999999998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B-4FCB-856C-BEB90318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Лист1!$R$59</c:f>
              <c:strCache>
                <c:ptCount val="1"/>
                <c:pt idx="0">
                  <c:v>ПК (1 ядро)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Лист1!$S$58:$V$58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Лист1!$S$59:$V$59</c:f>
              <c:numCache>
                <c:formatCode>0</c:formatCode>
                <c:ptCount val="4"/>
                <c:pt idx="0">
                  <c:v>0</c:v>
                </c:pt>
                <c:pt idx="1">
                  <c:v>300300</c:v>
                </c:pt>
                <c:pt idx="2">
                  <c:v>353353</c:v>
                </c:pt>
                <c:pt idx="3">
                  <c:v>875875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E-4515-8446-C05CF0E1634F}"/>
            </c:ext>
          </c:extLst>
        </c:ser>
        <c:ser>
          <c:idx val="1"/>
          <c:order val="1"/>
          <c:tx>
            <c:strRef>
              <c:f>Лист1!$R$60</c:f>
              <c:strCache>
                <c:ptCount val="1"/>
                <c:pt idx="0">
                  <c:v>ПК (6 ядер)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Лист1!$S$58:$V$58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Лист1!$S$60:$V$60</c:f>
              <c:numCache>
                <c:formatCode>0</c:formatCode>
                <c:ptCount val="4"/>
                <c:pt idx="0">
                  <c:v>266867</c:v>
                </c:pt>
                <c:pt idx="1">
                  <c:v>187688</c:v>
                </c:pt>
                <c:pt idx="2">
                  <c:v>389444</c:v>
                </c:pt>
                <c:pt idx="3">
                  <c:v>357500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E-4515-8446-C05CF0E1634F}"/>
            </c:ext>
          </c:extLst>
        </c:ser>
        <c:ser>
          <c:idx val="2"/>
          <c:order val="2"/>
          <c:tx>
            <c:strRef>
              <c:f>Лист1!$R$61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Лист1!$S$58:$V$58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Лист1!$S$61:$V$61</c:f>
              <c:numCache>
                <c:formatCode>0</c:formatCode>
                <c:ptCount val="4"/>
                <c:pt idx="0">
                  <c:v>1896.1789999999999</c:v>
                </c:pt>
                <c:pt idx="1">
                  <c:v>3385.2029999999995</c:v>
                </c:pt>
                <c:pt idx="2">
                  <c:v>6363.2509999999993</c:v>
                </c:pt>
                <c:pt idx="3">
                  <c:v>12307.714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E-4515-8446-C05CF0E16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Лист1!$R$86</c:f>
              <c:strCache>
                <c:ptCount val="1"/>
                <c:pt idx="0">
                  <c:v>ПК (1 ядро)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Лист1!$S$85:$V$85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Лист1!$S$86:$V$86</c:f>
              <c:numCache>
                <c:formatCode>0</c:formatCode>
                <c:ptCount val="4"/>
                <c:pt idx="0">
                  <c:v>0</c:v>
                </c:pt>
                <c:pt idx="1">
                  <c:v>178750</c:v>
                </c:pt>
                <c:pt idx="2">
                  <c:v>417000</c:v>
                </c:pt>
                <c:pt idx="3">
                  <c:v>1100700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8-4D67-9C4C-AC8FD5B4D583}"/>
            </c:ext>
          </c:extLst>
        </c:ser>
        <c:ser>
          <c:idx val="1"/>
          <c:order val="1"/>
          <c:tx>
            <c:strRef>
              <c:f>Лист1!$R$87</c:f>
              <c:strCache>
                <c:ptCount val="1"/>
                <c:pt idx="0">
                  <c:v>ПК (6 ядер)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Лист1!$S$85:$V$85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Лист1!$S$87:$V$87</c:f>
              <c:numCache>
                <c:formatCode>0</c:formatCode>
                <c:ptCount val="4"/>
                <c:pt idx="0">
                  <c:v>250812</c:v>
                </c:pt>
                <c:pt idx="1">
                  <c:v>250250</c:v>
                </c:pt>
                <c:pt idx="2">
                  <c:v>437812</c:v>
                </c:pt>
                <c:pt idx="3">
                  <c:v>333600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8-4D67-9C4C-AC8FD5B4D583}"/>
            </c:ext>
          </c:extLst>
        </c:ser>
        <c:ser>
          <c:idx val="2"/>
          <c:order val="2"/>
          <c:tx>
            <c:strRef>
              <c:f>Лист1!$R$88</c:f>
              <c:strCache>
                <c:ptCount val="1"/>
                <c:pt idx="0">
                  <c:v>АР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Лист1!$S$85:$V$85</c:f>
              <c:strCache>
                <c:ptCount val="4"/>
                <c:pt idx="0">
                  <c:v>N=8192</c:v>
                </c:pt>
                <c:pt idx="1">
                  <c:v>N=16384</c:v>
                </c:pt>
                <c:pt idx="2">
                  <c:v>N=32768</c:v>
                </c:pt>
                <c:pt idx="3">
                  <c:v>N=65536</c:v>
                </c:pt>
              </c:strCache>
            </c:strRef>
          </c:cat>
          <c:val>
            <c:numRef>
              <c:f>Лист1!$S$88:$V$88</c:f>
              <c:numCache>
                <c:formatCode>0</c:formatCode>
                <c:ptCount val="4"/>
                <c:pt idx="0">
                  <c:v>7302.152</c:v>
                </c:pt>
                <c:pt idx="1">
                  <c:v>13838.343999999999</c:v>
                </c:pt>
                <c:pt idx="2">
                  <c:v>26910.727999999999</c:v>
                </c:pt>
                <c:pt idx="3">
                  <c:v>53055.495999999999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8-4D67-9C4C-AC8FD5B4D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9936"/>
        <c:axId val="515419840"/>
      </c:lineChart>
      <c:catAx>
        <c:axId val="4252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9840"/>
        <c:crosses val="autoZero"/>
        <c:auto val="1"/>
        <c:lblAlgn val="ctr"/>
        <c:lblOffset val="100"/>
        <c:noMultiLvlLbl val="0"/>
      </c:catAx>
      <c:valAx>
        <c:axId val="5154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199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Лист1!$B$45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Лист1!$D$40:$L$40</c:f>
              <c:strCache>
                <c:ptCount val="9"/>
                <c:pt idx="0">
                  <c:v>sol1_2</c:v>
                </c:pt>
                <c:pt idx="1">
                  <c:v>sol2</c:v>
                </c:pt>
                <c:pt idx="2">
                  <c:v>sol2_1</c:v>
                </c:pt>
                <c:pt idx="3">
                  <c:v>sol2_2</c:v>
                </c:pt>
                <c:pt idx="4">
                  <c:v>sol2_3</c:v>
                </c:pt>
                <c:pt idx="5">
                  <c:v>sol2_4</c:v>
                </c:pt>
                <c:pt idx="6">
                  <c:v>sol2_5</c:v>
                </c:pt>
                <c:pt idx="7">
                  <c:v>sol2_6</c:v>
                </c:pt>
                <c:pt idx="8">
                  <c:v>sol2_7</c:v>
                </c:pt>
              </c:strCache>
            </c:strRef>
          </c:cat>
          <c:val>
            <c:numRef>
              <c:f>Лист1!$D$46:$L$46</c:f>
              <c:numCache>
                <c:formatCode>0.0</c:formatCode>
                <c:ptCount val="9"/>
                <c:pt idx="0">
                  <c:v>270.375</c:v>
                </c:pt>
                <c:pt idx="1">
                  <c:v>140.595</c:v>
                </c:pt>
                <c:pt idx="2">
                  <c:v>140.595</c:v>
                </c:pt>
                <c:pt idx="3">
                  <c:v>140.595</c:v>
                </c:pt>
                <c:pt idx="4">
                  <c:v>75.704999999999998</c:v>
                </c:pt>
                <c:pt idx="5">
                  <c:v>76.44</c:v>
                </c:pt>
                <c:pt idx="6">
                  <c:v>11.24</c:v>
                </c:pt>
                <c:pt idx="7">
                  <c:v>11.24</c:v>
                </c:pt>
                <c:pt idx="8">
                  <c:v>11.24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C-439C-BE47-ADF762BAE3BC}"/>
            </c:ext>
          </c:extLst>
        </c:ser>
        <c:ser>
          <c:idx val="1"/>
          <c:order val="1"/>
          <c:tx>
            <c:strRef>
              <c:f>Лист1!$C$49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Лист1!$D$40:$L$40</c:f>
              <c:strCache>
                <c:ptCount val="9"/>
                <c:pt idx="0">
                  <c:v>sol1_2</c:v>
                </c:pt>
                <c:pt idx="1">
                  <c:v>sol2</c:v>
                </c:pt>
                <c:pt idx="2">
                  <c:v>sol2_1</c:v>
                </c:pt>
                <c:pt idx="3">
                  <c:v>sol2_2</c:v>
                </c:pt>
                <c:pt idx="4">
                  <c:v>sol2_3</c:v>
                </c:pt>
                <c:pt idx="5">
                  <c:v>sol2_4</c:v>
                </c:pt>
                <c:pt idx="6">
                  <c:v>sol2_5</c:v>
                </c:pt>
                <c:pt idx="7">
                  <c:v>sol2_6</c:v>
                </c:pt>
                <c:pt idx="8">
                  <c:v>sol2_7</c:v>
                </c:pt>
              </c:strCache>
            </c:strRef>
          </c:cat>
          <c:val>
            <c:numRef>
              <c:f>Лист1!$D$49:$L$49</c:f>
              <c:numCache>
                <c:formatCode>General</c:formatCode>
                <c:ptCount val="9"/>
                <c:pt idx="0">
                  <c:v>76</c:v>
                </c:pt>
                <c:pt idx="1">
                  <c:v>142</c:v>
                </c:pt>
                <c:pt idx="2">
                  <c:v>142</c:v>
                </c:pt>
                <c:pt idx="3">
                  <c:v>138</c:v>
                </c:pt>
                <c:pt idx="4">
                  <c:v>265</c:v>
                </c:pt>
                <c:pt idx="5">
                  <c:v>265</c:v>
                </c:pt>
                <c:pt idx="6">
                  <c:v>258</c:v>
                </c:pt>
                <c:pt idx="7">
                  <c:v>258</c:v>
                </c:pt>
                <c:pt idx="8">
                  <c:v>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C-439C-BE47-ADF762BAE3BC}"/>
            </c:ext>
          </c:extLst>
        </c:ser>
        <c:ser>
          <c:idx val="2"/>
          <c:order val="2"/>
          <c:tx>
            <c:strRef>
              <c:f>Лист1!$C$50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Лист1!$D$40:$L$40</c:f>
              <c:strCache>
                <c:ptCount val="9"/>
                <c:pt idx="0">
                  <c:v>sol1_2</c:v>
                </c:pt>
                <c:pt idx="1">
                  <c:v>sol2</c:v>
                </c:pt>
                <c:pt idx="2">
                  <c:v>sol2_1</c:v>
                </c:pt>
                <c:pt idx="3">
                  <c:v>sol2_2</c:v>
                </c:pt>
                <c:pt idx="4">
                  <c:v>sol2_3</c:v>
                </c:pt>
                <c:pt idx="5">
                  <c:v>sol2_4</c:v>
                </c:pt>
                <c:pt idx="6">
                  <c:v>sol2_5</c:v>
                </c:pt>
                <c:pt idx="7">
                  <c:v>sol2_6</c:v>
                </c:pt>
                <c:pt idx="8">
                  <c:v>sol2_7</c:v>
                </c:pt>
              </c:strCache>
            </c:strRef>
          </c:cat>
          <c:val>
            <c:numRef>
              <c:f>Лист1!$D$50:$L$50</c:f>
              <c:numCache>
                <c:formatCode>General</c:formatCode>
                <c:ptCount val="9"/>
                <c:pt idx="0">
                  <c:v>172</c:v>
                </c:pt>
                <c:pt idx="1">
                  <c:v>286</c:v>
                </c:pt>
                <c:pt idx="2">
                  <c:v>286</c:v>
                </c:pt>
                <c:pt idx="3">
                  <c:v>283</c:v>
                </c:pt>
                <c:pt idx="4">
                  <c:v>523</c:v>
                </c:pt>
                <c:pt idx="5">
                  <c:v>523</c:v>
                </c:pt>
                <c:pt idx="6">
                  <c:v>973</c:v>
                </c:pt>
                <c:pt idx="7">
                  <c:v>973</c:v>
                </c:pt>
                <c:pt idx="8">
                  <c:v>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C-439C-BE47-ADF762BA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57920"/>
        <c:axId val="1720965712"/>
      </c:lineChart>
      <c:catAx>
        <c:axId val="1206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965712"/>
        <c:crosses val="autoZero"/>
        <c:auto val="1"/>
        <c:lblAlgn val="ctr"/>
        <c:lblOffset val="100"/>
        <c:noMultiLvlLbl val="0"/>
      </c:catAx>
      <c:valAx>
        <c:axId val="1720965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37648</xdr:colOff>
      <xdr:row>8</xdr:row>
      <xdr:rowOff>20254</xdr:rowOff>
    </xdr:from>
    <xdr:to>
      <xdr:col>26</xdr:col>
      <xdr:colOff>187865</xdr:colOff>
      <xdr:row>25</xdr:row>
      <xdr:rowOff>16941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4350BF-4061-DD45-0D1B-FA12E9737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91108</xdr:colOff>
      <xdr:row>16</xdr:row>
      <xdr:rowOff>127552</xdr:rowOff>
    </xdr:from>
    <xdr:to>
      <xdr:col>6</xdr:col>
      <xdr:colOff>115957</xdr:colOff>
      <xdr:row>36</xdr:row>
      <xdr:rowOff>49696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D71FC9A-D96C-91D1-3336-422CECC1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8283</xdr:colOff>
      <xdr:row>36</xdr:row>
      <xdr:rowOff>8283</xdr:rowOff>
    </xdr:from>
    <xdr:to>
      <xdr:col>26</xdr:col>
      <xdr:colOff>158500</xdr:colOff>
      <xdr:row>53</xdr:row>
      <xdr:rowOff>4970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076DD7-B16B-49C9-8379-EC51D3932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24849</xdr:colOff>
      <xdr:row>62</xdr:row>
      <xdr:rowOff>41414</xdr:rowOff>
    </xdr:from>
    <xdr:to>
      <xdr:col>26</xdr:col>
      <xdr:colOff>175066</xdr:colOff>
      <xdr:row>79</xdr:row>
      <xdr:rowOff>38101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5A6E1DF-848E-4EE5-B085-C9F94531E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8282</xdr:colOff>
      <xdr:row>90</xdr:row>
      <xdr:rowOff>16565</xdr:rowOff>
    </xdr:from>
    <xdr:to>
      <xdr:col>26</xdr:col>
      <xdr:colOff>158499</xdr:colOff>
      <xdr:row>107</xdr:row>
      <xdr:rowOff>13252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FAD8BAB-4690-4C71-9D4C-A205360B3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190499</xdr:rowOff>
    </xdr:from>
    <xdr:to>
      <xdr:col>8</xdr:col>
      <xdr:colOff>198783</xdr:colOff>
      <xdr:row>72</xdr:row>
      <xdr:rowOff>24847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B0401E2-6ADB-4215-87A9-89A812863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88"/>
  <sheetViews>
    <sheetView tabSelected="1" topLeftCell="N76" zoomScale="115" zoomScaleNormal="115" workbookViewId="0">
      <selection activeCell="AB87" sqref="AB87"/>
    </sheetView>
  </sheetViews>
  <sheetFormatPr defaultColWidth="8.5546875" defaultRowHeight="14.4" x14ac:dyDescent="0.3"/>
  <cols>
    <col min="3" max="10" width="13.109375" customWidth="1"/>
    <col min="11" max="15" width="12.44140625" customWidth="1"/>
    <col min="16" max="16" width="11.109375" customWidth="1"/>
    <col min="18" max="18" width="11.5546875" customWidth="1"/>
    <col min="21" max="23" width="11.44140625" customWidth="1"/>
  </cols>
  <sheetData>
    <row r="2" spans="2:33" x14ac:dyDescent="0.3">
      <c r="R2" s="11" t="s">
        <v>25</v>
      </c>
    </row>
    <row r="4" spans="2:33" x14ac:dyDescent="0.3">
      <c r="B4" s="1"/>
      <c r="C4" s="1"/>
      <c r="D4" s="1" t="s">
        <v>0</v>
      </c>
      <c r="E4" s="1" t="s">
        <v>17</v>
      </c>
      <c r="F4" s="1" t="s">
        <v>18</v>
      </c>
      <c r="R4" s="2"/>
      <c r="S4" s="2" t="s">
        <v>16</v>
      </c>
      <c r="T4" s="2" t="s">
        <v>20</v>
      </c>
      <c r="U4" s="2" t="s">
        <v>21</v>
      </c>
      <c r="V4" s="2" t="s">
        <v>22</v>
      </c>
      <c r="AD4">
        <v>316</v>
      </c>
      <c r="AE4">
        <v>572</v>
      </c>
      <c r="AF4">
        <v>1084</v>
      </c>
      <c r="AG4">
        <v>2108</v>
      </c>
    </row>
    <row r="5" spans="2:33" x14ac:dyDescent="0.3">
      <c r="B5" s="12" t="s">
        <v>1</v>
      </c>
      <c r="C5" s="3" t="s">
        <v>2</v>
      </c>
      <c r="D5" s="1">
        <v>6</v>
      </c>
      <c r="E5" s="1">
        <v>10</v>
      </c>
      <c r="F5" s="1">
        <v>14</v>
      </c>
      <c r="R5" s="2" t="s">
        <v>19</v>
      </c>
      <c r="S5" s="4" t="s">
        <v>35</v>
      </c>
      <c r="T5" s="4">
        <v>250344</v>
      </c>
      <c r="U5" s="4">
        <v>667333</v>
      </c>
      <c r="V5" s="4">
        <v>1334520</v>
      </c>
      <c r="AD5">
        <v>12.766</v>
      </c>
      <c r="AE5">
        <v>12.766</v>
      </c>
      <c r="AF5">
        <v>12.766</v>
      </c>
      <c r="AG5">
        <v>12.766</v>
      </c>
    </row>
    <row r="6" spans="2:33" x14ac:dyDescent="0.3">
      <c r="B6" s="12"/>
      <c r="C6" s="3" t="s">
        <v>3</v>
      </c>
      <c r="D6" s="1">
        <v>4.79</v>
      </c>
      <c r="E6" s="1">
        <v>8.6349999999999998</v>
      </c>
      <c r="F6" s="1">
        <v>10.815</v>
      </c>
      <c r="R6" s="2" t="s">
        <v>39</v>
      </c>
      <c r="S6" s="4">
        <v>187625</v>
      </c>
      <c r="T6" s="4">
        <v>437938</v>
      </c>
      <c r="U6" s="4">
        <v>235588</v>
      </c>
      <c r="V6" s="4">
        <v>467133</v>
      </c>
    </row>
    <row r="7" spans="2:33" x14ac:dyDescent="0.3">
      <c r="B7" s="13" t="s">
        <v>13</v>
      </c>
      <c r="C7" s="3" t="s">
        <v>5</v>
      </c>
      <c r="D7" s="1">
        <v>82</v>
      </c>
      <c r="E7" s="1">
        <v>42</v>
      </c>
      <c r="F7" s="1">
        <v>26</v>
      </c>
      <c r="R7" s="2" t="s">
        <v>15</v>
      </c>
      <c r="S7" s="4">
        <f>AD4*AD5</f>
        <v>4034.056</v>
      </c>
      <c r="T7" s="4">
        <f t="shared" ref="T7:V7" si="0">AE4*AE5</f>
        <v>7302.152</v>
      </c>
      <c r="U7" s="4">
        <f t="shared" si="0"/>
        <v>13838.343999999999</v>
      </c>
      <c r="V7" s="4">
        <f t="shared" si="0"/>
        <v>26910.727999999999</v>
      </c>
    </row>
    <row r="8" spans="2:33" x14ac:dyDescent="0.3">
      <c r="B8" s="14"/>
      <c r="C8" s="7" t="s">
        <v>14</v>
      </c>
      <c r="D8" s="8">
        <f t="shared" ref="D8:F8" si="1">D6*D7</f>
        <v>392.78000000000003</v>
      </c>
      <c r="E8" s="8">
        <f t="shared" si="1"/>
        <v>362.67</v>
      </c>
      <c r="F8" s="8">
        <f t="shared" si="1"/>
        <v>281.19</v>
      </c>
    </row>
    <row r="9" spans="2:33" x14ac:dyDescent="0.3">
      <c r="B9" s="12" t="s">
        <v>4</v>
      </c>
      <c r="C9" s="3" t="s">
        <v>5</v>
      </c>
      <c r="D9" s="1">
        <f>D7-1</f>
        <v>81</v>
      </c>
      <c r="E9" s="1">
        <f>E7-1</f>
        <v>41</v>
      </c>
      <c r="F9" s="1">
        <f t="shared" ref="F9" si="2">F7-1</f>
        <v>25</v>
      </c>
    </row>
    <row r="10" spans="2:33" x14ac:dyDescent="0.3">
      <c r="B10" s="12"/>
      <c r="C10" s="5" t="s">
        <v>6</v>
      </c>
      <c r="D10" s="6">
        <f>D6*D9</f>
        <v>387.99</v>
      </c>
      <c r="E10" s="6">
        <f t="shared" ref="E10:F10" si="3">E6*E9</f>
        <v>354.03499999999997</v>
      </c>
      <c r="F10" s="6">
        <f t="shared" si="3"/>
        <v>270.375</v>
      </c>
    </row>
    <row r="11" spans="2:33" x14ac:dyDescent="0.3">
      <c r="B11" s="12" t="s">
        <v>7</v>
      </c>
      <c r="C11" s="3" t="s">
        <v>8</v>
      </c>
      <c r="D11" s="4">
        <v>0</v>
      </c>
      <c r="E11" s="4">
        <v>0</v>
      </c>
      <c r="F11" s="4">
        <v>0</v>
      </c>
    </row>
    <row r="12" spans="2:33" x14ac:dyDescent="0.3">
      <c r="B12" s="12"/>
      <c r="C12" s="3" t="s">
        <v>12</v>
      </c>
      <c r="D12" s="4">
        <v>6</v>
      </c>
      <c r="E12" s="4">
        <v>6</v>
      </c>
      <c r="F12" s="4">
        <v>6</v>
      </c>
    </row>
    <row r="13" spans="2:33" ht="15" customHeight="1" x14ac:dyDescent="0.3">
      <c r="B13" s="12"/>
      <c r="C13" s="3" t="s">
        <v>9</v>
      </c>
      <c r="D13" s="1">
        <v>543</v>
      </c>
      <c r="E13" s="1">
        <v>142</v>
      </c>
      <c r="F13" s="1">
        <v>76</v>
      </c>
    </row>
    <row r="14" spans="2:33" x14ac:dyDescent="0.3">
      <c r="B14" s="12"/>
      <c r="C14" s="3" t="s">
        <v>10</v>
      </c>
      <c r="D14" s="1">
        <v>256</v>
      </c>
      <c r="E14" s="1">
        <v>180</v>
      </c>
      <c r="F14" s="1">
        <v>172</v>
      </c>
    </row>
    <row r="15" spans="2:33" x14ac:dyDescent="0.3">
      <c r="B15" s="12"/>
      <c r="C15" s="3" t="s">
        <v>11</v>
      </c>
      <c r="D15" s="4">
        <v>0</v>
      </c>
      <c r="E15" s="4">
        <v>0</v>
      </c>
      <c r="F15" s="4">
        <v>0</v>
      </c>
    </row>
    <row r="29" spans="18:33" x14ac:dyDescent="0.3">
      <c r="R29" s="11" t="s">
        <v>26</v>
      </c>
    </row>
    <row r="31" spans="18:33" x14ac:dyDescent="0.3">
      <c r="R31" s="2"/>
      <c r="S31" s="2" t="s">
        <v>16</v>
      </c>
      <c r="T31" s="2" t="s">
        <v>20</v>
      </c>
      <c r="U31" s="2" t="s">
        <v>21</v>
      </c>
      <c r="V31" s="2" t="s">
        <v>22</v>
      </c>
      <c r="AD31">
        <v>584</v>
      </c>
      <c r="AE31">
        <v>1097</v>
      </c>
      <c r="AF31">
        <v>2121</v>
      </c>
      <c r="AG31">
        <v>4169</v>
      </c>
    </row>
    <row r="32" spans="18:33" x14ac:dyDescent="0.3">
      <c r="R32" s="2" t="s">
        <v>19</v>
      </c>
      <c r="S32" s="4" t="s">
        <v>36</v>
      </c>
      <c r="T32" s="4">
        <v>100000</v>
      </c>
      <c r="U32" s="4">
        <v>737526</v>
      </c>
      <c r="V32" s="4">
        <v>1334670</v>
      </c>
      <c r="AD32">
        <v>12.766</v>
      </c>
      <c r="AE32">
        <v>12.766</v>
      </c>
      <c r="AF32">
        <v>12.766</v>
      </c>
      <c r="AG32">
        <v>12.766</v>
      </c>
    </row>
    <row r="33" spans="2:22" x14ac:dyDescent="0.3">
      <c r="R33" s="2" t="s">
        <v>39</v>
      </c>
      <c r="S33" s="4">
        <v>187688</v>
      </c>
      <c r="T33" s="4">
        <v>375250</v>
      </c>
      <c r="U33" s="4">
        <v>312812</v>
      </c>
      <c r="V33" s="4">
        <v>500611</v>
      </c>
    </row>
    <row r="34" spans="2:22" x14ac:dyDescent="0.3">
      <c r="R34" s="2" t="s">
        <v>15</v>
      </c>
      <c r="S34" s="4">
        <f>AD31*AD32</f>
        <v>7455.3440000000001</v>
      </c>
      <c r="T34" s="4">
        <f t="shared" ref="T34:V34" si="4">AE31*AE32</f>
        <v>14004.302</v>
      </c>
      <c r="U34" s="4">
        <f t="shared" si="4"/>
        <v>27076.686000000002</v>
      </c>
      <c r="V34" s="4">
        <f t="shared" si="4"/>
        <v>53221.453999999998</v>
      </c>
    </row>
    <row r="40" spans="2:22" x14ac:dyDescent="0.3">
      <c r="B40" s="1"/>
      <c r="C40" s="1"/>
      <c r="D40" s="1" t="s">
        <v>18</v>
      </c>
      <c r="E40" s="1" t="s">
        <v>23</v>
      </c>
      <c r="F40" s="1" t="s">
        <v>24</v>
      </c>
      <c r="G40" s="1" t="s">
        <v>29</v>
      </c>
      <c r="H40" s="1" t="s">
        <v>30</v>
      </c>
      <c r="I40" s="1" t="s">
        <v>31</v>
      </c>
      <c r="J40" s="1" t="s">
        <v>32</v>
      </c>
      <c r="K40" s="1" t="s">
        <v>33</v>
      </c>
      <c r="L40" s="1" t="s">
        <v>34</v>
      </c>
    </row>
    <row r="41" spans="2:22" x14ac:dyDescent="0.3">
      <c r="B41" s="12" t="s">
        <v>1</v>
      </c>
      <c r="C41" s="3" t="s">
        <v>2</v>
      </c>
      <c r="D41" s="1">
        <v>14</v>
      </c>
      <c r="E41" s="1">
        <v>14</v>
      </c>
      <c r="F41" s="1">
        <v>14</v>
      </c>
      <c r="G41" s="1">
        <v>14</v>
      </c>
      <c r="H41" s="1">
        <v>14</v>
      </c>
      <c r="I41" s="1">
        <v>14</v>
      </c>
      <c r="J41" s="1">
        <v>14</v>
      </c>
      <c r="K41" s="1">
        <v>14</v>
      </c>
      <c r="L41" s="1">
        <v>14</v>
      </c>
    </row>
    <row r="42" spans="2:22" x14ac:dyDescent="0.3">
      <c r="B42" s="12"/>
      <c r="C42" s="3" t="s">
        <v>3</v>
      </c>
      <c r="D42" s="1">
        <v>10.815</v>
      </c>
      <c r="E42" s="1">
        <v>10.815</v>
      </c>
      <c r="F42" s="1">
        <v>10.815</v>
      </c>
      <c r="G42" s="1">
        <v>10.815</v>
      </c>
      <c r="H42" s="1">
        <v>10.815</v>
      </c>
      <c r="I42" s="1">
        <v>10.92</v>
      </c>
      <c r="J42" s="1">
        <v>11.24</v>
      </c>
      <c r="K42" s="1">
        <v>11.24</v>
      </c>
      <c r="L42" s="1">
        <v>11.24</v>
      </c>
    </row>
    <row r="43" spans="2:22" x14ac:dyDescent="0.3">
      <c r="B43" s="13" t="s">
        <v>13</v>
      </c>
      <c r="C43" s="3" t="s">
        <v>5</v>
      </c>
      <c r="D43" s="1">
        <v>26</v>
      </c>
      <c r="E43" s="1">
        <v>14</v>
      </c>
      <c r="F43" s="1">
        <v>14</v>
      </c>
      <c r="G43" s="1">
        <v>14</v>
      </c>
      <c r="H43" s="1">
        <v>8</v>
      </c>
      <c r="I43" s="1">
        <v>8</v>
      </c>
      <c r="J43" s="1">
        <v>2</v>
      </c>
      <c r="K43" s="1">
        <v>2</v>
      </c>
      <c r="L43" s="1">
        <v>2</v>
      </c>
    </row>
    <row r="44" spans="2:22" x14ac:dyDescent="0.3">
      <c r="B44" s="14"/>
      <c r="C44" s="7" t="s">
        <v>14</v>
      </c>
      <c r="D44" s="9">
        <f t="shared" ref="D44:L44" si="5">D42*D43</f>
        <v>281.19</v>
      </c>
      <c r="E44" s="9">
        <f t="shared" si="5"/>
        <v>151.41</v>
      </c>
      <c r="F44" s="9">
        <f t="shared" si="5"/>
        <v>151.41</v>
      </c>
      <c r="G44" s="9">
        <f t="shared" si="5"/>
        <v>151.41</v>
      </c>
      <c r="H44" s="9">
        <f t="shared" si="5"/>
        <v>86.52</v>
      </c>
      <c r="I44" s="9">
        <f t="shared" si="5"/>
        <v>87.36</v>
      </c>
      <c r="J44" s="9">
        <f t="shared" si="5"/>
        <v>22.48</v>
      </c>
      <c r="K44" s="9">
        <f t="shared" si="5"/>
        <v>22.48</v>
      </c>
      <c r="L44" s="9">
        <f t="shared" si="5"/>
        <v>22.48</v>
      </c>
    </row>
    <row r="45" spans="2:22" x14ac:dyDescent="0.3">
      <c r="B45" s="12" t="s">
        <v>4</v>
      </c>
      <c r="C45" s="3" t="s">
        <v>5</v>
      </c>
      <c r="D45" s="1">
        <f>D43-1</f>
        <v>25</v>
      </c>
      <c r="E45" s="1">
        <f>E43-1</f>
        <v>13</v>
      </c>
      <c r="F45" s="1">
        <f t="shared" ref="F45:G45" si="6">F43-1</f>
        <v>13</v>
      </c>
      <c r="G45" s="1">
        <f t="shared" si="6"/>
        <v>13</v>
      </c>
      <c r="H45" s="1">
        <f>H43-1</f>
        <v>7</v>
      </c>
      <c r="I45" s="1">
        <f>I43-1</f>
        <v>7</v>
      </c>
      <c r="J45" s="1">
        <f t="shared" ref="J45:L45" si="7">J43-1</f>
        <v>1</v>
      </c>
      <c r="K45" s="1">
        <f t="shared" si="7"/>
        <v>1</v>
      </c>
      <c r="L45" s="1">
        <f t="shared" si="7"/>
        <v>1</v>
      </c>
    </row>
    <row r="46" spans="2:22" x14ac:dyDescent="0.3">
      <c r="B46" s="12"/>
      <c r="C46" s="5" t="s">
        <v>6</v>
      </c>
      <c r="D46" s="10">
        <f>D42*D45</f>
        <v>270.375</v>
      </c>
      <c r="E46" s="10">
        <f>E42*E45</f>
        <v>140.595</v>
      </c>
      <c r="F46" s="10">
        <f>F42*F45</f>
        <v>140.595</v>
      </c>
      <c r="G46" s="10">
        <f>G42*G45</f>
        <v>140.595</v>
      </c>
      <c r="H46" s="10">
        <f t="shared" ref="H46:L46" si="8">H42*H45</f>
        <v>75.704999999999998</v>
      </c>
      <c r="I46" s="10">
        <f t="shared" si="8"/>
        <v>76.44</v>
      </c>
      <c r="J46" s="10">
        <f t="shared" si="8"/>
        <v>11.24</v>
      </c>
      <c r="K46" s="10">
        <f t="shared" si="8"/>
        <v>11.24</v>
      </c>
      <c r="L46" s="10">
        <f t="shared" si="8"/>
        <v>11.24</v>
      </c>
    </row>
    <row r="47" spans="2:22" x14ac:dyDescent="0.3">
      <c r="B47" s="12" t="s">
        <v>7</v>
      </c>
      <c r="C47" s="3" t="s">
        <v>8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</row>
    <row r="48" spans="2:22" x14ac:dyDescent="0.3">
      <c r="B48" s="12"/>
      <c r="C48" s="3" t="s">
        <v>12</v>
      </c>
      <c r="D48" s="1">
        <v>6</v>
      </c>
      <c r="E48" s="1">
        <v>12</v>
      </c>
      <c r="F48" s="1">
        <v>12</v>
      </c>
      <c r="G48" s="1">
        <v>12</v>
      </c>
      <c r="H48" s="4">
        <v>24</v>
      </c>
      <c r="I48" s="4">
        <v>24</v>
      </c>
      <c r="J48" s="4">
        <v>48</v>
      </c>
      <c r="K48" s="4">
        <v>48</v>
      </c>
      <c r="L48" s="4">
        <v>384</v>
      </c>
    </row>
    <row r="49" spans="2:33" x14ac:dyDescent="0.3">
      <c r="B49" s="12"/>
      <c r="C49" s="3" t="s">
        <v>9</v>
      </c>
      <c r="D49" s="1">
        <v>76</v>
      </c>
      <c r="E49" s="1">
        <v>142</v>
      </c>
      <c r="F49" s="1">
        <v>142</v>
      </c>
      <c r="G49" s="1">
        <v>138</v>
      </c>
      <c r="H49" s="1">
        <v>265</v>
      </c>
      <c r="I49" s="1">
        <v>265</v>
      </c>
      <c r="J49" s="1">
        <v>258</v>
      </c>
      <c r="K49" s="1">
        <v>258</v>
      </c>
      <c r="L49" s="1">
        <v>2050</v>
      </c>
    </row>
    <row r="50" spans="2:33" x14ac:dyDescent="0.3">
      <c r="B50" s="12"/>
      <c r="C50" s="3" t="s">
        <v>10</v>
      </c>
      <c r="D50" s="1">
        <v>172</v>
      </c>
      <c r="E50" s="1">
        <v>286</v>
      </c>
      <c r="F50" s="1">
        <v>286</v>
      </c>
      <c r="G50" s="1">
        <v>283</v>
      </c>
      <c r="H50" s="1">
        <v>523</v>
      </c>
      <c r="I50" s="1">
        <v>523</v>
      </c>
      <c r="J50" s="1">
        <v>973</v>
      </c>
      <c r="K50" s="1">
        <v>973</v>
      </c>
      <c r="L50" s="1">
        <v>7693</v>
      </c>
    </row>
    <row r="51" spans="2:33" x14ac:dyDescent="0.3">
      <c r="B51" s="12"/>
      <c r="C51" s="3" t="s">
        <v>11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</row>
    <row r="56" spans="2:33" x14ac:dyDescent="0.3">
      <c r="R56" s="11" t="s">
        <v>27</v>
      </c>
    </row>
    <row r="58" spans="2:33" x14ac:dyDescent="0.3">
      <c r="R58" s="2"/>
      <c r="S58" s="2" t="s">
        <v>16</v>
      </c>
      <c r="T58" s="2" t="s">
        <v>20</v>
      </c>
      <c r="U58" s="2" t="s">
        <v>21</v>
      </c>
      <c r="V58" s="2" t="s">
        <v>22</v>
      </c>
      <c r="AD58">
        <v>163</v>
      </c>
      <c r="AE58">
        <v>291</v>
      </c>
      <c r="AF58">
        <v>547</v>
      </c>
      <c r="AG58">
        <v>1058</v>
      </c>
    </row>
    <row r="59" spans="2:33" x14ac:dyDescent="0.3">
      <c r="R59" s="2" t="s">
        <v>19</v>
      </c>
      <c r="S59" s="4" t="s">
        <v>37</v>
      </c>
      <c r="T59" s="4">
        <v>300300</v>
      </c>
      <c r="U59" s="4">
        <v>353353</v>
      </c>
      <c r="V59" s="4">
        <v>875875</v>
      </c>
      <c r="AD59">
        <v>11.632999999999999</v>
      </c>
      <c r="AE59">
        <v>11.632999999999999</v>
      </c>
      <c r="AF59">
        <v>11.632999999999999</v>
      </c>
      <c r="AG59">
        <v>11.632999999999999</v>
      </c>
    </row>
    <row r="60" spans="2:33" x14ac:dyDescent="0.3">
      <c r="R60" s="2" t="s">
        <v>39</v>
      </c>
      <c r="S60" s="4">
        <v>266867</v>
      </c>
      <c r="T60" s="4">
        <v>187688</v>
      </c>
      <c r="U60" s="4">
        <v>389444</v>
      </c>
      <c r="V60" s="4">
        <v>357500</v>
      </c>
    </row>
    <row r="61" spans="2:33" x14ac:dyDescent="0.3">
      <c r="R61" s="2" t="s">
        <v>15</v>
      </c>
      <c r="S61" s="4">
        <f>AD58*AD59</f>
        <v>1896.1789999999999</v>
      </c>
      <c r="T61" s="4">
        <f t="shared" ref="T61:V61" si="9">AE58*AE59</f>
        <v>3385.2029999999995</v>
      </c>
      <c r="U61" s="4">
        <f t="shared" si="9"/>
        <v>6363.2509999999993</v>
      </c>
      <c r="V61" s="4">
        <f t="shared" si="9"/>
        <v>12307.714</v>
      </c>
    </row>
    <row r="77" ht="15" customHeight="1" x14ac:dyDescent="0.3"/>
    <row r="83" spans="18:33" x14ac:dyDescent="0.3">
      <c r="R83" s="11" t="s">
        <v>28</v>
      </c>
    </row>
    <row r="85" spans="18:33" x14ac:dyDescent="0.3">
      <c r="R85" s="2"/>
      <c r="S85" s="2" t="s">
        <v>16</v>
      </c>
      <c r="T85" s="2" t="s">
        <v>20</v>
      </c>
      <c r="U85" s="2" t="s">
        <v>21</v>
      </c>
      <c r="V85" s="2" t="s">
        <v>22</v>
      </c>
      <c r="AD85">
        <v>572</v>
      </c>
      <c r="AE85">
        <v>1084</v>
      </c>
      <c r="AF85">
        <v>2108</v>
      </c>
      <c r="AG85">
        <v>4156</v>
      </c>
    </row>
    <row r="86" spans="18:33" x14ac:dyDescent="0.3">
      <c r="R86" s="2" t="s">
        <v>19</v>
      </c>
      <c r="S86" s="4" t="s">
        <v>38</v>
      </c>
      <c r="T86" s="4">
        <v>178750</v>
      </c>
      <c r="U86" s="4">
        <v>417000</v>
      </c>
      <c r="V86" s="4">
        <v>1100700</v>
      </c>
      <c r="AD86">
        <v>12.766</v>
      </c>
      <c r="AE86">
        <v>12.766</v>
      </c>
      <c r="AF86">
        <v>12.766</v>
      </c>
      <c r="AG86">
        <v>12.766</v>
      </c>
    </row>
    <row r="87" spans="18:33" x14ac:dyDescent="0.3">
      <c r="R87" s="2" t="s">
        <v>39</v>
      </c>
      <c r="S87" s="4">
        <v>250812</v>
      </c>
      <c r="T87" s="4">
        <v>250250</v>
      </c>
      <c r="U87" s="4">
        <v>437812</v>
      </c>
      <c r="V87" s="4">
        <v>333600</v>
      </c>
    </row>
    <row r="88" spans="18:33" x14ac:dyDescent="0.3">
      <c r="R88" s="2" t="s">
        <v>15</v>
      </c>
      <c r="S88" s="4">
        <f>AD85*AD86</f>
        <v>7302.152</v>
      </c>
      <c r="T88" s="4">
        <f>AE85*AE86</f>
        <v>13838.343999999999</v>
      </c>
      <c r="U88" s="4">
        <f t="shared" ref="T88:V88" si="10">AF85*AF86</f>
        <v>26910.727999999999</v>
      </c>
      <c r="V88" s="4">
        <f t="shared" si="10"/>
        <v>53055.495999999999</v>
      </c>
    </row>
  </sheetData>
  <mergeCells count="8">
    <mergeCell ref="B41:B42"/>
    <mergeCell ref="B43:B44"/>
    <mergeCell ref="B45:B46"/>
    <mergeCell ref="B47:B51"/>
    <mergeCell ref="B5:B6"/>
    <mergeCell ref="B9:B10"/>
    <mergeCell ref="B11:B15"/>
    <mergeCell ref="B7:B8"/>
  </mergeCells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Александр Антонов</dc:creator>
  <dc:description/>
  <cp:lastModifiedBy>Stepan</cp:lastModifiedBy>
  <cp:revision>3</cp:revision>
  <dcterms:created xsi:type="dcterms:W3CDTF">2020-10-04T15:59:41Z</dcterms:created>
  <dcterms:modified xsi:type="dcterms:W3CDTF">2024-02-20T05:43:17Z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