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Xilinx_lab\lab4_z1\doc\"/>
    </mc:Choice>
  </mc:AlternateContent>
  <bookViews>
    <workbookView xWindow="-120" yWindow="-120" windowWidth="29040" windowHeight="15720" tabRatio="500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5" i="1" l="1"/>
  <c r="L5" i="1"/>
  <c r="K5" i="1"/>
  <c r="E10" i="1"/>
  <c r="E8" i="1"/>
  <c r="D8" i="1"/>
  <c r="D10" i="1"/>
  <c r="F8" i="1"/>
  <c r="F10" i="1"/>
</calcChain>
</file>

<file path=xl/sharedStrings.xml><?xml version="1.0" encoding="utf-8"?>
<sst xmlns="http://schemas.openxmlformats.org/spreadsheetml/2006/main" count="23" uniqueCount="22">
  <si>
    <t>sol1</t>
  </si>
  <si>
    <t>sol2</t>
  </si>
  <si>
    <t>Clock</t>
  </si>
  <si>
    <t>Target ( ns)</t>
  </si>
  <si>
    <t>Estimated ( ns)</t>
  </si>
  <si>
    <t>Latency</t>
  </si>
  <si>
    <t>(cycles)</t>
  </si>
  <si>
    <t xml:space="preserve"> (ns)</t>
  </si>
  <si>
    <t>Resources</t>
  </si>
  <si>
    <t>BRAM_18K</t>
  </si>
  <si>
    <t>FF</t>
  </si>
  <si>
    <t>LUT</t>
  </si>
  <si>
    <t>URAM</t>
  </si>
  <si>
    <t>DSP</t>
  </si>
  <si>
    <t>Iteration
Interval</t>
  </si>
  <si>
    <t>(ns)</t>
  </si>
  <si>
    <t>ПК</t>
  </si>
  <si>
    <t>АР</t>
  </si>
  <si>
    <t>sol3</t>
  </si>
  <si>
    <t xml:space="preserve">N=4096 </t>
  </si>
  <si>
    <t>N=8192</t>
  </si>
  <si>
    <t xml:space="preserve">N=16384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</si>
</sst>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2F0D9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Latency (ns)</c:v>
          </c:tx>
          <c:spPr>
            <a:ln w="223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0" strike="noStrike" spc="-1">
                    <a:solidFill>
                      <a:srgbClr val="595959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</c:strCache>
            </c:strRef>
          </c:cat>
          <c:val>
            <c:numRef>
              <c:f>Лист1!$D$10:$F$10</c:f>
              <c:numCache>
                <c:formatCode>0</c:formatCode>
                <c:ptCount val="3"/>
                <c:pt idx="0">
                  <c:v>652.19000000000005</c:v>
                </c:pt>
                <c:pt idx="1">
                  <c:v>169.4</c:v>
                </c:pt>
                <c:pt idx="2">
                  <c:v>101.64000000000001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D-4B86-9644-2D2C050B3241}"/>
            </c:ext>
          </c:extLst>
        </c:ser>
        <c:ser>
          <c:idx val="1"/>
          <c:order val="1"/>
          <c:tx>
            <c:v>FF</c:v>
          </c:tx>
          <c:spPr>
            <a:ln w="223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0" strike="noStrike" spc="-1">
                    <a:solidFill>
                      <a:srgbClr val="595959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</c:strCache>
            </c:strRef>
          </c:cat>
          <c:val>
            <c:numRef>
              <c:f>Лист1!$D$13:$F$13</c:f>
              <c:numCache>
                <c:formatCode>0</c:formatCode>
                <c:ptCount val="3"/>
                <c:pt idx="0">
                  <c:v>150</c:v>
                </c:pt>
                <c:pt idx="1">
                  <c:v>342</c:v>
                </c:pt>
                <c:pt idx="2">
                  <c:v>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D-4B86-9644-2D2C050B3241}"/>
            </c:ext>
          </c:extLst>
        </c:ser>
        <c:ser>
          <c:idx val="2"/>
          <c:order val="2"/>
          <c:tx>
            <c:v>LUT</c:v>
          </c:tx>
          <c:spPr>
            <a:ln w="223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0" strike="noStrike" spc="-1">
                    <a:solidFill>
                      <a:srgbClr val="595959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sol2</c:v>
                </c:pt>
                <c:pt idx="2">
                  <c:v>sol3</c:v>
                </c:pt>
              </c:strCache>
            </c:strRef>
          </c:cat>
          <c:val>
            <c:numRef>
              <c:f>Лист1!$D$14:$F$14</c:f>
              <c:numCache>
                <c:formatCode>0</c:formatCode>
                <c:ptCount val="3"/>
                <c:pt idx="0">
                  <c:v>160</c:v>
                </c:pt>
                <c:pt idx="1">
                  <c:v>346</c:v>
                </c:pt>
                <c:pt idx="2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6D-4B86-9644-2D2C050B3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4413379"/>
        <c:axId val="12369535"/>
      </c:lineChart>
      <c:catAx>
        <c:axId val="444133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12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12369535"/>
        <c:crosses val="autoZero"/>
        <c:auto val="1"/>
        <c:lblAlgn val="ctr"/>
        <c:lblOffset val="100"/>
        <c:noMultiLvlLbl val="0"/>
      </c:catAx>
      <c:valAx>
        <c:axId val="12369535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12">
                <a:solidFill>
                  <a:srgbClr val="595959"/>
                </a:solidFill>
                <a:latin typeface="Calibri"/>
              </a:defRPr>
            </a:pPr>
            <a:endParaRPr lang="ru-RU"/>
          </a:p>
        </c:txPr>
        <c:crossAx val="44413379"/>
        <c:crosses val="autoZero"/>
        <c:crossBetween val="between"/>
      </c:valAx>
      <c:spPr>
        <a:gradFill>
          <a:gsLst>
            <a:gs pos="0">
              <a:srgbClr val="FFFFFF"/>
            </a:gs>
            <a:gs pos="100000">
              <a:srgbClr val="F2F2F2"/>
            </a:gs>
          </a:gsLst>
          <a:lin ang="5400000"/>
        </a:gradFill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ru-RU"/>
        </a:p>
      </c:tx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Лист1!$J$5</c:f>
              <c:strCache>
                <c:ptCount val="1"/>
                <c:pt idx="0">
                  <c:v>ПК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Лист1!$K$4:$M$4</c:f>
              <c:strCache>
                <c:ptCount val="3"/>
                <c:pt idx="0">
                  <c:v>N=4096 </c:v>
                </c:pt>
                <c:pt idx="1">
                  <c:v>N=8192</c:v>
                </c:pt>
                <c:pt idx="2">
                  <c:v>N=16384 </c:v>
                </c:pt>
              </c:strCache>
            </c:strRef>
          </c:cat>
          <c:val>
            <c:numRef>
              <c:f>Лист1!$K$5:$M$5</c:f>
              <c:numCache>
                <c:formatCode>General</c:formatCode>
                <c:ptCount val="3"/>
                <c:pt idx="0">
                  <c:v>25312400</c:v>
                </c:pt>
                <c:pt idx="1">
                  <c:v>106187000.00000001</c:v>
                </c:pt>
                <c:pt idx="2">
                  <c:v>478569000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D-48EB-84B6-9854BDA23487}"/>
            </c:ext>
          </c:extLst>
        </c:ser>
        <c:ser>
          <c:idx val="1"/>
          <c:order val="1"/>
          <c:tx>
            <c:strRef>
              <c:f>Лист1!$J$6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Лист1!$K$4:$M$4</c:f>
              <c:strCache>
                <c:ptCount val="3"/>
                <c:pt idx="0">
                  <c:v>N=4096 </c:v>
                </c:pt>
                <c:pt idx="1">
                  <c:v>N=8192</c:v>
                </c:pt>
                <c:pt idx="2">
                  <c:v>N=16384 </c:v>
                </c:pt>
              </c:strCache>
            </c:strRef>
          </c:cat>
          <c:val>
            <c:numRef>
              <c:f>Лист1!$K$6:$M$6</c:f>
              <c:numCache>
                <c:formatCode>General</c:formatCode>
                <c:ptCount val="3"/>
                <c:pt idx="0">
                  <c:v>142103061.87</c:v>
                </c:pt>
                <c:pt idx="1">
                  <c:v>568412120.42999995</c:v>
                </c:pt>
                <c:pt idx="2">
                  <c:v>2273648354.6700001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D-48EB-84B6-9854BDA23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11162</xdr:colOff>
      <xdr:row>15</xdr:row>
      <xdr:rowOff>189722</xdr:rowOff>
    </xdr:from>
    <xdr:to>
      <xdr:col>6</xdr:col>
      <xdr:colOff>132521</xdr:colOff>
      <xdr:row>30</xdr:row>
      <xdr:rowOff>74543</xdr:rowOff>
    </xdr:to>
    <xdr:graphicFrame macro="">
      <xdr:nvGraphicFramePr>
        <xdr:cNvPr id="2" name="Диаграмма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8281</xdr:colOff>
      <xdr:row>9</xdr:row>
      <xdr:rowOff>3312</xdr:rowOff>
    </xdr:from>
    <xdr:to>
      <xdr:col>16</xdr:col>
      <xdr:colOff>472108</xdr:colOff>
      <xdr:row>25</xdr:row>
      <xdr:rowOff>190499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4350BF-4061-DD45-0D1B-FA12E9737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5"/>
  <sheetViews>
    <sheetView tabSelected="1" topLeftCell="D1" zoomScale="115" zoomScaleNormal="115" workbookViewId="0">
      <selection activeCell="M4" sqref="M4"/>
    </sheetView>
  </sheetViews>
  <sheetFormatPr defaultColWidth="8.5546875" defaultRowHeight="14.4" x14ac:dyDescent="0.3"/>
  <cols>
    <col min="3" max="3" width="13.109375" customWidth="1"/>
    <col min="4" max="5" width="12.44140625" customWidth="1"/>
    <col min="6" max="6" width="11.109375" customWidth="1"/>
    <col min="11" max="13" width="11.44140625" customWidth="1"/>
  </cols>
  <sheetData>
    <row r="4" spans="2:13" x14ac:dyDescent="0.3">
      <c r="B4" s="1"/>
      <c r="C4" s="1"/>
      <c r="D4" s="2" t="s">
        <v>0</v>
      </c>
      <c r="E4" s="2" t="s">
        <v>1</v>
      </c>
      <c r="F4" s="2" t="s">
        <v>18</v>
      </c>
      <c r="J4" s="2"/>
      <c r="K4" s="2" t="s">
        <v>19</v>
      </c>
      <c r="L4" s="2" t="s">
        <v>20</v>
      </c>
      <c r="M4" s="2" t="s">
        <v>21</v>
      </c>
    </row>
    <row r="5" spans="2:13" x14ac:dyDescent="0.3">
      <c r="B5" s="10" t="s">
        <v>2</v>
      </c>
      <c r="C5" s="3" t="s">
        <v>3</v>
      </c>
      <c r="D5" s="2">
        <v>10</v>
      </c>
      <c r="E5" s="2">
        <v>10</v>
      </c>
      <c r="F5" s="2">
        <v>10</v>
      </c>
      <c r="J5" s="2" t="s">
        <v>16</v>
      </c>
      <c r="K5" s="2">
        <f>2.53124*10^7</f>
        <v>25312400</v>
      </c>
      <c r="L5" s="2">
        <f>1.06187*10^8</f>
        <v>106187000.00000001</v>
      </c>
      <c r="M5" s="2">
        <f>4.78569*10^8</f>
        <v>478569000</v>
      </c>
    </row>
    <row r="6" spans="2:13" x14ac:dyDescent="0.3">
      <c r="B6" s="10"/>
      <c r="C6" s="3" t="s">
        <v>4</v>
      </c>
      <c r="D6" s="7">
        <v>8.4700000000000006</v>
      </c>
      <c r="E6" s="7">
        <v>8.4700000000000006</v>
      </c>
      <c r="F6" s="7">
        <v>8.4700000000000006</v>
      </c>
      <c r="J6" s="2" t="s">
        <v>17</v>
      </c>
      <c r="K6" s="2">
        <v>142103061.87</v>
      </c>
      <c r="L6" s="2">
        <v>568412120.42999995</v>
      </c>
      <c r="M6" s="2">
        <v>2273648354.6700001</v>
      </c>
    </row>
    <row r="7" spans="2:13" x14ac:dyDescent="0.3">
      <c r="B7" s="11" t="s">
        <v>14</v>
      </c>
      <c r="C7" s="3" t="s">
        <v>6</v>
      </c>
      <c r="D7" s="4">
        <v>78</v>
      </c>
      <c r="E7" s="4">
        <v>21</v>
      </c>
      <c r="F7" s="4">
        <v>8</v>
      </c>
    </row>
    <row r="8" spans="2:13" x14ac:dyDescent="0.3">
      <c r="B8" s="12"/>
      <c r="C8" s="8" t="s">
        <v>15</v>
      </c>
      <c r="D8" s="9">
        <f>D6*D7</f>
        <v>660.66000000000008</v>
      </c>
      <c r="E8" s="9">
        <f>E6*E7</f>
        <v>177.87</v>
      </c>
      <c r="F8" s="9">
        <f>F6*F7</f>
        <v>67.760000000000005</v>
      </c>
    </row>
    <row r="9" spans="2:13" x14ac:dyDescent="0.3">
      <c r="B9" s="10" t="s">
        <v>5</v>
      </c>
      <c r="C9" s="3" t="s">
        <v>6</v>
      </c>
      <c r="D9" s="4">
        <v>77</v>
      </c>
      <c r="E9" s="4">
        <v>20</v>
      </c>
      <c r="F9" s="4">
        <v>12</v>
      </c>
    </row>
    <row r="10" spans="2:13" x14ac:dyDescent="0.3">
      <c r="B10" s="10"/>
      <c r="C10" s="5" t="s">
        <v>7</v>
      </c>
      <c r="D10" s="6">
        <f>D6*D9</f>
        <v>652.19000000000005</v>
      </c>
      <c r="E10" s="6">
        <f>E6*E9</f>
        <v>169.4</v>
      </c>
      <c r="F10" s="6">
        <f>F6*F9</f>
        <v>101.64000000000001</v>
      </c>
    </row>
    <row r="11" spans="2:13" x14ac:dyDescent="0.3">
      <c r="B11" s="10" t="s">
        <v>8</v>
      </c>
      <c r="C11" s="3" t="s">
        <v>9</v>
      </c>
      <c r="D11" s="4">
        <v>0</v>
      </c>
      <c r="E11" s="4">
        <v>0</v>
      </c>
      <c r="F11" s="4">
        <v>0</v>
      </c>
    </row>
    <row r="12" spans="2:13" x14ac:dyDescent="0.3">
      <c r="B12" s="10"/>
      <c r="C12" s="3" t="s">
        <v>13</v>
      </c>
      <c r="D12" s="4">
        <v>3</v>
      </c>
      <c r="E12" s="4">
        <v>3</v>
      </c>
      <c r="F12" s="4">
        <v>3</v>
      </c>
    </row>
    <row r="13" spans="2:13" x14ac:dyDescent="0.3">
      <c r="B13" s="10"/>
      <c r="C13" s="3" t="s">
        <v>10</v>
      </c>
      <c r="D13" s="4">
        <v>150</v>
      </c>
      <c r="E13" s="4">
        <v>342</v>
      </c>
      <c r="F13" s="4">
        <v>590</v>
      </c>
    </row>
    <row r="14" spans="2:13" x14ac:dyDescent="0.3">
      <c r="B14" s="10"/>
      <c r="C14" s="3" t="s">
        <v>11</v>
      </c>
      <c r="D14" s="4">
        <v>160</v>
      </c>
      <c r="E14" s="4">
        <v>346</v>
      </c>
      <c r="F14" s="4">
        <v>345</v>
      </c>
    </row>
    <row r="15" spans="2:13" x14ac:dyDescent="0.3">
      <c r="B15" s="10"/>
      <c r="C15" s="3" t="s">
        <v>12</v>
      </c>
      <c r="D15" s="4">
        <v>0</v>
      </c>
      <c r="E15" s="4">
        <v>0</v>
      </c>
      <c r="F15" s="4">
        <v>0</v>
      </c>
    </row>
  </sheetData>
  <mergeCells count="4">
    <mergeCell ref="B5:B6"/>
    <mergeCell ref="B9:B10"/>
    <mergeCell ref="B11:B15"/>
    <mergeCell ref="B7:B8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Антонов</dc:creator>
  <dc:description/>
  <cp:lastModifiedBy>Stepan</cp:lastModifiedBy>
  <cp:revision>3</cp:revision>
  <dcterms:created xsi:type="dcterms:W3CDTF">2020-10-04T15:59:41Z</dcterms:created>
  <dcterms:modified xsi:type="dcterms:W3CDTF">2023-12-11T21:18:05Z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